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B:\УК\Коммерческий департамент\Служба продаж\Отдел трейд-маркетинга\Текущая\Прайс\2023\Прайс-лист с 01.06.2023\Технические\"/>
    </mc:Choice>
  </mc:AlternateContent>
  <bookViews>
    <workbookView xWindow="0" yWindow="0" windowWidth="28800" windowHeight="12435"/>
  </bookViews>
  <sheets>
    <sheet name="список городов" sheetId="279" r:id="rId1"/>
    <sheet name="Абакан" sheetId="280" r:id="rId2"/>
    <sheet name="Альметьевск" sheetId="281" r:id="rId3"/>
    <sheet name="Армавир" sheetId="282" r:id="rId4"/>
    <sheet name="Архангельск" sheetId="283" r:id="rId5"/>
    <sheet name="Астрахань" sheetId="284" r:id="rId6"/>
    <sheet name="Барнаул" sheetId="285" r:id="rId7"/>
    <sheet name="Белгород" sheetId="286" r:id="rId8"/>
    <sheet name="Бийск" sheetId="287" r:id="rId9"/>
    <sheet name="Благовещенск" sheetId="288" r:id="rId10"/>
    <sheet name="Братск" sheetId="289" r:id="rId11"/>
    <sheet name="Брянск" sheetId="290" r:id="rId12"/>
    <sheet name="Великий Новгород" sheetId="291" r:id="rId13"/>
    <sheet name="Владивосток" sheetId="292" r:id="rId14"/>
    <sheet name="Владимир" sheetId="293" r:id="rId15"/>
    <sheet name="Волгоград" sheetId="294" r:id="rId16"/>
    <sheet name="Вологда" sheetId="295" r:id="rId17"/>
    <sheet name="Воронеж" sheetId="296" r:id="rId18"/>
    <sheet name="Грозный" sheetId="297" r:id="rId19"/>
    <sheet name="Димитровград" sheetId="298" r:id="rId20"/>
    <sheet name="Екатеринбург" sheetId="299" r:id="rId21"/>
    <sheet name="Иваново" sheetId="300" r:id="rId22"/>
    <sheet name="Ижевск" sheetId="301" r:id="rId23"/>
    <sheet name="Йошкар-Ола" sheetId="302" r:id="rId24"/>
    <sheet name="Иркутск" sheetId="303" r:id="rId25"/>
    <sheet name="КавМинВоды" sheetId="304" r:id="rId26"/>
    <sheet name="Казань" sheetId="305" r:id="rId27"/>
    <sheet name="Калининград" sheetId="306" r:id="rId28"/>
    <sheet name="Калуга" sheetId="307" r:id="rId29"/>
    <sheet name="Каменск-Уральский" sheetId="308" r:id="rId30"/>
    <sheet name="Кемерово" sheetId="309" r:id="rId31"/>
    <sheet name="Киров" sheetId="310" r:id="rId32"/>
    <sheet name="Когалым" sheetId="311" r:id="rId33"/>
    <sheet name="Комсомольск-на-Амуре" sheetId="312" r:id="rId34"/>
    <sheet name="Кострома" sheetId="313" r:id="rId35"/>
    <sheet name="Краснодар" sheetId="314" r:id="rId36"/>
    <sheet name="Красноярск" sheetId="315" r:id="rId37"/>
    <sheet name="Курган" sheetId="316" r:id="rId38"/>
    <sheet name="Курск" sheetId="317" r:id="rId39"/>
    <sheet name="Ленинск-Кузнецкий" sheetId="318" r:id="rId40"/>
    <sheet name="Липецк" sheetId="319" r:id="rId41"/>
    <sheet name="Магнитогорск" sheetId="320" r:id="rId42"/>
    <sheet name="Майкоп" sheetId="321" r:id="rId43"/>
    <sheet name="Махачкала" sheetId="322" r:id="rId44"/>
    <sheet name="Миасс и Златоуст" sheetId="323" r:id="rId45"/>
    <sheet name="Мурманская область" sheetId="324" r:id="rId46"/>
    <sheet name="Набережные Челны" sheetId="325" r:id="rId47"/>
    <sheet name="Находка" sheetId="326" r:id="rId48"/>
    <sheet name="Нижневартовск" sheetId="327" r:id="rId49"/>
    <sheet name="Нижний Новгород" sheetId="328" r:id="rId50"/>
    <sheet name="Нижний Тагил" sheetId="329" r:id="rId51"/>
    <sheet name="Новокузнецк" sheetId="330" r:id="rId52"/>
    <sheet name="Новороссийск" sheetId="331" r:id="rId53"/>
    <sheet name="Новосибирск" sheetId="332" r:id="rId54"/>
    <sheet name="Новый Уренгой" sheetId="333" r:id="rId55"/>
    <sheet name="Норильск" sheetId="334" r:id="rId56"/>
    <sheet name="Ноябрьск" sheetId="335" r:id="rId57"/>
    <sheet name="Омск" sheetId="336" r:id="rId58"/>
    <sheet name="Орёл" sheetId="337" r:id="rId59"/>
    <sheet name="Оренбург" sheetId="338" r:id="rId60"/>
    <sheet name="Пенза" sheetId="339" r:id="rId61"/>
    <sheet name="Пермь" sheetId="340" r:id="rId62"/>
    <sheet name="Петрозаводск" sheetId="341" r:id="rId63"/>
    <sheet name="Петропавловск-Камчатский" sheetId="342" r:id="rId64"/>
    <sheet name="Псков" sheetId="343" r:id="rId65"/>
    <sheet name="Республика Алтай" sheetId="344" r:id="rId66"/>
    <sheet name="Ростов-на-Дону" sheetId="345" r:id="rId67"/>
    <sheet name="Рязань" sheetId="346" r:id="rId68"/>
    <sheet name="Самара" sheetId="347" r:id="rId69"/>
    <sheet name="Санкт-Петербург" sheetId="348" r:id="rId70"/>
    <sheet name="Саранск" sheetId="349" r:id="rId71"/>
    <sheet name="Саратов" sheetId="350" r:id="rId72"/>
    <sheet name="Смоленск" sheetId="351" r:id="rId73"/>
    <sheet name="Сочи" sheetId="352" r:id="rId74"/>
    <sheet name="Ставрополь" sheetId="353" r:id="rId75"/>
    <sheet name="Старый Оскол" sheetId="354" r:id="rId76"/>
    <sheet name="Стерлитамак" sheetId="355" r:id="rId77"/>
    <sheet name="Сургут" sheetId="356" r:id="rId78"/>
    <sheet name="Сыктывкар" sheetId="357" r:id="rId79"/>
    <sheet name="Таганрог" sheetId="358" r:id="rId80"/>
    <sheet name="Тамбов" sheetId="359" r:id="rId81"/>
    <sheet name="Тверь" sheetId="360" r:id="rId82"/>
    <sheet name="Тобольск" sheetId="361" r:id="rId83"/>
    <sheet name="Тольятти" sheetId="362" r:id="rId84"/>
    <sheet name="Томск" sheetId="363" r:id="rId85"/>
    <sheet name="Тула" sheetId="364" r:id="rId86"/>
    <sheet name="Тюмень" sheetId="365" r:id="rId87"/>
    <sheet name="Улан-Удэ" sheetId="366" r:id="rId88"/>
    <sheet name="Ульяновск" sheetId="367" r:id="rId89"/>
    <sheet name="Уссурийск" sheetId="368" r:id="rId90"/>
    <sheet name="Уфа" sheetId="369" r:id="rId91"/>
    <sheet name="Ухта" sheetId="370" r:id="rId92"/>
    <sheet name="Хабаровск" sheetId="371" r:id="rId93"/>
    <sheet name="Ханты-Мансийск" sheetId="372" r:id="rId94"/>
    <sheet name="Чебоксары" sheetId="373" r:id="rId95"/>
    <sheet name="Челябинск" sheetId="374" r:id="rId96"/>
    <sheet name="Чита" sheetId="375" r:id="rId97"/>
    <sheet name="Шерегеш" sheetId="376" r:id="rId98"/>
    <sheet name="Южно-Сахалинск" sheetId="377" r:id="rId99"/>
    <sheet name="Якутск" sheetId="378" r:id="rId100"/>
    <sheet name="Ярославль" sheetId="379" r:id="rId101"/>
    <sheet name="Москва" sheetId="380" r:id="rId10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4" i="380" l="1"/>
  <c r="F129" i="380"/>
  <c r="F119" i="380"/>
  <c r="F18" i="380"/>
  <c r="J13" i="380"/>
  <c r="G13" i="380"/>
  <c r="F13" i="380"/>
  <c r="J12" i="380"/>
  <c r="I12" i="380"/>
  <c r="G12" i="380"/>
  <c r="F12" i="380"/>
  <c r="I10" i="380"/>
  <c r="G10" i="380"/>
  <c r="F10" i="380"/>
  <c r="G9" i="380"/>
  <c r="B4" i="380"/>
  <c r="J110" i="379"/>
  <c r="G110" i="379"/>
  <c r="F110" i="379"/>
  <c r="G107" i="379"/>
  <c r="F64" i="379"/>
  <c r="F51" i="379"/>
  <c r="F20" i="379"/>
  <c r="J12" i="379"/>
  <c r="I12" i="379"/>
  <c r="I11" i="379"/>
  <c r="G11" i="379"/>
  <c r="I9" i="379"/>
  <c r="G9" i="379"/>
  <c r="J8" i="379"/>
  <c r="I8" i="379"/>
  <c r="G8" i="379"/>
  <c r="F8" i="379"/>
  <c r="B4" i="379"/>
  <c r="G113" i="378"/>
  <c r="I110" i="378"/>
  <c r="G110" i="378"/>
  <c r="J107" i="378"/>
  <c r="I107" i="378"/>
  <c r="G107" i="378"/>
  <c r="F107" i="378"/>
  <c r="F64" i="378"/>
  <c r="F51" i="378"/>
  <c r="F20" i="378"/>
  <c r="J12" i="378"/>
  <c r="I12" i="378"/>
  <c r="G12" i="378"/>
  <c r="F12" i="378"/>
  <c r="J11" i="378"/>
  <c r="I11" i="378"/>
  <c r="F11" i="378"/>
  <c r="I9" i="378"/>
  <c r="G9" i="378"/>
  <c r="J8" i="378"/>
  <c r="I8" i="378"/>
  <c r="G8" i="378"/>
  <c r="B4" i="378"/>
  <c r="I103" i="377"/>
  <c r="G103" i="377"/>
  <c r="I100" i="377"/>
  <c r="G100" i="377"/>
  <c r="J97" i="377"/>
  <c r="I97" i="377"/>
  <c r="G97" i="377"/>
  <c r="F97" i="377"/>
  <c r="F54" i="377"/>
  <c r="F41" i="377"/>
  <c r="F20" i="377"/>
  <c r="J12" i="377"/>
  <c r="I12" i="377"/>
  <c r="G12" i="377"/>
  <c r="F12" i="377"/>
  <c r="I11" i="377"/>
  <c r="G11" i="377"/>
  <c r="J9" i="377"/>
  <c r="I9" i="377"/>
  <c r="G9" i="377"/>
  <c r="F9" i="377"/>
  <c r="J8" i="377"/>
  <c r="I8" i="377"/>
  <c r="G8" i="377"/>
  <c r="F8" i="377"/>
  <c r="B4" i="377"/>
  <c r="F54" i="376"/>
  <c r="F41" i="376"/>
  <c r="F20" i="376"/>
  <c r="B4" i="376"/>
  <c r="J113" i="375"/>
  <c r="I113" i="375"/>
  <c r="G113" i="375"/>
  <c r="F113" i="375"/>
  <c r="J110" i="375"/>
  <c r="I110" i="375"/>
  <c r="G110" i="375"/>
  <c r="I107" i="375"/>
  <c r="G107" i="375"/>
  <c r="F64" i="375"/>
  <c r="F51" i="375"/>
  <c r="F20" i="375"/>
  <c r="I12" i="375"/>
  <c r="G12" i="375"/>
  <c r="F12" i="375"/>
  <c r="G11" i="375"/>
  <c r="J9" i="375"/>
  <c r="G9" i="375"/>
  <c r="F9" i="375"/>
  <c r="J8" i="375"/>
  <c r="I8" i="375"/>
  <c r="G8" i="375"/>
  <c r="F8" i="375"/>
  <c r="B4" i="375"/>
  <c r="F143" i="374"/>
  <c r="F130" i="374"/>
  <c r="J75" i="374"/>
  <c r="I75" i="374"/>
  <c r="G75" i="374"/>
  <c r="F75" i="374"/>
  <c r="J73" i="374"/>
  <c r="I73" i="374"/>
  <c r="F73" i="374"/>
  <c r="F21" i="374"/>
  <c r="J13" i="374"/>
  <c r="I13" i="374"/>
  <c r="G13" i="374"/>
  <c r="I12" i="374"/>
  <c r="G12" i="374"/>
  <c r="I10" i="374"/>
  <c r="G10" i="374"/>
  <c r="F10" i="374"/>
  <c r="J9" i="374"/>
  <c r="I9" i="374"/>
  <c r="G9" i="374"/>
  <c r="F9" i="374"/>
  <c r="B4" i="374"/>
  <c r="G113" i="373"/>
  <c r="I110" i="373"/>
  <c r="G110" i="373"/>
  <c r="I107" i="373"/>
  <c r="F107" i="373"/>
  <c r="F64" i="373"/>
  <c r="F51" i="373"/>
  <c r="F20" i="373"/>
  <c r="J12" i="373"/>
  <c r="I12" i="373"/>
  <c r="G12" i="373"/>
  <c r="F12" i="373"/>
  <c r="J11" i="373"/>
  <c r="I11" i="373"/>
  <c r="G11" i="373"/>
  <c r="F11" i="373"/>
  <c r="I9" i="373"/>
  <c r="G9" i="373"/>
  <c r="J8" i="373"/>
  <c r="I8" i="373"/>
  <c r="G8" i="373"/>
  <c r="F8" i="373"/>
  <c r="B4" i="373"/>
  <c r="G113" i="372"/>
  <c r="I110" i="372"/>
  <c r="G110" i="372"/>
  <c r="J107" i="372"/>
  <c r="I107" i="372"/>
  <c r="G107" i="372"/>
  <c r="F107" i="372"/>
  <c r="F64" i="372"/>
  <c r="F51" i="372"/>
  <c r="G12" i="372"/>
  <c r="J11" i="372"/>
  <c r="I11" i="372"/>
  <c r="G11" i="372"/>
  <c r="F11" i="372"/>
  <c r="I9" i="372"/>
  <c r="B4" i="372"/>
  <c r="J113" i="371"/>
  <c r="I113" i="371"/>
  <c r="F113" i="371"/>
  <c r="J110" i="371"/>
  <c r="I110" i="371"/>
  <c r="G110" i="371"/>
  <c r="F110" i="371"/>
  <c r="G107" i="371"/>
  <c r="F107" i="371"/>
  <c r="F20" i="371"/>
  <c r="G12" i="371"/>
  <c r="J11" i="371"/>
  <c r="G11" i="371"/>
  <c r="J9" i="371"/>
  <c r="I9" i="371"/>
  <c r="G9" i="371"/>
  <c r="F9" i="371"/>
  <c r="I8" i="371"/>
  <c r="F8" i="371"/>
  <c r="B4" i="371"/>
  <c r="J103" i="370"/>
  <c r="I103" i="370"/>
  <c r="G103" i="370"/>
  <c r="F103" i="370"/>
  <c r="G100" i="370"/>
  <c r="I97" i="370"/>
  <c r="G97" i="370"/>
  <c r="F54" i="370"/>
  <c r="F41" i="370"/>
  <c r="G12" i="370"/>
  <c r="J11" i="370"/>
  <c r="I11" i="370"/>
  <c r="G11" i="370"/>
  <c r="F11" i="370"/>
  <c r="I9" i="370"/>
  <c r="B4" i="370"/>
  <c r="F143" i="369"/>
  <c r="F130" i="369"/>
  <c r="F79" i="369"/>
  <c r="J75" i="369"/>
  <c r="I75" i="369"/>
  <c r="G75" i="369"/>
  <c r="F75" i="369"/>
  <c r="I73" i="369"/>
  <c r="G73" i="369"/>
  <c r="F21" i="369"/>
  <c r="G13" i="369"/>
  <c r="G12" i="369"/>
  <c r="F12" i="369"/>
  <c r="J10" i="369"/>
  <c r="I10" i="369"/>
  <c r="G10" i="369"/>
  <c r="F10" i="369"/>
  <c r="I9" i="369"/>
  <c r="G9" i="369"/>
  <c r="B4" i="369"/>
  <c r="J103" i="368"/>
  <c r="I103" i="368"/>
  <c r="G103" i="368"/>
  <c r="F103" i="368"/>
  <c r="J100" i="368"/>
  <c r="I100" i="368"/>
  <c r="G100" i="368"/>
  <c r="I97" i="368"/>
  <c r="G97" i="368"/>
  <c r="F54" i="368"/>
  <c r="F41" i="368"/>
  <c r="I12" i="368"/>
  <c r="G12" i="368"/>
  <c r="F12" i="368"/>
  <c r="J11" i="368"/>
  <c r="I11" i="368"/>
  <c r="G11" i="368"/>
  <c r="F11" i="368"/>
  <c r="J9" i="368"/>
  <c r="I9" i="368"/>
  <c r="J8" i="368"/>
  <c r="I8" i="368"/>
  <c r="G8" i="368"/>
  <c r="F8" i="368"/>
  <c r="B4" i="368"/>
  <c r="I103" i="367"/>
  <c r="G103" i="367"/>
  <c r="G100" i="367"/>
  <c r="J97" i="367"/>
  <c r="I97" i="367"/>
  <c r="G97" i="367"/>
  <c r="F97" i="367"/>
  <c r="F54" i="367"/>
  <c r="F41" i="367"/>
  <c r="F20" i="367"/>
  <c r="G12" i="367"/>
  <c r="I11" i="367"/>
  <c r="G11" i="367"/>
  <c r="J9" i="367"/>
  <c r="I9" i="367"/>
  <c r="G9" i="367"/>
  <c r="F9" i="367"/>
  <c r="J8" i="367"/>
  <c r="I8" i="367"/>
  <c r="G8" i="367"/>
  <c r="F8" i="367"/>
  <c r="B4" i="367"/>
  <c r="J123" i="366"/>
  <c r="I123" i="366"/>
  <c r="F123" i="366"/>
  <c r="I120" i="366"/>
  <c r="G120" i="366"/>
  <c r="G117" i="366"/>
  <c r="F74" i="366"/>
  <c r="F61" i="366"/>
  <c r="F20" i="366"/>
  <c r="I12" i="366"/>
  <c r="G12" i="366"/>
  <c r="J11" i="366"/>
  <c r="I11" i="366"/>
  <c r="F11" i="366"/>
  <c r="J9" i="366"/>
  <c r="I9" i="366"/>
  <c r="G9" i="366"/>
  <c r="F9" i="366"/>
  <c r="G8" i="366"/>
  <c r="B4" i="366"/>
  <c r="J133" i="365"/>
  <c r="G133" i="365"/>
  <c r="J130" i="365"/>
  <c r="I130" i="365"/>
  <c r="G130" i="365"/>
  <c r="F130" i="365"/>
  <c r="J127" i="365"/>
  <c r="I127" i="365"/>
  <c r="G127" i="365"/>
  <c r="F127" i="365"/>
  <c r="F84" i="365"/>
  <c r="F71" i="365"/>
  <c r="F20" i="365"/>
  <c r="J12" i="365"/>
  <c r="G12" i="365"/>
  <c r="G11" i="365"/>
  <c r="I9" i="365"/>
  <c r="G9" i="365"/>
  <c r="F9" i="365"/>
  <c r="J8" i="365"/>
  <c r="I8" i="365"/>
  <c r="F8" i="365"/>
  <c r="B4" i="365"/>
  <c r="I123" i="364"/>
  <c r="G123" i="364"/>
  <c r="G120" i="364"/>
  <c r="J117" i="364"/>
  <c r="G117" i="364"/>
  <c r="F74" i="364"/>
  <c r="F61" i="364"/>
  <c r="F20" i="364"/>
  <c r="G12" i="364"/>
  <c r="I11" i="364"/>
  <c r="G11" i="364"/>
  <c r="J9" i="364"/>
  <c r="I9" i="364"/>
  <c r="G9" i="364"/>
  <c r="F9" i="364"/>
  <c r="J8" i="364"/>
  <c r="G8" i="364"/>
  <c r="F8" i="364"/>
  <c r="B4" i="364"/>
  <c r="F54" i="363"/>
  <c r="F41" i="363"/>
  <c r="F20" i="363"/>
  <c r="I12" i="363"/>
  <c r="G12" i="363"/>
  <c r="J11" i="363"/>
  <c r="I11" i="363"/>
  <c r="F11" i="363"/>
  <c r="J9" i="363"/>
  <c r="I9" i="363"/>
  <c r="G9" i="363"/>
  <c r="F9" i="363"/>
  <c r="G8" i="363"/>
  <c r="B4" i="363"/>
  <c r="F83" i="362"/>
  <c r="F70" i="362"/>
  <c r="F49" i="362"/>
  <c r="J45" i="362"/>
  <c r="I45" i="362"/>
  <c r="F45" i="362"/>
  <c r="J43" i="362"/>
  <c r="I43" i="362"/>
  <c r="G43" i="362"/>
  <c r="F43" i="362"/>
  <c r="F21" i="362"/>
  <c r="I13" i="362"/>
  <c r="J13" i="362"/>
  <c r="G13" i="362"/>
  <c r="J12" i="362"/>
  <c r="I12" i="362"/>
  <c r="F12" i="362"/>
  <c r="I10" i="362"/>
  <c r="J10" i="362"/>
  <c r="G10" i="362"/>
  <c r="F10" i="362"/>
  <c r="G9" i="362"/>
  <c r="B4" i="362"/>
  <c r="J103" i="361"/>
  <c r="G103" i="361"/>
  <c r="J100" i="361"/>
  <c r="I100" i="361"/>
  <c r="G100" i="361"/>
  <c r="F100" i="361"/>
  <c r="J97" i="361"/>
  <c r="I97" i="361"/>
  <c r="G97" i="361"/>
  <c r="F97" i="361"/>
  <c r="F54" i="361"/>
  <c r="F41" i="361"/>
  <c r="F20" i="361"/>
  <c r="I12" i="361"/>
  <c r="I11" i="361"/>
  <c r="J11" i="361"/>
  <c r="J9" i="361"/>
  <c r="G9" i="361"/>
  <c r="F9" i="361"/>
  <c r="J8" i="361"/>
  <c r="G8" i="361"/>
  <c r="B4" i="361"/>
  <c r="I100" i="360"/>
  <c r="J100" i="360"/>
  <c r="G100" i="360"/>
  <c r="F100" i="360"/>
  <c r="I97" i="360"/>
  <c r="F54" i="360"/>
  <c r="F41" i="360"/>
  <c r="F20" i="360"/>
  <c r="I12" i="360"/>
  <c r="J12" i="360"/>
  <c r="G12" i="360"/>
  <c r="J11" i="360"/>
  <c r="G11" i="360"/>
  <c r="F11" i="360"/>
  <c r="J9" i="360"/>
  <c r="I9" i="360"/>
  <c r="G9" i="360"/>
  <c r="F9" i="360"/>
  <c r="I8" i="360"/>
  <c r="B4" i="360"/>
  <c r="J123" i="359"/>
  <c r="G123" i="359"/>
  <c r="F123" i="359"/>
  <c r="J120" i="359"/>
  <c r="G120" i="359"/>
  <c r="F120" i="359"/>
  <c r="I117" i="359"/>
  <c r="J117" i="359"/>
  <c r="F74" i="359"/>
  <c r="F61" i="359"/>
  <c r="F20" i="359"/>
  <c r="J12" i="359"/>
  <c r="I12" i="359"/>
  <c r="G12" i="359"/>
  <c r="F12" i="359"/>
  <c r="G11" i="359"/>
  <c r="I9" i="359"/>
  <c r="J8" i="359"/>
  <c r="G8" i="359"/>
  <c r="F8" i="359"/>
  <c r="B4" i="359"/>
  <c r="F54" i="358"/>
  <c r="F41" i="358"/>
  <c r="F20" i="358"/>
  <c r="B4" i="358"/>
  <c r="J113" i="357"/>
  <c r="I113" i="357"/>
  <c r="G113" i="357"/>
  <c r="F113" i="357"/>
  <c r="J110" i="357"/>
  <c r="I107" i="357"/>
  <c r="J107" i="357"/>
  <c r="G107" i="357"/>
  <c r="F64" i="357"/>
  <c r="F51" i="357"/>
  <c r="F20" i="357"/>
  <c r="J12" i="357"/>
  <c r="G12" i="357"/>
  <c r="F12" i="357"/>
  <c r="I11" i="357"/>
  <c r="J11" i="357"/>
  <c r="G11" i="357"/>
  <c r="J9" i="357"/>
  <c r="J8" i="357"/>
  <c r="I8" i="357"/>
  <c r="G8" i="357"/>
  <c r="F8" i="357"/>
  <c r="B4" i="357"/>
  <c r="I102" i="356"/>
  <c r="J102" i="356"/>
  <c r="G102" i="356"/>
  <c r="J99" i="356"/>
  <c r="G99" i="356"/>
  <c r="F99" i="356"/>
  <c r="F56" i="356"/>
  <c r="F43" i="356"/>
  <c r="F20" i="356"/>
  <c r="J12" i="356"/>
  <c r="I12" i="356"/>
  <c r="G12" i="356"/>
  <c r="F12" i="356"/>
  <c r="J11" i="356"/>
  <c r="G11" i="356"/>
  <c r="F11" i="356"/>
  <c r="I9" i="356"/>
  <c r="J9" i="356"/>
  <c r="G9" i="356"/>
  <c r="J8" i="356"/>
  <c r="B4" i="356"/>
  <c r="I120" i="355"/>
  <c r="G120" i="355"/>
  <c r="J117" i="355"/>
  <c r="I117" i="355"/>
  <c r="G117" i="355"/>
  <c r="F117" i="355"/>
  <c r="F74" i="355"/>
  <c r="F61" i="355"/>
  <c r="F20" i="355"/>
  <c r="I12" i="355"/>
  <c r="G12" i="355"/>
  <c r="J11" i="355"/>
  <c r="J9" i="355"/>
  <c r="I9" i="355"/>
  <c r="G9" i="355"/>
  <c r="F9" i="355"/>
  <c r="J8" i="355"/>
  <c r="I8" i="355"/>
  <c r="G8" i="355"/>
  <c r="F8" i="355"/>
  <c r="B4" i="355"/>
  <c r="F54" i="354"/>
  <c r="F41" i="354"/>
  <c r="F20" i="354"/>
  <c r="J12" i="354"/>
  <c r="I12" i="354"/>
  <c r="G12" i="354"/>
  <c r="F12" i="354"/>
  <c r="I11" i="354"/>
  <c r="G11" i="354"/>
  <c r="J9" i="354"/>
  <c r="J8" i="354"/>
  <c r="I8" i="354"/>
  <c r="G8" i="354"/>
  <c r="F8" i="354"/>
  <c r="B4" i="354"/>
  <c r="I116" i="353"/>
  <c r="G116" i="353"/>
  <c r="J113" i="353"/>
  <c r="I113" i="353"/>
  <c r="G113" i="353"/>
  <c r="F113" i="353"/>
  <c r="F70" i="353"/>
  <c r="F56" i="353"/>
  <c r="F20" i="353"/>
  <c r="I12" i="353"/>
  <c r="G12" i="353"/>
  <c r="J11" i="353"/>
  <c r="J9" i="353"/>
  <c r="I9" i="353"/>
  <c r="G9" i="353"/>
  <c r="F9" i="353"/>
  <c r="J8" i="353"/>
  <c r="I8" i="353"/>
  <c r="G8" i="353"/>
  <c r="F8" i="353"/>
  <c r="B4" i="353"/>
  <c r="J115" i="352"/>
  <c r="I112" i="352"/>
  <c r="G112" i="352"/>
  <c r="F69" i="352"/>
  <c r="F56" i="352"/>
  <c r="F20" i="352"/>
  <c r="I12" i="352"/>
  <c r="G12" i="352"/>
  <c r="J11" i="352"/>
  <c r="J9" i="352"/>
  <c r="I9" i="352"/>
  <c r="G9" i="352"/>
  <c r="F9" i="352"/>
  <c r="J8" i="352"/>
  <c r="I8" i="352"/>
  <c r="G8" i="352"/>
  <c r="F8" i="352"/>
  <c r="B4" i="352"/>
  <c r="J100" i="351"/>
  <c r="I97" i="351"/>
  <c r="G97" i="351"/>
  <c r="F54" i="351"/>
  <c r="F41" i="351"/>
  <c r="F20" i="351"/>
  <c r="I12" i="351"/>
  <c r="G12" i="351"/>
  <c r="J11" i="351"/>
  <c r="J9" i="351"/>
  <c r="I9" i="351"/>
  <c r="G9" i="351"/>
  <c r="F9" i="351"/>
  <c r="J8" i="351"/>
  <c r="I8" i="351"/>
  <c r="G8" i="351"/>
  <c r="F8" i="351"/>
  <c r="B4" i="351"/>
  <c r="I123" i="350"/>
  <c r="G123" i="350"/>
  <c r="J120" i="350"/>
  <c r="I117" i="350"/>
  <c r="G117" i="350"/>
  <c r="F74" i="350"/>
  <c r="F61" i="350"/>
  <c r="F20" i="350"/>
  <c r="J12" i="350"/>
  <c r="I11" i="350"/>
  <c r="G11" i="350"/>
  <c r="J9" i="350"/>
  <c r="I9" i="350"/>
  <c r="G9" i="350"/>
  <c r="F9" i="350"/>
  <c r="J8" i="350"/>
  <c r="I8" i="350"/>
  <c r="G8" i="350"/>
  <c r="F8" i="350"/>
  <c r="B4" i="350"/>
  <c r="I100" i="349"/>
  <c r="J100" i="349"/>
  <c r="G100" i="349"/>
  <c r="J97" i="349"/>
  <c r="F54" i="349"/>
  <c r="F41" i="349"/>
  <c r="F20" i="349"/>
  <c r="I12" i="349"/>
  <c r="G12" i="349"/>
  <c r="J11" i="349"/>
  <c r="I11" i="349"/>
  <c r="G11" i="349"/>
  <c r="F11" i="349"/>
  <c r="J9" i="349"/>
  <c r="I9" i="349"/>
  <c r="G9" i="349"/>
  <c r="F9" i="349"/>
  <c r="J8" i="349"/>
  <c r="B4" i="349"/>
  <c r="F114" i="348"/>
  <c r="F101" i="348"/>
  <c r="F65" i="348"/>
  <c r="I61" i="348"/>
  <c r="G61" i="348"/>
  <c r="J59" i="348"/>
  <c r="I59" i="348"/>
  <c r="G59" i="348"/>
  <c r="F59" i="348"/>
  <c r="F22" i="348"/>
  <c r="I14" i="348"/>
  <c r="G14" i="348"/>
  <c r="J13" i="348"/>
  <c r="I11" i="348"/>
  <c r="G11" i="348"/>
  <c r="F11" i="348"/>
  <c r="J9" i="348"/>
  <c r="I9" i="348"/>
  <c r="G9" i="348"/>
  <c r="F9" i="348"/>
  <c r="B4" i="348"/>
  <c r="F85" i="347"/>
  <c r="F72" i="347"/>
  <c r="F50" i="347"/>
  <c r="J46" i="347"/>
  <c r="G46" i="347"/>
  <c r="F46" i="347"/>
  <c r="I44" i="347"/>
  <c r="J44" i="347"/>
  <c r="G44" i="347"/>
  <c r="F21" i="347"/>
  <c r="J13" i="347"/>
  <c r="I13" i="347"/>
  <c r="G13" i="347"/>
  <c r="F13" i="347"/>
  <c r="I12" i="347"/>
  <c r="G12" i="347"/>
  <c r="J10" i="347"/>
  <c r="I9" i="347"/>
  <c r="G9" i="347"/>
  <c r="F9" i="347"/>
  <c r="B4" i="347"/>
  <c r="J123" i="346"/>
  <c r="I120" i="346"/>
  <c r="G120" i="346"/>
  <c r="J117" i="346"/>
  <c r="G117" i="346"/>
  <c r="F117" i="346"/>
  <c r="F74" i="346"/>
  <c r="F61" i="346"/>
  <c r="F20" i="346"/>
  <c r="J12" i="346"/>
  <c r="I12" i="346"/>
  <c r="G12" i="346"/>
  <c r="F12" i="346"/>
  <c r="I11" i="346"/>
  <c r="G11" i="346"/>
  <c r="J9" i="346"/>
  <c r="I8" i="346"/>
  <c r="G8" i="346"/>
  <c r="F8" i="346"/>
  <c r="B4" i="346"/>
  <c r="I120" i="345"/>
  <c r="G120" i="345"/>
  <c r="I117" i="345"/>
  <c r="G117" i="345"/>
  <c r="F74" i="345"/>
  <c r="F61" i="345"/>
  <c r="J12" i="345"/>
  <c r="G12" i="345"/>
  <c r="F12" i="345"/>
  <c r="I11" i="345"/>
  <c r="J11" i="345"/>
  <c r="G11" i="345"/>
  <c r="I8" i="345"/>
  <c r="J8" i="345"/>
  <c r="G8" i="345"/>
  <c r="B4" i="345"/>
  <c r="I120" i="344"/>
  <c r="J120" i="344"/>
  <c r="G120" i="344"/>
  <c r="J117" i="344"/>
  <c r="G117" i="344"/>
  <c r="F117" i="344"/>
  <c r="F74" i="344"/>
  <c r="F61" i="344"/>
  <c r="F20" i="344"/>
  <c r="I12" i="344"/>
  <c r="I11" i="344"/>
  <c r="J11" i="344"/>
  <c r="F11" i="344"/>
  <c r="J9" i="344"/>
  <c r="I9" i="344"/>
  <c r="G9" i="344"/>
  <c r="F9" i="344"/>
  <c r="J8" i="344"/>
  <c r="G8" i="344"/>
  <c r="B4" i="344"/>
  <c r="J103" i="343"/>
  <c r="I103" i="343"/>
  <c r="G103" i="343"/>
  <c r="F103" i="343"/>
  <c r="J100" i="343"/>
  <c r="I100" i="343"/>
  <c r="G100" i="343"/>
  <c r="F100" i="343"/>
  <c r="I97" i="343"/>
  <c r="F54" i="343"/>
  <c r="F41" i="343"/>
  <c r="F20" i="343"/>
  <c r="J12" i="343"/>
  <c r="I12" i="343"/>
  <c r="G12" i="343"/>
  <c r="F12" i="343"/>
  <c r="J11" i="343"/>
  <c r="I11" i="343"/>
  <c r="G11" i="343"/>
  <c r="F11" i="343"/>
  <c r="J9" i="343"/>
  <c r="G9" i="343"/>
  <c r="I8" i="343"/>
  <c r="B4" i="343"/>
  <c r="J100" i="342"/>
  <c r="I100" i="342"/>
  <c r="G100" i="342"/>
  <c r="F100" i="342"/>
  <c r="J97" i="342"/>
  <c r="I97" i="342"/>
  <c r="G97" i="342"/>
  <c r="F97" i="342"/>
  <c r="F54" i="342"/>
  <c r="F41" i="342"/>
  <c r="F20" i="342"/>
  <c r="J12" i="342"/>
  <c r="I12" i="342"/>
  <c r="G12" i="342"/>
  <c r="F12" i="342"/>
  <c r="J11" i="342"/>
  <c r="G11" i="342"/>
  <c r="I9" i="342"/>
  <c r="J8" i="342"/>
  <c r="I8" i="342"/>
  <c r="G8" i="342"/>
  <c r="F8" i="342"/>
  <c r="B4" i="342"/>
  <c r="J100" i="341"/>
  <c r="G100" i="341"/>
  <c r="J97" i="341"/>
  <c r="I97" i="341"/>
  <c r="G97" i="341"/>
  <c r="F97" i="341"/>
  <c r="F54" i="341"/>
  <c r="F53" i="341"/>
  <c r="F41" i="341"/>
  <c r="F20" i="341"/>
  <c r="J12" i="341"/>
  <c r="G12" i="341"/>
  <c r="I11" i="341"/>
  <c r="J9" i="341"/>
  <c r="I9" i="341"/>
  <c r="G9" i="341"/>
  <c r="F9" i="341"/>
  <c r="J8" i="341"/>
  <c r="I8" i="341"/>
  <c r="G8" i="341"/>
  <c r="F8" i="341"/>
  <c r="B4" i="341"/>
  <c r="F149" i="340"/>
  <c r="F130" i="340"/>
  <c r="F79" i="340"/>
  <c r="J75" i="340"/>
  <c r="I75" i="340"/>
  <c r="G75" i="340"/>
  <c r="F75" i="340"/>
  <c r="J73" i="340"/>
  <c r="G73" i="340"/>
  <c r="F21" i="340"/>
  <c r="J13" i="340"/>
  <c r="G13" i="340"/>
  <c r="I12" i="340"/>
  <c r="J10" i="340"/>
  <c r="I10" i="340"/>
  <c r="G10" i="340"/>
  <c r="F10" i="340"/>
  <c r="J8" i="340"/>
  <c r="I8" i="340"/>
  <c r="G8" i="340"/>
  <c r="F8" i="340"/>
  <c r="B4" i="340"/>
  <c r="F54" i="339"/>
  <c r="F41" i="339"/>
  <c r="F20" i="339"/>
  <c r="B4" i="339"/>
  <c r="J108" i="338"/>
  <c r="I108" i="338"/>
  <c r="G108" i="338"/>
  <c r="F108" i="338"/>
  <c r="I105" i="338"/>
  <c r="F62" i="338"/>
  <c r="F49" i="338"/>
  <c r="F23" i="338"/>
  <c r="I12" i="338"/>
  <c r="I11" i="338"/>
  <c r="J11" i="338"/>
  <c r="F11" i="338"/>
  <c r="J9" i="338"/>
  <c r="I9" i="338"/>
  <c r="G9" i="338"/>
  <c r="F9" i="338"/>
  <c r="J8" i="338"/>
  <c r="G8" i="338"/>
  <c r="B4" i="338"/>
  <c r="I100" i="337"/>
  <c r="J100" i="337"/>
  <c r="I97" i="337"/>
  <c r="F54" i="337"/>
  <c r="F41" i="337"/>
  <c r="F20" i="337"/>
  <c r="I12" i="337"/>
  <c r="J12" i="337"/>
  <c r="J11" i="337"/>
  <c r="G11" i="337"/>
  <c r="F11" i="337"/>
  <c r="J9" i="337"/>
  <c r="I9" i="337"/>
  <c r="G9" i="337"/>
  <c r="F9" i="337"/>
  <c r="I8" i="337"/>
  <c r="B4" i="337"/>
  <c r="F95" i="336"/>
  <c r="F82" i="336"/>
  <c r="F55" i="336"/>
  <c r="I51" i="336"/>
  <c r="J51" i="336"/>
  <c r="J49" i="336"/>
  <c r="G49" i="336"/>
  <c r="F49" i="336"/>
  <c r="F21" i="336"/>
  <c r="J13" i="336"/>
  <c r="I13" i="336"/>
  <c r="G13" i="336"/>
  <c r="F13" i="336"/>
  <c r="G12" i="336"/>
  <c r="I10" i="336"/>
  <c r="J9" i="336"/>
  <c r="I9" i="336"/>
  <c r="G9" i="336"/>
  <c r="F9" i="336"/>
  <c r="B4" i="336"/>
  <c r="J103" i="335"/>
  <c r="I103" i="335"/>
  <c r="G103" i="335"/>
  <c r="F103" i="335"/>
  <c r="G100" i="335"/>
  <c r="F57" i="335"/>
  <c r="F44" i="335"/>
  <c r="F23" i="335"/>
  <c r="J12" i="335"/>
  <c r="I12" i="335"/>
  <c r="G12" i="335"/>
  <c r="F12" i="335"/>
  <c r="J11" i="335"/>
  <c r="I11" i="335"/>
  <c r="G11" i="335"/>
  <c r="F11" i="335"/>
  <c r="G9" i="335"/>
  <c r="I8" i="335"/>
  <c r="G8" i="335"/>
  <c r="B4" i="335"/>
  <c r="G113" i="334"/>
  <c r="J110" i="334"/>
  <c r="G110" i="334"/>
  <c r="J107" i="334"/>
  <c r="I107" i="334"/>
  <c r="G107" i="334"/>
  <c r="F107" i="334"/>
  <c r="F64" i="334"/>
  <c r="F51" i="334"/>
  <c r="F20" i="334"/>
  <c r="G12" i="334"/>
  <c r="I11" i="334"/>
  <c r="G11" i="334"/>
  <c r="J9" i="334"/>
  <c r="I9" i="334"/>
  <c r="G9" i="334"/>
  <c r="F9" i="334"/>
  <c r="J8" i="334"/>
  <c r="G8" i="334"/>
  <c r="F8" i="334"/>
  <c r="B4" i="334"/>
  <c r="I103" i="333"/>
  <c r="J103" i="333"/>
  <c r="G103" i="333"/>
  <c r="F103" i="333"/>
  <c r="G100" i="333"/>
  <c r="F57" i="333"/>
  <c r="F44" i="333"/>
  <c r="F23" i="333"/>
  <c r="J12" i="333"/>
  <c r="G12" i="333"/>
  <c r="F12" i="333"/>
  <c r="J11" i="333"/>
  <c r="I11" i="333"/>
  <c r="G11" i="333"/>
  <c r="F11" i="333"/>
  <c r="I9" i="333"/>
  <c r="I8" i="333"/>
  <c r="J8" i="333"/>
  <c r="B4" i="333"/>
  <c r="F143" i="332"/>
  <c r="F130" i="332"/>
  <c r="F79" i="332"/>
  <c r="J75" i="332"/>
  <c r="G75" i="332"/>
  <c r="I73" i="332"/>
  <c r="F21" i="332"/>
  <c r="I13" i="332"/>
  <c r="I12" i="332"/>
  <c r="J12" i="332"/>
  <c r="J10" i="332"/>
  <c r="I10" i="332"/>
  <c r="G10" i="332"/>
  <c r="F10" i="332"/>
  <c r="J9" i="332"/>
  <c r="G9" i="332"/>
  <c r="F9" i="332"/>
  <c r="B4" i="332"/>
  <c r="I110" i="331"/>
  <c r="J110" i="331"/>
  <c r="G110" i="331"/>
  <c r="F110" i="331"/>
  <c r="I107" i="331"/>
  <c r="F64" i="331"/>
  <c r="F51" i="331"/>
  <c r="F20" i="331"/>
  <c r="J12" i="331"/>
  <c r="I12" i="331"/>
  <c r="G12" i="331"/>
  <c r="F12" i="331"/>
  <c r="I11" i="331"/>
  <c r="I9" i="331"/>
  <c r="J9" i="331"/>
  <c r="J8" i="331"/>
  <c r="I8" i="331"/>
  <c r="G8" i="331"/>
  <c r="F8" i="331"/>
  <c r="B4" i="331"/>
  <c r="I113" i="330"/>
  <c r="J113" i="330"/>
  <c r="I110" i="330"/>
  <c r="J107" i="330"/>
  <c r="G107" i="330"/>
  <c r="F64" i="330"/>
  <c r="F51" i="330"/>
  <c r="F20" i="330"/>
  <c r="J12" i="330"/>
  <c r="I12" i="330"/>
  <c r="G12" i="330"/>
  <c r="F12" i="330"/>
  <c r="J11" i="330"/>
  <c r="G11" i="330"/>
  <c r="I9" i="330"/>
  <c r="J8" i="330"/>
  <c r="I8" i="330"/>
  <c r="G8" i="330"/>
  <c r="F8" i="330"/>
  <c r="B4" i="330"/>
  <c r="J100" i="329"/>
  <c r="I100" i="329"/>
  <c r="G100" i="329"/>
  <c r="F100" i="329"/>
  <c r="J97" i="329"/>
  <c r="G97" i="329"/>
  <c r="F97" i="329"/>
  <c r="F54" i="329"/>
  <c r="F41" i="329"/>
  <c r="F20" i="329"/>
  <c r="J12" i="329"/>
  <c r="G12" i="329"/>
  <c r="I11" i="329"/>
  <c r="I9" i="329"/>
  <c r="J9" i="329"/>
  <c r="F9" i="329"/>
  <c r="J8" i="329"/>
  <c r="I8" i="329"/>
  <c r="G8" i="329"/>
  <c r="F8" i="329"/>
  <c r="B4" i="329"/>
  <c r="F143" i="328"/>
  <c r="F130" i="328"/>
  <c r="F79" i="328"/>
  <c r="I75" i="328"/>
  <c r="I73" i="328"/>
  <c r="J73" i="328"/>
  <c r="F21" i="328"/>
  <c r="I13" i="328"/>
  <c r="J13" i="328"/>
  <c r="G13" i="328"/>
  <c r="J12" i="328"/>
  <c r="G12" i="328"/>
  <c r="F12" i="328"/>
  <c r="I10" i="328"/>
  <c r="J10" i="328"/>
  <c r="G10" i="328"/>
  <c r="F10" i="328"/>
  <c r="I9" i="328"/>
  <c r="B4" i="328"/>
  <c r="J103" i="327"/>
  <c r="G103" i="327"/>
  <c r="F103" i="327"/>
  <c r="J100" i="327"/>
  <c r="G100" i="327"/>
  <c r="F100" i="327"/>
  <c r="I97" i="327"/>
  <c r="J97" i="327"/>
  <c r="G97" i="327"/>
  <c r="F54" i="327"/>
  <c r="F41" i="327"/>
  <c r="F20" i="327"/>
  <c r="G12" i="327"/>
  <c r="I11" i="327"/>
  <c r="G11" i="327"/>
  <c r="J9" i="327"/>
  <c r="I9" i="327"/>
  <c r="F9" i="327"/>
  <c r="J8" i="327"/>
  <c r="G8" i="327"/>
  <c r="F8" i="327"/>
  <c r="B4" i="327"/>
  <c r="J103" i="326"/>
  <c r="I103" i="326"/>
  <c r="F103" i="326"/>
  <c r="I100" i="326"/>
  <c r="G100" i="326"/>
  <c r="G97" i="326"/>
  <c r="F54" i="326"/>
  <c r="F41" i="326"/>
  <c r="F20" i="326"/>
  <c r="I12" i="326"/>
  <c r="G12" i="326"/>
  <c r="J11" i="326"/>
  <c r="I11" i="326"/>
  <c r="F11" i="326"/>
  <c r="J9" i="326"/>
  <c r="I9" i="326"/>
  <c r="G9" i="326"/>
  <c r="F9" i="326"/>
  <c r="G8" i="326"/>
  <c r="B4" i="326"/>
  <c r="I100" i="325"/>
  <c r="F100" i="325"/>
  <c r="F54" i="325"/>
  <c r="F41" i="325"/>
  <c r="F20" i="325"/>
  <c r="I12" i="325"/>
  <c r="I11" i="325"/>
  <c r="J11" i="325"/>
  <c r="J9" i="325"/>
  <c r="I9" i="325"/>
  <c r="G9" i="325"/>
  <c r="F9" i="325"/>
  <c r="J8" i="325"/>
  <c r="G8" i="325"/>
  <c r="F8" i="325"/>
  <c r="B4" i="325"/>
  <c r="J103" i="324"/>
  <c r="I103" i="324"/>
  <c r="G103" i="324"/>
  <c r="F103" i="324"/>
  <c r="I100" i="324"/>
  <c r="J100" i="324"/>
  <c r="I97" i="324"/>
  <c r="F54" i="324"/>
  <c r="F41" i="324"/>
  <c r="F20" i="324"/>
  <c r="I12" i="324"/>
  <c r="J12" i="324"/>
  <c r="J11" i="324"/>
  <c r="G11" i="324"/>
  <c r="F11" i="324"/>
  <c r="J9" i="324"/>
  <c r="I9" i="324"/>
  <c r="G9" i="324"/>
  <c r="F9" i="324"/>
  <c r="I8" i="324"/>
  <c r="B4" i="324"/>
  <c r="J103" i="323"/>
  <c r="G103" i="323"/>
  <c r="G100" i="323"/>
  <c r="J97" i="323"/>
  <c r="F54" i="323"/>
  <c r="F41" i="323"/>
  <c r="F20" i="323"/>
  <c r="G12" i="323"/>
  <c r="I11" i="323"/>
  <c r="G11" i="323"/>
  <c r="J9" i="323"/>
  <c r="I9" i="323"/>
  <c r="G9" i="323"/>
  <c r="F9" i="323"/>
  <c r="J8" i="323"/>
  <c r="I8" i="323"/>
  <c r="G8" i="323"/>
  <c r="F8" i="323"/>
  <c r="B4" i="323"/>
  <c r="I110" i="322"/>
  <c r="G110" i="322"/>
  <c r="G107" i="322"/>
  <c r="F64" i="322"/>
  <c r="F51" i="322"/>
  <c r="F20" i="322"/>
  <c r="J12" i="322"/>
  <c r="I12" i="322"/>
  <c r="G12" i="322"/>
  <c r="F12" i="322"/>
  <c r="G11" i="322"/>
  <c r="I9" i="322"/>
  <c r="G9" i="322"/>
  <c r="J8" i="322"/>
  <c r="I8" i="322"/>
  <c r="F8" i="322"/>
  <c r="B4" i="322"/>
  <c r="I98" i="321"/>
  <c r="J98" i="321"/>
  <c r="G98" i="321"/>
  <c r="F98" i="321"/>
  <c r="J95" i="321"/>
  <c r="I95" i="321"/>
  <c r="G95" i="321"/>
  <c r="F95" i="321"/>
  <c r="F54" i="321"/>
  <c r="F41" i="321"/>
  <c r="F20" i="321"/>
  <c r="G12" i="321"/>
  <c r="I11" i="321"/>
  <c r="G11" i="321"/>
  <c r="F11" i="321"/>
  <c r="J9" i="321"/>
  <c r="I9" i="321"/>
  <c r="F9" i="321"/>
  <c r="J8" i="321"/>
  <c r="G8" i="321"/>
  <c r="F8" i="321"/>
  <c r="B4" i="321"/>
  <c r="I99" i="320"/>
  <c r="J99" i="320"/>
  <c r="G99" i="320"/>
  <c r="F99" i="320"/>
  <c r="G96" i="320"/>
  <c r="F53" i="320"/>
  <c r="F40" i="320"/>
  <c r="F19" i="320"/>
  <c r="J14" i="320"/>
  <c r="I14" i="320"/>
  <c r="G14" i="320"/>
  <c r="F14" i="320"/>
  <c r="J13" i="320"/>
  <c r="I13" i="320"/>
  <c r="G13" i="320"/>
  <c r="F13" i="320"/>
  <c r="J11" i="320"/>
  <c r="G11" i="320"/>
  <c r="I10" i="320"/>
  <c r="I8" i="320"/>
  <c r="J8" i="320"/>
  <c r="F8" i="320"/>
  <c r="J7" i="320"/>
  <c r="G7" i="320"/>
  <c r="F7" i="320"/>
  <c r="B4" i="320"/>
  <c r="I100" i="319"/>
  <c r="J97" i="319"/>
  <c r="G97" i="319"/>
  <c r="F54" i="319"/>
  <c r="F41" i="319"/>
  <c r="F20" i="319"/>
  <c r="I12" i="319"/>
  <c r="I11" i="319"/>
  <c r="J11" i="319"/>
  <c r="J9" i="319"/>
  <c r="I9" i="319"/>
  <c r="G9" i="319"/>
  <c r="F9" i="319"/>
  <c r="J8" i="319"/>
  <c r="I8" i="319"/>
  <c r="G8" i="319"/>
  <c r="F8" i="319"/>
  <c r="B4" i="319"/>
  <c r="J103" i="318"/>
  <c r="G103" i="318"/>
  <c r="F103" i="318"/>
  <c r="I100" i="318"/>
  <c r="J100" i="318"/>
  <c r="G100" i="318"/>
  <c r="I97" i="318"/>
  <c r="F54" i="318"/>
  <c r="F41" i="318"/>
  <c r="F20" i="318"/>
  <c r="I12" i="318"/>
  <c r="J12" i="318"/>
  <c r="G12" i="318"/>
  <c r="J11" i="318"/>
  <c r="G11" i="318"/>
  <c r="F11" i="318"/>
  <c r="I9" i="318"/>
  <c r="J9" i="318"/>
  <c r="G9" i="318"/>
  <c r="F9" i="318"/>
  <c r="I8" i="318"/>
  <c r="B4" i="318"/>
  <c r="J103" i="317"/>
  <c r="I103" i="317"/>
  <c r="G103" i="317"/>
  <c r="F103" i="317"/>
  <c r="J100" i="317"/>
  <c r="G100" i="317"/>
  <c r="F100" i="317"/>
  <c r="I97" i="317"/>
  <c r="J97" i="317"/>
  <c r="G97" i="317"/>
  <c r="F54" i="317"/>
  <c r="F41" i="317"/>
  <c r="F20" i="317"/>
  <c r="G12" i="317"/>
  <c r="I11" i="317"/>
  <c r="G11" i="317"/>
  <c r="J9" i="317"/>
  <c r="I9" i="317"/>
  <c r="G9" i="317"/>
  <c r="F9" i="317"/>
  <c r="J8" i="317"/>
  <c r="I8" i="317"/>
  <c r="G8" i="317"/>
  <c r="F8" i="317"/>
  <c r="B4" i="317"/>
  <c r="J121" i="316"/>
  <c r="I121" i="316"/>
  <c r="F121" i="316"/>
  <c r="G119" i="316"/>
  <c r="J117" i="316"/>
  <c r="I117" i="316"/>
  <c r="G117" i="316"/>
  <c r="F117" i="316"/>
  <c r="F74" i="316"/>
  <c r="F61" i="316"/>
  <c r="F20" i="316"/>
  <c r="J12" i="316"/>
  <c r="I12" i="316"/>
  <c r="F12" i="316"/>
  <c r="I11" i="316"/>
  <c r="J11" i="316"/>
  <c r="G11" i="316"/>
  <c r="G9" i="316"/>
  <c r="J8" i="316"/>
  <c r="I8" i="316"/>
  <c r="G8" i="316"/>
  <c r="F8" i="316"/>
  <c r="B4" i="316"/>
  <c r="F243" i="315"/>
  <c r="F230" i="315"/>
  <c r="F129" i="315"/>
  <c r="I125" i="315"/>
  <c r="J125" i="315"/>
  <c r="J123" i="315"/>
  <c r="I123" i="315"/>
  <c r="G123" i="315"/>
  <c r="F123" i="315"/>
  <c r="F21" i="315"/>
  <c r="I13" i="315"/>
  <c r="G13" i="315"/>
  <c r="F13" i="315"/>
  <c r="J12" i="315"/>
  <c r="I10" i="315"/>
  <c r="G10" i="315"/>
  <c r="J9" i="315"/>
  <c r="G9" i="315"/>
  <c r="F9" i="315"/>
  <c r="B4" i="315"/>
  <c r="J130" i="314"/>
  <c r="I127" i="314"/>
  <c r="G127" i="314"/>
  <c r="F84" i="314"/>
  <c r="F83" i="314"/>
  <c r="F71" i="314"/>
  <c r="F20" i="314"/>
  <c r="J12" i="314"/>
  <c r="I12" i="314"/>
  <c r="G12" i="314"/>
  <c r="F12" i="314"/>
  <c r="I11" i="314"/>
  <c r="G11" i="314"/>
  <c r="J9" i="314"/>
  <c r="J8" i="314"/>
  <c r="I8" i="314"/>
  <c r="G8" i="314"/>
  <c r="F8" i="314"/>
  <c r="B4" i="314"/>
  <c r="J103" i="313"/>
  <c r="I100" i="313"/>
  <c r="G100" i="313"/>
  <c r="J97" i="313"/>
  <c r="G97" i="313"/>
  <c r="F97" i="313"/>
  <c r="F54" i="313"/>
  <c r="F41" i="313"/>
  <c r="F20" i="313"/>
  <c r="I12" i="313"/>
  <c r="G12" i="313"/>
  <c r="J11" i="313"/>
  <c r="J9" i="313"/>
  <c r="I9" i="313"/>
  <c r="G9" i="313"/>
  <c r="F9" i="313"/>
  <c r="J8" i="313"/>
  <c r="I8" i="313"/>
  <c r="G8" i="313"/>
  <c r="F8" i="313"/>
  <c r="B4" i="313"/>
  <c r="J100" i="312"/>
  <c r="I97" i="312"/>
  <c r="G97" i="312"/>
  <c r="F54" i="312"/>
  <c r="F41" i="312"/>
  <c r="F20" i="312"/>
  <c r="J12" i="312"/>
  <c r="I11" i="312"/>
  <c r="G11" i="312"/>
  <c r="J9" i="312"/>
  <c r="I9" i="312"/>
  <c r="G9" i="312"/>
  <c r="F9" i="312"/>
  <c r="J8" i="312"/>
  <c r="I8" i="312"/>
  <c r="G8" i="312"/>
  <c r="F8" i="312"/>
  <c r="B4" i="312"/>
  <c r="J102" i="311"/>
  <c r="I102" i="311"/>
  <c r="G102" i="311"/>
  <c r="F102" i="311"/>
  <c r="J99" i="311"/>
  <c r="F44" i="311"/>
  <c r="F23" i="311"/>
  <c r="J12" i="311"/>
  <c r="I12" i="311"/>
  <c r="G12" i="311"/>
  <c r="F12" i="311"/>
  <c r="J11" i="311"/>
  <c r="I11" i="311"/>
  <c r="G11" i="311"/>
  <c r="F11" i="311"/>
  <c r="I9" i="311"/>
  <c r="G9" i="311"/>
  <c r="J8" i="311"/>
  <c r="B4" i="311"/>
  <c r="I123" i="310"/>
  <c r="G123" i="310"/>
  <c r="J120" i="310"/>
  <c r="I120" i="310"/>
  <c r="G120" i="310"/>
  <c r="F120" i="310"/>
  <c r="I117" i="310"/>
  <c r="G117" i="310"/>
  <c r="F74" i="310"/>
  <c r="F61" i="310"/>
  <c r="F20" i="310"/>
  <c r="J12" i="310"/>
  <c r="I12" i="310"/>
  <c r="G12" i="310"/>
  <c r="F12" i="310"/>
  <c r="J11" i="310"/>
  <c r="G11" i="310"/>
  <c r="I9" i="310"/>
  <c r="J8" i="310"/>
  <c r="I8" i="310"/>
  <c r="G8" i="310"/>
  <c r="F8" i="310"/>
  <c r="B4" i="310"/>
  <c r="I103" i="309"/>
  <c r="J100" i="309"/>
  <c r="G100" i="309"/>
  <c r="J97" i="309"/>
  <c r="I97" i="309"/>
  <c r="G97" i="309"/>
  <c r="F97" i="309"/>
  <c r="F54" i="309"/>
  <c r="F41" i="309"/>
  <c r="F20" i="309"/>
  <c r="G12" i="309"/>
  <c r="I11" i="309"/>
  <c r="G11" i="309"/>
  <c r="J9" i="309"/>
  <c r="I9" i="309"/>
  <c r="G9" i="309"/>
  <c r="F9" i="309"/>
  <c r="J8" i="309"/>
  <c r="I8" i="309"/>
  <c r="G8" i="309"/>
  <c r="F8" i="309"/>
  <c r="B4" i="309"/>
  <c r="I100" i="308"/>
  <c r="G100" i="308"/>
  <c r="G97" i="308"/>
  <c r="F54" i="308"/>
  <c r="F41" i="308"/>
  <c r="F20" i="308"/>
  <c r="I12" i="308"/>
  <c r="J11" i="308"/>
  <c r="I11" i="308"/>
  <c r="G11" i="308"/>
  <c r="F11" i="308"/>
  <c r="J9" i="308"/>
  <c r="I9" i="308"/>
  <c r="G9" i="308"/>
  <c r="F9" i="308"/>
  <c r="J8" i="308"/>
  <c r="G8" i="308"/>
  <c r="B4" i="308"/>
  <c r="F54" i="307"/>
  <c r="F41" i="307"/>
  <c r="F20" i="307"/>
  <c r="B4" i="307"/>
  <c r="G123" i="306"/>
  <c r="J120" i="306"/>
  <c r="I120" i="306"/>
  <c r="G120" i="306"/>
  <c r="F120" i="306"/>
  <c r="J117" i="306"/>
  <c r="I117" i="306"/>
  <c r="G117" i="306"/>
  <c r="F117" i="306"/>
  <c r="F74" i="306"/>
  <c r="F73" i="306"/>
  <c r="F61" i="306"/>
  <c r="F20" i="306"/>
  <c r="J12" i="306"/>
  <c r="I12" i="306"/>
  <c r="G12" i="306"/>
  <c r="F12" i="306"/>
  <c r="G11" i="306"/>
  <c r="I9" i="306"/>
  <c r="G9" i="306"/>
  <c r="J8" i="306"/>
  <c r="I8" i="306"/>
  <c r="G8" i="306"/>
  <c r="F8" i="306"/>
  <c r="B4" i="306"/>
  <c r="F166" i="305"/>
  <c r="F143" i="305"/>
  <c r="F130" i="305"/>
  <c r="F79" i="305"/>
  <c r="G75" i="305"/>
  <c r="I73" i="305"/>
  <c r="G73" i="305"/>
  <c r="F21" i="305"/>
  <c r="I13" i="305"/>
  <c r="G13" i="305"/>
  <c r="J12" i="305"/>
  <c r="I12" i="305"/>
  <c r="G12" i="305"/>
  <c r="F12" i="305"/>
  <c r="J10" i="305"/>
  <c r="I10" i="305"/>
  <c r="G10" i="305"/>
  <c r="F10" i="305"/>
  <c r="G9" i="305"/>
  <c r="B4" i="305"/>
  <c r="J103" i="304"/>
  <c r="I103" i="304"/>
  <c r="G103" i="304"/>
  <c r="F103" i="304"/>
  <c r="J100" i="304"/>
  <c r="I100" i="304"/>
  <c r="G100" i="304"/>
  <c r="F100" i="304"/>
  <c r="I97" i="304"/>
  <c r="G97" i="304"/>
  <c r="F54" i="304"/>
  <c r="F41" i="304"/>
  <c r="F20" i="304"/>
  <c r="J12" i="304"/>
  <c r="I12" i="304"/>
  <c r="G12" i="304"/>
  <c r="F12" i="304"/>
  <c r="J11" i="304"/>
  <c r="I11" i="304"/>
  <c r="G11" i="304"/>
  <c r="F11" i="304"/>
  <c r="G9" i="304"/>
  <c r="I8" i="304"/>
  <c r="G8" i="304"/>
  <c r="B4" i="304"/>
  <c r="G133" i="303"/>
  <c r="J130" i="303"/>
  <c r="I130" i="303"/>
  <c r="G130" i="303"/>
  <c r="F130" i="303"/>
  <c r="J127" i="303"/>
  <c r="I127" i="303"/>
  <c r="G127" i="303"/>
  <c r="F127" i="303"/>
  <c r="F84" i="303"/>
  <c r="F71" i="303"/>
  <c r="F20" i="303"/>
  <c r="I12" i="303"/>
  <c r="G12" i="303"/>
  <c r="J11" i="303"/>
  <c r="I11" i="303"/>
  <c r="G11" i="303"/>
  <c r="F11" i="303"/>
  <c r="J9" i="303"/>
  <c r="I9" i="303"/>
  <c r="G9" i="303"/>
  <c r="F9" i="303"/>
  <c r="G8" i="303"/>
  <c r="B4" i="303"/>
  <c r="F83" i="302"/>
  <c r="F70" i="302"/>
  <c r="F49" i="302"/>
  <c r="I45" i="302"/>
  <c r="G45" i="302"/>
  <c r="J43" i="302"/>
  <c r="I43" i="302"/>
  <c r="G43" i="302"/>
  <c r="F43" i="302"/>
  <c r="F21" i="302"/>
  <c r="G13" i="302"/>
  <c r="I12" i="302"/>
  <c r="G12" i="302"/>
  <c r="J10" i="302"/>
  <c r="I10" i="302"/>
  <c r="G10" i="302"/>
  <c r="F10" i="302"/>
  <c r="J9" i="302"/>
  <c r="I9" i="302"/>
  <c r="G9" i="302"/>
  <c r="F9" i="302"/>
  <c r="B4" i="302"/>
  <c r="J103" i="301"/>
  <c r="I103" i="301"/>
  <c r="G103" i="301"/>
  <c r="F103" i="301"/>
  <c r="I100" i="301"/>
  <c r="G100" i="301"/>
  <c r="G97" i="301"/>
  <c r="F54" i="301"/>
  <c r="F41" i="301"/>
  <c r="F20" i="301"/>
  <c r="I12" i="301"/>
  <c r="G12" i="301"/>
  <c r="J11" i="301"/>
  <c r="I11" i="301"/>
  <c r="G11" i="301"/>
  <c r="F11" i="301"/>
  <c r="J9" i="301"/>
  <c r="I9" i="301"/>
  <c r="G9" i="301"/>
  <c r="F9" i="301"/>
  <c r="G8" i="301"/>
  <c r="B4" i="301"/>
  <c r="J123" i="300"/>
  <c r="I123" i="300"/>
  <c r="G123" i="300"/>
  <c r="F123" i="300"/>
  <c r="J120" i="300"/>
  <c r="I120" i="300"/>
  <c r="F120" i="300"/>
  <c r="I117" i="300"/>
  <c r="G117" i="300"/>
  <c r="F74" i="300"/>
  <c r="F61" i="300"/>
  <c r="F20" i="300"/>
  <c r="J12" i="300"/>
  <c r="I12" i="300"/>
  <c r="F12" i="300"/>
  <c r="I11" i="300"/>
  <c r="J11" i="300"/>
  <c r="G11" i="300"/>
  <c r="G9" i="300"/>
  <c r="J8" i="300"/>
  <c r="I8" i="300"/>
  <c r="G8" i="300"/>
  <c r="F8" i="300"/>
  <c r="B4" i="300"/>
  <c r="F245" i="299"/>
  <c r="F232" i="299"/>
  <c r="G128" i="299"/>
  <c r="I126" i="299"/>
  <c r="J126" i="299"/>
  <c r="G126" i="299"/>
  <c r="F126" i="299"/>
  <c r="F24" i="299"/>
  <c r="J15" i="299"/>
  <c r="I15" i="299"/>
  <c r="G15" i="299"/>
  <c r="F15" i="299"/>
  <c r="G13" i="299"/>
  <c r="I11" i="299"/>
  <c r="G11" i="299"/>
  <c r="J9" i="299"/>
  <c r="I9" i="299"/>
  <c r="G9" i="299"/>
  <c r="F9" i="299"/>
  <c r="B4" i="299"/>
  <c r="I102" i="298"/>
  <c r="G102" i="298"/>
  <c r="G99" i="298"/>
  <c r="J96" i="298"/>
  <c r="I96" i="298"/>
  <c r="G96" i="298"/>
  <c r="F96" i="298"/>
  <c r="F53" i="298"/>
  <c r="F40" i="298"/>
  <c r="F20" i="298"/>
  <c r="J12" i="298"/>
  <c r="G12" i="298"/>
  <c r="F12" i="298"/>
  <c r="G11" i="298"/>
  <c r="I9" i="298"/>
  <c r="G9" i="298"/>
  <c r="J8" i="298"/>
  <c r="I8" i="298"/>
  <c r="G8" i="298"/>
  <c r="F8" i="298"/>
  <c r="B4" i="298"/>
  <c r="G100" i="297"/>
  <c r="J97" i="297"/>
  <c r="G97" i="297"/>
  <c r="F54" i="297"/>
  <c r="F41" i="297"/>
  <c r="F20" i="297"/>
  <c r="G12" i="297"/>
  <c r="I11" i="297"/>
  <c r="G11" i="297"/>
  <c r="J9" i="297"/>
  <c r="I9" i="297"/>
  <c r="F9" i="297"/>
  <c r="J8" i="297"/>
  <c r="G8" i="297"/>
  <c r="B4" i="297"/>
  <c r="I100" i="296"/>
  <c r="G100" i="296"/>
  <c r="G97" i="296"/>
  <c r="F54" i="296"/>
  <c r="F41" i="296"/>
  <c r="F20" i="296"/>
  <c r="I12" i="296"/>
  <c r="G12" i="296"/>
  <c r="J11" i="296"/>
  <c r="I11" i="296"/>
  <c r="G11" i="296"/>
  <c r="F11" i="296"/>
  <c r="J9" i="296"/>
  <c r="I9" i="296"/>
  <c r="G9" i="296"/>
  <c r="F9" i="296"/>
  <c r="G8" i="296"/>
  <c r="B4" i="296"/>
  <c r="J100" i="295"/>
  <c r="I100" i="295"/>
  <c r="G100" i="295"/>
  <c r="F100" i="295"/>
  <c r="J97" i="295"/>
  <c r="I97" i="295"/>
  <c r="F97" i="295"/>
  <c r="F54" i="295"/>
  <c r="F41" i="295"/>
  <c r="F20" i="295"/>
  <c r="J12" i="295"/>
  <c r="G12" i="295"/>
  <c r="G11" i="295"/>
  <c r="I9" i="295"/>
  <c r="G9" i="295"/>
  <c r="F9" i="295"/>
  <c r="J8" i="295"/>
  <c r="I8" i="295"/>
  <c r="G8" i="295"/>
  <c r="F8" i="295"/>
  <c r="B4" i="295"/>
  <c r="I123" i="294"/>
  <c r="G123" i="294"/>
  <c r="G120" i="294"/>
  <c r="J117" i="294"/>
  <c r="G117" i="294"/>
  <c r="F74" i="294"/>
  <c r="F61" i="294"/>
  <c r="F20" i="294"/>
  <c r="G12" i="294"/>
  <c r="I11" i="294"/>
  <c r="G11" i="294"/>
  <c r="J9" i="294"/>
  <c r="I9" i="294"/>
  <c r="G9" i="294"/>
  <c r="F9" i="294"/>
  <c r="J8" i="294"/>
  <c r="I8" i="294"/>
  <c r="G8" i="294"/>
  <c r="F8" i="294"/>
  <c r="B4" i="294"/>
  <c r="J100" i="293"/>
  <c r="I100" i="293"/>
  <c r="G100" i="293"/>
  <c r="F100" i="293"/>
  <c r="G97" i="293"/>
  <c r="F54" i="293"/>
  <c r="F41" i="293"/>
  <c r="F20" i="293"/>
  <c r="I12" i="293"/>
  <c r="J12" i="293"/>
  <c r="G12" i="293"/>
  <c r="J11" i="293"/>
  <c r="I11" i="293"/>
  <c r="F11" i="293"/>
  <c r="J9" i="293"/>
  <c r="I9" i="293"/>
  <c r="G9" i="293"/>
  <c r="F9" i="293"/>
  <c r="G8" i="293"/>
  <c r="B4" i="293"/>
  <c r="J103" i="292"/>
  <c r="G103" i="292"/>
  <c r="J100" i="292"/>
  <c r="I100" i="292"/>
  <c r="G100" i="292"/>
  <c r="F100" i="292"/>
  <c r="J97" i="292"/>
  <c r="I97" i="292"/>
  <c r="G97" i="292"/>
  <c r="F97" i="292"/>
  <c r="F54" i="292"/>
  <c r="F41" i="292"/>
  <c r="F20" i="292"/>
  <c r="J12" i="292"/>
  <c r="I12" i="292"/>
  <c r="F12" i="292"/>
  <c r="J11" i="292"/>
  <c r="G11" i="292"/>
  <c r="G9" i="292"/>
  <c r="J8" i="292"/>
  <c r="I8" i="292"/>
  <c r="G8" i="292"/>
  <c r="F8" i="292"/>
  <c r="B4" i="292"/>
  <c r="J104" i="291"/>
  <c r="G104" i="291"/>
  <c r="F104" i="291"/>
  <c r="J101" i="291"/>
  <c r="I101" i="291"/>
  <c r="F101" i="291"/>
  <c r="F58" i="291"/>
  <c r="F45" i="291"/>
  <c r="F20" i="291"/>
  <c r="J12" i="291"/>
  <c r="I12" i="291"/>
  <c r="F12" i="291"/>
  <c r="I11" i="291"/>
  <c r="J11" i="291"/>
  <c r="G11" i="291"/>
  <c r="G9" i="291"/>
  <c r="J8" i="291"/>
  <c r="I8" i="291"/>
  <c r="G8" i="291"/>
  <c r="F8" i="291"/>
  <c r="B4" i="291"/>
  <c r="J100" i="290"/>
  <c r="G100" i="290"/>
  <c r="F100" i="290"/>
  <c r="J97" i="290"/>
  <c r="I97" i="290"/>
  <c r="F97" i="290"/>
  <c r="F54" i="290"/>
  <c r="F41" i="290"/>
  <c r="F20" i="290"/>
  <c r="G12" i="290"/>
  <c r="I11" i="290"/>
  <c r="G11" i="290"/>
  <c r="J9" i="290"/>
  <c r="I9" i="290"/>
  <c r="G9" i="290"/>
  <c r="F9" i="290"/>
  <c r="J8" i="290"/>
  <c r="G8" i="290"/>
  <c r="B4" i="290"/>
  <c r="J103" i="289"/>
  <c r="I103" i="289"/>
  <c r="F103" i="289"/>
  <c r="I100" i="289"/>
  <c r="J100" i="289"/>
  <c r="G100" i="289"/>
  <c r="G97" i="289"/>
  <c r="F54" i="289"/>
  <c r="F41" i="289"/>
  <c r="F20" i="289"/>
  <c r="I12" i="289"/>
  <c r="G12" i="289"/>
  <c r="J11" i="289"/>
  <c r="I11" i="289"/>
  <c r="G11" i="289"/>
  <c r="F11" i="289"/>
  <c r="J9" i="289"/>
  <c r="I9" i="289"/>
  <c r="G9" i="289"/>
  <c r="F9" i="289"/>
  <c r="G8" i="289"/>
  <c r="B4" i="289"/>
  <c r="J113" i="288"/>
  <c r="I113" i="288"/>
  <c r="G113" i="288"/>
  <c r="F113" i="288"/>
  <c r="I110" i="288"/>
  <c r="G107" i="288"/>
  <c r="F64" i="288"/>
  <c r="F51" i="288"/>
  <c r="F20" i="288"/>
  <c r="J12" i="288"/>
  <c r="I12" i="288"/>
  <c r="G12" i="288"/>
  <c r="F12" i="288"/>
  <c r="J11" i="288"/>
  <c r="G11" i="288"/>
  <c r="I9" i="288"/>
  <c r="J8" i="288"/>
  <c r="I8" i="288"/>
  <c r="G8" i="288"/>
  <c r="F8" i="288"/>
  <c r="B4" i="288"/>
  <c r="I113" i="287"/>
  <c r="J110" i="287"/>
  <c r="G110" i="287"/>
  <c r="F110" i="287"/>
  <c r="J107" i="287"/>
  <c r="G107" i="287"/>
  <c r="F107" i="287"/>
  <c r="F64" i="287"/>
  <c r="F51" i="287"/>
  <c r="F20" i="287"/>
  <c r="I12" i="287"/>
  <c r="J12" i="287"/>
  <c r="G12" i="287"/>
  <c r="F11" i="287"/>
  <c r="I9" i="287"/>
  <c r="J9" i="287"/>
  <c r="G9" i="287"/>
  <c r="F9" i="287"/>
  <c r="I8" i="287"/>
  <c r="G8" i="287"/>
  <c r="B4" i="287"/>
  <c r="J110" i="286"/>
  <c r="I110" i="286"/>
  <c r="G110" i="286"/>
  <c r="F110" i="286"/>
  <c r="J107" i="286"/>
  <c r="I107" i="286"/>
  <c r="G107" i="286"/>
  <c r="F107" i="286"/>
  <c r="F64" i="286"/>
  <c r="F51" i="286"/>
  <c r="F20" i="286"/>
  <c r="I12" i="286"/>
  <c r="G12" i="286"/>
  <c r="J11" i="286"/>
  <c r="I11" i="286"/>
  <c r="G11" i="286"/>
  <c r="F11" i="286"/>
  <c r="J9" i="286"/>
  <c r="I9" i="286"/>
  <c r="G9" i="286"/>
  <c r="F9" i="286"/>
  <c r="G8" i="286"/>
  <c r="B4" i="286"/>
  <c r="J123" i="285"/>
  <c r="I123" i="285"/>
  <c r="G123" i="285"/>
  <c r="F123" i="285"/>
  <c r="J120" i="285"/>
  <c r="I120" i="285"/>
  <c r="G120" i="285"/>
  <c r="F120" i="285"/>
  <c r="I117" i="285"/>
  <c r="G117" i="285"/>
  <c r="F74" i="285"/>
  <c r="F61" i="285"/>
  <c r="F20" i="285"/>
  <c r="J12" i="285"/>
  <c r="I12" i="285"/>
  <c r="G12" i="285"/>
  <c r="F12" i="285"/>
  <c r="J11" i="285"/>
  <c r="G11" i="285"/>
  <c r="G9" i="285"/>
  <c r="J8" i="285"/>
  <c r="I8" i="285"/>
  <c r="G8" i="285"/>
  <c r="F8" i="285"/>
  <c r="B4" i="285"/>
  <c r="J100" i="284"/>
  <c r="G100" i="284"/>
  <c r="J97" i="284"/>
  <c r="I97" i="284"/>
  <c r="G97" i="284"/>
  <c r="F97" i="284"/>
  <c r="F54" i="284"/>
  <c r="F41" i="284"/>
  <c r="F20" i="284"/>
  <c r="J12" i="284"/>
  <c r="G12" i="284"/>
  <c r="G11" i="284"/>
  <c r="J9" i="284"/>
  <c r="I9" i="284"/>
  <c r="G9" i="284"/>
  <c r="F9" i="284"/>
  <c r="J8" i="284"/>
  <c r="I8" i="284"/>
  <c r="G8" i="284"/>
  <c r="F8" i="284"/>
  <c r="B4" i="284"/>
  <c r="J103" i="283"/>
  <c r="I103" i="283"/>
  <c r="G103" i="283"/>
  <c r="F103" i="283"/>
  <c r="G100" i="283"/>
  <c r="J97" i="283"/>
  <c r="G97" i="283"/>
  <c r="F54" i="283"/>
  <c r="F41" i="283"/>
  <c r="F20" i="283"/>
  <c r="G12" i="283"/>
  <c r="I11" i="283"/>
  <c r="G11" i="283"/>
  <c r="J9" i="283"/>
  <c r="I9" i="283"/>
  <c r="G9" i="283"/>
  <c r="F9" i="283"/>
  <c r="J8" i="283"/>
  <c r="I8" i="283"/>
  <c r="G8" i="283"/>
  <c r="F8" i="283"/>
  <c r="B4" i="283"/>
  <c r="G98" i="282"/>
  <c r="J95" i="282"/>
  <c r="G95" i="282"/>
  <c r="F95" i="282"/>
  <c r="F54" i="282"/>
  <c r="F41" i="282"/>
  <c r="F20" i="282"/>
  <c r="J12" i="282"/>
  <c r="I12" i="282"/>
  <c r="F12" i="282"/>
  <c r="I11" i="282"/>
  <c r="J11" i="282"/>
  <c r="G11" i="282"/>
  <c r="G9" i="282"/>
  <c r="I8" i="282"/>
  <c r="J8" i="282"/>
  <c r="G8" i="282"/>
  <c r="F8" i="282"/>
  <c r="B4" i="282"/>
  <c r="F54" i="281"/>
  <c r="F41" i="281"/>
  <c r="F20" i="281"/>
  <c r="B4" i="281"/>
  <c r="I103" i="280"/>
  <c r="G103" i="280"/>
  <c r="F103" i="280"/>
  <c r="G100" i="280"/>
  <c r="J97" i="280"/>
  <c r="G97" i="280"/>
  <c r="F54" i="280"/>
  <c r="F41" i="280"/>
  <c r="F20" i="280"/>
  <c r="G12" i="280"/>
  <c r="I11" i="280"/>
  <c r="G11" i="280"/>
  <c r="J9" i="280"/>
  <c r="I9" i="280"/>
  <c r="G9" i="280"/>
  <c r="F9" i="280"/>
  <c r="J8" i="280"/>
  <c r="G8" i="280"/>
  <c r="F8" i="280"/>
  <c r="A4" i="279"/>
  <c r="A5" i="279" s="1"/>
  <c r="A6" i="279" s="1"/>
  <c r="A7" i="279" s="1"/>
  <c r="A8" i="279" s="1"/>
  <c r="A9" i="279" s="1"/>
  <c r="A10" i="279" s="1"/>
  <c r="A11" i="279" s="1"/>
  <c r="A12" i="279" s="1"/>
  <c r="A13" i="279" s="1"/>
  <c r="A14" i="279" s="1"/>
  <c r="A15" i="279" s="1"/>
  <c r="A16" i="279" s="1"/>
  <c r="A17" i="279" s="1"/>
  <c r="A18" i="279" s="1"/>
  <c r="A19" i="279" s="1"/>
  <c r="A20" i="279" s="1"/>
  <c r="A21" i="279" s="1"/>
  <c r="A22" i="279" s="1"/>
  <c r="A23" i="279" s="1"/>
  <c r="A24" i="279" s="1"/>
  <c r="A25" i="279" s="1"/>
  <c r="A26" i="279" s="1"/>
  <c r="A27" i="279" s="1"/>
  <c r="A28" i="279" s="1"/>
  <c r="A29" i="279" s="1"/>
  <c r="A30" i="279" s="1"/>
  <c r="A31" i="279" s="1"/>
  <c r="A32" i="279" s="1"/>
  <c r="A33" i="279" s="1"/>
  <c r="A34" i="279" s="1"/>
  <c r="A35" i="279" s="1"/>
  <c r="A36" i="279" s="1"/>
  <c r="A37" i="279" s="1"/>
  <c r="A38" i="279" s="1"/>
  <c r="A39" i="279" s="1"/>
  <c r="A40" i="279" s="1"/>
  <c r="A41" i="279" s="1"/>
  <c r="A42" i="279" s="1"/>
  <c r="A43" i="279" s="1"/>
  <c r="A44" i="279" s="1"/>
  <c r="A45" i="279" s="1"/>
  <c r="A46" i="279" s="1"/>
  <c r="A47" i="279" s="1"/>
  <c r="A48" i="279" s="1"/>
  <c r="A49" i="279" s="1"/>
  <c r="A50" i="279" s="1"/>
  <c r="A51" i="279" s="1"/>
  <c r="A52" i="279" s="1"/>
  <c r="A53" i="279" s="1"/>
  <c r="A54" i="279" s="1"/>
  <c r="A55" i="279" s="1"/>
  <c r="A56" i="279" s="1"/>
  <c r="A57" i="279" s="1"/>
  <c r="A58" i="279" s="1"/>
  <c r="A59" i="279" s="1"/>
  <c r="A60" i="279" s="1"/>
  <c r="A61" i="279" s="1"/>
  <c r="A62" i="279" s="1"/>
  <c r="A63" i="279" s="1"/>
  <c r="A64" i="279" s="1"/>
  <c r="A65" i="279" s="1"/>
  <c r="A66" i="279" s="1"/>
  <c r="A67" i="279" s="1"/>
  <c r="A68" i="279" s="1"/>
  <c r="A69" i="279" s="1"/>
  <c r="A70" i="279" s="1"/>
  <c r="A71" i="279" s="1"/>
  <c r="A72" i="279" s="1"/>
  <c r="A73" i="279" s="1"/>
  <c r="A74" i="279" s="1"/>
  <c r="A75" i="279" s="1"/>
  <c r="A76" i="279" s="1"/>
  <c r="A77" i="279" s="1"/>
  <c r="A78" i="279" s="1"/>
  <c r="A79" i="279" s="1"/>
  <c r="A80" i="279" s="1"/>
  <c r="A81" i="279" s="1"/>
  <c r="A82" i="279" s="1"/>
  <c r="A83" i="279" s="1"/>
  <c r="A84" i="279" s="1"/>
  <c r="A85" i="279" s="1"/>
  <c r="A86" i="279" s="1"/>
  <c r="A87" i="279" s="1"/>
  <c r="A88" i="279" s="1"/>
  <c r="A89" i="279" s="1"/>
  <c r="A90" i="279" s="1"/>
  <c r="A91" i="279" s="1"/>
  <c r="A92" i="279" s="1"/>
  <c r="A93" i="279" s="1"/>
  <c r="A94" i="279" s="1"/>
  <c r="A95" i="279" s="1"/>
  <c r="A96" i="279" s="1"/>
  <c r="A97" i="279" s="1"/>
  <c r="A98" i="279" s="1"/>
  <c r="A99" i="279" s="1"/>
  <c r="A100" i="279" s="1"/>
  <c r="F11" i="280" l="1"/>
  <c r="J11" i="280"/>
  <c r="I12" i="280"/>
  <c r="I100" i="280"/>
  <c r="J103" i="280"/>
  <c r="I9" i="282"/>
  <c r="G12" i="282"/>
  <c r="I98" i="282"/>
  <c r="F11" i="283"/>
  <c r="J11" i="283"/>
  <c r="I12" i="283"/>
  <c r="I100" i="283"/>
  <c r="I11" i="284"/>
  <c r="I9" i="285"/>
  <c r="F117" i="285"/>
  <c r="J117" i="285"/>
  <c r="I8" i="286"/>
  <c r="F12" i="286"/>
  <c r="J12" i="286"/>
  <c r="F8" i="287"/>
  <c r="J8" i="287"/>
  <c r="I8" i="280"/>
  <c r="F12" i="280"/>
  <c r="J12" i="280"/>
  <c r="I97" i="280"/>
  <c r="F100" i="280"/>
  <c r="J100" i="280"/>
  <c r="F9" i="282"/>
  <c r="J9" i="282"/>
  <c r="I95" i="282"/>
  <c r="F98" i="282"/>
  <c r="J98" i="282"/>
  <c r="F12" i="283"/>
  <c r="J12" i="283"/>
  <c r="I97" i="283"/>
  <c r="F100" i="283"/>
  <c r="J100" i="283"/>
  <c r="F11" i="284"/>
  <c r="J11" i="284"/>
  <c r="I12" i="284"/>
  <c r="I100" i="284"/>
  <c r="F9" i="285"/>
  <c r="J9" i="285"/>
  <c r="I11" i="285"/>
  <c r="F8" i="286"/>
  <c r="J8" i="286"/>
  <c r="F97" i="280"/>
  <c r="F11" i="282"/>
  <c r="F97" i="283"/>
  <c r="F12" i="284"/>
  <c r="F100" i="284"/>
  <c r="F11" i="285"/>
  <c r="G11" i="287"/>
  <c r="J11" i="287"/>
  <c r="I11" i="287"/>
  <c r="I110" i="287"/>
  <c r="F113" i="287"/>
  <c r="J113" i="287"/>
  <c r="F9" i="288"/>
  <c r="J9" i="288"/>
  <c r="I11" i="288"/>
  <c r="I107" i="288"/>
  <c r="F110" i="288"/>
  <c r="J110" i="288"/>
  <c r="G97" i="290"/>
  <c r="I9" i="291"/>
  <c r="G12" i="291"/>
  <c r="G101" i="291"/>
  <c r="I9" i="292"/>
  <c r="G12" i="292"/>
  <c r="I8" i="293"/>
  <c r="G11" i="293"/>
  <c r="F12" i="293"/>
  <c r="I97" i="293"/>
  <c r="F11" i="294"/>
  <c r="J11" i="294"/>
  <c r="I12" i="294"/>
  <c r="I120" i="294"/>
  <c r="F123" i="294"/>
  <c r="J123" i="294"/>
  <c r="J9" i="295"/>
  <c r="I11" i="295"/>
  <c r="G97" i="295"/>
  <c r="I8" i="296"/>
  <c r="F12" i="296"/>
  <c r="J12" i="296"/>
  <c r="I97" i="296"/>
  <c r="F100" i="296"/>
  <c r="J100" i="296"/>
  <c r="G9" i="297"/>
  <c r="F11" i="297"/>
  <c r="J11" i="297"/>
  <c r="I12" i="297"/>
  <c r="I100" i="297"/>
  <c r="F9" i="298"/>
  <c r="J9" i="298"/>
  <c r="I11" i="298"/>
  <c r="I99" i="298"/>
  <c r="F102" i="298"/>
  <c r="J102" i="298"/>
  <c r="F11" i="299"/>
  <c r="J11" i="299"/>
  <c r="I13" i="299"/>
  <c r="I128" i="299"/>
  <c r="I9" i="300"/>
  <c r="G12" i="300"/>
  <c r="F117" i="300"/>
  <c r="J117" i="300"/>
  <c r="G120" i="300"/>
  <c r="I8" i="301"/>
  <c r="F12" i="301"/>
  <c r="J12" i="301"/>
  <c r="I97" i="301"/>
  <c r="F100" i="301"/>
  <c r="J100" i="301"/>
  <c r="F12" i="302"/>
  <c r="J12" i="302"/>
  <c r="I13" i="302"/>
  <c r="F45" i="302"/>
  <c r="J45" i="302"/>
  <c r="I8" i="303"/>
  <c r="F12" i="303"/>
  <c r="J12" i="303"/>
  <c r="I133" i="303"/>
  <c r="F8" i="304"/>
  <c r="J8" i="304"/>
  <c r="I9" i="304"/>
  <c r="F97" i="304"/>
  <c r="J97" i="304"/>
  <c r="I9" i="305"/>
  <c r="F13" i="305"/>
  <c r="J13" i="305"/>
  <c r="F73" i="305"/>
  <c r="J73" i="305"/>
  <c r="I75" i="305"/>
  <c r="F9" i="306"/>
  <c r="J9" i="306"/>
  <c r="I11" i="306"/>
  <c r="I123" i="306"/>
  <c r="I8" i="308"/>
  <c r="F12" i="308"/>
  <c r="J12" i="308"/>
  <c r="I97" i="308"/>
  <c r="F100" i="308"/>
  <c r="J100" i="308"/>
  <c r="F11" i="309"/>
  <c r="J11" i="309"/>
  <c r="I12" i="309"/>
  <c r="I100" i="309"/>
  <c r="F103" i="309"/>
  <c r="J103" i="309"/>
  <c r="F9" i="310"/>
  <c r="J9" i="310"/>
  <c r="I11" i="310"/>
  <c r="I107" i="287"/>
  <c r="G113" i="287"/>
  <c r="G9" i="288"/>
  <c r="F11" i="288"/>
  <c r="F107" i="288"/>
  <c r="J107" i="288"/>
  <c r="G110" i="288"/>
  <c r="I8" i="289"/>
  <c r="F12" i="289"/>
  <c r="J12" i="289"/>
  <c r="I97" i="289"/>
  <c r="F100" i="289"/>
  <c r="G103" i="289"/>
  <c r="F11" i="290"/>
  <c r="J11" i="290"/>
  <c r="I12" i="290"/>
  <c r="I100" i="290"/>
  <c r="F9" i="291"/>
  <c r="J9" i="291"/>
  <c r="I104" i="291"/>
  <c r="F9" i="292"/>
  <c r="J9" i="292"/>
  <c r="I11" i="292"/>
  <c r="I103" i="292"/>
  <c r="F8" i="293"/>
  <c r="J8" i="293"/>
  <c r="F97" i="293"/>
  <c r="J97" i="293"/>
  <c r="F12" i="294"/>
  <c r="J12" i="294"/>
  <c r="I117" i="294"/>
  <c r="F120" i="294"/>
  <c r="J120" i="294"/>
  <c r="F11" i="295"/>
  <c r="J11" i="295"/>
  <c r="I12" i="295"/>
  <c r="F8" i="296"/>
  <c r="J8" i="296"/>
  <c r="F97" i="296"/>
  <c r="J97" i="296"/>
  <c r="I8" i="297"/>
  <c r="F12" i="297"/>
  <c r="J12" i="297"/>
  <c r="I97" i="297"/>
  <c r="F100" i="297"/>
  <c r="J100" i="297"/>
  <c r="F11" i="298"/>
  <c r="J11" i="298"/>
  <c r="I12" i="298"/>
  <c r="F99" i="298"/>
  <c r="J99" i="298"/>
  <c r="F13" i="299"/>
  <c r="J13" i="299"/>
  <c r="F128" i="299"/>
  <c r="J128" i="299"/>
  <c r="F9" i="300"/>
  <c r="J9" i="300"/>
  <c r="F8" i="301"/>
  <c r="J8" i="301"/>
  <c r="F97" i="301"/>
  <c r="J97" i="301"/>
  <c r="F13" i="302"/>
  <c r="J13" i="302"/>
  <c r="F8" i="303"/>
  <c r="J8" i="303"/>
  <c r="F133" i="303"/>
  <c r="J133" i="303"/>
  <c r="F9" i="304"/>
  <c r="J9" i="304"/>
  <c r="F9" i="305"/>
  <c r="J9" i="305"/>
  <c r="F75" i="305"/>
  <c r="J75" i="305"/>
  <c r="F11" i="306"/>
  <c r="J11" i="306"/>
  <c r="F123" i="306"/>
  <c r="J123" i="306"/>
  <c r="F8" i="308"/>
  <c r="G12" i="308"/>
  <c r="F97" i="308"/>
  <c r="J97" i="308"/>
  <c r="F12" i="309"/>
  <c r="J12" i="309"/>
  <c r="F100" i="309"/>
  <c r="G103" i="309"/>
  <c r="G9" i="310"/>
  <c r="F11" i="310"/>
  <c r="F8" i="289"/>
  <c r="J8" i="289"/>
  <c r="F97" i="289"/>
  <c r="J97" i="289"/>
  <c r="I8" i="290"/>
  <c r="F12" i="290"/>
  <c r="J12" i="290"/>
  <c r="F11" i="291"/>
  <c r="F11" i="292"/>
  <c r="F103" i="292"/>
  <c r="F117" i="294"/>
  <c r="F12" i="295"/>
  <c r="F8" i="297"/>
  <c r="F97" i="297"/>
  <c r="F11" i="300"/>
  <c r="F12" i="287"/>
  <c r="F8" i="290"/>
  <c r="F123" i="310"/>
  <c r="J123" i="310"/>
  <c r="G8" i="311"/>
  <c r="F9" i="311"/>
  <c r="J9" i="311"/>
  <c r="G99" i="311"/>
  <c r="G12" i="312"/>
  <c r="F97" i="312"/>
  <c r="J97" i="312"/>
  <c r="G100" i="312"/>
  <c r="G11" i="313"/>
  <c r="F12" i="313"/>
  <c r="J12" i="313"/>
  <c r="I97" i="313"/>
  <c r="F100" i="313"/>
  <c r="J100" i="313"/>
  <c r="G103" i="313"/>
  <c r="G9" i="314"/>
  <c r="F11" i="314"/>
  <c r="J11" i="314"/>
  <c r="F127" i="314"/>
  <c r="J127" i="314"/>
  <c r="G130" i="314"/>
  <c r="I9" i="315"/>
  <c r="G12" i="315"/>
  <c r="J13" i="315"/>
  <c r="G125" i="315"/>
  <c r="F8" i="318"/>
  <c r="J8" i="318"/>
  <c r="F97" i="318"/>
  <c r="J97" i="318"/>
  <c r="G11" i="319"/>
  <c r="F12" i="319"/>
  <c r="J12" i="319"/>
  <c r="I97" i="319"/>
  <c r="F100" i="319"/>
  <c r="J100" i="319"/>
  <c r="G8" i="320"/>
  <c r="F10" i="320"/>
  <c r="J10" i="320"/>
  <c r="I11" i="320"/>
  <c r="I96" i="320"/>
  <c r="G9" i="321"/>
  <c r="J11" i="321"/>
  <c r="I12" i="321"/>
  <c r="G97" i="323"/>
  <c r="I103" i="323"/>
  <c r="F8" i="324"/>
  <c r="J8" i="324"/>
  <c r="G12" i="324"/>
  <c r="F97" i="324"/>
  <c r="J97" i="324"/>
  <c r="G100" i="324"/>
  <c r="I8" i="325"/>
  <c r="G11" i="325"/>
  <c r="F12" i="325"/>
  <c r="J12" i="325"/>
  <c r="J100" i="325"/>
  <c r="I103" i="327"/>
  <c r="F9" i="328"/>
  <c r="J9" i="328"/>
  <c r="G73" i="328"/>
  <c r="F75" i="328"/>
  <c r="J75" i="328"/>
  <c r="G9" i="329"/>
  <c r="F11" i="329"/>
  <c r="J11" i="329"/>
  <c r="I12" i="329"/>
  <c r="F9" i="330"/>
  <c r="J9" i="330"/>
  <c r="I11" i="330"/>
  <c r="I107" i="330"/>
  <c r="F110" i="330"/>
  <c r="J110" i="330"/>
  <c r="G113" i="330"/>
  <c r="G9" i="331"/>
  <c r="F11" i="331"/>
  <c r="J11" i="331"/>
  <c r="F107" i="331"/>
  <c r="J107" i="331"/>
  <c r="I9" i="332"/>
  <c r="G12" i="332"/>
  <c r="F13" i="332"/>
  <c r="J13" i="332"/>
  <c r="F73" i="332"/>
  <c r="J73" i="332"/>
  <c r="I75" i="332"/>
  <c r="G8" i="333"/>
  <c r="F9" i="333"/>
  <c r="J9" i="333"/>
  <c r="I100" i="333"/>
  <c r="F11" i="334"/>
  <c r="J11" i="334"/>
  <c r="I12" i="334"/>
  <c r="I113" i="334"/>
  <c r="F8" i="335"/>
  <c r="J8" i="335"/>
  <c r="I9" i="335"/>
  <c r="F10" i="336"/>
  <c r="J10" i="336"/>
  <c r="I12" i="336"/>
  <c r="G51" i="336"/>
  <c r="F8" i="337"/>
  <c r="J8" i="337"/>
  <c r="G12" i="337"/>
  <c r="F97" i="337"/>
  <c r="J97" i="337"/>
  <c r="G100" i="337"/>
  <c r="I8" i="338"/>
  <c r="G11" i="338"/>
  <c r="F12" i="338"/>
  <c r="J12" i="338"/>
  <c r="F105" i="338"/>
  <c r="J105" i="338"/>
  <c r="F12" i="340"/>
  <c r="J12" i="340"/>
  <c r="I13" i="340"/>
  <c r="I73" i="340"/>
  <c r="F11" i="341"/>
  <c r="J11" i="341"/>
  <c r="I12" i="341"/>
  <c r="I100" i="341"/>
  <c r="F9" i="342"/>
  <c r="J9" i="342"/>
  <c r="I11" i="342"/>
  <c r="F8" i="343"/>
  <c r="J8" i="343"/>
  <c r="I9" i="343"/>
  <c r="F97" i="343"/>
  <c r="J97" i="343"/>
  <c r="I8" i="344"/>
  <c r="G11" i="344"/>
  <c r="F12" i="344"/>
  <c r="J12" i="344"/>
  <c r="I117" i="344"/>
  <c r="F120" i="344"/>
  <c r="F20" i="345"/>
  <c r="I9" i="316"/>
  <c r="G12" i="316"/>
  <c r="I119" i="316"/>
  <c r="G121" i="316"/>
  <c r="F11" i="317"/>
  <c r="J11" i="317"/>
  <c r="I12" i="317"/>
  <c r="I100" i="317"/>
  <c r="G8" i="318"/>
  <c r="I11" i="318"/>
  <c r="G97" i="318"/>
  <c r="I103" i="318"/>
  <c r="G12" i="319"/>
  <c r="F97" i="319"/>
  <c r="G100" i="319"/>
  <c r="I7" i="320"/>
  <c r="G10" i="320"/>
  <c r="F11" i="320"/>
  <c r="F96" i="320"/>
  <c r="J96" i="320"/>
  <c r="I8" i="321"/>
  <c r="F12" i="321"/>
  <c r="J12" i="321"/>
  <c r="G8" i="322"/>
  <c r="F9" i="322"/>
  <c r="J9" i="322"/>
  <c r="I11" i="322"/>
  <c r="I107" i="322"/>
  <c r="F110" i="322"/>
  <c r="J110" i="322"/>
  <c r="F11" i="323"/>
  <c r="J11" i="323"/>
  <c r="I12" i="323"/>
  <c r="I100" i="323"/>
  <c r="F103" i="323"/>
  <c r="G8" i="324"/>
  <c r="I11" i="324"/>
  <c r="G97" i="324"/>
  <c r="G12" i="325"/>
  <c r="G100" i="325"/>
  <c r="I8" i="326"/>
  <c r="G11" i="326"/>
  <c r="F12" i="326"/>
  <c r="J12" i="326"/>
  <c r="I97" i="326"/>
  <c r="F100" i="326"/>
  <c r="J100" i="326"/>
  <c r="G103" i="326"/>
  <c r="G9" i="327"/>
  <c r="F11" i="327"/>
  <c r="J11" i="327"/>
  <c r="I12" i="327"/>
  <c r="I100" i="327"/>
  <c r="G9" i="328"/>
  <c r="I12" i="328"/>
  <c r="G75" i="328"/>
  <c r="G11" i="329"/>
  <c r="F12" i="329"/>
  <c r="I97" i="329"/>
  <c r="G9" i="330"/>
  <c r="F11" i="330"/>
  <c r="F107" i="330"/>
  <c r="G110" i="330"/>
  <c r="G11" i="331"/>
  <c r="G107" i="331"/>
  <c r="G13" i="332"/>
  <c r="G73" i="332"/>
  <c r="F75" i="332"/>
  <c r="G9" i="333"/>
  <c r="I12" i="333"/>
  <c r="F100" i="333"/>
  <c r="J100" i="333"/>
  <c r="I8" i="334"/>
  <c r="F12" i="334"/>
  <c r="J12" i="334"/>
  <c r="I110" i="334"/>
  <c r="F113" i="334"/>
  <c r="J113" i="334"/>
  <c r="F9" i="335"/>
  <c r="J9" i="335"/>
  <c r="I100" i="335"/>
  <c r="G10" i="336"/>
  <c r="F12" i="336"/>
  <c r="J12" i="336"/>
  <c r="I49" i="336"/>
  <c r="G8" i="337"/>
  <c r="I11" i="337"/>
  <c r="G97" i="337"/>
  <c r="F8" i="338"/>
  <c r="G12" i="338"/>
  <c r="G105" i="338"/>
  <c r="G12" i="340"/>
  <c r="F13" i="340"/>
  <c r="F73" i="340"/>
  <c r="G11" i="341"/>
  <c r="F12" i="341"/>
  <c r="F100" i="341"/>
  <c r="G9" i="342"/>
  <c r="F11" i="342"/>
  <c r="G8" i="343"/>
  <c r="F9" i="343"/>
  <c r="G97" i="343"/>
  <c r="F8" i="344"/>
  <c r="G12" i="344"/>
  <c r="J9" i="345"/>
  <c r="F9" i="345"/>
  <c r="I9" i="345"/>
  <c r="G9" i="345"/>
  <c r="F117" i="310"/>
  <c r="J117" i="310"/>
  <c r="I8" i="311"/>
  <c r="F57" i="311"/>
  <c r="I99" i="311"/>
  <c r="F11" i="312"/>
  <c r="J11" i="312"/>
  <c r="I12" i="312"/>
  <c r="I100" i="312"/>
  <c r="I11" i="313"/>
  <c r="I103" i="313"/>
  <c r="I9" i="314"/>
  <c r="I130" i="314"/>
  <c r="F10" i="315"/>
  <c r="J10" i="315"/>
  <c r="I12" i="315"/>
  <c r="F9" i="316"/>
  <c r="J9" i="316"/>
  <c r="F119" i="316"/>
  <c r="J119" i="316"/>
  <c r="F12" i="317"/>
  <c r="J12" i="317"/>
  <c r="F11" i="322"/>
  <c r="J11" i="322"/>
  <c r="F107" i="322"/>
  <c r="J107" i="322"/>
  <c r="F12" i="323"/>
  <c r="J12" i="323"/>
  <c r="I97" i="323"/>
  <c r="F100" i="323"/>
  <c r="J100" i="323"/>
  <c r="F8" i="326"/>
  <c r="J8" i="326"/>
  <c r="F97" i="326"/>
  <c r="J97" i="326"/>
  <c r="I8" i="327"/>
  <c r="F12" i="327"/>
  <c r="J12" i="327"/>
  <c r="F110" i="334"/>
  <c r="F100" i="335"/>
  <c r="J100" i="335"/>
  <c r="F8" i="311"/>
  <c r="F99" i="311"/>
  <c r="F12" i="312"/>
  <c r="F100" i="312"/>
  <c r="F11" i="313"/>
  <c r="F103" i="313"/>
  <c r="F9" i="314"/>
  <c r="F130" i="314"/>
  <c r="F12" i="315"/>
  <c r="F125" i="315"/>
  <c r="F11" i="316"/>
  <c r="F97" i="317"/>
  <c r="F12" i="318"/>
  <c r="F100" i="318"/>
  <c r="F11" i="319"/>
  <c r="F97" i="323"/>
  <c r="F12" i="324"/>
  <c r="F100" i="324"/>
  <c r="F11" i="325"/>
  <c r="F97" i="327"/>
  <c r="F13" i="328"/>
  <c r="F73" i="328"/>
  <c r="F113" i="330"/>
  <c r="F9" i="331"/>
  <c r="F12" i="332"/>
  <c r="F8" i="333"/>
  <c r="F51" i="336"/>
  <c r="F12" i="337"/>
  <c r="F100" i="337"/>
  <c r="J123" i="344"/>
  <c r="F123" i="344"/>
  <c r="I123" i="344"/>
  <c r="G123" i="344"/>
  <c r="F11" i="345"/>
  <c r="I12" i="345"/>
  <c r="F120" i="345"/>
  <c r="J120" i="345"/>
  <c r="G9" i="346"/>
  <c r="F11" i="346"/>
  <c r="J11" i="346"/>
  <c r="I117" i="346"/>
  <c r="F120" i="346"/>
  <c r="J120" i="346"/>
  <c r="G123" i="346"/>
  <c r="G10" i="347"/>
  <c r="F12" i="347"/>
  <c r="J12" i="347"/>
  <c r="F44" i="347"/>
  <c r="I46" i="347"/>
  <c r="G13" i="348"/>
  <c r="F14" i="348"/>
  <c r="J14" i="348"/>
  <c r="G8" i="349"/>
  <c r="G97" i="349"/>
  <c r="G12" i="350"/>
  <c r="F117" i="350"/>
  <c r="J117" i="350"/>
  <c r="G120" i="350"/>
  <c r="G11" i="351"/>
  <c r="F12" i="351"/>
  <c r="J12" i="351"/>
  <c r="F97" i="351"/>
  <c r="J97" i="351"/>
  <c r="G100" i="351"/>
  <c r="G11" i="352"/>
  <c r="F12" i="352"/>
  <c r="J12" i="352"/>
  <c r="F112" i="352"/>
  <c r="J112" i="352"/>
  <c r="G115" i="352"/>
  <c r="G11" i="353"/>
  <c r="F12" i="353"/>
  <c r="J12" i="353"/>
  <c r="F116" i="353"/>
  <c r="J116" i="353"/>
  <c r="G9" i="354"/>
  <c r="F11" i="354"/>
  <c r="J11" i="354"/>
  <c r="G11" i="355"/>
  <c r="F12" i="355"/>
  <c r="J12" i="355"/>
  <c r="F120" i="355"/>
  <c r="J120" i="355"/>
  <c r="G8" i="356"/>
  <c r="F9" i="356"/>
  <c r="I11" i="356"/>
  <c r="I99" i="356"/>
  <c r="F102" i="356"/>
  <c r="G9" i="357"/>
  <c r="F11" i="357"/>
  <c r="I12" i="357"/>
  <c r="F107" i="357"/>
  <c r="G110" i="357"/>
  <c r="I8" i="359"/>
  <c r="F8" i="345"/>
  <c r="F117" i="345"/>
  <c r="J117" i="345"/>
  <c r="J8" i="346"/>
  <c r="I9" i="346"/>
  <c r="I123" i="346"/>
  <c r="J9" i="347"/>
  <c r="I10" i="347"/>
  <c r="J11" i="348"/>
  <c r="I13" i="348"/>
  <c r="F61" i="348"/>
  <c r="J61" i="348"/>
  <c r="I8" i="349"/>
  <c r="F12" i="349"/>
  <c r="J12" i="349"/>
  <c r="I97" i="349"/>
  <c r="F100" i="349"/>
  <c r="F11" i="350"/>
  <c r="J11" i="350"/>
  <c r="I12" i="350"/>
  <c r="I120" i="350"/>
  <c r="F123" i="350"/>
  <c r="J123" i="350"/>
  <c r="I11" i="351"/>
  <c r="I100" i="351"/>
  <c r="I11" i="352"/>
  <c r="I115" i="352"/>
  <c r="I11" i="353"/>
  <c r="I9" i="354"/>
  <c r="I11" i="355"/>
  <c r="I8" i="356"/>
  <c r="I9" i="357"/>
  <c r="I110" i="357"/>
  <c r="G9" i="359"/>
  <c r="J9" i="359"/>
  <c r="F9" i="359"/>
  <c r="F9" i="346"/>
  <c r="F123" i="346"/>
  <c r="F10" i="347"/>
  <c r="F13" i="348"/>
  <c r="F8" i="349"/>
  <c r="F97" i="349"/>
  <c r="F12" i="350"/>
  <c r="F120" i="350"/>
  <c r="F11" i="351"/>
  <c r="F100" i="351"/>
  <c r="F11" i="352"/>
  <c r="F115" i="352"/>
  <c r="F11" i="353"/>
  <c r="F9" i="354"/>
  <c r="F11" i="355"/>
  <c r="F8" i="356"/>
  <c r="F9" i="357"/>
  <c r="F110" i="357"/>
  <c r="I11" i="359"/>
  <c r="G117" i="359"/>
  <c r="I123" i="359"/>
  <c r="F8" i="360"/>
  <c r="J8" i="360"/>
  <c r="F97" i="360"/>
  <c r="J97" i="360"/>
  <c r="I8" i="361"/>
  <c r="G11" i="361"/>
  <c r="F12" i="361"/>
  <c r="J12" i="361"/>
  <c r="J8" i="370"/>
  <c r="F8" i="370"/>
  <c r="J8" i="372"/>
  <c r="F8" i="372"/>
  <c r="J107" i="379"/>
  <c r="F107" i="379"/>
  <c r="F11" i="359"/>
  <c r="J11" i="359"/>
  <c r="I120" i="359"/>
  <c r="G8" i="360"/>
  <c r="I11" i="360"/>
  <c r="G97" i="360"/>
  <c r="F8" i="361"/>
  <c r="I9" i="361"/>
  <c r="G12" i="361"/>
  <c r="I9" i="362"/>
  <c r="G12" i="362"/>
  <c r="F13" i="362"/>
  <c r="G45" i="362"/>
  <c r="I8" i="363"/>
  <c r="G11" i="363"/>
  <c r="F12" i="363"/>
  <c r="J12" i="363"/>
  <c r="F11" i="364"/>
  <c r="J11" i="364"/>
  <c r="I12" i="364"/>
  <c r="I120" i="364"/>
  <c r="F123" i="364"/>
  <c r="J123" i="364"/>
  <c r="G8" i="365"/>
  <c r="J9" i="365"/>
  <c r="I11" i="365"/>
  <c r="I8" i="366"/>
  <c r="G11" i="366"/>
  <c r="F12" i="366"/>
  <c r="J12" i="366"/>
  <c r="I117" i="366"/>
  <c r="F120" i="366"/>
  <c r="J120" i="366"/>
  <c r="G123" i="366"/>
  <c r="F11" i="367"/>
  <c r="J11" i="367"/>
  <c r="I12" i="367"/>
  <c r="I100" i="367"/>
  <c r="F103" i="367"/>
  <c r="J103" i="367"/>
  <c r="F9" i="368"/>
  <c r="J12" i="368"/>
  <c r="J13" i="369"/>
  <c r="F13" i="369"/>
  <c r="I8" i="370"/>
  <c r="J9" i="370"/>
  <c r="I12" i="370"/>
  <c r="I100" i="370"/>
  <c r="G8" i="371"/>
  <c r="F11" i="371"/>
  <c r="I8" i="372"/>
  <c r="J9" i="372"/>
  <c r="I12" i="372"/>
  <c r="G107" i="373"/>
  <c r="I113" i="373"/>
  <c r="J10" i="374"/>
  <c r="F13" i="374"/>
  <c r="G73" i="374"/>
  <c r="J11" i="375"/>
  <c r="F11" i="375"/>
  <c r="I113" i="378"/>
  <c r="J9" i="379"/>
  <c r="F12" i="379"/>
  <c r="I107" i="379"/>
  <c r="J9" i="380"/>
  <c r="F9" i="380"/>
  <c r="I103" i="361"/>
  <c r="F9" i="362"/>
  <c r="J9" i="362"/>
  <c r="F8" i="363"/>
  <c r="J8" i="363"/>
  <c r="I8" i="364"/>
  <c r="F12" i="364"/>
  <c r="J12" i="364"/>
  <c r="I117" i="364"/>
  <c r="F120" i="364"/>
  <c r="J120" i="364"/>
  <c r="F11" i="365"/>
  <c r="J11" i="365"/>
  <c r="I12" i="365"/>
  <c r="I133" i="365"/>
  <c r="F8" i="366"/>
  <c r="J8" i="366"/>
  <c r="F117" i="366"/>
  <c r="J117" i="366"/>
  <c r="F12" i="367"/>
  <c r="J12" i="367"/>
  <c r="F100" i="367"/>
  <c r="J100" i="367"/>
  <c r="G9" i="368"/>
  <c r="F20" i="368"/>
  <c r="J97" i="368"/>
  <c r="F97" i="368"/>
  <c r="F100" i="368"/>
  <c r="J9" i="369"/>
  <c r="I12" i="369"/>
  <c r="I13" i="369"/>
  <c r="F9" i="370"/>
  <c r="J12" i="370"/>
  <c r="J100" i="370"/>
  <c r="J12" i="371"/>
  <c r="F12" i="371"/>
  <c r="F64" i="371"/>
  <c r="I107" i="371"/>
  <c r="G113" i="371"/>
  <c r="F9" i="372"/>
  <c r="J12" i="372"/>
  <c r="J110" i="372"/>
  <c r="J113" i="372"/>
  <c r="F113" i="372"/>
  <c r="J113" i="373"/>
  <c r="F79" i="374"/>
  <c r="I9" i="375"/>
  <c r="I11" i="375"/>
  <c r="J12" i="375"/>
  <c r="J107" i="375"/>
  <c r="F107" i="375"/>
  <c r="F110" i="375"/>
  <c r="J11" i="377"/>
  <c r="F11" i="377"/>
  <c r="J100" i="377"/>
  <c r="J103" i="377"/>
  <c r="F103" i="377"/>
  <c r="F8" i="378"/>
  <c r="G11" i="378"/>
  <c r="J113" i="378"/>
  <c r="F9" i="379"/>
  <c r="G12" i="379"/>
  <c r="I110" i="379"/>
  <c r="I9" i="380"/>
  <c r="J10" i="380"/>
  <c r="I13" i="380"/>
  <c r="F117" i="359"/>
  <c r="F12" i="360"/>
  <c r="F11" i="361"/>
  <c r="F103" i="361"/>
  <c r="F117" i="364"/>
  <c r="F12" i="365"/>
  <c r="F133" i="365"/>
  <c r="F9" i="369"/>
  <c r="J12" i="369"/>
  <c r="J73" i="369"/>
  <c r="F73" i="369"/>
  <c r="G8" i="370"/>
  <c r="G9" i="370"/>
  <c r="F12" i="370"/>
  <c r="F20" i="370"/>
  <c r="J97" i="370"/>
  <c r="F97" i="370"/>
  <c r="F100" i="370"/>
  <c r="J8" i="371"/>
  <c r="I11" i="371"/>
  <c r="I12" i="371"/>
  <c r="F51" i="371"/>
  <c r="J107" i="371"/>
  <c r="G8" i="372"/>
  <c r="G9" i="372"/>
  <c r="F12" i="372"/>
  <c r="F20" i="372"/>
  <c r="F110" i="372"/>
  <c r="I113" i="372"/>
  <c r="J9" i="373"/>
  <c r="F9" i="373"/>
  <c r="J107" i="373"/>
  <c r="J110" i="373"/>
  <c r="F110" i="373"/>
  <c r="F113" i="373"/>
  <c r="J12" i="374"/>
  <c r="F12" i="374"/>
  <c r="F100" i="377"/>
  <c r="J9" i="378"/>
  <c r="F9" i="378"/>
  <c r="J110" i="378"/>
  <c r="F110" i="378"/>
  <c r="F113" i="378"/>
  <c r="J11" i="379"/>
  <c r="F11" i="379"/>
</calcChain>
</file>

<file path=xl/sharedStrings.xml><?xml version="1.0" encoding="utf-8"?>
<sst xmlns="http://schemas.openxmlformats.org/spreadsheetml/2006/main" count="16821" uniqueCount="534">
  <si>
    <t>Нажмите на необходимый город</t>
  </si>
  <si>
    <t>№ п/п</t>
  </si>
  <si>
    <t>Город</t>
  </si>
  <si>
    <t>Абакан</t>
  </si>
  <si>
    <t>Альметьевск</t>
  </si>
  <si>
    <t>Армавир</t>
  </si>
  <si>
    <t>Архангельск</t>
  </si>
  <si>
    <t>Астрахань</t>
  </si>
  <si>
    <t>Барнаул</t>
  </si>
  <si>
    <t>Белгород</t>
  </si>
  <si>
    <t>Бийск</t>
  </si>
  <si>
    <t>Благовещенск</t>
  </si>
  <si>
    <t>Братск</t>
  </si>
  <si>
    <t>Брянск</t>
  </si>
  <si>
    <t>Великий Новгород</t>
  </si>
  <si>
    <t>Владивосток</t>
  </si>
  <si>
    <t>Владимир</t>
  </si>
  <si>
    <t>Волгоград</t>
  </si>
  <si>
    <t>Вологда</t>
  </si>
  <si>
    <t>Воронеж</t>
  </si>
  <si>
    <t>Грозный</t>
  </si>
  <si>
    <t>Екатеринбург</t>
  </si>
  <si>
    <t>Иваново</t>
  </si>
  <si>
    <t>Ижевск</t>
  </si>
  <si>
    <t>Йошкар-Ола</t>
  </si>
  <si>
    <t>Иркутск</t>
  </si>
  <si>
    <t>Кавказские Минеральные Воды</t>
  </si>
  <si>
    <t>Казань</t>
  </si>
  <si>
    <t>Калининград</t>
  </si>
  <si>
    <t>Калуга</t>
  </si>
  <si>
    <t>Каменск-Уральский</t>
  </si>
  <si>
    <t>Кемерово</t>
  </si>
  <si>
    <t>Киров</t>
  </si>
  <si>
    <t>Комсомольск-на-Амуре</t>
  </si>
  <si>
    <t>Кострома</t>
  </si>
  <si>
    <t>Краснодар</t>
  </si>
  <si>
    <t>Красноярск</t>
  </si>
  <si>
    <t>Курган</t>
  </si>
  <si>
    <t>Курск</t>
  </si>
  <si>
    <t>Ленинск-Кузнецкий</t>
  </si>
  <si>
    <t>Липецк</t>
  </si>
  <si>
    <t>Магнитогорск</t>
  </si>
  <si>
    <t>Махачкала</t>
  </si>
  <si>
    <t>Миасс и Златоуст</t>
  </si>
  <si>
    <t>Москва</t>
  </si>
  <si>
    <t>Мурманск</t>
  </si>
  <si>
    <t>Набережные Челны</t>
  </si>
  <si>
    <t>Находка</t>
  </si>
  <si>
    <t>Нижневартовск</t>
  </si>
  <si>
    <t>Нижний Новгород</t>
  </si>
  <si>
    <t>Нижний Тагил</t>
  </si>
  <si>
    <t>Новокузнецк</t>
  </si>
  <si>
    <t>Новороссийск</t>
  </si>
  <si>
    <t>Новосибирск</t>
  </si>
  <si>
    <t>Новый Уренгой</t>
  </si>
  <si>
    <t>Норильск</t>
  </si>
  <si>
    <t>Ноябрьск</t>
  </si>
  <si>
    <t>Омск</t>
  </si>
  <si>
    <t>Орёл</t>
  </si>
  <si>
    <t>Оренбург</t>
  </si>
  <si>
    <t>Пенза</t>
  </si>
  <si>
    <t>Пермь</t>
  </si>
  <si>
    <t>Петрозаводск</t>
  </si>
  <si>
    <t>Петропавловск-Камчатский</t>
  </si>
  <si>
    <t>Псков</t>
  </si>
  <si>
    <t>Республика Алтай</t>
  </si>
  <si>
    <t>Ростов-на-Дону</t>
  </si>
  <si>
    <t>Рязань</t>
  </si>
  <si>
    <t>Самара</t>
  </si>
  <si>
    <t>Санкт-Петербург</t>
  </si>
  <si>
    <t>Саранск</t>
  </si>
  <si>
    <t>Саратов</t>
  </si>
  <si>
    <t>Смоленск</t>
  </si>
  <si>
    <t>Сочи</t>
  </si>
  <si>
    <t>Ставрополь</t>
  </si>
  <si>
    <t>Старый Оскол</t>
  </si>
  <si>
    <t>Стерлитамак</t>
  </si>
  <si>
    <t>Сургут</t>
  </si>
  <si>
    <t>Сыктывкар</t>
  </si>
  <si>
    <t>Таганрог</t>
  </si>
  <si>
    <t>Тамбов</t>
  </si>
  <si>
    <t>Тверь</t>
  </si>
  <si>
    <t>Тобольск</t>
  </si>
  <si>
    <t>Тольятти</t>
  </si>
  <si>
    <t>Томск</t>
  </si>
  <si>
    <t>Тула</t>
  </si>
  <si>
    <t>Тюмень</t>
  </si>
  <si>
    <t>Улан-Удэ</t>
  </si>
  <si>
    <t>Ульяновск</t>
  </si>
  <si>
    <t>Уссурийск</t>
  </si>
  <si>
    <t>Уфа</t>
  </si>
  <si>
    <t>Ухта</t>
  </si>
  <si>
    <t>Хабаровск</t>
  </si>
  <si>
    <t>Ханты-Мансийск</t>
  </si>
  <si>
    <t>Чебоксары</t>
  </si>
  <si>
    <t>Челябинск</t>
  </si>
  <si>
    <t>Чита</t>
  </si>
  <si>
    <t>Шерегеш</t>
  </si>
  <si>
    <t>Южно-Сахалинск</t>
  </si>
  <si>
    <t>Якутск</t>
  </si>
  <si>
    <t>Ярославль</t>
  </si>
  <si>
    <t>ПРАЙС-ЛИСТ НА РАЗМЕЩЕНИЕ РЕКЛАМЫ В 2ГИС</t>
  </si>
  <si>
    <t>Минимальный срок размещения 6 месяцев</t>
  </si>
  <si>
    <t>Цены действуют c 01.06.2023 года (начало размещения - с 01.07.2023). Цены указаны в рублях с НДС</t>
  </si>
  <si>
    <t>ГЕОКОНТЕКСТНАЯ РЕКЛАМА</t>
  </si>
  <si>
    <t>Стоимость за 1 месяц размещения</t>
  </si>
  <si>
    <t>Пакетные позиции</t>
  </si>
  <si>
    <r>
      <t>Ценовая группа 1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</si>
  <si>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2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</si>
  <si>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3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</si>
  <si>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4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</si>
  <si>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5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</si>
  <si>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t>не бартер</t>
  </si>
  <si>
    <t>Пакет «Лайт»</t>
  </si>
  <si>
    <t>бартер</t>
  </si>
  <si>
    <r>
      <t>Пакет «Лайт»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</si>
  <si>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«Старт»</t>
  </si>
  <si>
    <r>
      <t>Пакет «Старт»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</si>
  <si>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«Дополнительный»</t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</si>
  <si>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</si>
  <si>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</t>
  </si>
  <si>
    <r>
      <t>Подключение в другие рубрики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</si>
  <si>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Приоритеты в рубрике</t>
  </si>
  <si>
    <t>Приоритет в рубрике 1-го порядка для объявления в поисковой выдаче</t>
  </si>
  <si>
    <t>Приоритет в рубрике 2-го порядка для объявления в поисковой выдаче</t>
  </si>
  <si>
    <t>Приоритет в рубрике 3-го порядка для объявления в поисковой выдаче</t>
  </si>
  <si>
    <t>Приоритет в рубрике 4-го порядка для объявления в поисковой выдаче</t>
  </si>
  <si>
    <t>Приоритет в рубрике 5-го порядка для объявления в поисковой выдаче</t>
  </si>
  <si>
    <t>Приоритет в рубрике 6-го порядка для объявления в поисковой выдаче</t>
  </si>
  <si>
    <t>Приоритет в рубрике 7-го порядка для объявления в поисковой выдаче</t>
  </si>
  <si>
    <t>Приоритет в рубрике 8-го порядка для объявления в поисковой выдаче</t>
  </si>
  <si>
    <t>Приоритет в рубрике 9-го порядка для объявления в поисковой выдаче</t>
  </si>
  <si>
    <t>Приоритет в рубрике 10-го порядка для объявления в поисковой выдаче</t>
  </si>
  <si>
    <t>Приоритет в рубрике 11-го порядка для объявления в поисковой выдаче</t>
  </si>
  <si>
    <t>Приоритет в рубрике 12-го порядка для объявления в поисковой выдаче</t>
  </si>
  <si>
    <t>Приоритет в рубрике 13-го порядка для объявления в поисковой выдаче</t>
  </si>
  <si>
    <t>Приоритет в рубрике 14-го порядка для объявления в поисковой выдаче</t>
  </si>
  <si>
    <t>Приоритет в рубрике 15-го порядка для объявления в поисковой выдаче</t>
  </si>
  <si>
    <t>Приоритет в рубрике 16-го порядка для объявления в поисковой выдаче</t>
  </si>
  <si>
    <t>Приоритет в рубрике 17-го порядка для объявления в поисковой выдаче</t>
  </si>
  <si>
    <t>Приоритет в рубрике 18-го порядка для объявления в поисковой выдаче</t>
  </si>
  <si>
    <t>Приоритет в рубрике 19-го порядка для объявления в поисковой выдаче</t>
  </si>
  <si>
    <t>Приоритет в рубрике 20-го порядка для объявления в поисковой выдаче</t>
  </si>
  <si>
    <t>Усиливающие позиции</t>
  </si>
  <si>
    <t>Брендирование</t>
  </si>
  <si>
    <t>Дополнительная рубрика</t>
  </si>
  <si>
    <t>Логотип на карте в детальных масштабах во всех рубриках</t>
  </si>
  <si>
    <t>Логотип на карте во всех масштабах в одной рубрике</t>
  </si>
  <si>
    <t>Логотип на карте во всех масштабах в рубрике 1-го уровня</t>
  </si>
  <si>
    <t>Рекламная ссылка</t>
  </si>
  <si>
    <t>Рекламная ссылка к компании</t>
  </si>
  <si>
    <t>Двойная рекламная ссылка к компании</t>
  </si>
  <si>
    <t>Тройная рекламная ссылка к компании</t>
  </si>
  <si>
    <t>Рекламная статья (до 120 Кб)</t>
  </si>
  <si>
    <t>Стоимость указана за 1 адрес</t>
  </si>
  <si>
    <t>Расширение кнопки действия</t>
  </si>
  <si>
    <t>МЕДИЙНАЯ РЕКЛАМА</t>
  </si>
  <si>
    <t>Логотипы на карте</t>
  </si>
  <si>
    <t>Дополнительный логотип на карте</t>
  </si>
  <si>
    <t>Логотип на карте</t>
  </si>
  <si>
    <t>Логотип на карте в масштабе города</t>
  </si>
  <si>
    <t>Smart-баннер</t>
  </si>
  <si>
    <t>Баннер в окне карты</t>
  </si>
  <si>
    <t>Баннер на стартовой заставке</t>
  </si>
  <si>
    <t>Баннер на стартовом экране</t>
  </si>
  <si>
    <t>Баннер на стартовом экране (с видео)</t>
  </si>
  <si>
    <t>Баннер на финальной заставке</t>
  </si>
  <si>
    <t>Баннер под окном справочника</t>
  </si>
  <si>
    <t>Баннер-небоскреб</t>
  </si>
  <si>
    <t>Баннер на дашборде (мобильная версия)</t>
  </si>
  <si>
    <t>Лента B2B-предложений в Личном кабинете</t>
  </si>
  <si>
    <t>Логотип в списке рубрик (4 позиция)</t>
  </si>
  <si>
    <t>Логотип в списке рубрик (12 позиция)</t>
  </si>
  <si>
    <t>Логотип на дашборде</t>
  </si>
  <si>
    <t>Реклама в печати</t>
  </si>
  <si>
    <t>Витрина</t>
  </si>
  <si>
    <t>Баннер  в геообъектах</t>
  </si>
  <si>
    <t>Баннер в обслуживающих организациях</t>
  </si>
  <si>
    <t>Билборд на экране построения маршрута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</si>
  <si>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</si>
  <si>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</si>
  <si>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</si>
  <si>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</si>
  <si>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</si>
  <si>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</si>
  <si>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</si>
  <si>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</si>
  <si>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</si>
  <si>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</si>
  <si>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2</t>
    </r>
  </si>
  <si>
    <t>Реклама в навигаторе</t>
  </si>
  <si>
    <t>Билборд в Навигаторе</t>
  </si>
  <si>
    <t>Баннер при остановке в Навигаторе</t>
  </si>
  <si>
    <t>Логотипы на карте в навигаторе</t>
  </si>
  <si>
    <t>Дополнительный логотип в навигаторе</t>
  </si>
  <si>
    <t>Логотип на карте в навигаторе</t>
  </si>
  <si>
    <t>КОНТЕКСТНО-МЕДИЙНАЯ РЕКЛАМА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</si>
  <si>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Arial"/>
        <family val="2"/>
        <charset val="204"/>
      </rPr>
      <t/>
    </r>
  </si>
  <si>
    <t>Контекстный рекламный блок в выдаче</t>
  </si>
  <si>
    <t>Баннер в поисковой выдаче (ПК-версия)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</si>
  <si>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Calibri"/>
        <family val="2"/>
        <charset val="204"/>
        <scheme val="minor"/>
      </rPr>
      <t xml:space="preserve">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</si>
  <si>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Контекстный рекламный блок в выдаче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</si>
  <si>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</si>
  <si>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Контекстный рекламный блок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</si>
  <si>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</si>
  <si>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>1.1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итоговая стоимость рекламной позиции определяется по совокупности ценовых групп</t>
    </r>
  </si>
  <si>
    <r>
      <rPr>
        <vertAlign val="superscript"/>
        <sz val="14"/>
        <rFont val="Calibri"/>
        <family val="2"/>
        <charset val="204"/>
        <scheme val="minor"/>
      </rPr>
      <t>2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</si>
  <si>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Стоимость, условия оказания Услуг/Дополнительных услуг, не перечисленных в настоящем прайс-листе, в т. ч. в рамках проведения спецпроектов, определяются Исполнителем в индивидуальном порядке и согласуются Сторонами</t>
  </si>
  <si>
    <t xml:space="preserve">Дополнительная рубрика  </t>
  </si>
  <si>
    <t xml:space="preserve">МЕДИЙНАЯ РЕКЛАМА   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</si>
  <si>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</si>
  <si>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</si>
  <si>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</si>
  <si>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</si>
  <si>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</si>
  <si>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</si>
  <si>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</si>
  <si>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</si>
  <si>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</si>
  <si>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</si>
  <si>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1</t>
    </r>
  </si>
  <si>
    <t>Баннер в поисковой выдаче (мобильная версия)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</si>
  <si>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</si>
  <si>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t>Контекстный рекламный блок в выдаче VIP1</t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</si>
  <si>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</si>
  <si>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</si>
  <si>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Контекстный рекламный блок в выдаче VIP2</t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</si>
  <si>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</si>
  <si>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СПЕЦПРЕДЛОЖЕНИЯ</t>
  </si>
  <si>
    <t>Реклама в карточках компаний до 100 адресов</t>
  </si>
  <si>
    <t>Реклама в карточках компаний свыше 100 адресов</t>
  </si>
  <si>
    <t>Кнопка действия в карточках компаний и выдаче до 100 адресов</t>
  </si>
  <si>
    <t>Кнопка действия в карточках компаний и выдаче свыше 100 адресов</t>
  </si>
  <si>
    <t>Лента B2B-предложений в Личном кабинете VIP2</t>
  </si>
  <si>
    <t>Приоритет в рубрике 21-го порядка для объявления в поисковой выдаче</t>
  </si>
  <si>
    <t>Приоритет в рубрике 22-го порядка для объявления в поисковой выдаче</t>
  </si>
  <si>
    <t>Приоритет в рубрике 23-го порядка для объявления в поисковой выдаче</t>
  </si>
  <si>
    <t>Приоритет в рубрике 24-го порядка для объявления в поисковой выдаче</t>
  </si>
  <si>
    <t>Приоритет в рубрике 25-го порядка для объявления в поисковой выдаче</t>
  </si>
  <si>
    <t>Приоритет в рубрике 26-го порядка для объявления в поисковой выдаче</t>
  </si>
  <si>
    <t>Приоритет в рубрике 27-го порядка для объявления в поисковой выдаче</t>
  </si>
  <si>
    <t>Приоритет в рубрике 28-го порядка для объявления в поисковой выдаче</t>
  </si>
  <si>
    <t>Приоритет в рубрике 29-го порядка для объявления в поисковой выдаче</t>
  </si>
  <si>
    <t>Приоритет в рубрике 30-го порядка для объявления в поисковой выдаче</t>
  </si>
  <si>
    <t>Приоритет в рубрике 31-го порядка для объявления в поисковой выдаче</t>
  </si>
  <si>
    <t>Приоритет в рубрике 32-го порядка для объявления в поисковой выдаче</t>
  </si>
  <si>
    <t>Приоритет в рубрике 33-го порядка для объявления в поисковой выдаче</t>
  </si>
  <si>
    <t>Приоритет в рубрике 34-го порядка для объявления в поисковой выдаче</t>
  </si>
  <si>
    <t>Приоритет в рубрике 35-го порядка для объявления в поисковой выдаче</t>
  </si>
  <si>
    <t>Приоритет в рубрике 36-го порядка для объявления в поисковой выдаче</t>
  </si>
  <si>
    <t>Приоритет в рубрике 37-го порядка для объявления в поисковой выдаче</t>
  </si>
  <si>
    <t>Приоритет в рубрике 38-го порядка для объявления в поисковой выдаче</t>
  </si>
  <si>
    <t>Приоритет в рубрике 39-го порядка для объявления в поисковой выдаче</t>
  </si>
  <si>
    <t>Приоритет в рубрике 40-го порядка для объявления в поисковой выдаче</t>
  </si>
  <si>
    <t>НА ОКАЗАНИЕ ДОПОЛНИТЕЛЬНЫХ УСЛУГ С ИСПОЛЬЗОВАНИЕМ СЕРВИСОВ 2ГИС</t>
  </si>
  <si>
    <t>Дополнительные (информационные) услуги</t>
  </si>
  <si>
    <t>Наименование Дополнительных услуг/работ</t>
  </si>
  <si>
    <t>Описание Дополнительных услуг/работ</t>
  </si>
  <si>
    <t>Стоимость оказания Дополнительных услуг в месяц, руб. (в том числе НДС)/ Дополнительных работ, 1 шт, руб. (в том числе НДС)</t>
  </si>
  <si>
    <t>2ГИС Колл-трекинг на 1 месяц</t>
  </si>
  <si>
    <t>Предоставление Заказчику статистических данных о звонках Потребителей, использующих Приложение на основе Продуктов 2ГИС по функциональному назначению, Рекламируемому предприятию в Справочнике организаций; предоставление возможности доступа к аудиозаписям звонков</t>
  </si>
  <si>
    <t>2ГИС Колл-трекинг на 2-3 месяца</t>
  </si>
  <si>
    <t>2ГИС Колл-трекинг на 4-5 месяцев</t>
  </si>
  <si>
    <t>2ГИС Колл-трекинг на 6 и более месяцев</t>
  </si>
  <si>
    <t xml:space="preserve"> Кнопка действия в карточках компаний и выдаче свыше 100 адресов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</si>
  <si>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</si>
  <si>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Минимальный срок размещения 4 месяцев</t>
  </si>
  <si>
    <r>
      <t>Баннер в поисковой выдаче (мобильная версия)</t>
    </r>
    <r>
      <rPr>
        <sz val="16"/>
        <rFont val="Arial"/>
        <family val="2"/>
        <charset val="204"/>
      </rPr>
      <t/>
    </r>
  </si>
  <si>
    <r>
      <rPr>
        <vertAlign val="superscript"/>
        <sz val="14"/>
        <rFont val="Calibri"/>
        <family val="2"/>
        <charset val="204"/>
        <scheme val="minor"/>
      </rPr>
      <t xml:space="preserve">2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</si>
  <si>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Пофилиальное ценообразование (цена за 1 филиал)*</t>
  </si>
  <si>
    <t>Приоритет в рубрике 41-го порядка для объявления в поисковой выдаче</t>
  </si>
  <si>
    <t>Приоритет в рубрике 42-го порядка для объявления в поисковой выдаче</t>
  </si>
  <si>
    <t>Приоритет в рубрике 43-го порядка для объявления в поисковой выдаче</t>
  </si>
  <si>
    <t>Приоритет в рубрике 44-го порядка для объявления в поисковой выдаче</t>
  </si>
  <si>
    <t>Приоритет в рубрике 45-го порядка для объявления в поисковой выдаче</t>
  </si>
  <si>
    <t>Приоритет в рубрике 46-го порядка для объявления в поисковой выдаче</t>
  </si>
  <si>
    <t>Приоритет в рубрике 47-го порядка для объявления в поисковой выдаче</t>
  </si>
  <si>
    <t>Приоритет в рубрике 48-го порядка для объявления в поисковой выдаче</t>
  </si>
  <si>
    <t>Приоритет в рубрике 49-го порядка для объявления в поисковой выдаче</t>
  </si>
  <si>
    <t>Приоритет в рубрике 50-го порядка для объявления в поисковой выдаче</t>
  </si>
  <si>
    <t>Приоритет в рубрике 51-го порядка для объявления в поисковой выдаче</t>
  </si>
  <si>
    <t>Приоритет в рубрике 52-го порядка для объявления в поисковой выдаче</t>
  </si>
  <si>
    <t>Приоритет в рубрике 53-го порядка для объявления в поисковой выдаче</t>
  </si>
  <si>
    <t>Приоритет в рубрике 54-го порядка для объявления в поисковой выдаче</t>
  </si>
  <si>
    <t>Приоритет в рубрике 55-го порядка для объявления в поисковой выдаче</t>
  </si>
  <si>
    <t>Приоритет в рубрике 56-го порядка для объявления в поисковой выдаче</t>
  </si>
  <si>
    <t>Приоритет в рубрике 57-го порядка для объявления в поисковой выдаче</t>
  </si>
  <si>
    <t>Приоритет в рубрике 58-го порядка для объявления в поисковой выдаче</t>
  </si>
  <si>
    <t>Приоритет в рубрике 59-го порядка для объявления в поисковой выдаче</t>
  </si>
  <si>
    <t>Приоритет в рубрике 60-го порядка для объявления в поисковой выдаче</t>
  </si>
  <si>
    <t>Приоритет в рубрике 61-го порядка для объявления в поисковой выдаче</t>
  </si>
  <si>
    <t>Приоритет в рубрике 62-го порядка для объявления в поисковой выдаче</t>
  </si>
  <si>
    <t>Приоритет в рубрике 63-го порядка для объявления в поисковой выдаче</t>
  </si>
  <si>
    <t>Приоритет в рубрике 64-го порядка для объявления в поисковой выдаче</t>
  </si>
  <si>
    <t>Приоритет в рубрике 65-го порядка для объявления в поисковой выдаче</t>
  </si>
  <si>
    <t>Приоритет в рубрике 66-го порядка для объявления в поисковой выдаче</t>
  </si>
  <si>
    <t>Приоритет в рубрике 67-го порядка для объявления в поисковой выдаче</t>
  </si>
  <si>
    <t>Приоритет в рубрике 68-го порядка для объявления в поисковой выдаче</t>
  </si>
  <si>
    <t>Приоритет в рубрике 69-го порядка для объявления в поисковой выдаче</t>
  </si>
  <si>
    <t>Приоритет в рубрике 70-го порядка для объявления в поисковой выдаче</t>
  </si>
  <si>
    <t>Приоритет в рубрике 71-го порядка для объявления в поисковой выдаче</t>
  </si>
  <si>
    <t>Приоритет в рубрике 72-го порядка для объявления в поисковой выдаче</t>
  </si>
  <si>
    <t>Приоритет в рубрике 73-го порядка для объявления в поисковой выдаче</t>
  </si>
  <si>
    <t>Приоритет в рубрике 74-го порядка для объявления в поисковой выдаче</t>
  </si>
  <si>
    <t>Приоритет в рубрике 75-го порядка для объявления в поисковой выдаче</t>
  </si>
  <si>
    <t>Приоритет в рубрике 76-го порядка для объявления в поисковой выдаче</t>
  </si>
  <si>
    <t>Приоритет в рубрике 77-го порядка для объявления в поисковой выдаче</t>
  </si>
  <si>
    <t>Приоритет в рубрике 78-го порядка для объявления в поисковой выдаче</t>
  </si>
  <si>
    <t>Приоритет в рубрике 79-го порядка для объявления в поисковой выдаче</t>
  </si>
  <si>
    <t>Приоритет в рубрике 80-го порядка для объявления в поисковой выдаче</t>
  </si>
  <si>
    <t>Приоритет в рубрике 81-го порядка для объявления в поисковой выдаче</t>
  </si>
  <si>
    <t>Приоритет в рубрике 82-го порядка для объявления в поисковой выдаче</t>
  </si>
  <si>
    <t>Приоритет в рубрике 83-го порядка для объявления в поисковой выдаче</t>
  </si>
  <si>
    <t>Приоритет в рубрике 84-го порядка для объявления в поисковой выдаче</t>
  </si>
  <si>
    <t>Приоритет в рубрике 85-го порядка для объявления в поисковой выдаче</t>
  </si>
  <si>
    <t>Приоритет в рубрике 86-го порядка для объявления в поисковой выдаче</t>
  </si>
  <si>
    <t>Приоритет в рубрике 87-го порядка для объявления в поисковой выдаче</t>
  </si>
  <si>
    <t>Приоритет в рубрике 88-го порядка для объявления в поисковой выдаче</t>
  </si>
  <si>
    <t>Приоритет в рубрике 89-го порядка для объявления в поисковой выдаче</t>
  </si>
  <si>
    <t>Приоритет в рубрике 90-го порядка для объявления в поисковой выдаче</t>
  </si>
  <si>
    <t>Приоритет в рубрике 91-го порядка для объявления в поисковой выдаче</t>
  </si>
  <si>
    <t>Приоритет в рубрике 92-го порядка для объявления в поисковой выдаче</t>
  </si>
  <si>
    <t>Приоритет в рубрике 93-го порядка для объявления в поисковой выдаче</t>
  </si>
  <si>
    <t>Приоритет в рубрике 94-го порядка для объявления в поисковой выдаче</t>
  </si>
  <si>
    <t>Приоритет в рубрике 95-го порядка для объявления в поисковой выдаче</t>
  </si>
  <si>
    <t>Приоритет в рубрике 96-го порядка для объявления в поисковой выдаче</t>
  </si>
  <si>
    <t>Приоритет в рубрике 97-го порядка для объявления в поисковой выдаче</t>
  </si>
  <si>
    <t>Приоритет в рубрике 98-го порядка для объявления в поисковой выдаче</t>
  </si>
  <si>
    <t>Приоритет в рубрике 99-го порядка для объявления в поисковой выдаче</t>
  </si>
  <si>
    <t>Приоритет в рубрике 100-го порядка для объявления в поисковой выдаче</t>
  </si>
  <si>
    <t>АКЦИЯ</t>
  </si>
  <si>
    <t>Пакет «Лайт» АКЦИЯ</t>
  </si>
  <si>
    <t>Пакет «Старт» АКЦИЯ</t>
  </si>
  <si>
    <t>Подключение в другие рубрики АКЦИЯ</t>
  </si>
  <si>
    <t>Приоритет в рубрике 1-го порядка для объявления в поисковой выдаче АКЦИЯ</t>
  </si>
  <si>
    <t>Приоритет в рубрике 2-го порядка для объявления в поисковой выдаче АКЦИЯ</t>
  </si>
  <si>
    <t>Приоритет в рубрике 3-го порядка для объявления в поисковой выдаче АКЦИЯ</t>
  </si>
  <si>
    <t>Приоритет в рубрике 4-го порядка для объявления в поисковой выдаче АКЦИЯ</t>
  </si>
  <si>
    <t>Приоритет в рубрике 5-го порядка для объявления в поисковой выдаче АКЦИЯ</t>
  </si>
  <si>
    <t>Приоритет в рубрике 6-го порядка для объявления в поисковой выдаче АКЦИЯ</t>
  </si>
  <si>
    <t>Приоритет в рубрике 7-го порядка для объявления в поисковой выдаче АКЦИЯ</t>
  </si>
  <si>
    <t>Приоритет в рубрике 8-го порядка для объявления в поисковой выдаче АКЦИЯ</t>
  </si>
  <si>
    <t>Приоритет в рубрике 9-го порядка для объявления в поисковой выдаче АКЦИЯ</t>
  </si>
  <si>
    <t>Приоритет в рубрике 10-го порядка для объявления в поисковой выдаче АКЦИЯ</t>
  </si>
  <si>
    <t>Приоритет в рубрике 11-го порядка для объявления в поисковой выдаче АКЦИЯ</t>
  </si>
  <si>
    <t>Приоритет в рубрике 12-го порядка для объявления в поисковой выдаче АКЦИЯ</t>
  </si>
  <si>
    <t>Приоритет в рубрике 13-го порядка для объявления в поисковой выдаче АКЦИЯ</t>
  </si>
  <si>
    <t>Приоритет в рубрике 14-го порядка для объявления в поисковой выдаче АКЦИЯ</t>
  </si>
  <si>
    <t>Приоритет в рубрике 15-го порядка для объявления в поисковой выдаче АКЦИЯ</t>
  </si>
  <si>
    <t>Приоритет в рубрике 16-го порядка для объявления в поисковой выдаче АКЦИЯ</t>
  </si>
  <si>
    <t>Приоритет в рубрике 17-го порядка для объявления в поисковой выдаче АКЦИЯ</t>
  </si>
  <si>
    <t>Приоритет в рубрике 18-го порядка для объявления в поисковой выдаче АКЦИЯ</t>
  </si>
  <si>
    <t>Приоритет в рубрике 19-го порядка для объявления в поисковой выдаче АКЦИЯ</t>
  </si>
  <si>
    <t>Приоритет в рубрике 20-го порядка для объявления в поисковой выдаче АКЦИЯ</t>
  </si>
  <si>
    <t>Приоритет в рубрике 21-го порядка для объявления в поисковой выдаче АКЦИЯ</t>
  </si>
  <si>
    <t>Приоритет в рубрике 22-го порядка для объявления в поисковой выдаче АКЦИЯ</t>
  </si>
  <si>
    <t>Приоритет в рубрике 23-го порядка для объявления в поисковой выдаче АКЦИЯ</t>
  </si>
  <si>
    <t>Приоритет в рубрике 24-го порядка для объявления в поисковой выдаче АКЦИЯ</t>
  </si>
  <si>
    <t>Приоритет в рубрике 25-го порядка для объявления в поисковой выдаче АКЦИЯ</t>
  </si>
  <si>
    <t>Приоритет в рубрике 26-го порядка для объявления в поисковой выдаче АКЦИЯ</t>
  </si>
  <si>
    <t>Приоритет в рубрике 27-го порядка для объявления в поисковой выдаче АКЦИЯ</t>
  </si>
  <si>
    <t>Приоритет в рубрике 28-го порядка для объявления в поисковой выдаче АКЦИЯ</t>
  </si>
  <si>
    <t>Приоритет в рубрике 29-го порядка для объявления в поисковой выдаче АКЦИЯ</t>
  </si>
  <si>
    <t>Приоритет в рубрике 30-го порядка для объявления в поисковой выдаче АКЦИЯ</t>
  </si>
  <si>
    <t>Приоритет в рубрике 31-го порядка для объявления в поисковой выдаче АКЦИЯ</t>
  </si>
  <si>
    <t>Приоритет в рубрике 32-го порядка для объявления в поисковой выдаче АКЦИЯ</t>
  </si>
  <si>
    <t>Приоритет в рубрике 33-го порядка для объявления в поисковой выдаче АКЦИЯ</t>
  </si>
  <si>
    <t>Приоритет в рубрике 34-го порядка для объявления в поисковой выдаче АКЦИЯ</t>
  </si>
  <si>
    <t>Приоритет в рубрике 35-го порядка для объявления в поисковой выдаче АКЦИЯ</t>
  </si>
  <si>
    <t>Приоритет в рубрике 36-го порядка для объявления в поисковой выдаче АКЦИЯ</t>
  </si>
  <si>
    <t>Приоритет в рубрике 37-го порядка для объявления в поисковой выдаче АКЦИЯ</t>
  </si>
  <si>
    <t>Приоритет в рубрике 38-го порядка для объявления в поисковой выдаче АКЦИЯ</t>
  </si>
  <si>
    <t>Приоритет в рубрике 39-го порядка для объявления в поисковой выдаче АКЦИЯ</t>
  </si>
  <si>
    <t>Приоритет в рубрике 40-го порядка для объявления в поисковой выдаче АКЦИЯ</t>
  </si>
  <si>
    <t>Приоритет в рубрике 41-го порядка для объявления в поисковой выдаче АКЦИЯ</t>
  </si>
  <si>
    <t>Приоритет в рубрике 42-го порядка для объявления в поисковой выдаче АКЦИЯ</t>
  </si>
  <si>
    <t>Приоритет в рубрике 43-го порядка для объявления в поисковой выдаче АКЦИЯ</t>
  </si>
  <si>
    <t>Приоритет в рубрике 44-го порядка для объявления в поисковой выдаче АКЦИЯ</t>
  </si>
  <si>
    <t>Приоритет в рубрике 45-го порядка для объявления в поисковой выдаче АКЦИЯ</t>
  </si>
  <si>
    <t>Приоритет в рубрике 46-го порядка для объявления в поисковой выдаче АКЦИЯ</t>
  </si>
  <si>
    <t>Приоритет в рубрике 47-го порядка для объявления в поисковой выдаче АКЦИЯ</t>
  </si>
  <si>
    <t>Приоритет в рубрике 48-го порядка для объявления в поисковой выдаче АКЦИЯ</t>
  </si>
  <si>
    <t>Приоритет в рубрике 49-го порядка для объявления в поисковой выдаче АКЦИЯ</t>
  </si>
  <si>
    <t>Приоритет в рубрике 50-го порядка для объявления в поисковой выдаче АКЦИЯ</t>
  </si>
  <si>
    <t>Приоритет в рубрике 51-го порядка для объявления в поисковой выдаче АКЦИЯ</t>
  </si>
  <si>
    <t>Приоритет в рубрике 52-го порядка для объявления в поисковой выдаче АКЦИЯ</t>
  </si>
  <si>
    <t>Приоритет в рубрике 53-го порядка для объявления в поисковой выдаче АКЦИЯ</t>
  </si>
  <si>
    <t>Приоритет в рубрике 54-го порядка для объявления в поисковой выдаче АКЦИЯ</t>
  </si>
  <si>
    <t>Приоритет в рубрике 55-го порядка для объявления в поисковой выдаче АКЦИЯ</t>
  </si>
  <si>
    <t>Приоритет в рубрике 56-го порядка для объявления в поисковой выдаче АКЦИЯ</t>
  </si>
  <si>
    <t>Приоритет в рубрике 57-го порядка для объявления в поисковой выдаче АКЦИЯ</t>
  </si>
  <si>
    <t>Приоритет в рубрике 58-го порядка для объявления в поисковой выдаче АКЦИЯ</t>
  </si>
  <si>
    <t>Приоритет в рубрике 59-го порядка для объявления в поисковой выдаче АКЦИЯ</t>
  </si>
  <si>
    <t>Приоритет в рубрике 60-го порядка для объявления в поисковой выдаче АКЦИЯ</t>
  </si>
  <si>
    <t>Приоритет в рубрике 61-го порядка для объявления в поисковой выдаче АКЦИЯ</t>
  </si>
  <si>
    <t>Приоритет в рубрике 62-го порядка для объявления в поисковой выдаче АКЦИЯ</t>
  </si>
  <si>
    <t>Приоритет в рубрике 63-го порядка для объявления в поисковой выдаче АКЦИЯ</t>
  </si>
  <si>
    <t>Приоритет в рубрике 64-го порядка для объявления в поисковой выдаче АКЦИЯ</t>
  </si>
  <si>
    <t>Приоритет в рубрике 65-го порядка для объявления в поисковой выдаче АКЦИЯ</t>
  </si>
  <si>
    <t>Приоритет в рубрике 66-го порядка для объявления в поисковой выдаче АКЦИЯ</t>
  </si>
  <si>
    <t>Приоритет в рубрике 67-го порядка для объявления в поисковой выдаче АКЦИЯ</t>
  </si>
  <si>
    <t>Приоритет в рубрике 68-го порядка для объявления в поисковой выдаче АКЦИЯ</t>
  </si>
  <si>
    <t>Приоритет в рубрике 69-го порядка для объявления в поисковой выдаче АКЦИЯ</t>
  </si>
  <si>
    <t>Приоритет в рубрике 70-го порядка для объявления в поисковой выдаче АКЦИЯ</t>
  </si>
  <si>
    <t>Приоритет в рубрике 71-го порядка для объявления в поисковой выдаче АКЦИЯ</t>
  </si>
  <si>
    <t>Приоритет в рубрике 72-го порядка для объявления в поисковой выдаче АКЦИЯ</t>
  </si>
  <si>
    <t>Приоритет в рубрике 73-го порядка для объявления в поисковой выдаче АКЦИЯ</t>
  </si>
  <si>
    <t>Приоритет в рубрике 74-го порядка для объявления в поисковой выдаче АКЦИЯ</t>
  </si>
  <si>
    <t>Приоритет в рубрике 75-го порядка для объявления в поисковой выдаче АКЦИЯ</t>
  </si>
  <si>
    <t>Приоритет в рубрике 76-го порядка для объявления в поисковой выдаче АКЦИЯ</t>
  </si>
  <si>
    <t>Приоритет в рубрике 77-го порядка для объявления в поисковой выдаче АКЦИЯ</t>
  </si>
  <si>
    <t>Приоритет в рубрике 78-го порядка для объявления в поисковой выдаче АКЦИЯ</t>
  </si>
  <si>
    <t>Приоритет в рубрике 79-го порядка для объявления в поисковой выдаче АКЦИЯ</t>
  </si>
  <si>
    <t>Приоритет в рубрике 80-го порядка для объявления в поисковой выдаче АКЦИЯ</t>
  </si>
  <si>
    <t>Приоритет в рубрике 81-го порядка для объявления в поисковой выдаче АКЦИЯ</t>
  </si>
  <si>
    <t>Приоритет в рубрике 82-го порядка для объявления в поисковой выдаче АКЦИЯ</t>
  </si>
  <si>
    <t>Приоритет в рубрике 83-го порядка для объявления в поисковой выдаче АКЦИЯ</t>
  </si>
  <si>
    <t>Приоритет в рубрике 84-го порядка для объявления в поисковой выдаче АКЦИЯ</t>
  </si>
  <si>
    <t>Приоритет в рубрике 85-го порядка для объявления в поисковой выдаче АКЦИЯ</t>
  </si>
  <si>
    <t>Приоритет в рубрике 86-го порядка для объявления в поисковой выдаче АКЦИЯ</t>
  </si>
  <si>
    <t>Приоритет в рубрике 87-го порядка для объявления в поисковой выдаче АКЦИЯ</t>
  </si>
  <si>
    <t>Приоритет в рубрике 88-го порядка для объявления в поисковой выдаче АКЦИЯ</t>
  </si>
  <si>
    <t>Приоритет в рубрике 89-го порядка для объявления в поисковой выдаче АКЦИЯ</t>
  </si>
  <si>
    <t>Приоритет в рубрике 90-го порядка для объявления в поисковой выдаче АКЦИЯ</t>
  </si>
  <si>
    <t>Приоритет в рубрике 91-го порядка для объявления в поисковой выдаче АКЦИЯ</t>
  </si>
  <si>
    <t>Приоритет в рубрике 92-го порядка для объявления в поисковой выдаче АКЦИЯ</t>
  </si>
  <si>
    <t>Приоритет в рубрике 93-го порядка для объявления в поисковой выдаче АКЦИЯ</t>
  </si>
  <si>
    <t>Приоритет в рубрике 94-го порядка для объявления в поисковой выдаче АКЦИЯ</t>
  </si>
  <si>
    <t>Приоритет в рубрике 95-го порядка для объявления в поисковой выдаче АКЦИЯ</t>
  </si>
  <si>
    <t>Приоритет в рубрике 96-го порядка для объявления в поисковой выдаче АКЦИЯ</t>
  </si>
  <si>
    <t>Приоритет в рубрике 97-го порядка для объявления в поисковой выдаче АКЦИЯ</t>
  </si>
  <si>
    <t>Приоритет в рубрике 98-го порядка для объявления в поисковой выдаче АКЦИЯ</t>
  </si>
  <si>
    <t>Приоритет в рубрике 99-го порядка для объявления в поисковой выдаче АКЦИЯ</t>
  </si>
  <si>
    <t>Приоритет в рубрике 100-го порядка для объявления в поисковой выдаче АКЦИЯ</t>
  </si>
  <si>
    <t xml:space="preserve">Логотипы на карте 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</si>
  <si>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</si>
  <si>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</si>
  <si>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Коэффициент</t>
  </si>
  <si>
    <t>* При пофилиальном ценообразовании появляется зависимость цены от количества филиалов фирмы-рекламодателя. Расчёт стоимости рекламного пакета при пофилиальном ценообразовании:
При расчёте стоимости размещения необходимо умножить стоимость пакета на коэффициент из таблицы:</t>
  </si>
  <si>
    <t>Количество филиалов фирмы-рекламодателя</t>
  </si>
  <si>
    <t>0–1</t>
  </si>
  <si>
    <t>4–7</t>
  </si>
  <si>
    <t>8–10</t>
  </si>
  <si>
    <t>11–20</t>
  </si>
  <si>
    <t>21–30</t>
  </si>
  <si>
    <t>31–100</t>
  </si>
  <si>
    <t>101–500</t>
  </si>
  <si>
    <t>501 и больше</t>
  </si>
  <si>
    <t>Данный расчет применим для позиций прайс-листа: пакет «Лайт», пакет «Старт», Подключение в другие рубрики, Приоритет в рубрике n-го порядка для объявления в поисковой выдаче (где n -от 1 до 100)</t>
  </si>
  <si>
    <t>Брендирование карточки компании</t>
  </si>
  <si>
    <t>Приоритет в рубрике 1-го порядка для одинарного баннера в рубрике</t>
  </si>
  <si>
    <t>Приоритет в рубрике 2-го порядка для одинарного баннера в рубрике</t>
  </si>
  <si>
    <t>Приоритет в рубрике 3-го порядка для одинарного баннера в рубрике</t>
  </si>
  <si>
    <t>Приоритет в рубрике 4-го порядка для одинарного баннера в рубрике</t>
  </si>
  <si>
    <t>Приоритет в рубрике 5-го порядка для одинарного баннера в рубрике</t>
  </si>
  <si>
    <t>Приоритет в рубрике 6-го порядка для одинарного баннера в рубрике</t>
  </si>
  <si>
    <t>Приоритет в рубрике 7-го порядка для одинарного баннера в рубрике</t>
  </si>
  <si>
    <t>Приоритет в рубрике 8-го порядка для одинарного баннера в рубрике</t>
  </si>
  <si>
    <t>Приоритет в рубрике 9-го порядка для одинарного баннера в рубрике</t>
  </si>
  <si>
    <t>Приоритет в рубрике 10-го порядка для одинарного баннера в рубрике</t>
  </si>
  <si>
    <t>Приоритет в рубрике 11-го порядка для одинарного баннера в рубрике</t>
  </si>
  <si>
    <t>Приоритет в рубрике 12-го порядка для одинарного баннера в рубрике</t>
  </si>
  <si>
    <t>Приоритет в рубрике 13-го порядка для одинарного баннера в рубрике</t>
  </si>
  <si>
    <t>Приоритет в рубрике 14-го порядка для одинарного баннера в рубрике</t>
  </si>
  <si>
    <t>Приоритет в рубрике 15-го порядка для одинарного баннера в рубрике</t>
  </si>
  <si>
    <t>Приоритет в рубрике 16-го порядка для одинарного баннера в рубрике</t>
  </si>
  <si>
    <t>Приоритет в рубрике 17-го порядка для одинарного баннера в рубрике</t>
  </si>
  <si>
    <t>Приоритет в рубрике 18-го порядка для одинарного баннера в рубрике</t>
  </si>
  <si>
    <t>Приоритет в рубрике 19-го порядка для одинарного баннера в рубрике</t>
  </si>
  <si>
    <t>Приоритет в рубрике 20-го порядка для одинарного баннера в рубрике</t>
  </si>
  <si>
    <t>Баннер при остановке в Навигаторе VIP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</si>
  <si>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</si>
  <si>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Пакет «Стандарт»</t>
  </si>
  <si>
    <t>Подключение в другие рубрики для пакета «Стандарт»</t>
  </si>
  <si>
    <t>Наименование Дополнительных услуг</t>
  </si>
  <si>
    <t>Описание Дополнительных услуг</t>
  </si>
  <si>
    <t>Стоимость оказания Дополнительных услуг в месяц, руб. (в том числе НДС)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</si>
  <si>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</si>
  <si>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Баннер на стартовом экране (Москва, Санкт-Петербург)</t>
  </si>
  <si>
    <t>Виден всем пользователям при заходе на 2gis.ru. Минимальное количество для оформления заказа - 100 000 показов</t>
  </si>
  <si>
    <t>Баннер на стартовом экране (города-миллионники РФ)</t>
  </si>
  <si>
    <t>Баннер на стартовом экране (остальные города РФ)</t>
  </si>
  <si>
    <t>Виден всем пользователям при заходе на 2gis.ru. Минимальное количество для оформления заказа - 5 000 показов</t>
  </si>
  <si>
    <t>Баннер на стартовом экране (Москва, Санкт-Петербург) с видео</t>
  </si>
  <si>
    <t>Баннер на стартовом экране (города-миллионники РФ) с видео</t>
  </si>
  <si>
    <t>Баннер на стартовом экране (остальные города РФ) с видео</t>
  </si>
  <si>
    <t>КОНТЕКСТНАЯ РЕКЛАМА</t>
  </si>
  <si>
    <t>2ГИС Приоритет</t>
  </si>
  <si>
    <t>2ГИС приоритет в справочной и товарной выдаче</t>
  </si>
  <si>
    <t>Баннер в Личном кабинете</t>
  </si>
  <si>
    <r>
      <t>Баннер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</si>
  <si>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t xml:space="preserve"> (за 1 месяц размещения)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</si>
  <si>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 xml:space="preserve">1.1 </t>
    </r>
    <r>
      <rPr>
        <sz val="16"/>
        <rFont val="Calibri"/>
        <family val="2"/>
        <charset val="204"/>
        <scheme val="minor"/>
      </rPr>
      <t>VIP</t>
    </r>
    <r>
      <rPr>
        <vertAlign val="superscript"/>
        <sz val="16"/>
        <rFont val="Calibri"/>
        <family val="2"/>
        <charset val="204"/>
        <scheme val="minor"/>
      </rPr>
      <t>2</t>
    </r>
  </si>
  <si>
    <t>Брендирование карточки компании с видео</t>
  </si>
  <si>
    <r>
      <t>Баннер в поисковой выдаче (ПК-версия)</t>
    </r>
    <r>
      <rPr>
        <sz val="16"/>
        <rFont val="Arial"/>
        <family val="2"/>
        <charset val="204"/>
      </rPr>
      <t/>
    </r>
  </si>
  <si>
    <t>Приоритет в рубрике 21-го порядка для одинарного баннера в рубрике</t>
  </si>
  <si>
    <t>Приоритет в рубрике 22-го порядка для одинарного баннера в рубрике</t>
  </si>
  <si>
    <t>Приоритет в рубрике 23-го порядка для одинарного баннера в рубрике</t>
  </si>
  <si>
    <t>Приоритет в рубрике 24-го порядка для одинарного баннера в рубрике</t>
  </si>
  <si>
    <t>Приоритет в рубрике 25-го порядка для одинарного баннера в рубрике</t>
  </si>
  <si>
    <t>Приоритет в рубрике 1-го порядка для одинарного баннера в рубрике АКЦИЯ</t>
  </si>
  <si>
    <t>Приоритет в рубрике 2-го порядка для одинарного баннера в рубрике АКЦИЯ</t>
  </si>
  <si>
    <t>Приоритет в рубрике 3-го порядка для одинарного баннера в рубрике АКЦИЯ</t>
  </si>
  <si>
    <t>Приоритет в рубрике 4-го порядка для одинарного баннера в рубрике АКЦИЯ</t>
  </si>
  <si>
    <t>Приоритет в рубрике 5-го порядка для одинарного баннера в рубрике АКЦИЯ</t>
  </si>
  <si>
    <t>Приоритет в рубрике 6-го порядка для одинарного баннера в рубрике АКЦИЯ</t>
  </si>
  <si>
    <t>Приоритет в рубрике 7-го порядка для одинарного баннера в рубрике АКЦИЯ</t>
  </si>
  <si>
    <t>Приоритет в рубрике 8-го порядка для одинарного баннера в рубрике АКЦИЯ</t>
  </si>
  <si>
    <t>Приоритет в рубрике 9-го порядка для одинарного баннера в рубрике АКЦИЯ</t>
  </si>
  <si>
    <t>Приоритет в рубрике 10-го порядка для одинарного баннера в рубрике АКЦИЯ</t>
  </si>
  <si>
    <t>Приоритет в рубрике 11-го порядка для одинарного баннера в рубрике АКЦИЯ</t>
  </si>
  <si>
    <t>Приоритет в рубрике 12-го порядка для одинарного баннера в рубрике АКЦИЯ</t>
  </si>
  <si>
    <t>Приоритет в рубрике 13-го порядка для одинарного баннера в рубрике АКЦИЯ</t>
  </si>
  <si>
    <t>Приоритет в рубрике 14-го порядка для одинарного баннера в рубрике АКЦИЯ</t>
  </si>
  <si>
    <t>Приоритет в рубрике 15-го порядка для одинарного баннера в рубрике АКЦИЯ</t>
  </si>
  <si>
    <t>Приоритет в рубрике 16-го порядка для одинарного баннера в рубрике АКЦИЯ</t>
  </si>
  <si>
    <t>Приоритет в рубрике 17-го порядка для одинарного баннера в рубрике АКЦИЯ</t>
  </si>
  <si>
    <t>Приоритет в рубрике 18-го порядка для одинарного баннера в рубрике АКЦИЯ</t>
  </si>
  <si>
    <t>Приоритет в рубрике 19-го порядка для одинарного баннера в рубрике АКЦИЯ</t>
  </si>
  <si>
    <t>Приоритет в рубрике 20-го порядка для одинарного баннера в рубрике АКЦИЯ</t>
  </si>
  <si>
    <t>Приоритет в рубрике 21-го порядка для одинарного баннера в рубрике АКЦИЯ</t>
  </si>
  <si>
    <t>Приоритет в рубрике 22-го порядка для одинарного баннера в рубрике АКЦИЯ</t>
  </si>
  <si>
    <t>Приоритет в рубрике 23-го порядка для одинарного баннера в рубрике АКЦИЯ</t>
  </si>
  <si>
    <t>Приоритет в рубрике 24-го порядка для одинарного баннера в рубрике АКЦИЯ</t>
  </si>
  <si>
    <t>Приоритет в рубрике 25-го порядка для одинарного баннера в рубрике АКЦИЯ</t>
  </si>
  <si>
    <t>Данный расчет применим для позиций прайс-листа: пакет «Лайт», пакет «Старт», Подключение в другие рубрики, Приоритет в рубрике n-го порядка для одинарного баннера в рубрике (где n -от 1 до 100)</t>
  </si>
  <si>
    <t>Пакет Лайт</t>
  </si>
  <si>
    <r>
      <t>Пакет Лайт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</si>
  <si>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Старт</t>
  </si>
  <si>
    <r>
      <t>Пакет Старт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</si>
  <si>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Димитровград</t>
  </si>
  <si>
    <t>Когалым</t>
  </si>
  <si>
    <t>Майкоп</t>
  </si>
  <si>
    <t>Мурманская область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</si>
</sst>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\-??_р_._-;_-@_-"/>
    <numFmt numFmtId="165" formatCode="_-* #,##0_р_._-;\-* #,##0_р_._-;_-* \-??_р_._-;_-@_-"/>
  </numFmts>
  <fonts count="31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u/>
      <sz val="10"/>
      <color indexed="12"/>
      <name val="Arial"/>
      <family val="2"/>
      <charset val="204"/>
    </font>
    <font>
      <u/>
      <sz val="12"/>
      <color rgb="FF0000FF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b/>
      <sz val="22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36"/>
      <name val="Calibri"/>
      <family val="2"/>
      <charset val="204"/>
      <scheme val="minor"/>
    </font>
    <font>
      <b/>
      <sz val="36"/>
      <color indexed="21"/>
      <name val="Calibri"/>
      <family val="2"/>
      <charset val="204"/>
      <scheme val="minor"/>
    </font>
    <font>
      <sz val="36"/>
      <name val="Calibri"/>
      <family val="2"/>
      <charset val="204"/>
      <scheme val="minor"/>
    </font>
    <font>
      <sz val="16"/>
      <color theme="0"/>
      <name val="Calibri"/>
      <family val="2"/>
      <charset val="204"/>
      <scheme val="minor"/>
    </font>
    <font>
      <b/>
      <sz val="20"/>
      <name val="Calibri"/>
      <family val="2"/>
      <charset val="204"/>
      <scheme val="minor"/>
    </font>
    <font>
      <b/>
      <vertAlign val="superscript"/>
      <sz val="20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b/>
      <vertAlign val="superscript"/>
      <sz val="16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vertAlign val="superscript"/>
      <sz val="16"/>
      <name val="Calibri"/>
      <family val="2"/>
      <charset val="204"/>
      <scheme val="minor"/>
    </font>
    <font>
      <sz val="16"/>
      <name val="Arial"/>
      <family val="2"/>
      <charset val="204"/>
    </font>
    <font>
      <sz val="14"/>
      <name val="Calibri"/>
      <family val="2"/>
      <charset val="204"/>
      <scheme val="minor"/>
    </font>
    <font>
      <vertAlign val="superscript"/>
      <sz val="14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6"/>
      <name val="Calibri"/>
      <family val="2"/>
      <charset val="204"/>
    </font>
    <font>
      <sz val="18"/>
      <name val="Calibri"/>
      <family val="2"/>
      <charset val="204"/>
      <scheme val="minor"/>
    </font>
    <font>
      <b/>
      <i/>
      <sz val="16"/>
      <name val="Calibri"/>
      <family val="2"/>
      <charset val="204"/>
      <scheme val="minor"/>
    </font>
    <font>
      <sz val="20"/>
      <name val="Arial"/>
      <family val="2"/>
      <charset val="204"/>
    </font>
    <font>
      <b/>
      <sz val="14"/>
      <name val="Calibri"/>
      <family val="2"/>
      <charset val="204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41"/>
      </patternFill>
    </fill>
    <fill>
      <patternFill patternType="solid">
        <fgColor rgb="FF00B0F0"/>
        <bgColor indexed="34"/>
      </patternFill>
    </fill>
    <fill>
      <patternFill patternType="solid">
        <fgColor indexed="13"/>
        <bgColor indexed="34"/>
      </patternFill>
    </fill>
    <fill>
      <patternFill patternType="solid">
        <fgColor indexed="50"/>
        <bgColor indexed="51"/>
      </patternFill>
    </fill>
    <fill>
      <patternFill patternType="solid">
        <fgColor rgb="FFFFFF0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9CC00"/>
        <bgColor indexed="51"/>
      </patternFill>
    </fill>
    <fill>
      <patternFill patternType="solid">
        <fgColor theme="9" tint="0.79998168889431442"/>
        <bgColor indexed="64"/>
      </patternFill>
    </fill>
  </fills>
  <borders count="16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/>
      <top style="thin">
        <color indexed="64"/>
      </top>
      <bottom style="medium">
        <color indexed="8"/>
      </bottom>
      <diagonal/>
    </border>
    <border>
      <left/>
      <right/>
      <top style="thin">
        <color indexed="64"/>
      </top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164" fontId="1" fillId="0" borderId="0"/>
    <xf numFmtId="0" fontId="2" fillId="0" borderId="0"/>
    <xf numFmtId="0" fontId="3" fillId="0" borderId="0"/>
    <xf numFmtId="0" fontId="6" fillId="0" borderId="0"/>
  </cellStyleXfs>
  <cellXfs count="537">
    <xf numFmtId="0" fontId="0" fillId="0" borderId="0" xfId="0"/>
    <xf numFmtId="0" fontId="4" fillId="0" borderId="0" xfId="1" applyFont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0" xfId="5" applyNumberFormat="1" applyFont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9" fillId="2" borderId="0" xfId="1" applyFont="1" applyFill="1" applyAlignment="1">
      <alignment horizontal="center" vertical="center" wrapText="1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1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 wrapText="1"/>
    </xf>
    <xf numFmtId="0" fontId="12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14" fillId="2" borderId="0" xfId="1" applyFont="1" applyFill="1" applyAlignment="1">
      <alignment vertical="center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15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vertical="center" wrapText="1"/>
    </xf>
    <xf numFmtId="0" fontId="9" fillId="2" borderId="0" xfId="1" applyFont="1" applyFill="1" applyAlignment="1">
      <alignment vertical="center"/>
    </xf>
    <xf numFmtId="0" fontId="10" fillId="3" borderId="1" xfId="1" applyFont="1" applyFill="1" applyBorder="1" applyAlignment="1">
      <alignment horizontal="left" vertical="center"/>
    </xf>
    <xf numFmtId="0" fontId="10" fillId="3" borderId="2" xfId="1" applyFont="1" applyFill="1" applyBorder="1" applyAlignment="1">
      <alignment horizontal="left" vertical="center"/>
    </xf>
    <xf numFmtId="0" fontId="10" fillId="3" borderId="3" xfId="1" applyFont="1" applyFill="1" applyBorder="1" applyAlignment="1">
      <alignment horizontal="left" vertical="center"/>
    </xf>
    <xf numFmtId="0" fontId="10" fillId="3" borderId="4" xfId="1" applyFont="1" applyFill="1" applyBorder="1" applyAlignment="1">
      <alignment horizontal="left" vertical="center"/>
    </xf>
    <xf numFmtId="0" fontId="10" fillId="3" borderId="5" xfId="1" applyFont="1" applyFill="1" applyBorder="1" applyAlignment="1">
      <alignment horizontal="left" vertical="center"/>
    </xf>
    <xf numFmtId="0" fontId="16" fillId="4" borderId="6" xfId="1" applyFont="1" applyFill="1" applyBorder="1" applyAlignment="1">
      <alignment horizontal="left" vertical="center"/>
    </xf>
    <xf numFmtId="0" fontId="16" fillId="4" borderId="7" xfId="1" applyFont="1" applyFill="1" applyBorder="1" applyAlignment="1">
      <alignment horizontal="left" vertical="center"/>
    </xf>
    <xf numFmtId="0" fontId="16" fillId="4" borderId="8" xfId="1" applyFont="1" applyFill="1" applyBorder="1" applyAlignment="1">
      <alignment horizontal="left" vertical="center"/>
    </xf>
    <xf numFmtId="0" fontId="16" fillId="4" borderId="9" xfId="1" applyFont="1" applyFill="1" applyBorder="1" applyAlignment="1">
      <alignment horizontal="center" vertical="center" wrapText="1"/>
    </xf>
    <xf numFmtId="165" fontId="9" fillId="5" borderId="1" xfId="2" applyNumberFormat="1" applyFont="1" applyFill="1" applyBorder="1" applyAlignment="1" applyProtection="1">
      <alignment horizontal="center" vertical="center" wrapText="1"/>
    </xf>
    <xf numFmtId="165" fontId="9" fillId="5" borderId="2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3" fontId="9" fillId="2" borderId="10" xfId="2" applyNumberFormat="1" applyFont="1" applyFill="1" applyBorder="1" applyAlignment="1" applyProtection="1">
      <alignment horizontal="left" vertical="center" wrapText="1"/>
    </xf>
    <xf numFmtId="3" fontId="9" fillId="2" borderId="11" xfId="2" applyNumberFormat="1" applyFont="1" applyFill="1" applyBorder="1" applyAlignment="1" applyProtection="1">
      <alignment horizontal="left" vertical="center" wrapText="1"/>
    </xf>
    <xf numFmtId="3" fontId="9" fillId="2" borderId="12" xfId="2" applyNumberFormat="1" applyFont="1" applyFill="1" applyBorder="1" applyAlignment="1" applyProtection="1">
      <alignment horizontal="left" vertical="center" wrapText="1"/>
    </xf>
    <xf numFmtId="4" fontId="18" fillId="2" borderId="13" xfId="1" applyNumberFormat="1" applyFont="1" applyFill="1" applyBorder="1" applyAlignment="1">
      <alignment horizontal="center" vertical="center"/>
    </xf>
    <xf numFmtId="3" fontId="9" fillId="2" borderId="14" xfId="2" applyNumberFormat="1" applyFont="1" applyFill="1" applyBorder="1" applyAlignment="1" applyProtection="1">
      <alignment horizontal="left" vertical="center" wrapText="1"/>
    </xf>
    <xf numFmtId="3" fontId="9" fillId="2" borderId="15" xfId="2" applyNumberFormat="1" applyFont="1" applyFill="1" applyBorder="1" applyAlignment="1" applyProtection="1">
      <alignment horizontal="left" vertical="center" wrapText="1"/>
    </xf>
    <xf numFmtId="3" fontId="9" fillId="2" borderId="16" xfId="2" applyNumberFormat="1" applyFont="1" applyFill="1" applyBorder="1" applyAlignment="1" applyProtection="1">
      <alignment horizontal="left" vertical="center" wrapText="1"/>
    </xf>
    <xf numFmtId="4" fontId="18" fillId="2" borderId="17" xfId="1" applyNumberFormat="1" applyFont="1" applyFill="1" applyBorder="1" applyAlignment="1">
      <alignment horizontal="center" vertical="center"/>
    </xf>
    <xf numFmtId="165" fontId="9" fillId="5" borderId="18" xfId="2" applyNumberFormat="1" applyFont="1" applyFill="1" applyBorder="1" applyAlignment="1" applyProtection="1">
      <alignment horizontal="center" vertical="center" wrapText="1"/>
    </xf>
    <xf numFmtId="165" fontId="9" fillId="5" borderId="19" xfId="2" applyNumberFormat="1" applyFont="1" applyFill="1" applyBorder="1" applyAlignment="1" applyProtection="1">
      <alignment horizontal="center" vertical="center" wrapText="1"/>
    </xf>
    <xf numFmtId="165" fontId="18" fillId="5" borderId="20" xfId="2" applyNumberFormat="1" applyFont="1" applyFill="1" applyBorder="1" applyAlignment="1" applyProtection="1">
      <alignment horizontal="center" vertical="center" wrapText="1"/>
    </xf>
    <xf numFmtId="165" fontId="18" fillId="5" borderId="21" xfId="2" applyNumberFormat="1" applyFont="1" applyFill="1" applyBorder="1" applyAlignment="1" applyProtection="1">
      <alignment horizontal="center" vertical="center" wrapText="1"/>
    </xf>
    <xf numFmtId="165" fontId="18" fillId="5" borderId="19" xfId="2" applyNumberFormat="1" applyFont="1" applyFill="1" applyBorder="1" applyAlignment="1" applyProtection="1">
      <alignment horizontal="center" vertical="center" wrapText="1"/>
    </xf>
    <xf numFmtId="4" fontId="18" fillId="2" borderId="22" xfId="1" applyNumberFormat="1" applyFont="1" applyFill="1" applyBorder="1" applyAlignment="1">
      <alignment horizontal="center" vertical="center"/>
    </xf>
    <xf numFmtId="4" fontId="18" fillId="2" borderId="23" xfId="1" applyNumberFormat="1" applyFont="1" applyFill="1" applyBorder="1" applyAlignment="1">
      <alignment horizontal="center" vertical="center"/>
    </xf>
    <xf numFmtId="4" fontId="18" fillId="2" borderId="12" xfId="1" applyNumberFormat="1" applyFont="1" applyFill="1" applyBorder="1" applyAlignment="1">
      <alignment horizontal="center" vertical="center"/>
    </xf>
    <xf numFmtId="3" fontId="9" fillId="2" borderId="24" xfId="2" applyNumberFormat="1" applyFont="1" applyFill="1" applyBorder="1" applyAlignment="1" applyProtection="1">
      <alignment horizontal="left" vertical="center" wrapText="1"/>
    </xf>
    <xf numFmtId="3" fontId="9" fillId="2" borderId="25" xfId="2" applyNumberFormat="1" applyFont="1" applyFill="1" applyBorder="1" applyAlignment="1" applyProtection="1">
      <alignment horizontal="left" vertical="center" wrapText="1"/>
    </xf>
    <xf numFmtId="3" fontId="9" fillId="2" borderId="26" xfId="2" applyNumberFormat="1" applyFont="1" applyFill="1" applyBorder="1" applyAlignment="1" applyProtection="1">
      <alignment horizontal="left" vertical="center" wrapText="1"/>
    </xf>
    <xf numFmtId="4" fontId="18" fillId="2" borderId="27" xfId="1" applyNumberFormat="1" applyFont="1" applyFill="1" applyBorder="1" applyAlignment="1">
      <alignment horizontal="center" vertical="center"/>
    </xf>
    <xf numFmtId="4" fontId="18" fillId="2" borderId="28" xfId="1" applyNumberFormat="1" applyFont="1" applyFill="1" applyBorder="1" applyAlignment="1">
      <alignment horizontal="center" vertical="center"/>
    </xf>
    <xf numFmtId="4" fontId="18" fillId="2" borderId="29" xfId="1" applyNumberFormat="1" applyFont="1" applyFill="1" applyBorder="1" applyAlignment="1">
      <alignment horizontal="center" vertical="center"/>
    </xf>
    <xf numFmtId="3" fontId="9" fillId="2" borderId="30" xfId="2" applyNumberFormat="1" applyFont="1" applyFill="1" applyBorder="1" applyAlignment="1" applyProtection="1">
      <alignment horizontal="left" vertical="center" wrapText="1"/>
    </xf>
    <xf numFmtId="3" fontId="9" fillId="2" borderId="31" xfId="2" applyNumberFormat="1" applyFont="1" applyFill="1" applyBorder="1" applyAlignment="1" applyProtection="1">
      <alignment horizontal="left" vertical="center" wrapText="1"/>
    </xf>
    <xf numFmtId="3" fontId="9" fillId="2" borderId="32" xfId="2" applyNumberFormat="1" applyFont="1" applyFill="1" applyBorder="1" applyAlignment="1" applyProtection="1">
      <alignment horizontal="left" vertical="center" wrapText="1"/>
    </xf>
    <xf numFmtId="4" fontId="18" fillId="2" borderId="6" xfId="1" applyNumberFormat="1" applyFont="1" applyFill="1" applyBorder="1" applyAlignment="1">
      <alignment horizontal="center" vertical="center"/>
    </xf>
    <xf numFmtId="4" fontId="18" fillId="2" borderId="7" xfId="1" applyNumberFormat="1" applyFont="1" applyFill="1" applyBorder="1" applyAlignment="1">
      <alignment horizontal="center" vertical="center"/>
    </xf>
    <xf numFmtId="4" fontId="18" fillId="2" borderId="8" xfId="1" applyNumberFormat="1" applyFont="1" applyFill="1" applyBorder="1" applyAlignment="1">
      <alignment horizontal="center" vertical="center"/>
    </xf>
    <xf numFmtId="4" fontId="18" fillId="2" borderId="33" xfId="1" applyNumberFormat="1" applyFont="1" applyFill="1" applyBorder="1" applyAlignment="1">
      <alignment horizontal="center" vertical="center"/>
    </xf>
    <xf numFmtId="4" fontId="18" fillId="2" borderId="34" xfId="1" applyNumberFormat="1" applyFont="1" applyFill="1" applyBorder="1" applyAlignment="1">
      <alignment horizontal="center" vertical="center"/>
    </xf>
    <xf numFmtId="4" fontId="18" fillId="2" borderId="35" xfId="1" applyNumberFormat="1" applyFont="1" applyFill="1" applyBorder="1" applyAlignment="1">
      <alignment horizontal="center" vertical="center"/>
    </xf>
    <xf numFmtId="0" fontId="20" fillId="4" borderId="36" xfId="1" applyFont="1" applyFill="1" applyBorder="1" applyAlignment="1">
      <alignment horizontal="left" vertical="center"/>
    </xf>
    <xf numFmtId="0" fontId="20" fillId="4" borderId="37" xfId="1" applyFont="1" applyFill="1" applyBorder="1" applyAlignment="1">
      <alignment horizontal="left" vertical="center"/>
    </xf>
    <xf numFmtId="0" fontId="20" fillId="4" borderId="38" xfId="1" applyFont="1" applyFill="1" applyBorder="1" applyAlignment="1">
      <alignment horizontal="left" vertical="center"/>
    </xf>
    <xf numFmtId="4" fontId="18" fillId="4" borderId="39" xfId="1" applyNumberFormat="1" applyFont="1" applyFill="1" applyBorder="1" applyAlignment="1">
      <alignment horizontal="center" vertical="center"/>
    </xf>
    <xf numFmtId="4" fontId="18" fillId="4" borderId="37" xfId="1" applyNumberFormat="1" applyFont="1" applyFill="1" applyBorder="1" applyAlignment="1">
      <alignment horizontal="center" vertical="center"/>
    </xf>
    <xf numFmtId="4" fontId="18" fillId="4" borderId="38" xfId="1" applyNumberFormat="1" applyFont="1" applyFill="1" applyBorder="1" applyAlignment="1">
      <alignment horizontal="center" vertical="center"/>
    </xf>
    <xf numFmtId="4" fontId="18" fillId="2" borderId="40" xfId="1" applyNumberFormat="1" applyFont="1" applyFill="1" applyBorder="1" applyAlignment="1">
      <alignment horizontal="center" vertical="center"/>
    </xf>
    <xf numFmtId="4" fontId="18" fillId="2" borderId="41" xfId="1" applyNumberFormat="1" applyFont="1" applyFill="1" applyBorder="1" applyAlignment="1">
      <alignment horizontal="center" vertical="center"/>
    </xf>
    <xf numFmtId="4" fontId="18" fillId="2" borderId="32" xfId="1" applyNumberFormat="1" applyFont="1" applyFill="1" applyBorder="1" applyAlignment="1">
      <alignment horizontal="center" vertical="center"/>
    </xf>
    <xf numFmtId="0" fontId="20" fillId="4" borderId="42" xfId="1" applyFont="1" applyFill="1" applyBorder="1" applyAlignment="1">
      <alignment horizontal="left" vertical="center"/>
    </xf>
    <xf numFmtId="0" fontId="20" fillId="4" borderId="43" xfId="1" applyFont="1" applyFill="1" applyBorder="1" applyAlignment="1">
      <alignment horizontal="left" vertical="center"/>
    </xf>
    <xf numFmtId="0" fontId="20" fillId="4" borderId="44" xfId="1" applyFont="1" applyFill="1" applyBorder="1" applyAlignment="1">
      <alignment horizontal="left" vertical="center"/>
    </xf>
    <xf numFmtId="4" fontId="18" fillId="4" borderId="45" xfId="1" applyNumberFormat="1" applyFont="1" applyFill="1" applyBorder="1" applyAlignment="1">
      <alignment horizontal="center" vertical="center"/>
    </xf>
    <xf numFmtId="4" fontId="18" fillId="4" borderId="43" xfId="1" applyNumberFormat="1" applyFont="1" applyFill="1" applyBorder="1" applyAlignment="1">
      <alignment horizontal="center" vertical="center"/>
    </xf>
    <xf numFmtId="4" fontId="18" fillId="4" borderId="44" xfId="1" applyNumberFormat="1" applyFont="1" applyFill="1" applyBorder="1" applyAlignment="1">
      <alignment horizontal="center" vertical="center"/>
    </xf>
    <xf numFmtId="3" fontId="9" fillId="2" borderId="46" xfId="2" applyNumberFormat="1" applyFont="1" applyFill="1" applyBorder="1" applyAlignment="1" applyProtection="1">
      <alignment horizontal="left" vertical="center" wrapText="1"/>
    </xf>
    <xf numFmtId="3" fontId="9" fillId="2" borderId="41" xfId="2" applyNumberFormat="1" applyFont="1" applyFill="1" applyBorder="1" applyAlignment="1" applyProtection="1">
      <alignment horizontal="left" vertical="center" wrapText="1"/>
    </xf>
    <xf numFmtId="3" fontId="9" fillId="2" borderId="47" xfId="2" applyNumberFormat="1" applyFont="1" applyFill="1" applyBorder="1" applyAlignment="1" applyProtection="1">
      <alignment horizontal="left" vertical="center" wrapText="1"/>
    </xf>
    <xf numFmtId="3" fontId="9" fillId="2" borderId="48" xfId="2" applyNumberFormat="1" applyFont="1" applyFill="1" applyBorder="1" applyAlignment="1" applyProtection="1">
      <alignment horizontal="left" vertical="center" wrapText="1"/>
    </xf>
    <xf numFmtId="4" fontId="18" fillId="2" borderId="49" xfId="1" applyNumberFormat="1" applyFont="1" applyFill="1" applyBorder="1" applyAlignment="1">
      <alignment horizontal="center" vertical="center"/>
    </xf>
    <xf numFmtId="4" fontId="18" fillId="2" borderId="48" xfId="1" applyNumberFormat="1" applyFont="1" applyFill="1" applyBorder="1" applyAlignment="1">
      <alignment horizontal="center" vertical="center"/>
    </xf>
    <xf numFmtId="4" fontId="18" fillId="2" borderId="16" xfId="1" applyNumberFormat="1" applyFont="1" applyFill="1" applyBorder="1" applyAlignment="1">
      <alignment horizontal="center" vertical="center"/>
    </xf>
    <xf numFmtId="4" fontId="18" fillId="2" borderId="46" xfId="1" applyNumberFormat="1" applyFont="1" applyFill="1" applyBorder="1" applyAlignment="1">
      <alignment horizontal="center" vertical="center"/>
    </xf>
    <xf numFmtId="3" fontId="9" fillId="2" borderId="50" xfId="2" applyNumberFormat="1" applyFont="1" applyFill="1" applyBorder="1" applyAlignment="1" applyProtection="1">
      <alignment horizontal="left" vertical="center" wrapText="1"/>
    </xf>
    <xf numFmtId="3" fontId="9" fillId="2" borderId="51" xfId="2" applyNumberFormat="1" applyFont="1" applyFill="1" applyBorder="1" applyAlignment="1" applyProtection="1">
      <alignment horizontal="left" vertical="center" wrapText="1"/>
    </xf>
    <xf numFmtId="3" fontId="9" fillId="2" borderId="52" xfId="2" applyNumberFormat="1" applyFont="1" applyFill="1" applyBorder="1" applyAlignment="1" applyProtection="1">
      <alignment horizontal="left" vertical="center" wrapText="1"/>
    </xf>
    <xf numFmtId="0" fontId="10" fillId="3" borderId="53" xfId="1" applyFont="1" applyFill="1" applyBorder="1" applyAlignment="1">
      <alignment horizontal="left" vertical="center"/>
    </xf>
    <xf numFmtId="0" fontId="10" fillId="3" borderId="54" xfId="1" applyFont="1" applyFill="1" applyBorder="1" applyAlignment="1">
      <alignment horizontal="left" vertical="center"/>
    </xf>
    <xf numFmtId="0" fontId="10" fillId="3" borderId="55" xfId="1" applyFont="1" applyFill="1" applyBorder="1" applyAlignment="1">
      <alignment horizontal="left" vertical="center"/>
    </xf>
    <xf numFmtId="4" fontId="10" fillId="3" borderId="56" xfId="1" applyNumberFormat="1" applyFont="1" applyFill="1" applyBorder="1" applyAlignment="1">
      <alignment horizontal="center" vertical="center"/>
    </xf>
    <xf numFmtId="4" fontId="10" fillId="3" borderId="57" xfId="1" applyNumberFormat="1" applyFont="1" applyFill="1" applyBorder="1" applyAlignment="1">
      <alignment horizontal="center" vertical="center"/>
    </xf>
    <xf numFmtId="4" fontId="10" fillId="3" borderId="58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4" fontId="18" fillId="2" borderId="51" xfId="1" applyNumberFormat="1" applyFont="1" applyFill="1" applyBorder="1" applyAlignment="1">
      <alignment horizontal="center" vertical="center"/>
    </xf>
    <xf numFmtId="4" fontId="18" fillId="2" borderId="52" xfId="1" applyNumberFormat="1" applyFont="1" applyFill="1" applyBorder="1" applyAlignment="1">
      <alignment horizontal="center" vertical="center"/>
    </xf>
    <xf numFmtId="3" fontId="9" fillId="2" borderId="60" xfId="2" applyNumberFormat="1" applyFont="1" applyFill="1" applyBorder="1" applyAlignment="1" applyProtection="1">
      <alignment horizontal="left" vertical="center" wrapText="1"/>
    </xf>
    <xf numFmtId="3" fontId="9" fillId="2" borderId="61" xfId="2" applyNumberFormat="1" applyFont="1" applyFill="1" applyBorder="1" applyAlignment="1" applyProtection="1">
      <alignment horizontal="left" vertical="center" wrapText="1"/>
    </xf>
    <xf numFmtId="3" fontId="9" fillId="2" borderId="62" xfId="2" applyNumberFormat="1" applyFont="1" applyFill="1" applyBorder="1" applyAlignment="1" applyProtection="1">
      <alignment horizontal="left" vertical="center" wrapText="1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0" fontId="10" fillId="3" borderId="65" xfId="1" applyFont="1" applyFill="1" applyBorder="1" applyAlignment="1">
      <alignment horizontal="left" vertical="center"/>
    </xf>
    <xf numFmtId="4" fontId="10" fillId="3" borderId="45" xfId="1" applyNumberFormat="1" applyFont="1" applyFill="1" applyBorder="1" applyAlignment="1">
      <alignment horizontal="center" vertical="center"/>
    </xf>
    <xf numFmtId="4" fontId="10" fillId="3" borderId="43" xfId="1" applyNumberFormat="1" applyFont="1" applyFill="1" applyBorder="1" applyAlignment="1">
      <alignment horizontal="center" vertical="center"/>
    </xf>
    <xf numFmtId="4" fontId="10" fillId="3" borderId="44" xfId="1" applyNumberFormat="1" applyFont="1" applyFill="1" applyBorder="1" applyAlignment="1">
      <alignment horizontal="center" vertical="center"/>
    </xf>
    <xf numFmtId="4" fontId="18" fillId="2" borderId="66" xfId="1" applyNumberFormat="1" applyFont="1" applyFill="1" applyBorder="1" applyAlignment="1">
      <alignment horizontal="center" vertical="center"/>
    </xf>
    <xf numFmtId="4" fontId="18" fillId="2" borderId="67" xfId="1" applyNumberFormat="1" applyFont="1" applyFill="1" applyBorder="1" applyAlignment="1">
      <alignment horizontal="center" vertical="center"/>
    </xf>
    <xf numFmtId="4" fontId="18" fillId="2" borderId="68" xfId="1" applyNumberFormat="1" applyFont="1" applyFill="1" applyBorder="1" applyAlignment="1">
      <alignment horizontal="center" vertical="center"/>
    </xf>
    <xf numFmtId="4" fontId="10" fillId="3" borderId="20" xfId="1" applyNumberFormat="1" applyFont="1" applyFill="1" applyBorder="1" applyAlignment="1">
      <alignment horizontal="center" vertical="center"/>
    </xf>
    <xf numFmtId="4" fontId="10" fillId="3" borderId="21" xfId="1" applyNumberFormat="1" applyFont="1" applyFill="1" applyBorder="1" applyAlignment="1">
      <alignment horizontal="center" vertical="center"/>
    </xf>
    <xf numFmtId="4" fontId="10" fillId="3" borderId="19" xfId="1" applyNumberFormat="1" applyFont="1" applyFill="1" applyBorder="1" applyAlignment="1">
      <alignment horizontal="center" vertical="center"/>
    </xf>
    <xf numFmtId="4" fontId="18" fillId="2" borderId="69" xfId="1" applyNumberFormat="1" applyFont="1" applyFill="1" applyBorder="1" applyAlignment="1">
      <alignment horizontal="center" vertical="center"/>
    </xf>
    <xf numFmtId="4" fontId="18" fillId="2" borderId="70" xfId="1" applyNumberFormat="1" applyFont="1" applyFill="1" applyBorder="1" applyAlignment="1">
      <alignment horizontal="center" vertical="center"/>
    </xf>
    <xf numFmtId="4" fontId="18" fillId="2" borderId="71" xfId="1" applyNumberFormat="1" applyFont="1" applyFill="1" applyBorder="1" applyAlignment="1">
      <alignment horizontal="center" vertical="center"/>
    </xf>
    <xf numFmtId="4" fontId="18" fillId="2" borderId="47" xfId="1" applyNumberFormat="1" applyFont="1" applyFill="1" applyBorder="1" applyAlignment="1">
      <alignment horizontal="center" vertical="center"/>
    </xf>
    <xf numFmtId="4" fontId="18" fillId="2" borderId="34" xfId="1" applyNumberFormat="1" applyFont="1" applyFill="1" applyBorder="1" applyAlignment="1">
      <alignment horizontal="center" vertical="center"/>
    </xf>
    <xf numFmtId="0" fontId="9" fillId="2" borderId="0" xfId="2" applyNumberFormat="1" applyFont="1" applyFill="1" applyBorder="1" applyAlignment="1" applyProtection="1">
      <alignment horizontal="left" vertical="center" wrapText="1"/>
    </xf>
    <xf numFmtId="3" fontId="9" fillId="2" borderId="0" xfId="2" applyNumberFormat="1" applyFont="1" applyFill="1" applyBorder="1" applyAlignment="1" applyProtection="1">
      <alignment horizontal="left" vertical="center" wrapText="1"/>
    </xf>
    <xf numFmtId="4" fontId="18" fillId="2" borderId="0" xfId="1" applyNumberFormat="1" applyFont="1" applyFill="1" applyBorder="1" applyAlignment="1">
      <alignment horizontal="center" vertical="center"/>
    </xf>
    <xf numFmtId="0" fontId="23" fillId="2" borderId="0" xfId="1" applyFont="1" applyFill="1" applyBorder="1" applyAlignment="1">
      <alignment horizontal="left" vertical="center" wrapText="1"/>
    </xf>
    <xf numFmtId="0" fontId="23" fillId="2" borderId="0" xfId="1" applyFont="1" applyFill="1" applyAlignment="1">
      <alignment horizontal="left" vertical="center"/>
    </xf>
    <xf numFmtId="0" fontId="9" fillId="0" borderId="0" xfId="3" applyFont="1" applyAlignment="1">
      <alignment vertical="center" wrapText="1"/>
    </xf>
    <xf numFmtId="0" fontId="11" fillId="2" borderId="0" xfId="1" applyNumberFormat="1" applyFont="1" applyFill="1" applyAlignment="1">
      <alignment vertical="center"/>
    </xf>
    <xf numFmtId="0" fontId="25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vertical="center" wrapText="1"/>
    </xf>
    <xf numFmtId="0" fontId="23" fillId="2" borderId="0" xfId="1" applyFont="1" applyFill="1" applyAlignment="1">
      <alignment horizontal="left" vertical="center"/>
    </xf>
    <xf numFmtId="0" fontId="23" fillId="2" borderId="0" xfId="1" applyFont="1" applyFill="1" applyAlignment="1">
      <alignment vertical="center" wrapText="1"/>
    </xf>
    <xf numFmtId="0" fontId="9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16" fillId="4" borderId="72" xfId="1" applyFont="1" applyFill="1" applyBorder="1" applyAlignment="1">
      <alignment horizontal="center" vertical="center" wrapText="1"/>
    </xf>
    <xf numFmtId="0" fontId="16" fillId="4" borderId="73" xfId="1" applyFont="1" applyFill="1" applyBorder="1" applyAlignment="1">
      <alignment horizontal="center" vertical="center" wrapText="1"/>
    </xf>
    <xf numFmtId="0" fontId="16" fillId="4" borderId="74" xfId="1" applyFont="1" applyFill="1" applyBorder="1" applyAlignment="1">
      <alignment horizontal="center" vertical="center" wrapText="1"/>
    </xf>
    <xf numFmtId="165" fontId="9" fillId="5" borderId="75" xfId="2" applyNumberFormat="1" applyFont="1" applyFill="1" applyBorder="1" applyAlignment="1" applyProtection="1">
      <alignment horizontal="center" vertical="center" wrapText="1"/>
    </xf>
    <xf numFmtId="165" fontId="9" fillId="5" borderId="76" xfId="2" applyNumberFormat="1" applyFont="1" applyFill="1" applyBorder="1" applyAlignment="1" applyProtection="1">
      <alignment horizontal="center" vertical="center" wrapText="1"/>
    </xf>
    <xf numFmtId="165" fontId="9" fillId="5" borderId="8" xfId="2" applyNumberFormat="1" applyFont="1" applyFill="1" applyBorder="1" applyAlignment="1" applyProtection="1">
      <alignment horizontal="center" vertical="center" wrapText="1"/>
    </xf>
    <xf numFmtId="165" fontId="18" fillId="5" borderId="77" xfId="2" applyNumberFormat="1" applyFont="1" applyFill="1" applyBorder="1" applyAlignment="1" applyProtection="1">
      <alignment horizontal="center" vertical="center" wrapText="1"/>
    </xf>
    <xf numFmtId="165" fontId="18" fillId="5" borderId="7" xfId="2" applyNumberFormat="1" applyFont="1" applyFill="1" applyBorder="1" applyAlignment="1" applyProtection="1">
      <alignment horizontal="center" vertical="center" wrapText="1"/>
    </xf>
    <xf numFmtId="165" fontId="18" fillId="5" borderId="8" xfId="2" applyNumberFormat="1" applyFont="1" applyFill="1" applyBorder="1" applyAlignment="1" applyProtection="1">
      <alignment horizontal="center" vertical="center" wrapText="1"/>
    </xf>
    <xf numFmtId="4" fontId="18" fillId="2" borderId="78" xfId="1" applyNumberFormat="1" applyFont="1" applyFill="1" applyBorder="1" applyAlignment="1">
      <alignment horizontal="center" vertical="center"/>
    </xf>
    <xf numFmtId="4" fontId="18" fillId="2" borderId="79" xfId="1" applyNumberFormat="1" applyFont="1" applyFill="1" applyBorder="1" applyAlignment="1">
      <alignment horizontal="center" vertical="center"/>
    </xf>
    <xf numFmtId="4" fontId="18" fillId="2" borderId="80" xfId="1" applyNumberFormat="1" applyFont="1" applyFill="1" applyBorder="1" applyAlignment="1">
      <alignment horizontal="center" vertical="center"/>
    </xf>
    <xf numFmtId="165" fontId="18" fillId="5" borderId="81" xfId="2" applyNumberFormat="1" applyFont="1" applyFill="1" applyBorder="1" applyAlignment="1" applyProtection="1">
      <alignment horizontal="center" vertical="center" wrapText="1"/>
    </xf>
    <xf numFmtId="165" fontId="18" fillId="5" borderId="82" xfId="2" applyNumberFormat="1" applyFont="1" applyFill="1" applyBorder="1" applyAlignment="1" applyProtection="1">
      <alignment horizontal="center" vertical="center" wrapText="1"/>
    </xf>
    <xf numFmtId="165" fontId="18" fillId="5" borderId="83" xfId="2" applyNumberFormat="1" applyFont="1" applyFill="1" applyBorder="1" applyAlignment="1" applyProtection="1">
      <alignment horizontal="center" vertical="center" wrapText="1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165" fontId="18" fillId="5" borderId="85" xfId="2" applyNumberFormat="1" applyFont="1" applyFill="1" applyBorder="1" applyAlignment="1" applyProtection="1">
      <alignment horizontal="center" vertical="center" wrapText="1"/>
    </xf>
    <xf numFmtId="4" fontId="18" fillId="2" borderId="86" xfId="1" applyNumberFormat="1" applyFont="1" applyFill="1" applyBorder="1" applyAlignment="1">
      <alignment horizontal="center" vertical="center"/>
    </xf>
    <xf numFmtId="4" fontId="18" fillId="2" borderId="87" xfId="1" applyNumberFormat="1" applyFont="1" applyFill="1" applyBorder="1" applyAlignment="1">
      <alignment horizontal="center" vertical="center"/>
    </xf>
    <xf numFmtId="4" fontId="18" fillId="2" borderId="88" xfId="1" applyNumberFormat="1" applyFont="1" applyFill="1" applyBorder="1" applyAlignment="1">
      <alignment horizontal="center" vertical="center"/>
    </xf>
    <xf numFmtId="4" fontId="18" fillId="2" borderId="89" xfId="1" applyNumberFormat="1" applyFont="1" applyFill="1" applyBorder="1" applyAlignment="1">
      <alignment horizontal="center" vertical="center"/>
    </xf>
    <xf numFmtId="165" fontId="9" fillId="5" borderId="24" xfId="2" applyNumberFormat="1" applyFont="1" applyFill="1" applyBorder="1" applyAlignment="1" applyProtection="1">
      <alignment horizontal="center" vertical="center" wrapText="1"/>
    </xf>
    <xf numFmtId="165" fontId="9" fillId="5" borderId="25" xfId="2" applyNumberFormat="1" applyFont="1" applyFill="1" applyBorder="1" applyAlignment="1" applyProtection="1">
      <alignment horizontal="center" vertical="center" wrapText="1"/>
    </xf>
    <xf numFmtId="165" fontId="9" fillId="5" borderId="26" xfId="2" applyNumberFormat="1" applyFont="1" applyFill="1" applyBorder="1" applyAlignment="1" applyProtection="1">
      <alignment horizontal="center" vertical="center" wrapText="1"/>
    </xf>
    <xf numFmtId="165" fontId="18" fillId="5" borderId="90" xfId="2" applyNumberFormat="1" applyFont="1" applyFill="1" applyBorder="1" applyAlignment="1" applyProtection="1">
      <alignment horizontal="center" vertical="center" wrapText="1"/>
    </xf>
    <xf numFmtId="165" fontId="18" fillId="5" borderId="91" xfId="2" applyNumberFormat="1" applyFont="1" applyFill="1" applyBorder="1" applyAlignment="1" applyProtection="1">
      <alignment horizontal="center" vertical="center" wrapText="1"/>
    </xf>
    <xf numFmtId="165" fontId="18" fillId="5" borderId="26" xfId="2" applyNumberFormat="1" applyFont="1" applyFill="1" applyBorder="1" applyAlignment="1" applyProtection="1">
      <alignment horizontal="center" vertical="center" wrapText="1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0" fontId="10" fillId="3" borderId="65" xfId="1" applyFont="1" applyFill="1" applyBorder="1" applyAlignment="1">
      <alignment horizontal="left" vertical="center"/>
    </xf>
    <xf numFmtId="0" fontId="10" fillId="3" borderId="92" xfId="1" applyFont="1" applyFill="1" applyBorder="1" applyAlignment="1">
      <alignment horizontal="left" vertical="center"/>
    </xf>
    <xf numFmtId="0" fontId="10" fillId="3" borderId="0" xfId="1" applyFont="1" applyFill="1" applyBorder="1" applyAlignment="1">
      <alignment horizontal="left" vertical="center"/>
    </xf>
    <xf numFmtId="0" fontId="10" fillId="3" borderId="93" xfId="1" applyFont="1" applyFill="1" applyBorder="1" applyAlignment="1">
      <alignment horizontal="left" vertical="center"/>
    </xf>
    <xf numFmtId="4" fontId="18" fillId="2" borderId="94" xfId="1" applyNumberFormat="1" applyFont="1" applyFill="1" applyBorder="1" applyAlignment="1">
      <alignment horizontal="center" vertical="center"/>
    </xf>
    <xf numFmtId="4" fontId="18" fillId="2" borderId="95" xfId="1" applyNumberFormat="1" applyFont="1" applyFill="1" applyBorder="1" applyAlignment="1">
      <alignment horizontal="center" vertical="center"/>
    </xf>
    <xf numFmtId="4" fontId="18" fillId="2" borderId="96" xfId="1" applyNumberFormat="1" applyFont="1" applyFill="1" applyBorder="1" applyAlignment="1">
      <alignment horizontal="center" vertical="center"/>
    </xf>
    <xf numFmtId="4" fontId="18" fillId="2" borderId="97" xfId="1" applyNumberFormat="1" applyFont="1" applyFill="1" applyBorder="1" applyAlignment="1">
      <alignment horizontal="center" vertical="center"/>
    </xf>
    <xf numFmtId="4" fontId="18" fillId="2" borderId="98" xfId="1" applyNumberFormat="1" applyFont="1" applyFill="1" applyBorder="1" applyAlignment="1">
      <alignment horizontal="center" vertical="center"/>
    </xf>
    <xf numFmtId="4" fontId="18" fillId="2" borderId="99" xfId="1" applyNumberFormat="1" applyFont="1" applyFill="1" applyBorder="1" applyAlignment="1">
      <alignment horizontal="center" vertical="center"/>
    </xf>
    <xf numFmtId="165" fontId="9" fillId="0" borderId="0" xfId="2" applyNumberFormat="1" applyFont="1" applyFill="1" applyBorder="1" applyAlignment="1" applyProtection="1">
      <alignment horizontal="center" vertical="center" wrapText="1"/>
    </xf>
    <xf numFmtId="165" fontId="18" fillId="0" borderId="0" xfId="2" applyNumberFormat="1" applyFont="1" applyFill="1" applyBorder="1" applyAlignment="1" applyProtection="1">
      <alignment horizontal="center" vertical="center" wrapText="1"/>
    </xf>
    <xf numFmtId="0" fontId="11" fillId="0" borderId="0" xfId="1" applyFont="1" applyFill="1" applyAlignment="1">
      <alignment vertical="center"/>
    </xf>
    <xf numFmtId="0" fontId="23" fillId="2" borderId="0" xfId="1" applyFont="1" applyFill="1" applyAlignment="1">
      <alignment vertical="center"/>
    </xf>
    <xf numFmtId="0" fontId="9" fillId="0" borderId="0" xfId="1" applyFont="1" applyFill="1" applyAlignment="1">
      <alignment horizontal="center" vertical="center"/>
    </xf>
    <xf numFmtId="0" fontId="16" fillId="4" borderId="100" xfId="1" applyFont="1" applyFill="1" applyBorder="1" applyAlignment="1">
      <alignment horizontal="center" vertical="center" wrapText="1"/>
    </xf>
    <xf numFmtId="0" fontId="16" fillId="4" borderId="101" xfId="1" applyFont="1" applyFill="1" applyBorder="1" applyAlignment="1">
      <alignment horizontal="center" vertical="center" wrapText="1"/>
    </xf>
    <xf numFmtId="3" fontId="9" fillId="2" borderId="102" xfId="2" applyNumberFormat="1" applyFont="1" applyFill="1" applyBorder="1" applyAlignment="1" applyProtection="1">
      <alignment horizontal="left" vertical="center" wrapText="1"/>
    </xf>
    <xf numFmtId="3" fontId="9" fillId="2" borderId="103" xfId="2" applyNumberFormat="1" applyFont="1" applyFill="1" applyBorder="1" applyAlignment="1" applyProtection="1">
      <alignment horizontal="left" vertical="center" wrapText="1"/>
    </xf>
    <xf numFmtId="3" fontId="9" fillId="2" borderId="104" xfId="2" applyNumberFormat="1" applyFont="1" applyFill="1" applyBorder="1" applyAlignment="1" applyProtection="1">
      <alignment horizontal="left" vertical="center" wrapText="1"/>
    </xf>
    <xf numFmtId="3" fontId="9" fillId="2" borderId="105" xfId="2" applyNumberFormat="1" applyFont="1" applyFill="1" applyBorder="1" applyAlignment="1" applyProtection="1">
      <alignment horizontal="left" vertical="center" wrapText="1"/>
    </xf>
    <xf numFmtId="3" fontId="9" fillId="2" borderId="106" xfId="2" applyNumberFormat="1" applyFont="1" applyFill="1" applyBorder="1" applyAlignment="1" applyProtection="1">
      <alignment horizontal="left" vertical="center" wrapText="1"/>
    </xf>
    <xf numFmtId="165" fontId="18" fillId="5" borderId="1" xfId="2" applyNumberFormat="1" applyFont="1" applyFill="1" applyBorder="1" applyAlignment="1" applyProtection="1">
      <alignment horizontal="center" vertical="center" wrapText="1"/>
    </xf>
    <xf numFmtId="165" fontId="18" fillId="5" borderId="2" xfId="2" applyNumberFormat="1" applyFont="1" applyFill="1" applyBorder="1" applyAlignment="1" applyProtection="1">
      <alignment horizontal="center" vertical="center" wrapText="1"/>
    </xf>
    <xf numFmtId="165" fontId="18" fillId="5" borderId="3" xfId="2" applyNumberFormat="1" applyFont="1" applyFill="1" applyBorder="1" applyAlignment="1" applyProtection="1">
      <alignment horizontal="center" vertical="center" wrapText="1"/>
    </xf>
    <xf numFmtId="0" fontId="10" fillId="3" borderId="72" xfId="1" applyFont="1" applyFill="1" applyBorder="1" applyAlignment="1">
      <alignment horizontal="left" vertical="center"/>
    </xf>
    <xf numFmtId="0" fontId="10" fillId="3" borderId="73" xfId="1" applyFont="1" applyFill="1" applyBorder="1" applyAlignment="1">
      <alignment horizontal="left" vertical="center"/>
    </xf>
    <xf numFmtId="0" fontId="10" fillId="3" borderId="74" xfId="1" applyFont="1" applyFill="1" applyBorder="1" applyAlignment="1">
      <alignment horizontal="left" vertical="center"/>
    </xf>
    <xf numFmtId="4" fontId="10" fillId="3" borderId="9" xfId="1" applyNumberFormat="1" applyFont="1" applyFill="1" applyBorder="1" applyAlignment="1">
      <alignment horizontal="center" vertical="center"/>
    </xf>
    <xf numFmtId="4" fontId="10" fillId="3" borderId="100" xfId="1" applyNumberFormat="1" applyFont="1" applyFill="1" applyBorder="1" applyAlignment="1">
      <alignment horizontal="center" vertical="center"/>
    </xf>
    <xf numFmtId="4" fontId="10" fillId="3" borderId="101" xfId="1" applyNumberFormat="1" applyFont="1" applyFill="1" applyBorder="1" applyAlignment="1">
      <alignment horizontal="center" vertical="center"/>
    </xf>
    <xf numFmtId="0" fontId="10" fillId="3" borderId="72" xfId="1" applyFont="1" applyFill="1" applyBorder="1" applyAlignment="1">
      <alignment horizontal="left" vertical="center"/>
    </xf>
    <xf numFmtId="0" fontId="10" fillId="3" borderId="73" xfId="1" applyFont="1" applyFill="1" applyBorder="1" applyAlignment="1">
      <alignment horizontal="left" vertical="center"/>
    </xf>
    <xf numFmtId="0" fontId="10" fillId="3" borderId="74" xfId="1" applyFont="1" applyFill="1" applyBorder="1" applyAlignment="1">
      <alignment horizontal="left" vertical="center"/>
    </xf>
    <xf numFmtId="4" fontId="18" fillId="2" borderId="107" xfId="1" applyNumberFormat="1" applyFont="1" applyFill="1" applyBorder="1" applyAlignment="1">
      <alignment horizontal="center" vertical="center"/>
    </xf>
    <xf numFmtId="4" fontId="18" fillId="2" borderId="108" xfId="1" applyNumberFormat="1" applyFont="1" applyFill="1" applyBorder="1" applyAlignment="1">
      <alignment horizontal="center" vertical="center"/>
    </xf>
    <xf numFmtId="4" fontId="18" fillId="2" borderId="109" xfId="1" applyNumberFormat="1" applyFont="1" applyFill="1" applyBorder="1" applyAlignment="1">
      <alignment horizontal="center" vertical="center"/>
    </xf>
    <xf numFmtId="0" fontId="26" fillId="6" borderId="1" xfId="3" applyFont="1" applyFill="1" applyBorder="1" applyAlignment="1" applyProtection="1">
      <alignment horizontal="left" vertical="center" wrapText="1"/>
      <protection locked="0"/>
    </xf>
    <xf numFmtId="0" fontId="26" fillId="6" borderId="2" xfId="3" applyFont="1" applyFill="1" applyBorder="1" applyAlignment="1" applyProtection="1">
      <alignment horizontal="left" vertical="center" wrapText="1"/>
      <protection locked="0"/>
    </xf>
    <xf numFmtId="0" fontId="26" fillId="6" borderId="3" xfId="3" applyFont="1" applyFill="1" applyBorder="1" applyAlignment="1" applyProtection="1">
      <alignment horizontal="left" vertical="center" wrapText="1"/>
      <protection locked="0"/>
    </xf>
    <xf numFmtId="0" fontId="20" fillId="4" borderId="110" xfId="1" applyFont="1" applyFill="1" applyBorder="1" applyAlignment="1">
      <alignment horizontal="left" vertical="center"/>
    </xf>
    <xf numFmtId="0" fontId="20" fillId="4" borderId="21" xfId="1" applyFont="1" applyFill="1" applyBorder="1" applyAlignment="1">
      <alignment horizontal="left" vertical="center"/>
    </xf>
    <xf numFmtId="0" fontId="20" fillId="4" borderId="19" xfId="1" applyFont="1" applyFill="1" applyBorder="1" applyAlignment="1">
      <alignment horizontal="left" vertical="center"/>
    </xf>
    <xf numFmtId="4" fontId="18" fillId="4" borderId="20" xfId="1" applyNumberFormat="1" applyFont="1" applyFill="1" applyBorder="1" applyAlignment="1">
      <alignment horizontal="center" vertical="center"/>
    </xf>
    <xf numFmtId="4" fontId="18" fillId="4" borderId="21" xfId="1" applyNumberFormat="1" applyFont="1" applyFill="1" applyBorder="1" applyAlignment="1">
      <alignment horizontal="center" vertical="center"/>
    </xf>
    <xf numFmtId="4" fontId="18" fillId="4" borderId="19" xfId="1" applyNumberFormat="1" applyFont="1" applyFill="1" applyBorder="1" applyAlignment="1">
      <alignment horizontal="center" vertical="center"/>
    </xf>
    <xf numFmtId="3" fontId="9" fillId="2" borderId="22" xfId="2" applyNumberFormat="1" applyFont="1" applyFill="1" applyBorder="1" applyAlignment="1" applyProtection="1">
      <alignment horizontal="left" vertical="center" wrapText="1"/>
    </xf>
    <xf numFmtId="3" fontId="9" fillId="2" borderId="23" xfId="2" applyNumberFormat="1" applyFont="1" applyFill="1" applyBorder="1" applyAlignment="1" applyProtection="1">
      <alignment horizontal="left" vertical="center" wrapText="1"/>
    </xf>
    <xf numFmtId="4" fontId="18" fillId="2" borderId="111" xfId="1" applyNumberFormat="1" applyFont="1" applyFill="1" applyBorder="1" applyAlignment="1">
      <alignment horizontal="center" vertical="center"/>
    </xf>
    <xf numFmtId="3" fontId="9" fillId="2" borderId="27" xfId="2" applyNumberFormat="1" applyFont="1" applyFill="1" applyBorder="1" applyAlignment="1" applyProtection="1">
      <alignment horizontal="left" vertical="center" wrapText="1"/>
    </xf>
    <xf numFmtId="3" fontId="9" fillId="2" borderId="28" xfId="2" applyNumberFormat="1" applyFont="1" applyFill="1" applyBorder="1" applyAlignment="1" applyProtection="1">
      <alignment horizontal="left" vertical="center" wrapText="1"/>
    </xf>
    <xf numFmtId="3" fontId="9" fillId="2" borderId="29" xfId="2" applyNumberFormat="1" applyFont="1" applyFill="1" applyBorder="1" applyAlignment="1" applyProtection="1">
      <alignment horizontal="left" vertical="center" wrapText="1"/>
    </xf>
    <xf numFmtId="4" fontId="18" fillId="2" borderId="112" xfId="1" applyNumberFormat="1" applyFont="1" applyFill="1" applyBorder="1" applyAlignment="1">
      <alignment horizontal="center" vertical="center"/>
    </xf>
    <xf numFmtId="4" fontId="10" fillId="3" borderId="53" xfId="1" applyNumberFormat="1" applyFont="1" applyFill="1" applyBorder="1" applyAlignment="1">
      <alignment horizontal="center" vertical="center"/>
    </xf>
    <xf numFmtId="4" fontId="10" fillId="3" borderId="54" xfId="1" applyNumberFormat="1" applyFont="1" applyFill="1" applyBorder="1" applyAlignment="1">
      <alignment horizontal="center" vertical="center"/>
    </xf>
    <xf numFmtId="4" fontId="10" fillId="3" borderId="55" xfId="1" applyNumberFormat="1" applyFont="1" applyFill="1" applyBorder="1" applyAlignment="1">
      <alignment horizontal="center" vertical="center"/>
    </xf>
    <xf numFmtId="0" fontId="18" fillId="2" borderId="113" xfId="5" applyNumberFormat="1" applyFont="1" applyFill="1" applyBorder="1" applyAlignment="1" applyProtection="1">
      <alignment horizontal="center" vertical="center" wrapText="1"/>
    </xf>
    <xf numFmtId="0" fontId="27" fillId="2" borderId="0" xfId="1" applyFont="1" applyFill="1" applyAlignment="1">
      <alignment vertical="center" wrapText="1"/>
    </xf>
    <xf numFmtId="0" fontId="28" fillId="7" borderId="1" xfId="3" applyFont="1" applyFill="1" applyBorder="1" applyAlignment="1">
      <alignment horizontal="center" vertical="center" wrapText="1"/>
    </xf>
    <xf numFmtId="0" fontId="28" fillId="7" borderId="2" xfId="3" applyFont="1" applyFill="1" applyBorder="1" applyAlignment="1">
      <alignment horizontal="center" vertical="center" wrapText="1"/>
    </xf>
    <xf numFmtId="0" fontId="28" fillId="7" borderId="3" xfId="3" applyFont="1" applyFill="1" applyBorder="1" applyAlignment="1">
      <alignment horizontal="center" vertical="center" wrapText="1"/>
    </xf>
    <xf numFmtId="0" fontId="20" fillId="7" borderId="114" xfId="3" applyFont="1" applyFill="1" applyBorder="1" applyAlignment="1">
      <alignment horizontal="center" vertical="center" wrapText="1"/>
    </xf>
    <xf numFmtId="0" fontId="20" fillId="7" borderId="115" xfId="3" applyFont="1" applyFill="1" applyBorder="1" applyAlignment="1">
      <alignment horizontal="center" vertical="center" wrapText="1"/>
    </xf>
    <xf numFmtId="0" fontId="20" fillId="7" borderId="1" xfId="3" applyFont="1" applyFill="1" applyBorder="1" applyAlignment="1">
      <alignment horizontal="center" vertical="center" wrapText="1"/>
    </xf>
    <xf numFmtId="0" fontId="20" fillId="7" borderId="2" xfId="3" applyFont="1" applyFill="1" applyBorder="1" applyAlignment="1">
      <alignment horizontal="center" vertical="center" wrapText="1"/>
    </xf>
    <xf numFmtId="0" fontId="20" fillId="7" borderId="3" xfId="3" applyFont="1" applyFill="1" applyBorder="1" applyAlignment="1">
      <alignment horizontal="center" vertical="center" wrapText="1"/>
    </xf>
    <xf numFmtId="0" fontId="20" fillId="7" borderId="81" xfId="3" applyFont="1" applyFill="1" applyBorder="1" applyAlignment="1">
      <alignment horizontal="center" vertical="center" wrapText="1"/>
    </xf>
    <xf numFmtId="0" fontId="20" fillId="7" borderId="82" xfId="3" applyFont="1" applyFill="1" applyBorder="1" applyAlignment="1">
      <alignment horizontal="center" vertical="center" wrapText="1"/>
    </xf>
    <xf numFmtId="0" fontId="9" fillId="8" borderId="116" xfId="3" applyFont="1" applyFill="1" applyBorder="1" applyAlignment="1">
      <alignment horizontal="left" vertical="center" wrapText="1"/>
    </xf>
    <xf numFmtId="0" fontId="9" fillId="8" borderId="117" xfId="3" applyFont="1" applyFill="1" applyBorder="1" applyAlignment="1">
      <alignment horizontal="left" vertical="center" wrapText="1"/>
    </xf>
    <xf numFmtId="0" fontId="9" fillId="8" borderId="75" xfId="3" applyFont="1" applyFill="1" applyBorder="1" applyAlignment="1">
      <alignment horizontal="center" vertical="center" wrapText="1"/>
    </xf>
    <xf numFmtId="0" fontId="9" fillId="8" borderId="81" xfId="3" applyFont="1" applyFill="1" applyBorder="1" applyAlignment="1">
      <alignment horizontal="center" vertical="center" wrapText="1"/>
    </xf>
    <xf numFmtId="4" fontId="9" fillId="8" borderId="78" xfId="3" applyNumberFormat="1" applyFont="1" applyFill="1" applyBorder="1" applyAlignment="1">
      <alignment horizontal="center" vertical="center" wrapText="1"/>
    </xf>
    <xf numFmtId="0" fontId="9" fillId="8" borderId="79" xfId="3" applyFont="1" applyFill="1" applyBorder="1" applyAlignment="1">
      <alignment horizontal="center" vertical="center" wrapText="1"/>
    </xf>
    <xf numFmtId="0" fontId="9" fillId="8" borderId="80" xfId="3" applyFont="1" applyFill="1" applyBorder="1" applyAlignment="1">
      <alignment horizontal="center" vertical="center" wrapText="1"/>
    </xf>
    <xf numFmtId="0" fontId="9" fillId="8" borderId="96" xfId="3" applyFont="1" applyFill="1" applyBorder="1" applyAlignment="1">
      <alignment horizontal="left" vertical="center" wrapText="1"/>
    </xf>
    <xf numFmtId="0" fontId="9" fillId="8" borderId="118" xfId="3" applyFont="1" applyFill="1" applyBorder="1" applyAlignment="1">
      <alignment horizontal="left" vertical="center" wrapText="1"/>
    </xf>
    <xf numFmtId="0" fontId="9" fillId="8" borderId="92" xfId="3" applyFont="1" applyFill="1" applyBorder="1" applyAlignment="1">
      <alignment horizontal="center" vertical="center" wrapText="1"/>
    </xf>
    <xf numFmtId="0" fontId="9" fillId="8" borderId="0" xfId="3" applyFont="1" applyFill="1" applyBorder="1" applyAlignment="1">
      <alignment horizontal="center" vertical="center" wrapText="1"/>
    </xf>
    <xf numFmtId="4" fontId="9" fillId="8" borderId="33" xfId="3" applyNumberFormat="1" applyFont="1" applyFill="1" applyBorder="1" applyAlignment="1">
      <alignment horizontal="center" vertical="center" wrapText="1"/>
    </xf>
    <xf numFmtId="0" fontId="9" fillId="8" borderId="34" xfId="3" applyFont="1" applyFill="1" applyBorder="1" applyAlignment="1">
      <alignment horizontal="center" vertical="center" wrapText="1"/>
    </xf>
    <xf numFmtId="0" fontId="9" fillId="8" borderId="35" xfId="3" applyFont="1" applyFill="1" applyBorder="1" applyAlignment="1">
      <alignment horizontal="center" vertical="center" wrapText="1"/>
    </xf>
    <xf numFmtId="0" fontId="9" fillId="8" borderId="98" xfId="3" applyFont="1" applyFill="1" applyBorder="1" applyAlignment="1">
      <alignment horizontal="left" vertical="center" wrapText="1"/>
    </xf>
    <xf numFmtId="0" fontId="9" fillId="8" borderId="119" xfId="3" applyFont="1" applyFill="1" applyBorder="1" applyAlignment="1">
      <alignment horizontal="left" vertical="center" wrapText="1"/>
    </xf>
    <xf numFmtId="0" fontId="9" fillId="8" borderId="24" xfId="3" applyFont="1" applyFill="1" applyBorder="1" applyAlignment="1">
      <alignment horizontal="center" vertical="center" wrapText="1"/>
    </xf>
    <xf numFmtId="0" fontId="9" fillId="8" borderId="113" xfId="3" applyFont="1" applyFill="1" applyBorder="1" applyAlignment="1">
      <alignment horizontal="center" vertical="center" wrapText="1"/>
    </xf>
    <xf numFmtId="4" fontId="9" fillId="8" borderId="120" xfId="3" applyNumberFormat="1" applyFont="1" applyFill="1" applyBorder="1" applyAlignment="1">
      <alignment horizontal="center" vertical="center" wrapText="1"/>
    </xf>
    <xf numFmtId="0" fontId="9" fillId="8" borderId="88" xfId="3" applyFont="1" applyFill="1" applyBorder="1" applyAlignment="1">
      <alignment horizontal="center" vertical="center" wrapText="1"/>
    </xf>
    <xf numFmtId="0" fontId="9" fillId="8" borderId="89" xfId="3" applyFont="1" applyFill="1" applyBorder="1" applyAlignment="1">
      <alignment horizontal="center" vertical="center" wrapText="1"/>
    </xf>
    <xf numFmtId="0" fontId="20" fillId="4" borderId="121" xfId="1" applyFont="1" applyFill="1" applyBorder="1" applyAlignment="1">
      <alignment horizontal="left" vertical="center"/>
    </xf>
    <xf numFmtId="0" fontId="20" fillId="4" borderId="4" xfId="1" applyFont="1" applyFill="1" applyBorder="1" applyAlignment="1">
      <alignment horizontal="left" vertical="center"/>
    </xf>
    <xf numFmtId="0" fontId="20" fillId="4" borderId="5" xfId="1" applyFont="1" applyFill="1" applyBorder="1" applyAlignment="1">
      <alignment horizontal="left" vertical="center"/>
    </xf>
    <xf numFmtId="4" fontId="18" fillId="2" borderId="30" xfId="1" applyNumberFormat="1" applyFont="1" applyFill="1" applyBorder="1" applyAlignment="1">
      <alignment horizontal="center" vertical="center"/>
    </xf>
    <xf numFmtId="4" fontId="18" fillId="2" borderId="60" xfId="1" applyNumberFormat="1" applyFont="1" applyFill="1" applyBorder="1" applyAlignment="1">
      <alignment horizontal="center" vertical="center"/>
    </xf>
    <xf numFmtId="4" fontId="18" fillId="2" borderId="61" xfId="1" applyNumberFormat="1" applyFont="1" applyFill="1" applyBorder="1" applyAlignment="1">
      <alignment horizontal="center" vertical="center"/>
    </xf>
    <xf numFmtId="0" fontId="20" fillId="7" borderId="122" xfId="3" applyFont="1" applyFill="1" applyBorder="1" applyAlignment="1">
      <alignment horizontal="center" vertical="center" wrapText="1"/>
    </xf>
    <xf numFmtId="0" fontId="20" fillId="7" borderId="123" xfId="3" applyFont="1" applyFill="1" applyBorder="1" applyAlignment="1">
      <alignment horizontal="center" vertical="center" wrapText="1"/>
    </xf>
    <xf numFmtId="0" fontId="20" fillId="7" borderId="75" xfId="3" applyFont="1" applyFill="1" applyBorder="1" applyAlignment="1">
      <alignment horizontal="center" vertical="center" wrapText="1"/>
    </xf>
    <xf numFmtId="0" fontId="9" fillId="8" borderId="78" xfId="3" applyFont="1" applyFill="1" applyBorder="1" applyAlignment="1">
      <alignment horizontal="left" vertical="center" wrapText="1"/>
    </xf>
    <xf numFmtId="0" fontId="9" fillId="8" borderId="79" xfId="3" applyFont="1" applyFill="1" applyBorder="1" applyAlignment="1">
      <alignment horizontal="left" vertical="center" wrapText="1"/>
    </xf>
    <xf numFmtId="4" fontId="9" fillId="8" borderId="79" xfId="3" applyNumberFormat="1" applyFont="1" applyFill="1" applyBorder="1" applyAlignment="1">
      <alignment horizontal="center" vertical="center" wrapText="1"/>
    </xf>
    <xf numFmtId="0" fontId="9" fillId="8" borderId="33" xfId="3" applyFont="1" applyFill="1" applyBorder="1" applyAlignment="1">
      <alignment horizontal="left" vertical="center" wrapText="1"/>
    </xf>
    <xf numFmtId="0" fontId="9" fillId="8" borderId="34" xfId="3" applyFont="1" applyFill="1" applyBorder="1" applyAlignment="1">
      <alignment horizontal="left" vertical="center" wrapText="1"/>
    </xf>
    <xf numFmtId="4" fontId="9" fillId="8" borderId="34" xfId="3" applyNumberFormat="1" applyFont="1" applyFill="1" applyBorder="1" applyAlignment="1">
      <alignment horizontal="center" vertical="center" wrapText="1"/>
    </xf>
    <xf numFmtId="0" fontId="10" fillId="3" borderId="1" xfId="1" applyFont="1" applyFill="1" applyBorder="1" applyAlignment="1">
      <alignment horizontal="center" vertical="center"/>
    </xf>
    <xf numFmtId="0" fontId="10" fillId="3" borderId="2" xfId="1" applyFont="1" applyFill="1" applyBorder="1" applyAlignment="1">
      <alignment horizontal="center" vertical="center"/>
    </xf>
    <xf numFmtId="0" fontId="10" fillId="3" borderId="3" xfId="1" applyFont="1" applyFill="1" applyBorder="1" applyAlignment="1">
      <alignment horizontal="center" vertical="center"/>
    </xf>
    <xf numFmtId="0" fontId="16" fillId="4" borderId="76" xfId="1" applyFont="1" applyFill="1" applyBorder="1" applyAlignment="1">
      <alignment horizontal="left" vertical="center"/>
    </xf>
    <xf numFmtId="0" fontId="16" fillId="4" borderId="1" xfId="1" applyFont="1" applyFill="1" applyBorder="1" applyAlignment="1">
      <alignment horizontal="center" vertical="center" wrapText="1"/>
    </xf>
    <xf numFmtId="0" fontId="16" fillId="4" borderId="2" xfId="1" applyFont="1" applyFill="1" applyBorder="1" applyAlignment="1">
      <alignment horizontal="center" vertical="center" wrapText="1"/>
    </xf>
    <xf numFmtId="0" fontId="16" fillId="4" borderId="3" xfId="1" applyFont="1" applyFill="1" applyBorder="1" applyAlignment="1">
      <alignment horizontal="center" vertical="center" wrapText="1"/>
    </xf>
    <xf numFmtId="165" fontId="18" fillId="5" borderId="24" xfId="2" applyNumberFormat="1" applyFont="1" applyFill="1" applyBorder="1" applyAlignment="1" applyProtection="1">
      <alignment horizontal="center" vertical="center" wrapText="1"/>
    </xf>
    <xf numFmtId="165" fontId="18" fillId="5" borderId="113" xfId="2" applyNumberFormat="1" applyFont="1" applyFill="1" applyBorder="1" applyAlignment="1" applyProtection="1">
      <alignment horizontal="center" vertical="center" wrapText="1"/>
    </xf>
    <xf numFmtId="165" fontId="18" fillId="5" borderId="124" xfId="2" applyNumberFormat="1" applyFont="1" applyFill="1" applyBorder="1" applyAlignment="1" applyProtection="1">
      <alignment horizontal="center" vertical="center" wrapText="1"/>
    </xf>
    <xf numFmtId="165" fontId="18" fillId="5" borderId="125" xfId="2" applyNumberFormat="1" applyFont="1" applyFill="1" applyBorder="1" applyAlignment="1" applyProtection="1">
      <alignment horizontal="center" vertical="center" wrapText="1"/>
    </xf>
    <xf numFmtId="165" fontId="18" fillId="5" borderId="126" xfId="2" applyNumberFormat="1" applyFont="1" applyFill="1" applyBorder="1" applyAlignment="1" applyProtection="1">
      <alignment horizontal="center" vertical="center" wrapText="1"/>
    </xf>
    <xf numFmtId="165" fontId="18" fillId="5" borderId="127" xfId="2" applyNumberFormat="1" applyFont="1" applyFill="1" applyBorder="1" applyAlignment="1" applyProtection="1">
      <alignment horizontal="center" vertical="center" wrapText="1"/>
    </xf>
    <xf numFmtId="4" fontId="18" fillId="2" borderId="128" xfId="1" applyNumberFormat="1" applyFont="1" applyFill="1" applyBorder="1" applyAlignment="1">
      <alignment horizontal="center" vertical="center"/>
    </xf>
    <xf numFmtId="4" fontId="18" fillId="2" borderId="75" xfId="1" applyNumberFormat="1" applyFont="1" applyFill="1" applyBorder="1" applyAlignment="1">
      <alignment horizontal="center" vertical="center"/>
    </xf>
    <xf numFmtId="4" fontId="18" fillId="2" borderId="81" xfId="1" applyNumberFormat="1" applyFont="1" applyFill="1" applyBorder="1" applyAlignment="1">
      <alignment horizontal="center" vertical="center"/>
    </xf>
    <xf numFmtId="4" fontId="18" fillId="2" borderId="82" xfId="1" applyNumberFormat="1" applyFont="1" applyFill="1" applyBorder="1" applyAlignment="1">
      <alignment horizontal="center" vertical="center"/>
    </xf>
    <xf numFmtId="4" fontId="18" fillId="2" borderId="1" xfId="1" applyNumberFormat="1" applyFont="1" applyFill="1" applyBorder="1" applyAlignment="1">
      <alignment horizontal="center" vertical="center"/>
    </xf>
    <xf numFmtId="4" fontId="18" fillId="2" borderId="2" xfId="1" applyNumberFormat="1" applyFont="1" applyFill="1" applyBorder="1" applyAlignment="1">
      <alignment horizontal="center" vertical="center"/>
    </xf>
    <xf numFmtId="4" fontId="18" fillId="2" borderId="3" xfId="1" applyNumberFormat="1" applyFont="1" applyFill="1" applyBorder="1" applyAlignment="1">
      <alignment horizontal="center" vertical="center"/>
    </xf>
    <xf numFmtId="165" fontId="9" fillId="5" borderId="81" xfId="2" applyNumberFormat="1" applyFont="1" applyFill="1" applyBorder="1" applyAlignment="1" applyProtection="1">
      <alignment horizontal="center" vertical="center" wrapText="1"/>
    </xf>
    <xf numFmtId="165" fontId="9" fillId="5" borderId="82" xfId="2" applyNumberFormat="1" applyFont="1" applyFill="1" applyBorder="1" applyAlignment="1" applyProtection="1">
      <alignment horizontal="center" vertical="center" wrapText="1"/>
    </xf>
    <xf numFmtId="4" fontId="18" fillId="2" borderId="116" xfId="1" applyNumberFormat="1" applyFont="1" applyFill="1" applyBorder="1" applyAlignment="1">
      <alignment horizontal="center" vertical="center"/>
    </xf>
    <xf numFmtId="4" fontId="18" fillId="2" borderId="129" xfId="1" applyNumberFormat="1" applyFont="1" applyFill="1" applyBorder="1" applyAlignment="1">
      <alignment horizontal="center" vertical="center"/>
    </xf>
    <xf numFmtId="4" fontId="18" fillId="2" borderId="117" xfId="1" applyNumberFormat="1" applyFont="1" applyFill="1" applyBorder="1" applyAlignment="1">
      <alignment horizontal="center" vertical="center"/>
    </xf>
    <xf numFmtId="4" fontId="18" fillId="2" borderId="24" xfId="1" applyNumberFormat="1" applyFont="1" applyFill="1" applyBorder="1" applyAlignment="1">
      <alignment horizontal="center" vertical="center"/>
    </xf>
    <xf numFmtId="4" fontId="18" fillId="2" borderId="113" xfId="1" applyNumberFormat="1" applyFont="1" applyFill="1" applyBorder="1" applyAlignment="1">
      <alignment horizontal="center" vertical="center"/>
    </xf>
    <xf numFmtId="4" fontId="18" fillId="2" borderId="124" xfId="1" applyNumberFormat="1" applyFont="1" applyFill="1" applyBorder="1" applyAlignment="1">
      <alignment horizontal="center" vertical="center"/>
    </xf>
    <xf numFmtId="0" fontId="20" fillId="4" borderId="130" xfId="1" applyFont="1" applyFill="1" applyBorder="1" applyAlignment="1">
      <alignment horizontal="left" vertical="center"/>
    </xf>
    <xf numFmtId="0" fontId="20" fillId="4" borderId="91" xfId="1" applyFont="1" applyFill="1" applyBorder="1" applyAlignment="1">
      <alignment horizontal="left" vertical="center"/>
    </xf>
    <xf numFmtId="0" fontId="20" fillId="4" borderId="25" xfId="1" applyFont="1" applyFill="1" applyBorder="1" applyAlignment="1">
      <alignment horizontal="left" vertical="center"/>
    </xf>
    <xf numFmtId="4" fontId="18" fillId="4" borderId="1" xfId="1" applyNumberFormat="1" applyFont="1" applyFill="1" applyBorder="1" applyAlignment="1">
      <alignment horizontal="center" vertical="center"/>
    </xf>
    <xf numFmtId="4" fontId="18" fillId="4" borderId="2" xfId="1" applyNumberFormat="1" applyFont="1" applyFill="1" applyBorder="1" applyAlignment="1">
      <alignment horizontal="center" vertical="center"/>
    </xf>
    <xf numFmtId="4" fontId="18" fillId="4" borderId="3" xfId="1" applyNumberFormat="1" applyFont="1" applyFill="1" applyBorder="1" applyAlignment="1">
      <alignment horizontal="center" vertical="center"/>
    </xf>
    <xf numFmtId="4" fontId="18" fillId="2" borderId="70" xfId="1" applyNumberFormat="1" applyFont="1" applyFill="1" applyBorder="1" applyAlignment="1">
      <alignment horizontal="center" vertical="center"/>
    </xf>
    <xf numFmtId="4" fontId="18" fillId="2" borderId="71" xfId="1" applyNumberFormat="1" applyFont="1" applyFill="1" applyBorder="1" applyAlignment="1">
      <alignment horizontal="center" vertical="center"/>
    </xf>
    <xf numFmtId="4" fontId="18" fillId="2" borderId="131" xfId="1" applyNumberFormat="1" applyFont="1" applyFill="1" applyBorder="1" applyAlignment="1">
      <alignment horizontal="center" vertical="center"/>
    </xf>
    <xf numFmtId="4" fontId="18" fillId="2" borderId="132" xfId="1" applyNumberFormat="1" applyFont="1" applyFill="1" applyBorder="1" applyAlignment="1">
      <alignment horizontal="center" vertical="center"/>
    </xf>
    <xf numFmtId="0" fontId="20" fillId="4" borderId="133" xfId="1" applyFont="1" applyFill="1" applyBorder="1" applyAlignment="1">
      <alignment horizontal="left" vertical="center"/>
    </xf>
    <xf numFmtId="4" fontId="18" fillId="2" borderId="134" xfId="1" applyNumberFormat="1" applyFont="1" applyFill="1" applyBorder="1" applyAlignment="1">
      <alignment horizontal="center" vertical="center"/>
    </xf>
    <xf numFmtId="4" fontId="18" fillId="2" borderId="135" xfId="1" applyNumberFormat="1" applyFont="1" applyFill="1" applyBorder="1" applyAlignment="1">
      <alignment horizontal="center" vertical="center"/>
    </xf>
    <xf numFmtId="4" fontId="10" fillId="3" borderId="1" xfId="1" applyNumberFormat="1" applyFont="1" applyFill="1" applyBorder="1" applyAlignment="1">
      <alignment horizontal="center" vertical="center"/>
    </xf>
    <xf numFmtId="4" fontId="10" fillId="3" borderId="2" xfId="1" applyNumberFormat="1" applyFont="1" applyFill="1" applyBorder="1" applyAlignment="1">
      <alignment horizontal="center" vertical="center"/>
    </xf>
    <xf numFmtId="4" fontId="10" fillId="3" borderId="3" xfId="1" applyNumberFormat="1" applyFont="1" applyFill="1" applyBorder="1" applyAlignment="1">
      <alignment horizontal="center" vertical="center"/>
    </xf>
    <xf numFmtId="3" fontId="9" fillId="2" borderId="136" xfId="2" applyNumberFormat="1" applyFont="1" applyFill="1" applyBorder="1" applyAlignment="1" applyProtection="1">
      <alignment horizontal="left" vertical="center" wrapText="1"/>
    </xf>
    <xf numFmtId="4" fontId="18" fillId="2" borderId="35" xfId="1" applyNumberFormat="1" applyFont="1" applyFill="1" applyBorder="1" applyAlignment="1">
      <alignment horizontal="center" vertical="center"/>
    </xf>
    <xf numFmtId="4" fontId="10" fillId="3" borderId="110" xfId="1" applyNumberFormat="1" applyFont="1" applyFill="1" applyBorder="1" applyAlignment="1">
      <alignment horizontal="center" vertical="center"/>
    </xf>
    <xf numFmtId="3" fontId="9" fillId="2" borderId="137" xfId="2" applyNumberFormat="1" applyFont="1" applyFill="1" applyBorder="1" applyAlignment="1" applyProtection="1">
      <alignment horizontal="left" vertical="center" wrapText="1"/>
    </xf>
    <xf numFmtId="3" fontId="9" fillId="2" borderId="138" xfId="2" applyNumberFormat="1" applyFont="1" applyFill="1" applyBorder="1" applyAlignment="1" applyProtection="1">
      <alignment horizontal="left" vertical="center" wrapText="1"/>
    </xf>
    <xf numFmtId="3" fontId="9" fillId="2" borderId="139" xfId="2" applyNumberFormat="1" applyFont="1" applyFill="1" applyBorder="1" applyAlignment="1" applyProtection="1">
      <alignment horizontal="left" vertical="center" wrapText="1"/>
    </xf>
    <xf numFmtId="165" fontId="20" fillId="9" borderId="140" xfId="2" applyNumberFormat="1" applyFont="1" applyFill="1" applyBorder="1" applyAlignment="1" applyProtection="1">
      <alignment horizontal="right" vertical="center" wrapText="1"/>
    </xf>
    <xf numFmtId="165" fontId="20" fillId="9" borderId="0" xfId="2" applyNumberFormat="1" applyFont="1" applyFill="1" applyBorder="1" applyAlignment="1" applyProtection="1">
      <alignment horizontal="right" vertical="center" wrapText="1"/>
    </xf>
    <xf numFmtId="3" fontId="9" fillId="2" borderId="75" xfId="2" applyNumberFormat="1" applyFont="1" applyFill="1" applyBorder="1" applyAlignment="1" applyProtection="1">
      <alignment horizontal="left" vertical="center" wrapText="1"/>
    </xf>
    <xf numFmtId="3" fontId="9" fillId="2" borderId="76" xfId="2" applyNumberFormat="1" applyFont="1" applyFill="1" applyBorder="1" applyAlignment="1" applyProtection="1">
      <alignment horizontal="left" vertical="center" wrapText="1"/>
    </xf>
    <xf numFmtId="3" fontId="9" fillId="2" borderId="8" xfId="2" applyNumberFormat="1" applyFont="1" applyFill="1" applyBorder="1" applyAlignment="1" applyProtection="1">
      <alignment horizontal="left" vertical="center" wrapText="1"/>
    </xf>
    <xf numFmtId="4" fontId="18" fillId="2" borderId="141" xfId="1" applyNumberFormat="1" applyFont="1" applyFill="1" applyBorder="1" applyAlignment="1">
      <alignment horizontal="center" vertical="center"/>
    </xf>
    <xf numFmtId="165" fontId="20" fillId="9" borderId="1" xfId="2" applyNumberFormat="1" applyFont="1" applyFill="1" applyBorder="1" applyAlignment="1" applyProtection="1">
      <alignment horizontal="right" vertical="center" wrapText="1"/>
    </xf>
    <xf numFmtId="165" fontId="20" fillId="9" borderId="2" xfId="2" applyNumberFormat="1" applyFont="1" applyFill="1" applyBorder="1" applyAlignment="1" applyProtection="1">
      <alignment horizontal="right" vertical="center" wrapText="1"/>
    </xf>
    <xf numFmtId="165" fontId="20" fillId="9" borderId="3" xfId="2" applyNumberFormat="1" applyFont="1" applyFill="1" applyBorder="1" applyAlignment="1" applyProtection="1">
      <alignment horizontal="right" vertical="center" wrapText="1"/>
    </xf>
    <xf numFmtId="4" fontId="18" fillId="2" borderId="142" xfId="1" applyNumberFormat="1" applyFont="1" applyFill="1" applyBorder="1" applyAlignment="1">
      <alignment horizontal="center" vertical="center"/>
    </xf>
    <xf numFmtId="3" fontId="9" fillId="2" borderId="143" xfId="2" applyNumberFormat="1" applyFont="1" applyFill="1" applyBorder="1" applyAlignment="1" applyProtection="1">
      <alignment horizontal="left" vertical="center" wrapText="1"/>
    </xf>
    <xf numFmtId="4" fontId="18" fillId="2" borderId="144" xfId="1" applyNumberFormat="1" applyFont="1" applyFill="1" applyBorder="1" applyAlignment="1">
      <alignment horizontal="center" vertical="center"/>
    </xf>
    <xf numFmtId="3" fontId="9" fillId="2" borderId="69" xfId="2" applyNumberFormat="1" applyFont="1" applyFill="1" applyBorder="1" applyAlignment="1" applyProtection="1">
      <alignment horizontal="left" vertical="center" wrapText="1"/>
    </xf>
    <xf numFmtId="3" fontId="9" fillId="2" borderId="70" xfId="2" applyNumberFormat="1" applyFont="1" applyFill="1" applyBorder="1" applyAlignment="1" applyProtection="1">
      <alignment horizontal="left" vertical="center" wrapText="1"/>
    </xf>
    <xf numFmtId="3" fontId="9" fillId="2" borderId="145" xfId="2" applyNumberFormat="1" applyFont="1" applyFill="1" applyBorder="1" applyAlignment="1" applyProtection="1">
      <alignment horizontal="left" vertical="center" wrapText="1"/>
    </xf>
    <xf numFmtId="4" fontId="18" fillId="2" borderId="78" xfId="1" applyNumberFormat="1" applyFont="1" applyFill="1" applyBorder="1" applyAlignment="1">
      <alignment horizontal="center" vertical="center"/>
    </xf>
    <xf numFmtId="4" fontId="18" fillId="2" borderId="79" xfId="1" applyNumberFormat="1" applyFont="1" applyFill="1" applyBorder="1" applyAlignment="1">
      <alignment horizontal="center" vertical="center"/>
    </xf>
    <xf numFmtId="4" fontId="18" fillId="2" borderId="80" xfId="1" applyNumberFormat="1" applyFont="1" applyFill="1" applyBorder="1" applyAlignment="1">
      <alignment horizontal="center" vertical="center"/>
    </xf>
    <xf numFmtId="3" fontId="9" fillId="2" borderId="33" xfId="2" applyNumberFormat="1" applyFont="1" applyFill="1" applyBorder="1" applyAlignment="1" applyProtection="1">
      <alignment horizontal="left" vertical="center" wrapText="1"/>
    </xf>
    <xf numFmtId="3" fontId="9" fillId="2" borderId="34" xfId="2" applyNumberFormat="1" applyFont="1" applyFill="1" applyBorder="1" applyAlignment="1" applyProtection="1">
      <alignment horizontal="left" vertical="center" wrapText="1"/>
    </xf>
    <xf numFmtId="3" fontId="9" fillId="2" borderId="146" xfId="2" applyNumberFormat="1" applyFont="1" applyFill="1" applyBorder="1" applyAlignment="1" applyProtection="1">
      <alignment horizontal="left" vertical="center" wrapText="1"/>
    </xf>
    <xf numFmtId="4" fontId="18" fillId="2" borderId="33" xfId="1" applyNumberFormat="1" applyFont="1" applyFill="1" applyBorder="1" applyAlignment="1">
      <alignment horizontal="center" vertical="center"/>
    </xf>
    <xf numFmtId="165" fontId="18" fillId="5" borderId="75" xfId="2" applyNumberFormat="1" applyFont="1" applyFill="1" applyBorder="1" applyAlignment="1" applyProtection="1">
      <alignment horizontal="center" vertical="center" wrapText="1"/>
    </xf>
    <xf numFmtId="165" fontId="18" fillId="5" borderId="81" xfId="2" applyNumberFormat="1" applyFont="1" applyFill="1" applyBorder="1" applyAlignment="1" applyProtection="1">
      <alignment horizontal="center" vertical="center" wrapText="1"/>
    </xf>
    <xf numFmtId="165" fontId="18" fillId="5" borderId="82" xfId="2" applyNumberFormat="1" applyFont="1" applyFill="1" applyBorder="1" applyAlignment="1" applyProtection="1">
      <alignment horizontal="center" vertical="center" wrapText="1"/>
    </xf>
    <xf numFmtId="4" fontId="18" fillId="2" borderId="120" xfId="1" applyNumberFormat="1" applyFont="1" applyFill="1" applyBorder="1" applyAlignment="1">
      <alignment horizontal="center" vertical="center"/>
    </xf>
    <xf numFmtId="0" fontId="9" fillId="8" borderId="0" xfId="3" applyFont="1" applyFill="1" applyBorder="1" applyAlignment="1">
      <alignment horizontal="left" vertical="center" wrapText="1"/>
    </xf>
    <xf numFmtId="0" fontId="9" fillId="8" borderId="0" xfId="3" applyFont="1" applyFill="1" applyBorder="1" applyAlignment="1">
      <alignment horizontal="center" vertical="center" wrapText="1"/>
    </xf>
    <xf numFmtId="4" fontId="9" fillId="8" borderId="0" xfId="3" applyNumberFormat="1" applyFont="1" applyFill="1" applyBorder="1" applyAlignment="1">
      <alignment horizontal="center" vertical="center" wrapText="1"/>
    </xf>
    <xf numFmtId="0" fontId="27" fillId="0" borderId="0" xfId="1" applyFont="1" applyFill="1" applyAlignment="1">
      <alignment horizontal="left" vertical="center" wrapText="1"/>
    </xf>
    <xf numFmtId="0" fontId="29" fillId="10" borderId="34" xfId="3" applyFont="1" applyFill="1" applyBorder="1" applyAlignment="1">
      <alignment horizontal="center"/>
    </xf>
    <xf numFmtId="0" fontId="29" fillId="10" borderId="34" xfId="3" applyFont="1" applyFill="1" applyBorder="1" applyAlignment="1">
      <alignment horizontal="left"/>
    </xf>
    <xf numFmtId="0" fontId="11" fillId="2" borderId="0" xfId="1" applyFont="1" applyFill="1" applyAlignment="1">
      <alignment horizontal="left" vertical="center"/>
    </xf>
    <xf numFmtId="0" fontId="29" fillId="0" borderId="34" xfId="3" applyFont="1" applyBorder="1" applyAlignment="1">
      <alignment horizontal="center"/>
    </xf>
    <xf numFmtId="0" fontId="29" fillId="0" borderId="70" xfId="3" applyFont="1" applyBorder="1" applyAlignment="1">
      <alignment horizontal="center"/>
    </xf>
    <xf numFmtId="0" fontId="27" fillId="2" borderId="0" xfId="1" applyFont="1" applyFill="1" applyAlignment="1">
      <alignment horizontal="left" vertical="center" wrapText="1"/>
    </xf>
    <xf numFmtId="0" fontId="16" fillId="4" borderId="1" xfId="1" applyFont="1" applyFill="1" applyBorder="1" applyAlignment="1">
      <alignment horizontal="left" vertical="center"/>
    </xf>
    <xf numFmtId="0" fontId="16" fillId="4" borderId="2" xfId="1" applyFont="1" applyFill="1" applyBorder="1" applyAlignment="1">
      <alignment horizontal="left" vertical="center"/>
    </xf>
    <xf numFmtId="0" fontId="16" fillId="4" borderId="3" xfId="1" applyFont="1" applyFill="1" applyBorder="1" applyAlignment="1">
      <alignment horizontal="left" vertical="center"/>
    </xf>
    <xf numFmtId="0" fontId="20" fillId="4" borderId="63" xfId="1" applyFont="1" applyFill="1" applyBorder="1" applyAlignment="1">
      <alignment horizontal="left" vertical="center"/>
    </xf>
    <xf numFmtId="0" fontId="20" fillId="4" borderId="64" xfId="1" applyFont="1" applyFill="1" applyBorder="1" applyAlignment="1">
      <alignment horizontal="left" vertical="center"/>
    </xf>
    <xf numFmtId="0" fontId="20" fillId="4" borderId="65" xfId="1" applyFont="1" applyFill="1" applyBorder="1" applyAlignment="1">
      <alignment horizontal="left" vertical="center"/>
    </xf>
    <xf numFmtId="3" fontId="9" fillId="2" borderId="147" xfId="2" applyNumberFormat="1" applyFont="1" applyFill="1" applyBorder="1" applyAlignment="1" applyProtection="1">
      <alignment horizontal="left" vertical="center" wrapText="1"/>
    </xf>
    <xf numFmtId="3" fontId="9" fillId="2" borderId="148" xfId="2" applyNumberFormat="1" applyFont="1" applyFill="1" applyBorder="1" applyAlignment="1" applyProtection="1">
      <alignment horizontal="left" vertical="center" wrapText="1"/>
    </xf>
    <xf numFmtId="3" fontId="9" fillId="2" borderId="149" xfId="2" applyNumberFormat="1" applyFont="1" applyFill="1" applyBorder="1" applyAlignment="1" applyProtection="1">
      <alignment horizontal="left" vertical="center" wrapText="1"/>
    </xf>
    <xf numFmtId="0" fontId="9" fillId="0" borderId="0" xfId="1" applyFont="1" applyFill="1" applyAlignment="1">
      <alignment horizontal="center" vertical="center" wrapText="1"/>
    </xf>
    <xf numFmtId="165" fontId="20" fillId="9" borderId="140" xfId="2" applyNumberFormat="1" applyFont="1" applyFill="1" applyBorder="1" applyAlignment="1" applyProtection="1">
      <alignment wrapText="1"/>
    </xf>
    <xf numFmtId="165" fontId="20" fillId="9" borderId="1" xfId="2" applyNumberFormat="1" applyFont="1" applyFill="1" applyBorder="1" applyAlignment="1" applyProtection="1">
      <alignment wrapText="1"/>
    </xf>
    <xf numFmtId="165" fontId="20" fillId="9" borderId="2" xfId="2" applyNumberFormat="1" applyFont="1" applyFill="1" applyBorder="1" applyAlignment="1" applyProtection="1">
      <alignment wrapText="1"/>
    </xf>
    <xf numFmtId="4" fontId="18" fillId="2" borderId="10" xfId="1" applyNumberFormat="1" applyFont="1" applyFill="1" applyBorder="1" applyAlignment="1">
      <alignment horizontal="center" vertical="center"/>
    </xf>
    <xf numFmtId="4" fontId="18" fillId="2" borderId="102" xfId="1" applyNumberFormat="1" applyFont="1" applyFill="1" applyBorder="1" applyAlignment="1">
      <alignment horizontal="center" vertical="center"/>
    </xf>
    <xf numFmtId="4" fontId="18" fillId="2" borderId="103" xfId="1" applyNumberFormat="1" applyFont="1" applyFill="1" applyBorder="1" applyAlignment="1">
      <alignment horizontal="center" vertical="center"/>
    </xf>
    <xf numFmtId="4" fontId="18" fillId="4" borderId="92" xfId="1" applyNumberFormat="1" applyFont="1" applyFill="1" applyBorder="1" applyAlignment="1">
      <alignment horizontal="center" vertical="center"/>
    </xf>
    <xf numFmtId="4" fontId="18" fillId="4" borderId="0" xfId="1" applyNumberFormat="1" applyFont="1" applyFill="1" applyBorder="1" applyAlignment="1">
      <alignment horizontal="center" vertical="center"/>
    </xf>
    <xf numFmtId="4" fontId="18" fillId="4" borderId="93" xfId="1" applyNumberFormat="1" applyFont="1" applyFill="1" applyBorder="1" applyAlignment="1">
      <alignment horizontal="center" vertical="center"/>
    </xf>
    <xf numFmtId="4" fontId="18" fillId="4" borderId="83" xfId="1" applyNumberFormat="1" applyFont="1" applyFill="1" applyBorder="1" applyAlignment="1">
      <alignment horizontal="center" vertical="center"/>
    </xf>
    <xf numFmtId="4" fontId="18" fillId="4" borderId="84" xfId="1" applyNumberFormat="1" applyFont="1" applyFill="1" applyBorder="1" applyAlignment="1">
      <alignment horizontal="center" vertical="center"/>
    </xf>
    <xf numFmtId="4" fontId="18" fillId="4" borderId="85" xfId="1" applyNumberFormat="1" applyFont="1" applyFill="1" applyBorder="1" applyAlignment="1">
      <alignment horizontal="center" vertical="center"/>
    </xf>
    <xf numFmtId="4" fontId="10" fillId="3" borderId="83" xfId="1" applyNumberFormat="1" applyFont="1" applyFill="1" applyBorder="1" applyAlignment="1">
      <alignment horizontal="center" vertical="center"/>
    </xf>
    <xf numFmtId="4" fontId="10" fillId="3" borderId="84" xfId="1" applyNumberFormat="1" applyFont="1" applyFill="1" applyBorder="1" applyAlignment="1">
      <alignment horizontal="center" vertical="center"/>
    </xf>
    <xf numFmtId="4" fontId="10" fillId="3" borderId="85" xfId="1" applyNumberFormat="1" applyFont="1" applyFill="1" applyBorder="1" applyAlignment="1">
      <alignment horizontal="center" vertical="center"/>
    </xf>
    <xf numFmtId="4" fontId="18" fillId="2" borderId="150" xfId="1" applyNumberFormat="1" applyFont="1" applyFill="1" applyBorder="1" applyAlignment="1">
      <alignment horizontal="center" vertical="center"/>
    </xf>
    <xf numFmtId="4" fontId="18" fillId="2" borderId="151" xfId="1" applyNumberFormat="1" applyFont="1" applyFill="1" applyBorder="1" applyAlignment="1">
      <alignment horizontal="center" vertical="center"/>
    </xf>
    <xf numFmtId="165" fontId="18" fillId="5" borderId="110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4" fontId="18" fillId="2" borderId="14" xfId="1" applyNumberFormat="1" applyFont="1" applyFill="1" applyBorder="1" applyAlignment="1">
      <alignment horizontal="center" vertical="center"/>
    </xf>
    <xf numFmtId="4" fontId="18" fillId="2" borderId="152" xfId="1" applyNumberFormat="1" applyFont="1" applyFill="1" applyBorder="1" applyAlignment="1">
      <alignment horizontal="center" vertical="center"/>
    </xf>
    <xf numFmtId="4" fontId="18" fillId="2" borderId="153" xfId="1" applyNumberFormat="1" applyFont="1" applyFill="1" applyBorder="1" applyAlignment="1">
      <alignment horizontal="center" vertical="center"/>
    </xf>
    <xf numFmtId="4" fontId="18" fillId="2" borderId="104" xfId="1" applyNumberFormat="1" applyFont="1" applyFill="1" applyBorder="1" applyAlignment="1">
      <alignment horizontal="center" vertical="center"/>
    </xf>
    <xf numFmtId="4" fontId="18" fillId="2" borderId="105" xfId="1" applyNumberFormat="1" applyFont="1" applyFill="1" applyBorder="1" applyAlignment="1">
      <alignment horizontal="center" vertical="center"/>
    </xf>
    <xf numFmtId="4" fontId="18" fillId="2" borderId="106" xfId="1" applyNumberFormat="1" applyFont="1" applyFill="1" applyBorder="1" applyAlignment="1">
      <alignment horizontal="center" vertical="center"/>
    </xf>
    <xf numFmtId="0" fontId="16" fillId="4" borderId="83" xfId="1" applyFont="1" applyFill="1" applyBorder="1" applyAlignment="1">
      <alignment horizontal="center" vertical="center" wrapText="1"/>
    </xf>
    <xf numFmtId="0" fontId="16" fillId="4" borderId="93" xfId="1" applyFont="1" applyFill="1" applyBorder="1" applyAlignment="1">
      <alignment horizontal="center" vertical="center" wrapText="1"/>
    </xf>
    <xf numFmtId="0" fontId="20" fillId="4" borderId="154" xfId="1" applyFont="1" applyFill="1" applyBorder="1" applyAlignment="1">
      <alignment horizontal="left" vertical="center"/>
    </xf>
    <xf numFmtId="0" fontId="20" fillId="4" borderId="84" xfId="1" applyFont="1" applyFill="1" applyBorder="1" applyAlignment="1">
      <alignment horizontal="left" vertical="center"/>
    </xf>
    <xf numFmtId="0" fontId="20" fillId="4" borderId="85" xfId="1" applyFont="1" applyFill="1" applyBorder="1" applyAlignment="1">
      <alignment horizontal="left" vertical="center"/>
    </xf>
    <xf numFmtId="0" fontId="23" fillId="2" borderId="0" xfId="1" applyNumberFormat="1" applyFont="1" applyFill="1" applyAlignment="1">
      <alignment vertical="center"/>
    </xf>
    <xf numFmtId="0" fontId="30" fillId="2" borderId="0" xfId="1" applyFont="1" applyFill="1" applyAlignment="1">
      <alignment horizontal="center" vertical="center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9" fillId="0" borderId="0" xfId="3" applyFont="1" applyAlignment="1">
      <alignment vertical="center" wrapText="1"/>
    </xf>
    <xf numFmtId="3" fontId="9" fillId="2" borderId="155" xfId="2" applyNumberFormat="1" applyFont="1" applyFill="1" applyBorder="1" applyAlignment="1" applyProtection="1">
      <alignment horizontal="left" vertical="center" wrapText="1"/>
    </xf>
    <xf numFmtId="4" fontId="18" fillId="4" borderId="156" xfId="1" applyNumberFormat="1" applyFont="1" applyFill="1" applyBorder="1" applyAlignment="1">
      <alignment horizontal="center" vertical="center"/>
    </xf>
    <xf numFmtId="4" fontId="18" fillId="4" borderId="157" xfId="1" applyNumberFormat="1" applyFont="1" applyFill="1" applyBorder="1" applyAlignment="1">
      <alignment horizontal="center" vertical="center"/>
    </xf>
    <xf numFmtId="4" fontId="18" fillId="4" borderId="158" xfId="1" applyNumberFormat="1" applyFont="1" applyFill="1" applyBorder="1" applyAlignment="1">
      <alignment horizontal="center" vertical="center"/>
    </xf>
    <xf numFmtId="4" fontId="18" fillId="2" borderId="137" xfId="1" applyNumberFormat="1" applyFont="1" applyFill="1" applyBorder="1" applyAlignment="1">
      <alignment horizontal="center" vertical="center"/>
    </xf>
    <xf numFmtId="4" fontId="18" fillId="2" borderId="138" xfId="1" applyNumberFormat="1" applyFont="1" applyFill="1" applyBorder="1" applyAlignment="1">
      <alignment horizontal="center" vertical="center"/>
    </xf>
    <xf numFmtId="4" fontId="18" fillId="2" borderId="139" xfId="1" applyNumberFormat="1" applyFont="1" applyFill="1" applyBorder="1" applyAlignment="1">
      <alignment horizontal="center" vertical="center"/>
    </xf>
    <xf numFmtId="3" fontId="9" fillId="2" borderId="35" xfId="2" applyNumberFormat="1" applyFont="1" applyFill="1" applyBorder="1" applyAlignment="1" applyProtection="1">
      <alignment horizontal="left" vertical="center" wrapText="1"/>
    </xf>
    <xf numFmtId="0" fontId="16" fillId="4" borderId="77" xfId="1" applyFont="1" applyFill="1" applyBorder="1" applyAlignment="1">
      <alignment horizontal="center" vertical="center" wrapText="1"/>
    </xf>
    <xf numFmtId="0" fontId="16" fillId="4" borderId="82" xfId="1" applyFont="1" applyFill="1" applyBorder="1" applyAlignment="1">
      <alignment horizontal="center" vertical="center" wrapText="1"/>
    </xf>
    <xf numFmtId="4" fontId="18" fillId="2" borderId="159" xfId="1" applyNumberFormat="1" applyFont="1" applyFill="1" applyBorder="1" applyAlignment="1">
      <alignment horizontal="center" vertical="center"/>
    </xf>
    <xf numFmtId="0" fontId="9" fillId="2" borderId="120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8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9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8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9" xfId="2" applyNumberFormat="1" applyFont="1" applyFill="1" applyBorder="1" applyAlignment="1" applyProtection="1">
      <alignment horizontal="left" vertical="center" wrapText="1"/>
      <protection locked="0"/>
    </xf>
    <xf numFmtId="0" fontId="9" fillId="2" borderId="3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34" xfId="2" applyNumberFormat="1" applyFont="1" applyFill="1" applyBorder="1" applyAlignment="1" applyProtection="1">
      <alignment horizontal="left" vertical="center" wrapText="1"/>
      <protection locked="0"/>
    </xf>
    <xf numFmtId="3" fontId="9" fillId="2" borderId="120" xfId="2" applyNumberFormat="1" applyFont="1" applyFill="1" applyBorder="1" applyAlignment="1" applyProtection="1">
      <alignment horizontal="left" vertical="center" wrapText="1"/>
    </xf>
    <xf numFmtId="3" fontId="9" fillId="2" borderId="88" xfId="2" applyNumberFormat="1" applyFont="1" applyFill="1" applyBorder="1" applyAlignment="1" applyProtection="1">
      <alignment horizontal="left" vertical="center" wrapText="1"/>
    </xf>
    <xf numFmtId="0" fontId="20" fillId="7" borderId="24" xfId="2" applyNumberFormat="1" applyFont="1" applyFill="1" applyBorder="1" applyAlignment="1" applyProtection="1">
      <alignment horizontal="left" vertical="center" wrapText="1"/>
      <protection locked="0"/>
    </xf>
    <xf numFmtId="0" fontId="20" fillId="7" borderId="113" xfId="2" applyNumberFormat="1" applyFont="1" applyFill="1" applyBorder="1" applyAlignment="1" applyProtection="1">
      <alignment horizontal="left" vertical="center" wrapText="1"/>
      <protection locked="0"/>
    </xf>
    <xf numFmtId="0" fontId="20" fillId="7" borderId="124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8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9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0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78" xfId="1" applyNumberFormat="1" applyFont="1" applyFill="1" applyBorder="1" applyAlignment="1">
      <alignment horizontal="center" vertical="center"/>
    </xf>
    <xf numFmtId="4" fontId="20" fillId="2" borderId="79" xfId="1" applyNumberFormat="1" applyFont="1" applyFill="1" applyBorder="1" applyAlignment="1">
      <alignment horizontal="center" vertical="center"/>
    </xf>
    <xf numFmtId="4" fontId="20" fillId="2" borderId="80" xfId="1" applyNumberFormat="1" applyFont="1" applyFill="1" applyBorder="1" applyAlignment="1">
      <alignment horizontal="center" vertical="center"/>
    </xf>
    <xf numFmtId="4" fontId="20" fillId="2" borderId="120" xfId="1" applyNumberFormat="1" applyFont="1" applyFill="1" applyBorder="1" applyAlignment="1">
      <alignment horizontal="center" vertical="center"/>
    </xf>
    <xf numFmtId="4" fontId="20" fillId="2" borderId="88" xfId="1" applyNumberFormat="1" applyFont="1" applyFill="1" applyBorder="1" applyAlignment="1">
      <alignment horizontal="center" vertical="center"/>
    </xf>
    <xf numFmtId="4" fontId="20" fillId="2" borderId="89" xfId="1" applyNumberFormat="1" applyFont="1" applyFill="1" applyBorder="1" applyAlignment="1">
      <alignment horizontal="center" vertical="center"/>
    </xf>
    <xf numFmtId="0" fontId="4" fillId="2" borderId="0" xfId="1" applyFont="1" applyFill="1" applyAlignment="1">
      <alignment vertical="center"/>
    </xf>
    <xf numFmtId="3" fontId="9" fillId="2" borderId="75" xfId="2" applyNumberFormat="1" applyFont="1" applyFill="1" applyBorder="1" applyAlignment="1" applyProtection="1">
      <alignment vertical="center" wrapText="1"/>
    </xf>
    <xf numFmtId="3" fontId="9" fillId="2" borderId="81" xfId="2" applyNumberFormat="1" applyFont="1" applyFill="1" applyBorder="1" applyAlignment="1" applyProtection="1">
      <alignment vertical="center" wrapText="1"/>
    </xf>
    <xf numFmtId="3" fontId="9" fillId="2" borderId="82" xfId="2" applyNumberFormat="1" applyFont="1" applyFill="1" applyBorder="1" applyAlignment="1" applyProtection="1">
      <alignment vertical="center" wrapText="1"/>
    </xf>
    <xf numFmtId="4" fontId="20" fillId="2" borderId="79" xfId="1" applyNumberFormat="1" applyFont="1" applyFill="1" applyBorder="1" applyAlignment="1">
      <alignment horizontal="center" vertical="center"/>
    </xf>
    <xf numFmtId="4" fontId="20" fillId="2" borderId="80" xfId="1" applyNumberFormat="1" applyFont="1" applyFill="1" applyBorder="1" applyAlignment="1">
      <alignment horizontal="center" vertical="center"/>
    </xf>
    <xf numFmtId="4" fontId="18" fillId="2" borderId="78" xfId="1" applyNumberFormat="1" applyFont="1" applyFill="1" applyBorder="1" applyAlignment="1">
      <alignment vertical="center"/>
    </xf>
    <xf numFmtId="4" fontId="18" fillId="2" borderId="79" xfId="1" applyNumberFormat="1" applyFont="1" applyFill="1" applyBorder="1" applyAlignment="1">
      <alignment vertical="center"/>
    </xf>
    <xf numFmtId="4" fontId="18" fillId="2" borderId="120" xfId="1" applyNumberFormat="1" applyFont="1" applyFill="1" applyBorder="1" applyAlignment="1">
      <alignment vertical="center"/>
    </xf>
    <xf numFmtId="4" fontId="18" fillId="2" borderId="88" xfId="1" applyNumberFormat="1" applyFont="1" applyFill="1" applyBorder="1" applyAlignment="1">
      <alignment vertical="center"/>
    </xf>
    <xf numFmtId="165" fontId="9" fillId="5" borderId="113" xfId="2" applyNumberFormat="1" applyFont="1" applyFill="1" applyBorder="1" applyAlignment="1" applyProtection="1">
      <alignment horizontal="center" vertical="center" wrapText="1"/>
    </xf>
    <xf numFmtId="165" fontId="9" fillId="5" borderId="124" xfId="2" applyNumberFormat="1" applyFont="1" applyFill="1" applyBorder="1" applyAlignment="1" applyProtection="1">
      <alignment horizontal="center" vertical="center" wrapText="1"/>
    </xf>
    <xf numFmtId="3" fontId="9" fillId="2" borderId="30" xfId="2" applyNumberFormat="1" applyFont="1" applyFill="1" applyBorder="1" applyAlignment="1" applyProtection="1">
      <alignment vertical="center" wrapText="1"/>
    </xf>
    <xf numFmtId="3" fontId="9" fillId="2" borderId="60" xfId="2" applyNumberFormat="1" applyFont="1" applyFill="1" applyBorder="1" applyAlignment="1" applyProtection="1">
      <alignment vertical="center" wrapText="1"/>
    </xf>
    <xf numFmtId="0" fontId="10" fillId="3" borderId="75" xfId="1" applyFont="1" applyFill="1" applyBorder="1" applyAlignment="1">
      <alignment horizontal="left" vertical="center"/>
    </xf>
    <xf numFmtId="0" fontId="10" fillId="3" borderId="81" xfId="1" applyFont="1" applyFill="1" applyBorder="1" applyAlignment="1">
      <alignment horizontal="left" vertical="center"/>
    </xf>
    <xf numFmtId="0" fontId="10" fillId="3" borderId="82" xfId="1" applyFont="1" applyFill="1" applyBorder="1" applyAlignment="1">
      <alignment horizontal="left" vertical="center"/>
    </xf>
    <xf numFmtId="0" fontId="30" fillId="2" borderId="0" xfId="1" applyFont="1" applyFill="1" applyBorder="1" applyAlignment="1">
      <alignment horizontal="center" vertical="center" wrapText="1"/>
    </xf>
    <xf numFmtId="0" fontId="30" fillId="2" borderId="93" xfId="1" applyFont="1" applyFill="1" applyBorder="1" applyAlignment="1">
      <alignment horizontal="center" vertical="center" wrapText="1"/>
    </xf>
    <xf numFmtId="0" fontId="20" fillId="2" borderId="120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8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9" xfId="2" applyNumberFormat="1" applyFont="1" applyFill="1" applyBorder="1" applyAlignment="1" applyProtection="1">
      <alignment horizontal="left" vertical="center" wrapText="1"/>
      <protection locked="0"/>
    </xf>
    <xf numFmtId="0" fontId="10" fillId="3" borderId="75" xfId="1" applyFont="1" applyFill="1" applyBorder="1" applyAlignment="1">
      <alignment vertical="center"/>
    </xf>
    <xf numFmtId="0" fontId="10" fillId="3" borderId="81" xfId="1" applyFont="1" applyFill="1" applyBorder="1" applyAlignment="1">
      <alignment vertical="center"/>
    </xf>
    <xf numFmtId="0" fontId="10" fillId="3" borderId="82" xfId="1" applyFont="1" applyFill="1" applyBorder="1" applyAlignment="1">
      <alignment vertical="center"/>
    </xf>
    <xf numFmtId="0" fontId="10" fillId="3" borderId="75" xfId="1" applyFont="1" applyFill="1" applyBorder="1" applyAlignment="1">
      <alignment horizontal="center" vertical="center"/>
    </xf>
    <xf numFmtId="0" fontId="10" fillId="3" borderId="81" xfId="1" applyFont="1" applyFill="1" applyBorder="1" applyAlignment="1">
      <alignment horizontal="center" vertical="center"/>
    </xf>
    <xf numFmtId="0" fontId="10" fillId="3" borderId="82" xfId="1" applyFont="1" applyFill="1" applyBorder="1" applyAlignment="1">
      <alignment horizontal="center" vertical="center"/>
    </xf>
    <xf numFmtId="0" fontId="16" fillId="4" borderId="154" xfId="1" applyFont="1" applyFill="1" applyBorder="1" applyAlignment="1">
      <alignment horizontal="left" vertical="center"/>
    </xf>
    <xf numFmtId="0" fontId="16" fillId="4" borderId="84" xfId="1" applyFont="1" applyFill="1" applyBorder="1" applyAlignment="1">
      <alignment horizontal="left" vertical="center"/>
    </xf>
    <xf numFmtId="0" fontId="16" fillId="4" borderId="85" xfId="1" applyFont="1" applyFill="1" applyBorder="1" applyAlignment="1">
      <alignment horizontal="left" vertical="center"/>
    </xf>
    <xf numFmtId="3" fontId="9" fillId="2" borderId="1" xfId="2" applyNumberFormat="1" applyFont="1" applyFill="1" applyBorder="1" applyAlignment="1" applyProtection="1">
      <alignment horizontal="left" vertical="center" wrapText="1"/>
    </xf>
    <xf numFmtId="3" fontId="9" fillId="2" borderId="2" xfId="2" applyNumberFormat="1" applyFont="1" applyFill="1" applyBorder="1" applyAlignment="1" applyProtection="1">
      <alignment vertical="center" wrapText="1"/>
    </xf>
    <xf numFmtId="3" fontId="9" fillId="2" borderId="3" xfId="2" applyNumberFormat="1" applyFont="1" applyFill="1" applyBorder="1" applyAlignment="1" applyProtection="1">
      <alignment vertical="center" wrapText="1"/>
    </xf>
    <xf numFmtId="3" fontId="9" fillId="2" borderId="1" xfId="2" applyNumberFormat="1" applyFont="1" applyFill="1" applyBorder="1" applyAlignment="1" applyProtection="1">
      <alignment vertical="center" wrapText="1"/>
    </xf>
    <xf numFmtId="3" fontId="9" fillId="2" borderId="2" xfId="2" applyNumberFormat="1" applyFont="1" applyFill="1" applyBorder="1" applyAlignment="1" applyProtection="1">
      <alignment vertical="center" wrapText="1"/>
    </xf>
    <xf numFmtId="3" fontId="9" fillId="2" borderId="3" xfId="2" applyNumberFormat="1" applyFont="1" applyFill="1" applyBorder="1" applyAlignment="1" applyProtection="1">
      <alignment vertical="center" wrapText="1"/>
    </xf>
    <xf numFmtId="3" fontId="9" fillId="2" borderId="78" xfId="2" applyNumberFormat="1" applyFont="1" applyFill="1" applyBorder="1" applyAlignment="1" applyProtection="1">
      <alignment horizontal="left" vertical="center" wrapText="1"/>
    </xf>
    <xf numFmtId="3" fontId="9" fillId="2" borderId="79" xfId="2" applyNumberFormat="1" applyFont="1" applyFill="1" applyBorder="1" applyAlignment="1" applyProtection="1">
      <alignment horizontal="left" vertical="center" wrapText="1"/>
    </xf>
    <xf numFmtId="3" fontId="9" fillId="2" borderId="80" xfId="2" applyNumberFormat="1" applyFont="1" applyFill="1" applyBorder="1" applyAlignment="1" applyProtection="1">
      <alignment horizontal="left" vertical="center" wrapText="1"/>
    </xf>
    <xf numFmtId="4" fontId="18" fillId="2" borderId="118" xfId="1" applyNumberFormat="1" applyFont="1" applyFill="1" applyBorder="1" applyAlignment="1">
      <alignment horizontal="center" vertical="center"/>
    </xf>
    <xf numFmtId="3" fontId="9" fillId="2" borderId="98" xfId="2" applyNumberFormat="1" applyFont="1" applyFill="1" applyBorder="1" applyAlignment="1" applyProtection="1">
      <alignment horizontal="left" vertical="center" wrapText="1"/>
    </xf>
    <xf numFmtId="3" fontId="9" fillId="2" borderId="99" xfId="2" applyNumberFormat="1" applyFont="1" applyFill="1" applyBorder="1" applyAlignment="1" applyProtection="1">
      <alignment horizontal="left" vertical="center" wrapText="1"/>
    </xf>
    <xf numFmtId="3" fontId="9" fillId="2" borderId="119" xfId="2" applyNumberFormat="1" applyFont="1" applyFill="1" applyBorder="1" applyAlignment="1" applyProtection="1">
      <alignment horizontal="left" vertical="center" wrapText="1"/>
    </xf>
    <xf numFmtId="4" fontId="20" fillId="2" borderId="0" xfId="1" applyNumberFormat="1" applyFont="1" applyFill="1" applyBorder="1" applyAlignment="1">
      <alignment horizontal="center" vertical="center"/>
    </xf>
    <xf numFmtId="0" fontId="20" fillId="7" borderId="75" xfId="2" applyNumberFormat="1" applyFont="1" applyFill="1" applyBorder="1" applyAlignment="1" applyProtection="1">
      <alignment horizontal="left" vertical="center" wrapText="1"/>
      <protection locked="0"/>
    </xf>
    <xf numFmtId="0" fontId="20" fillId="7" borderId="81" xfId="2" applyNumberFormat="1" applyFont="1" applyFill="1" applyBorder="1" applyAlignment="1" applyProtection="1">
      <alignment horizontal="left" vertical="center" wrapText="1"/>
      <protection locked="0"/>
    </xf>
    <xf numFmtId="0" fontId="20" fillId="7" borderId="82" xfId="2" applyNumberFormat="1" applyFont="1" applyFill="1" applyBorder="1" applyAlignment="1" applyProtection="1">
      <alignment horizontal="left" vertical="center" wrapText="1"/>
      <protection locked="0"/>
    </xf>
    <xf numFmtId="165" fontId="9" fillId="5" borderId="92" xfId="2" applyNumberFormat="1" applyFont="1" applyFill="1" applyBorder="1" applyAlignment="1" applyProtection="1">
      <alignment horizontal="center" vertical="center" wrapText="1"/>
    </xf>
    <xf numFmtId="165" fontId="9" fillId="5" borderId="0" xfId="2" applyNumberFormat="1" applyFont="1" applyFill="1" applyBorder="1" applyAlignment="1" applyProtection="1">
      <alignment horizontal="center" vertical="center" wrapText="1"/>
    </xf>
    <xf numFmtId="165" fontId="9" fillId="5" borderId="93" xfId="2" applyNumberFormat="1" applyFont="1" applyFill="1" applyBorder="1" applyAlignment="1" applyProtection="1">
      <alignment horizontal="center" vertical="center" wrapText="1"/>
    </xf>
    <xf numFmtId="165" fontId="18" fillId="5" borderId="0" xfId="2" applyNumberFormat="1" applyFont="1" applyFill="1" applyBorder="1" applyAlignment="1" applyProtection="1">
      <alignment horizontal="center" vertical="center" wrapText="1"/>
    </xf>
    <xf numFmtId="165" fontId="18" fillId="5" borderId="93" xfId="2" applyNumberFormat="1" applyFont="1" applyFill="1" applyBorder="1" applyAlignment="1" applyProtection="1">
      <alignment horizontal="center" vertical="center" wrapText="1"/>
    </xf>
    <xf numFmtId="0" fontId="20" fillId="7" borderId="1" xfId="2" applyNumberFormat="1" applyFont="1" applyFill="1" applyBorder="1" applyAlignment="1" applyProtection="1">
      <alignment horizontal="left" vertical="center" wrapText="1"/>
      <protection locked="0"/>
    </xf>
    <xf numFmtId="0" fontId="20" fillId="7" borderId="2" xfId="2" applyNumberFormat="1" applyFont="1" applyFill="1" applyBorder="1" applyAlignment="1" applyProtection="1">
      <alignment horizontal="left" vertical="center" wrapText="1"/>
      <protection locked="0"/>
    </xf>
    <xf numFmtId="0" fontId="20" fillId="7" borderId="3" xfId="2" applyNumberFormat="1" applyFont="1" applyFill="1" applyBorder="1" applyAlignment="1" applyProtection="1">
      <alignment horizontal="left" vertical="center" wrapText="1"/>
      <protection locked="0"/>
    </xf>
    <xf numFmtId="4" fontId="18" fillId="4" borderId="121" xfId="1" applyNumberFormat="1" applyFont="1" applyFill="1" applyBorder="1" applyAlignment="1">
      <alignment horizontal="center" vertical="center"/>
    </xf>
    <xf numFmtId="4" fontId="18" fillId="4" borderId="4" xfId="1" applyNumberFormat="1" applyFont="1" applyFill="1" applyBorder="1" applyAlignment="1">
      <alignment horizontal="center" vertical="center"/>
    </xf>
    <xf numFmtId="4" fontId="18" fillId="4" borderId="5" xfId="1" applyNumberFormat="1" applyFont="1" applyFill="1" applyBorder="1" applyAlignment="1">
      <alignment horizontal="center" vertical="center"/>
    </xf>
    <xf numFmtId="4" fontId="18" fillId="4" borderId="63" xfId="1" applyNumberFormat="1" applyFont="1" applyFill="1" applyBorder="1" applyAlignment="1">
      <alignment horizontal="center" vertical="center"/>
    </xf>
    <xf numFmtId="4" fontId="18" fillId="4" borderId="64" xfId="1" applyNumberFormat="1" applyFont="1" applyFill="1" applyBorder="1" applyAlignment="1">
      <alignment horizontal="center" vertical="center"/>
    </xf>
    <xf numFmtId="4" fontId="18" fillId="4" borderId="65" xfId="1" applyNumberFormat="1" applyFont="1" applyFill="1" applyBorder="1" applyAlignment="1">
      <alignment horizontal="center" vertical="center"/>
    </xf>
    <xf numFmtId="4" fontId="18" fillId="2" borderId="147" xfId="1" applyNumberFormat="1" applyFont="1" applyFill="1" applyBorder="1" applyAlignment="1">
      <alignment horizontal="center" vertical="center"/>
    </xf>
    <xf numFmtId="4" fontId="18" fillId="2" borderId="148" xfId="1" applyNumberFormat="1" applyFont="1" applyFill="1" applyBorder="1" applyAlignment="1">
      <alignment horizontal="center" vertical="center"/>
    </xf>
    <xf numFmtId="4" fontId="18" fillId="2" borderId="149" xfId="1" applyNumberFormat="1" applyFont="1" applyFill="1" applyBorder="1" applyAlignment="1">
      <alignment horizontal="center" vertical="center"/>
    </xf>
    <xf numFmtId="0" fontId="10" fillId="3" borderId="104" xfId="1" applyFont="1" applyFill="1" applyBorder="1" applyAlignment="1">
      <alignment horizontal="left" vertical="center"/>
    </xf>
    <xf numFmtId="0" fontId="10" fillId="3" borderId="105" xfId="1" applyFont="1" applyFill="1" applyBorder="1" applyAlignment="1">
      <alignment horizontal="left" vertical="center"/>
    </xf>
    <xf numFmtId="0" fontId="10" fillId="3" borderId="106" xfId="1" applyFont="1" applyFill="1" applyBorder="1" applyAlignment="1">
      <alignment horizontal="left" vertical="center"/>
    </xf>
    <xf numFmtId="3" fontId="9" fillId="2" borderId="94" xfId="2" applyNumberFormat="1" applyFont="1" applyFill="1" applyBorder="1" applyAlignment="1" applyProtection="1">
      <alignment horizontal="left" vertical="center" wrapText="1"/>
    </xf>
    <xf numFmtId="3" fontId="9" fillId="2" borderId="95" xfId="2" applyNumberFormat="1" applyFont="1" applyFill="1" applyBorder="1" applyAlignment="1" applyProtection="1">
      <alignment horizontal="left" vertical="center" wrapText="1"/>
    </xf>
    <xf numFmtId="4" fontId="18" fillId="2" borderId="160" xfId="1" applyNumberFormat="1" applyFont="1" applyFill="1" applyBorder="1" applyAlignment="1">
      <alignment horizontal="center" vertical="center"/>
    </xf>
    <xf numFmtId="3" fontId="9" fillId="2" borderId="89" xfId="2" applyNumberFormat="1" applyFont="1" applyFill="1" applyBorder="1" applyAlignment="1" applyProtection="1">
      <alignment horizontal="left" vertical="center" wrapText="1"/>
    </xf>
    <xf numFmtId="0" fontId="10" fillId="3" borderId="24" xfId="1" applyFont="1" applyFill="1" applyBorder="1" applyAlignment="1">
      <alignment horizontal="left" vertical="center"/>
    </xf>
    <xf numFmtId="0" fontId="10" fillId="3" borderId="113" xfId="1" applyFont="1" applyFill="1" applyBorder="1" applyAlignment="1">
      <alignment horizontal="left" vertical="center"/>
    </xf>
    <xf numFmtId="0" fontId="10" fillId="3" borderId="124" xfId="1" applyFont="1" applyFill="1" applyBorder="1" applyAlignment="1">
      <alignment horizontal="left" vertical="center"/>
    </xf>
    <xf numFmtId="4" fontId="10" fillId="3" borderId="90" xfId="1" applyNumberFormat="1" applyFont="1" applyFill="1" applyBorder="1" applyAlignment="1">
      <alignment horizontal="center" vertical="center"/>
    </xf>
    <xf numFmtId="4" fontId="10" fillId="3" borderId="91" xfId="1" applyNumberFormat="1" applyFont="1" applyFill="1" applyBorder="1" applyAlignment="1">
      <alignment horizontal="center" vertical="center"/>
    </xf>
    <xf numFmtId="4" fontId="10" fillId="3" borderId="26" xfId="1" applyNumberFormat="1" applyFont="1" applyFill="1" applyBorder="1" applyAlignment="1">
      <alignment horizontal="center" vertical="center"/>
    </xf>
    <xf numFmtId="4" fontId="18" fillId="2" borderId="50" xfId="1" applyNumberFormat="1" applyFont="1" applyFill="1" applyBorder="1" applyAlignment="1">
      <alignment horizontal="center" vertical="center"/>
    </xf>
    <xf numFmtId="4" fontId="18" fillId="2" borderId="161" xfId="1" applyNumberFormat="1" applyFont="1" applyFill="1" applyBorder="1" applyAlignment="1">
      <alignment horizontal="center" vertical="center"/>
    </xf>
    <xf numFmtId="4" fontId="18" fillId="2" borderId="162" xfId="1" applyNumberFormat="1" applyFont="1" applyFill="1" applyBorder="1" applyAlignment="1">
      <alignment horizontal="center" vertical="center"/>
    </xf>
    <xf numFmtId="4" fontId="18" fillId="2" borderId="120" xfId="1" applyNumberFormat="1" applyFont="1" applyFill="1" applyBorder="1" applyAlignment="1">
      <alignment horizontal="center" vertical="center"/>
    </xf>
    <xf numFmtId="4" fontId="18" fillId="2" borderId="88" xfId="1" applyNumberFormat="1" applyFont="1" applyFill="1" applyBorder="1" applyAlignment="1">
      <alignment horizontal="center" vertical="center"/>
    </xf>
    <xf numFmtId="4" fontId="18" fillId="2" borderId="89" xfId="1" applyNumberFormat="1" applyFont="1" applyFill="1" applyBorder="1" applyAlignment="1">
      <alignment horizontal="center" vertical="center"/>
    </xf>
    <xf numFmtId="3" fontId="9" fillId="2" borderId="152" xfId="2" applyNumberFormat="1" applyFont="1" applyFill="1" applyBorder="1" applyAlignment="1" applyProtection="1">
      <alignment horizontal="left" vertical="center" wrapText="1"/>
    </xf>
    <xf numFmtId="165" fontId="18" fillId="5" borderId="83" xfId="2" applyNumberFormat="1" applyFont="1" applyFill="1" applyBorder="1" applyAlignment="1" applyProtection="1">
      <alignment horizontal="center" vertical="center" wrapText="1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165" fontId="18" fillId="5" borderId="85" xfId="2" applyNumberFormat="1" applyFont="1" applyFill="1" applyBorder="1" applyAlignment="1" applyProtection="1">
      <alignment horizontal="center" vertical="center" wrapText="1"/>
    </xf>
    <xf numFmtId="165" fontId="18" fillId="5" borderId="20" xfId="2" applyNumberFormat="1" applyFont="1" applyFill="1" applyBorder="1" applyAlignment="1" applyProtection="1">
      <alignment horizontal="center" vertical="center" wrapText="1"/>
    </xf>
    <xf numFmtId="165" fontId="18" fillId="5" borderId="21" xfId="2" applyNumberFormat="1" applyFont="1" applyFill="1" applyBorder="1" applyAlignment="1" applyProtection="1">
      <alignment horizontal="center" vertical="center" wrapText="1"/>
    </xf>
    <xf numFmtId="165" fontId="18" fillId="5" borderId="19" xfId="2" applyNumberFormat="1" applyFont="1" applyFill="1" applyBorder="1" applyAlignment="1" applyProtection="1">
      <alignment horizontal="center" vertical="center" wrapText="1"/>
    </xf>
    <xf numFmtId="0" fontId="10" fillId="3" borderId="1" xfId="1" applyFont="1" applyFill="1" applyBorder="1" applyAlignment="1">
      <alignment horizontal="left" vertical="center"/>
    </xf>
    <xf numFmtId="0" fontId="10" fillId="3" borderId="2" xfId="1" applyFont="1" applyFill="1" applyBorder="1" applyAlignment="1">
      <alignment horizontal="left" vertical="center"/>
    </xf>
    <xf numFmtId="0" fontId="10" fillId="3" borderId="3" xfId="1" applyFont="1" applyFill="1" applyBorder="1" applyAlignment="1">
      <alignment horizontal="left" vertical="center"/>
    </xf>
    <xf numFmtId="4" fontId="18" fillId="2" borderId="119" xfId="1" applyNumberFormat="1" applyFont="1" applyFill="1" applyBorder="1" applyAlignment="1">
      <alignment horizontal="center" vertical="center"/>
    </xf>
    <xf numFmtId="4" fontId="18" fillId="2" borderId="143" xfId="1" applyNumberFormat="1" applyFont="1" applyFill="1" applyBorder="1" applyAlignment="1">
      <alignment horizontal="center" vertical="center"/>
    </xf>
    <xf numFmtId="4" fontId="10" fillId="3" borderId="63" xfId="1" applyNumberFormat="1" applyFont="1" applyFill="1" applyBorder="1" applyAlignment="1">
      <alignment horizontal="center" vertical="center"/>
    </xf>
    <xf numFmtId="4" fontId="10" fillId="3" borderId="64" xfId="1" applyNumberFormat="1" applyFont="1" applyFill="1" applyBorder="1" applyAlignment="1">
      <alignment horizontal="center" vertical="center"/>
    </xf>
    <xf numFmtId="4" fontId="10" fillId="3" borderId="65" xfId="1" applyNumberFormat="1" applyFont="1" applyFill="1" applyBorder="1" applyAlignment="1">
      <alignment horizontal="center" vertical="center"/>
    </xf>
    <xf numFmtId="4" fontId="10" fillId="3" borderId="137" xfId="1" applyNumberFormat="1" applyFont="1" applyFill="1" applyBorder="1" applyAlignment="1">
      <alignment horizontal="center" vertical="center"/>
    </xf>
    <xf numFmtId="4" fontId="10" fillId="3" borderId="138" xfId="1" applyNumberFormat="1" applyFont="1" applyFill="1" applyBorder="1" applyAlignment="1">
      <alignment horizontal="center" vertical="center"/>
    </xf>
    <xf numFmtId="4" fontId="10" fillId="3" borderId="139" xfId="1" applyNumberFormat="1" applyFont="1" applyFill="1" applyBorder="1" applyAlignment="1">
      <alignment horizontal="center" vertical="center"/>
    </xf>
    <xf numFmtId="3" fontId="9" fillId="2" borderId="163" xfId="2" applyNumberFormat="1" applyFont="1" applyFill="1" applyBorder="1" applyAlignment="1" applyProtection="1">
      <alignment horizontal="left" vertical="center" wrapText="1"/>
    </xf>
    <xf numFmtId="0" fontId="20" fillId="9" borderId="92" xfId="2" applyNumberFormat="1" applyFont="1" applyFill="1" applyBorder="1" applyAlignment="1" applyProtection="1">
      <alignment horizontal="left" vertical="center" wrapText="1"/>
    </xf>
    <xf numFmtId="4" fontId="18" fillId="2" borderId="164" xfId="1" applyNumberFormat="1" applyFont="1" applyFill="1" applyBorder="1" applyAlignment="1">
      <alignment horizontal="center" vertical="center"/>
    </xf>
    <xf numFmtId="165" fontId="9" fillId="5" borderId="1" xfId="2" applyNumberFormat="1" applyFont="1" applyFill="1" applyBorder="1" applyAlignment="1" applyProtection="1">
      <alignment horizontal="right" vertical="center" wrapText="1"/>
    </xf>
    <xf numFmtId="165" fontId="9" fillId="5" borderId="2" xfId="2" applyNumberFormat="1" applyFont="1" applyFill="1" applyBorder="1" applyAlignment="1" applyProtection="1">
      <alignment horizontal="right" vertical="center" wrapText="1"/>
    </xf>
    <xf numFmtId="165" fontId="9" fillId="5" borderId="3" xfId="2" applyNumberFormat="1" applyFont="1" applyFill="1" applyBorder="1" applyAlignment="1" applyProtection="1">
      <alignment horizontal="right" vertical="center" wrapText="1"/>
    </xf>
    <xf numFmtId="4" fontId="20" fillId="2" borderId="116" xfId="1" applyNumberFormat="1" applyFont="1" applyFill="1" applyBorder="1" applyAlignment="1">
      <alignment horizontal="center" vertical="center"/>
    </xf>
    <xf numFmtId="4" fontId="20" fillId="2" borderId="129" xfId="1" applyNumberFormat="1" applyFont="1" applyFill="1" applyBorder="1" applyAlignment="1">
      <alignment horizontal="center" vertical="center"/>
    </xf>
    <xf numFmtId="4" fontId="20" fillId="2" borderId="117" xfId="1" applyNumberFormat="1" applyFont="1" applyFill="1" applyBorder="1" applyAlignment="1">
      <alignment horizontal="center" vertical="center"/>
    </xf>
  </cellXfs>
  <cellStyles count="6">
    <cellStyle name="Excel Built-in Normal" xfId="1"/>
    <cellStyle name="Гиперссылка" xfId="5" builtinId="8"/>
    <cellStyle name="Обычный" xfId="0" builtinId="0"/>
    <cellStyle name="Обычный 2" xfId="3"/>
    <cellStyle name="Обычный 2 2" xfId="4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07" Type="http://schemas.microsoft.com/office/2006/relationships/vbaProject" Target="vbaProject.bin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C222"/>
  <sheetViews>
    <sheetView tabSelected="1" view="pageBreakPreview" zoomScaleNormal="34" zoomScaleSheetLayoutView="100" workbookViewId="0">
      <pane ySplit="1" topLeftCell="A38" activePane="bottomLeft" state="frozen"/>
      <selection activeCell="A167" sqref="A167:C167"/>
      <selection pane="bottomLeft" activeCell="B42" sqref="B42"/>
    </sheetView>
  </sheetViews>
  <sheetFormatPr defaultColWidth="9.140625" defaultRowHeight="15.75" x14ac:dyDescent="0.25"/>
  <cols>
    <col min="1" max="1" width="12.7109375" style="1" customWidth="1"/>
    <col min="2" max="2" width="42.7109375" style="6" customWidth="1"/>
    <col min="3" max="16384" width="9.140625" style="1"/>
  </cols>
  <sheetData>
    <row r="1" spans="1:2" x14ac:dyDescent="0.25">
      <c r="B1" s="2" t="s">
        <v>0</v>
      </c>
    </row>
    <row r="2" spans="1:2" x14ac:dyDescent="0.25">
      <c r="A2" s="3" t="s">
        <v>1</v>
      </c>
      <c r="B2" s="2" t="s">
        <v>2</v>
      </c>
    </row>
    <row r="3" spans="1:2" x14ac:dyDescent="0.25">
      <c r="A3" s="1">
        <v>1</v>
      </c>
      <c r="B3" s="4" t="s">
        <v>3</v>
      </c>
    </row>
    <row r="4" spans="1:2" x14ac:dyDescent="0.25">
      <c r="A4" s="1">
        <f>A3+1</f>
        <v>2</v>
      </c>
      <c r="B4" s="4" t="s">
        <v>4</v>
      </c>
    </row>
    <row r="5" spans="1:2" x14ac:dyDescent="0.25">
      <c r="A5" s="1">
        <f t="shared" ref="A5:A68" si="0">A4+1</f>
        <v>3</v>
      </c>
      <c r="B5" s="4" t="s">
        <v>5</v>
      </c>
    </row>
    <row r="6" spans="1:2" x14ac:dyDescent="0.25">
      <c r="A6" s="1">
        <f t="shared" si="0"/>
        <v>4</v>
      </c>
      <c r="B6" s="4" t="s">
        <v>6</v>
      </c>
    </row>
    <row r="7" spans="1:2" x14ac:dyDescent="0.25">
      <c r="A7" s="1">
        <f t="shared" si="0"/>
        <v>5</v>
      </c>
      <c r="B7" s="4" t="s">
        <v>7</v>
      </c>
    </row>
    <row r="8" spans="1:2" x14ac:dyDescent="0.25">
      <c r="A8" s="1">
        <f t="shared" si="0"/>
        <v>6</v>
      </c>
      <c r="B8" s="4" t="s">
        <v>8</v>
      </c>
    </row>
    <row r="9" spans="1:2" x14ac:dyDescent="0.25">
      <c r="A9" s="1">
        <f t="shared" si="0"/>
        <v>7</v>
      </c>
      <c r="B9" s="4" t="s">
        <v>9</v>
      </c>
    </row>
    <row r="10" spans="1:2" x14ac:dyDescent="0.25">
      <c r="A10" s="1">
        <f t="shared" si="0"/>
        <v>8</v>
      </c>
      <c r="B10" s="4" t="s">
        <v>10</v>
      </c>
    </row>
    <row r="11" spans="1:2" x14ac:dyDescent="0.25">
      <c r="A11" s="1">
        <f t="shared" si="0"/>
        <v>9</v>
      </c>
      <c r="B11" s="4" t="s">
        <v>11</v>
      </c>
    </row>
    <row r="12" spans="1:2" x14ac:dyDescent="0.25">
      <c r="A12" s="1">
        <f t="shared" si="0"/>
        <v>10</v>
      </c>
      <c r="B12" s="4" t="s">
        <v>12</v>
      </c>
    </row>
    <row r="13" spans="1:2" x14ac:dyDescent="0.25">
      <c r="A13" s="1">
        <f t="shared" si="0"/>
        <v>11</v>
      </c>
      <c r="B13" s="4" t="s">
        <v>13</v>
      </c>
    </row>
    <row r="14" spans="1:2" x14ac:dyDescent="0.25">
      <c r="A14" s="1">
        <f t="shared" si="0"/>
        <v>12</v>
      </c>
      <c r="B14" s="4" t="s">
        <v>14</v>
      </c>
    </row>
    <row r="15" spans="1:2" x14ac:dyDescent="0.25">
      <c r="A15" s="1">
        <f t="shared" si="0"/>
        <v>13</v>
      </c>
      <c r="B15" s="4" t="s">
        <v>15</v>
      </c>
    </row>
    <row r="16" spans="1:2" x14ac:dyDescent="0.25">
      <c r="A16" s="1">
        <f t="shared" si="0"/>
        <v>14</v>
      </c>
      <c r="B16" s="4" t="s">
        <v>16</v>
      </c>
    </row>
    <row r="17" spans="1:2" x14ac:dyDescent="0.25">
      <c r="A17" s="1">
        <f t="shared" si="0"/>
        <v>15</v>
      </c>
      <c r="B17" s="4" t="s">
        <v>17</v>
      </c>
    </row>
    <row r="18" spans="1:2" x14ac:dyDescent="0.25">
      <c r="A18" s="1">
        <f t="shared" si="0"/>
        <v>16</v>
      </c>
      <c r="B18" s="4" t="s">
        <v>18</v>
      </c>
    </row>
    <row r="19" spans="1:2" x14ac:dyDescent="0.25">
      <c r="A19" s="1">
        <f t="shared" si="0"/>
        <v>17</v>
      </c>
      <c r="B19" s="4" t="s">
        <v>19</v>
      </c>
    </row>
    <row r="20" spans="1:2" x14ac:dyDescent="0.25">
      <c r="A20" s="1">
        <f t="shared" si="0"/>
        <v>18</v>
      </c>
      <c r="B20" s="4" t="s">
        <v>20</v>
      </c>
    </row>
    <row r="21" spans="1:2" x14ac:dyDescent="0.25">
      <c r="A21" s="1">
        <f t="shared" si="0"/>
        <v>19</v>
      </c>
      <c r="B21" s="4" t="s">
        <v>21</v>
      </c>
    </row>
    <row r="22" spans="1:2" x14ac:dyDescent="0.25">
      <c r="A22" s="1">
        <f t="shared" si="0"/>
        <v>20</v>
      </c>
      <c r="B22" s="4" t="s">
        <v>22</v>
      </c>
    </row>
    <row r="23" spans="1:2" x14ac:dyDescent="0.25">
      <c r="A23" s="1">
        <f t="shared" si="0"/>
        <v>21</v>
      </c>
      <c r="B23" s="4" t="s">
        <v>23</v>
      </c>
    </row>
    <row r="24" spans="1:2" x14ac:dyDescent="0.25">
      <c r="A24" s="1">
        <f t="shared" si="0"/>
        <v>22</v>
      </c>
      <c r="B24" s="4" t="s">
        <v>24</v>
      </c>
    </row>
    <row r="25" spans="1:2" x14ac:dyDescent="0.25">
      <c r="A25" s="1">
        <f t="shared" si="0"/>
        <v>23</v>
      </c>
      <c r="B25" s="4" t="s">
        <v>25</v>
      </c>
    </row>
    <row r="26" spans="1:2" x14ac:dyDescent="0.25">
      <c r="A26" s="1">
        <f t="shared" si="0"/>
        <v>24</v>
      </c>
      <c r="B26" s="4" t="s">
        <v>26</v>
      </c>
    </row>
    <row r="27" spans="1:2" x14ac:dyDescent="0.25">
      <c r="A27" s="1">
        <f t="shared" si="0"/>
        <v>25</v>
      </c>
      <c r="B27" s="4" t="s">
        <v>27</v>
      </c>
    </row>
    <row r="28" spans="1:2" x14ac:dyDescent="0.25">
      <c r="A28" s="1">
        <f t="shared" si="0"/>
        <v>26</v>
      </c>
      <c r="B28" s="4" t="s">
        <v>28</v>
      </c>
    </row>
    <row r="29" spans="1:2" x14ac:dyDescent="0.25">
      <c r="A29" s="1">
        <f t="shared" si="0"/>
        <v>27</v>
      </c>
      <c r="B29" s="4" t="s">
        <v>29</v>
      </c>
    </row>
    <row r="30" spans="1:2" x14ac:dyDescent="0.25">
      <c r="A30" s="1">
        <f t="shared" si="0"/>
        <v>28</v>
      </c>
      <c r="B30" s="4" t="s">
        <v>30</v>
      </c>
    </row>
    <row r="31" spans="1:2" x14ac:dyDescent="0.25">
      <c r="A31" s="1">
        <f t="shared" si="0"/>
        <v>29</v>
      </c>
      <c r="B31" s="4" t="s">
        <v>31</v>
      </c>
    </row>
    <row r="32" spans="1:2" x14ac:dyDescent="0.25">
      <c r="A32" s="1">
        <f t="shared" si="0"/>
        <v>30</v>
      </c>
      <c r="B32" s="4" t="s">
        <v>32</v>
      </c>
    </row>
    <row r="33" spans="1:2" x14ac:dyDescent="0.25">
      <c r="A33" s="1">
        <f t="shared" si="0"/>
        <v>31</v>
      </c>
      <c r="B33" s="4" t="s">
        <v>33</v>
      </c>
    </row>
    <row r="34" spans="1:2" x14ac:dyDescent="0.25">
      <c r="A34" s="1">
        <f t="shared" si="0"/>
        <v>32</v>
      </c>
      <c r="B34" s="4" t="s">
        <v>34</v>
      </c>
    </row>
    <row r="35" spans="1:2" x14ac:dyDescent="0.25">
      <c r="A35" s="1">
        <f t="shared" si="0"/>
        <v>33</v>
      </c>
      <c r="B35" s="4" t="s">
        <v>35</v>
      </c>
    </row>
    <row r="36" spans="1:2" x14ac:dyDescent="0.25">
      <c r="A36" s="1">
        <f t="shared" si="0"/>
        <v>34</v>
      </c>
      <c r="B36" s="4" t="s">
        <v>36</v>
      </c>
    </row>
    <row r="37" spans="1:2" x14ac:dyDescent="0.25">
      <c r="A37" s="1">
        <f t="shared" si="0"/>
        <v>35</v>
      </c>
      <c r="B37" s="4" t="s">
        <v>37</v>
      </c>
    </row>
    <row r="38" spans="1:2" x14ac:dyDescent="0.25">
      <c r="A38" s="1">
        <f t="shared" si="0"/>
        <v>36</v>
      </c>
      <c r="B38" s="4" t="s">
        <v>38</v>
      </c>
    </row>
    <row r="39" spans="1:2" x14ac:dyDescent="0.25">
      <c r="A39" s="1">
        <f t="shared" si="0"/>
        <v>37</v>
      </c>
      <c r="B39" s="4" t="s">
        <v>39</v>
      </c>
    </row>
    <row r="40" spans="1:2" x14ac:dyDescent="0.25">
      <c r="A40" s="1">
        <f t="shared" si="0"/>
        <v>38</v>
      </c>
      <c r="B40" s="4" t="s">
        <v>40</v>
      </c>
    </row>
    <row r="41" spans="1:2" x14ac:dyDescent="0.25">
      <c r="A41" s="1">
        <f t="shared" si="0"/>
        <v>39</v>
      </c>
      <c r="B41" s="4" t="s">
        <v>41</v>
      </c>
    </row>
    <row r="42" spans="1:2" x14ac:dyDescent="0.25">
      <c r="A42" s="1">
        <f t="shared" si="0"/>
        <v>40</v>
      </c>
      <c r="B42" s="4" t="s">
        <v>42</v>
      </c>
    </row>
    <row r="43" spans="1:2" x14ac:dyDescent="0.25">
      <c r="A43" s="1">
        <f t="shared" si="0"/>
        <v>41</v>
      </c>
      <c r="B43" s="4" t="s">
        <v>43</v>
      </c>
    </row>
    <row r="44" spans="1:2" x14ac:dyDescent="0.25">
      <c r="A44" s="1">
        <f t="shared" si="0"/>
        <v>42</v>
      </c>
      <c r="B44" s="4" t="s">
        <v>44</v>
      </c>
    </row>
    <row r="45" spans="1:2" x14ac:dyDescent="0.25">
      <c r="A45" s="1">
        <f t="shared" si="0"/>
        <v>43</v>
      </c>
      <c r="B45" s="4" t="s">
        <v>45</v>
      </c>
    </row>
    <row r="46" spans="1:2" x14ac:dyDescent="0.25">
      <c r="A46" s="1">
        <f t="shared" si="0"/>
        <v>44</v>
      </c>
      <c r="B46" s="4" t="s">
        <v>46</v>
      </c>
    </row>
    <row r="47" spans="1:2" x14ac:dyDescent="0.25">
      <c r="A47" s="1">
        <f t="shared" si="0"/>
        <v>45</v>
      </c>
      <c r="B47" s="4" t="s">
        <v>47</v>
      </c>
    </row>
    <row r="48" spans="1:2" x14ac:dyDescent="0.25">
      <c r="A48" s="1">
        <f t="shared" si="0"/>
        <v>46</v>
      </c>
      <c r="B48" s="4" t="s">
        <v>48</v>
      </c>
    </row>
    <row r="49" spans="1:2" x14ac:dyDescent="0.25">
      <c r="A49" s="1">
        <f t="shared" si="0"/>
        <v>47</v>
      </c>
      <c r="B49" s="4" t="s">
        <v>49</v>
      </c>
    </row>
    <row r="50" spans="1:2" x14ac:dyDescent="0.25">
      <c r="A50" s="1">
        <f t="shared" si="0"/>
        <v>48</v>
      </c>
      <c r="B50" s="4" t="s">
        <v>50</v>
      </c>
    </row>
    <row r="51" spans="1:2" x14ac:dyDescent="0.25">
      <c r="A51" s="1">
        <f t="shared" si="0"/>
        <v>49</v>
      </c>
      <c r="B51" s="4" t="s">
        <v>51</v>
      </c>
    </row>
    <row r="52" spans="1:2" x14ac:dyDescent="0.25">
      <c r="A52" s="1">
        <f t="shared" si="0"/>
        <v>50</v>
      </c>
      <c r="B52" s="4" t="s">
        <v>52</v>
      </c>
    </row>
    <row r="53" spans="1:2" x14ac:dyDescent="0.25">
      <c r="A53" s="1">
        <f t="shared" si="0"/>
        <v>51</v>
      </c>
      <c r="B53" s="4" t="s">
        <v>53</v>
      </c>
    </row>
    <row r="54" spans="1:2" x14ac:dyDescent="0.25">
      <c r="A54" s="1">
        <f t="shared" si="0"/>
        <v>52</v>
      </c>
      <c r="B54" s="4" t="s">
        <v>54</v>
      </c>
    </row>
    <row r="55" spans="1:2" x14ac:dyDescent="0.25">
      <c r="A55" s="1">
        <f t="shared" si="0"/>
        <v>53</v>
      </c>
      <c r="B55" s="4" t="s">
        <v>55</v>
      </c>
    </row>
    <row r="56" spans="1:2" x14ac:dyDescent="0.25">
      <c r="A56" s="1">
        <f t="shared" si="0"/>
        <v>54</v>
      </c>
      <c r="B56" s="4" t="s">
        <v>56</v>
      </c>
    </row>
    <row r="57" spans="1:2" x14ac:dyDescent="0.25">
      <c r="A57" s="1">
        <f t="shared" si="0"/>
        <v>55</v>
      </c>
      <c r="B57" s="4" t="s">
        <v>57</v>
      </c>
    </row>
    <row r="58" spans="1:2" x14ac:dyDescent="0.25">
      <c r="A58" s="1">
        <f t="shared" si="0"/>
        <v>56</v>
      </c>
      <c r="B58" s="4" t="s">
        <v>58</v>
      </c>
    </row>
    <row r="59" spans="1:2" x14ac:dyDescent="0.25">
      <c r="A59" s="1">
        <f t="shared" si="0"/>
        <v>57</v>
      </c>
      <c r="B59" s="4" t="s">
        <v>59</v>
      </c>
    </row>
    <row r="60" spans="1:2" x14ac:dyDescent="0.25">
      <c r="A60" s="1">
        <f t="shared" si="0"/>
        <v>58</v>
      </c>
      <c r="B60" s="4" t="s">
        <v>60</v>
      </c>
    </row>
    <row r="61" spans="1:2" x14ac:dyDescent="0.25">
      <c r="A61" s="1">
        <f t="shared" si="0"/>
        <v>59</v>
      </c>
      <c r="B61" s="4" t="s">
        <v>61</v>
      </c>
    </row>
    <row r="62" spans="1:2" x14ac:dyDescent="0.25">
      <c r="A62" s="1">
        <f t="shared" si="0"/>
        <v>60</v>
      </c>
      <c r="B62" s="4" t="s">
        <v>62</v>
      </c>
    </row>
    <row r="63" spans="1:2" x14ac:dyDescent="0.25">
      <c r="A63" s="1">
        <f t="shared" si="0"/>
        <v>61</v>
      </c>
      <c r="B63" s="4" t="s">
        <v>63</v>
      </c>
    </row>
    <row r="64" spans="1:2" x14ac:dyDescent="0.25">
      <c r="A64" s="1">
        <f t="shared" si="0"/>
        <v>62</v>
      </c>
      <c r="B64" s="4" t="s">
        <v>64</v>
      </c>
    </row>
    <row r="65" spans="1:2" x14ac:dyDescent="0.25">
      <c r="A65" s="1">
        <f t="shared" si="0"/>
        <v>63</v>
      </c>
      <c r="B65" s="4" t="s">
        <v>65</v>
      </c>
    </row>
    <row r="66" spans="1:2" x14ac:dyDescent="0.25">
      <c r="A66" s="1">
        <f t="shared" si="0"/>
        <v>64</v>
      </c>
      <c r="B66" s="4" t="s">
        <v>66</v>
      </c>
    </row>
    <row r="67" spans="1:2" x14ac:dyDescent="0.25">
      <c r="A67" s="1">
        <f t="shared" si="0"/>
        <v>65</v>
      </c>
      <c r="B67" s="4" t="s">
        <v>67</v>
      </c>
    </row>
    <row r="68" spans="1:2" x14ac:dyDescent="0.25">
      <c r="A68" s="1">
        <f t="shared" si="0"/>
        <v>66</v>
      </c>
      <c r="B68" s="4" t="s">
        <v>68</v>
      </c>
    </row>
    <row r="69" spans="1:2" x14ac:dyDescent="0.25">
      <c r="A69" s="1">
        <f t="shared" ref="A69:A100" si="1">A68+1</f>
        <v>67</v>
      </c>
      <c r="B69" s="4" t="s">
        <v>69</v>
      </c>
    </row>
    <row r="70" spans="1:2" x14ac:dyDescent="0.25">
      <c r="A70" s="1">
        <f t="shared" si="1"/>
        <v>68</v>
      </c>
      <c r="B70" s="4" t="s">
        <v>70</v>
      </c>
    </row>
    <row r="71" spans="1:2" x14ac:dyDescent="0.25">
      <c r="A71" s="1">
        <f t="shared" si="1"/>
        <v>69</v>
      </c>
      <c r="B71" s="4" t="s">
        <v>71</v>
      </c>
    </row>
    <row r="72" spans="1:2" x14ac:dyDescent="0.25">
      <c r="A72" s="1">
        <f t="shared" si="1"/>
        <v>70</v>
      </c>
      <c r="B72" s="4" t="s">
        <v>72</v>
      </c>
    </row>
    <row r="73" spans="1:2" x14ac:dyDescent="0.25">
      <c r="A73" s="1">
        <f t="shared" si="1"/>
        <v>71</v>
      </c>
      <c r="B73" s="4" t="s">
        <v>73</v>
      </c>
    </row>
    <row r="74" spans="1:2" x14ac:dyDescent="0.25">
      <c r="A74" s="1">
        <f t="shared" si="1"/>
        <v>72</v>
      </c>
      <c r="B74" s="4" t="s">
        <v>74</v>
      </c>
    </row>
    <row r="75" spans="1:2" x14ac:dyDescent="0.25">
      <c r="A75" s="1">
        <f t="shared" si="1"/>
        <v>73</v>
      </c>
      <c r="B75" s="4" t="s">
        <v>75</v>
      </c>
    </row>
    <row r="76" spans="1:2" x14ac:dyDescent="0.25">
      <c r="A76" s="1">
        <f t="shared" si="1"/>
        <v>74</v>
      </c>
      <c r="B76" s="4" t="s">
        <v>76</v>
      </c>
    </row>
    <row r="77" spans="1:2" x14ac:dyDescent="0.25">
      <c r="A77" s="1">
        <f t="shared" si="1"/>
        <v>75</v>
      </c>
      <c r="B77" s="4" t="s">
        <v>77</v>
      </c>
    </row>
    <row r="78" spans="1:2" x14ac:dyDescent="0.25">
      <c r="A78" s="1">
        <f t="shared" si="1"/>
        <v>76</v>
      </c>
      <c r="B78" s="4" t="s">
        <v>78</v>
      </c>
    </row>
    <row r="79" spans="1:2" x14ac:dyDescent="0.25">
      <c r="A79" s="1">
        <f t="shared" si="1"/>
        <v>77</v>
      </c>
      <c r="B79" s="4" t="s">
        <v>79</v>
      </c>
    </row>
    <row r="80" spans="1:2" x14ac:dyDescent="0.25">
      <c r="A80" s="1">
        <f t="shared" si="1"/>
        <v>78</v>
      </c>
      <c r="B80" s="4" t="s">
        <v>80</v>
      </c>
    </row>
    <row r="81" spans="1:2" x14ac:dyDescent="0.25">
      <c r="A81" s="1">
        <f t="shared" si="1"/>
        <v>79</v>
      </c>
      <c r="B81" s="4" t="s">
        <v>81</v>
      </c>
    </row>
    <row r="82" spans="1:2" x14ac:dyDescent="0.25">
      <c r="A82" s="1">
        <f t="shared" si="1"/>
        <v>80</v>
      </c>
      <c r="B82" s="4" t="s">
        <v>82</v>
      </c>
    </row>
    <row r="83" spans="1:2" x14ac:dyDescent="0.25">
      <c r="A83" s="1">
        <f t="shared" si="1"/>
        <v>81</v>
      </c>
      <c r="B83" s="4" t="s">
        <v>83</v>
      </c>
    </row>
    <row r="84" spans="1:2" x14ac:dyDescent="0.25">
      <c r="A84" s="1">
        <f t="shared" si="1"/>
        <v>82</v>
      </c>
      <c r="B84" s="4" t="s">
        <v>84</v>
      </c>
    </row>
    <row r="85" spans="1:2" x14ac:dyDescent="0.25">
      <c r="A85" s="1">
        <f t="shared" si="1"/>
        <v>83</v>
      </c>
      <c r="B85" s="4" t="s">
        <v>85</v>
      </c>
    </row>
    <row r="86" spans="1:2" x14ac:dyDescent="0.25">
      <c r="A86" s="1">
        <f t="shared" si="1"/>
        <v>84</v>
      </c>
      <c r="B86" s="4" t="s">
        <v>86</v>
      </c>
    </row>
    <row r="87" spans="1:2" x14ac:dyDescent="0.25">
      <c r="A87" s="1">
        <f t="shared" si="1"/>
        <v>85</v>
      </c>
      <c r="B87" s="4" t="s">
        <v>87</v>
      </c>
    </row>
    <row r="88" spans="1:2" x14ac:dyDescent="0.25">
      <c r="A88" s="1">
        <f t="shared" si="1"/>
        <v>86</v>
      </c>
      <c r="B88" s="4" t="s">
        <v>88</v>
      </c>
    </row>
    <row r="89" spans="1:2" x14ac:dyDescent="0.25">
      <c r="A89" s="1">
        <f t="shared" si="1"/>
        <v>87</v>
      </c>
      <c r="B89" s="4" t="s">
        <v>89</v>
      </c>
    </row>
    <row r="90" spans="1:2" x14ac:dyDescent="0.25">
      <c r="A90" s="1">
        <f t="shared" si="1"/>
        <v>88</v>
      </c>
      <c r="B90" s="4" t="s">
        <v>90</v>
      </c>
    </row>
    <row r="91" spans="1:2" x14ac:dyDescent="0.25">
      <c r="A91" s="1">
        <f t="shared" si="1"/>
        <v>89</v>
      </c>
      <c r="B91" s="4" t="s">
        <v>91</v>
      </c>
    </row>
    <row r="92" spans="1:2" x14ac:dyDescent="0.25">
      <c r="A92" s="1">
        <f t="shared" si="1"/>
        <v>90</v>
      </c>
      <c r="B92" s="4" t="s">
        <v>92</v>
      </c>
    </row>
    <row r="93" spans="1:2" x14ac:dyDescent="0.25">
      <c r="A93" s="1">
        <f t="shared" si="1"/>
        <v>91</v>
      </c>
      <c r="B93" s="4" t="s">
        <v>93</v>
      </c>
    </row>
    <row r="94" spans="1:2" x14ac:dyDescent="0.25">
      <c r="A94" s="1">
        <f t="shared" si="1"/>
        <v>92</v>
      </c>
      <c r="B94" s="4" t="s">
        <v>94</v>
      </c>
    </row>
    <row r="95" spans="1:2" x14ac:dyDescent="0.25">
      <c r="A95" s="1">
        <f t="shared" si="1"/>
        <v>93</v>
      </c>
      <c r="B95" s="4" t="s">
        <v>95</v>
      </c>
    </row>
    <row r="96" spans="1:2" x14ac:dyDescent="0.25">
      <c r="A96" s="1">
        <f t="shared" si="1"/>
        <v>94</v>
      </c>
      <c r="B96" s="4" t="s">
        <v>96</v>
      </c>
    </row>
    <row r="97" spans="1:2" x14ac:dyDescent="0.25">
      <c r="A97" s="1">
        <f t="shared" si="1"/>
        <v>95</v>
      </c>
      <c r="B97" s="4" t="s">
        <v>97</v>
      </c>
    </row>
    <row r="98" spans="1:2" x14ac:dyDescent="0.25">
      <c r="A98" s="1">
        <f t="shared" si="1"/>
        <v>96</v>
      </c>
      <c r="B98" s="4" t="s">
        <v>98</v>
      </c>
    </row>
    <row r="99" spans="1:2" x14ac:dyDescent="0.25">
      <c r="A99" s="1">
        <f t="shared" si="1"/>
        <v>97</v>
      </c>
      <c r="B99" s="4" t="s">
        <v>99</v>
      </c>
    </row>
    <row r="100" spans="1:2" x14ac:dyDescent="0.25">
      <c r="A100" s="1">
        <f t="shared" si="1"/>
        <v>98</v>
      </c>
      <c r="B100" s="4" t="s">
        <v>100</v>
      </c>
    </row>
    <row r="222" spans="3:3" ht="18.75" x14ac:dyDescent="0.25">
      <c r="C222" s="5"/>
    </row>
  </sheetData>
  <sheetProtection selectLockedCells="1" selectUnlockedCells="1"/>
  <hyperlinks>
    <hyperlink ref="B3" location="Абакан!A1" display="Абакан"/>
    <hyperlink ref="B44" location="Москва!A1" display="Москва"/>
    <hyperlink ref="B4:B6" location="'!Абакан'!A1" display="Абакан"/>
    <hyperlink ref="B4" location="Альметьевск!A1" display="Альметьевск"/>
    <hyperlink ref="B5" location="Армавир!A1" display="Армавир"/>
    <hyperlink ref="B6" location="Архангельск!A1" display="Архангельск"/>
    <hyperlink ref="B7" location="Астрахань!A1" display="Астрахань"/>
    <hyperlink ref="B8" location="Барнаул!A1" display="Барнаул"/>
    <hyperlink ref="B9" location="Белгород!A1" display="Белгород"/>
    <hyperlink ref="B10" location="Бийск!A1" display="Бийск"/>
    <hyperlink ref="B11" location="Благовещенск!A1" display="Благовещенск"/>
    <hyperlink ref="B12" location="Братск!A1" display="Братск"/>
    <hyperlink ref="B13" location="Брянск!A1" display="Брянск"/>
    <hyperlink ref="B14" location="'Великий Новгород'!A1" display="Великий Новгород"/>
    <hyperlink ref="B15" location="Владивосток!A1" display="Владивосток"/>
    <hyperlink ref="B16" location="Владимир!A1" display="Владимир"/>
    <hyperlink ref="B17" location="Волгоград!A1" display="Волгоград"/>
    <hyperlink ref="B18" location="Вологда!A1" display="Вологда"/>
    <hyperlink ref="B19" location="Воронеж!A1" display="Воронеж"/>
    <hyperlink ref="B65" location="'Республика Алтай'!A1" display="Республика Алтай"/>
    <hyperlink ref="B22" location="Иваново!A1" display="Иваново"/>
    <hyperlink ref="B23" location="Ижевск!A1" display="Ижевск"/>
    <hyperlink ref="B24" location="'Йошкар-Ола'!A1" display="Йошкар-Ола"/>
    <hyperlink ref="B25" location="Иркутск!A1" display="Иркутск"/>
    <hyperlink ref="B27" location="Казань!A1" display="Казань"/>
    <hyperlink ref="B28" location="Калининград!A1" display="Калининград"/>
    <hyperlink ref="B29" location="Калуга!A1" display="Калуга"/>
    <hyperlink ref="B30" location="'Каменск-Уральский'!A1" display="Каменск-Уральский"/>
    <hyperlink ref="B31" location="Кемерово!A1" display="Кемерово"/>
    <hyperlink ref="B32" location="Киров!A1" display="Киров"/>
    <hyperlink ref="B33" location="'Комсомольск-на-Амуре'!A1" display="Комсомольск-на-Амуре"/>
    <hyperlink ref="B34" location="Кострома!A1" display="Кострома"/>
    <hyperlink ref="B35" location="Краснодар!A1" display="Краснодар"/>
    <hyperlink ref="B36" location="Красноярск!A1" display="Красноярск"/>
    <hyperlink ref="B37" location="Курган!A1" display="Курган"/>
    <hyperlink ref="B38" location="Курск!A1" display="Курск"/>
    <hyperlink ref="B39" location="'Ленинск-Кузнецкий'!A1" display="Ленинск-Кузнецкий"/>
    <hyperlink ref="B40" location="Липецк!A1" display="Липецк"/>
    <hyperlink ref="B41" location="Магнитогорск!A1" display="Магнитогорск"/>
    <hyperlink ref="B43" location="Миасс!A1" display="Миасс"/>
    <hyperlink ref="B45" location="Мурманск!A1" display="Мурманск"/>
    <hyperlink ref="B46" location="'Набережные Челны'!A1" display="Набережные Челны"/>
    <hyperlink ref="B47" location="Находка!A1" display="Находка"/>
    <hyperlink ref="B48" location="Нижневартовск!A1" display="Нижневартовск"/>
    <hyperlink ref="B49" location="'Нижний Новгород'!A1" display="Нижний Новгород"/>
    <hyperlink ref="B50" location="'Нижний Тагил'!A1" display="Нижний Тагил"/>
    <hyperlink ref="B51" location="Новокузнецк!A1" display="Новокузнецк"/>
    <hyperlink ref="B52" location="Новороссийск!A1" display="Новороссийск"/>
    <hyperlink ref="B55" location="Норильск!A1" display="Норильск"/>
    <hyperlink ref="B56" location="Ноябрьск!A1" display="Ноябрьск"/>
    <hyperlink ref="B57" location="Омск!A1" display="Омск"/>
    <hyperlink ref="B58" location="Орёл!A1" display="Орёл"/>
    <hyperlink ref="B59" location="Оренбург!A1" display="Оренбург"/>
    <hyperlink ref="B60" location="Пенза!A1" display="Пенза"/>
    <hyperlink ref="B61" location="Пермь!A1" display="Пермь"/>
    <hyperlink ref="B62" location="Петрозаводск!A1" display="Петрозаводск"/>
    <hyperlink ref="B63" location="'Петропавловск-Камчатский'!A1" display="Петропавловск-Камчатский"/>
    <hyperlink ref="B64" location="Псков!A1" display="Псков"/>
    <hyperlink ref="B66" location="'Ростов-на-Дону'!A1" display="Ростов-на-Дону"/>
    <hyperlink ref="B67" location="Рязань!A1" display="Рязань"/>
    <hyperlink ref="B68" location="Самара!A1" display="Самара"/>
    <hyperlink ref="B69" location="'Санкт-Петербург'!A1" display="Санкт-Петербург"/>
    <hyperlink ref="B70" location="Саранск!A1" display="Саранск"/>
    <hyperlink ref="B71" location="Саратов!A1" display="Саратов"/>
    <hyperlink ref="B72" location="Смоленск!A1" display="Смоленск"/>
    <hyperlink ref="B73" location="Сочи!A1" display="Сочи"/>
    <hyperlink ref="B74" location="Ставрополь!A1" display="Ставрополь"/>
    <hyperlink ref="B75" location="'Старый Оскол'!A1" display="Старый Оскол"/>
    <hyperlink ref="B76" location="Стерлитамак!A1" display="Стерлитамак"/>
    <hyperlink ref="B77" location="Сургут!A1" display="Сургут"/>
    <hyperlink ref="B78" location="Сыктывкар!A1" display="Сыктывкар"/>
    <hyperlink ref="B80" location="Тамбов!A1" display="Тамбов"/>
    <hyperlink ref="B81" location="Тверь!A1" display="Тверь"/>
    <hyperlink ref="B82" location="Тобольск!A1" display="Тобольск"/>
    <hyperlink ref="B83" location="Тольятти!A1" display="Тольятти"/>
    <hyperlink ref="B84" location="Томск!A1" display="Томск"/>
    <hyperlink ref="B85" location="Тула!A1" display="Тула"/>
    <hyperlink ref="B86" location="Тюмень!A1" display="Тюмень"/>
    <hyperlink ref="B87" location="'Улан-Удэ'!A1" display="Улан-Удэ"/>
    <hyperlink ref="B88" location="Ульяновск!A1" display="Ульяновск"/>
    <hyperlink ref="B89" location="Уссурийск!A1" display="Уссурийск"/>
    <hyperlink ref="B90" location="Уфа!A1" display="Уфа"/>
    <hyperlink ref="B92" location="Хабаровск!A1" display="Хабаровск"/>
    <hyperlink ref="B94" location="Чебоксары!A1" display="Чебоксары"/>
    <hyperlink ref="B95" location="Челябинск!A1" display="Челябинск"/>
    <hyperlink ref="B96" location="Чита!A1" display="Чита"/>
    <hyperlink ref="B98" location="'Южно-Сахалинск'!A1" display="Южно-Сахалинск"/>
    <hyperlink ref="B99" location="Якутск!A1" display="Якутск"/>
    <hyperlink ref="B100" location="Ярославль!A1" display="Ярославль"/>
    <hyperlink ref="B53" location="Новосибирск!A1" display="Новосибирск"/>
    <hyperlink ref="B42" location="Махачкала!A1" display="Махачкала"/>
    <hyperlink ref="B26" location="КавМинВоды!A1" display="Кавказские Минеральные Воды"/>
    <hyperlink ref="B54" location="'Новый Уренгой'!__xlnm.Print_Area" display="Норильск"/>
    <hyperlink ref="B79" location="Таганрог!A1" display="Таганрог"/>
    <hyperlink ref="B97" location="Шерегеш!A1" display="Шерегеш"/>
    <hyperlink ref="B91" location="Ухта!A1" display="Ухта"/>
    <hyperlink ref="B20" location="Грозный!A1" display="Грозный!A1"/>
    <hyperlink ref="B93" location="'Ханты-Мансийск'!A1" display="Ханты-Мансийск"/>
    <hyperlink ref="B21" location="Екатеринбург!A1" display="Екатеринбург"/>
  </hyperlinks>
  <pageMargins left="0.70866141732283472" right="0.70866141732283472" top="0" bottom="0.74803149606299213" header="0.51181102362204722" footer="0.51181102362204722"/>
  <pageSetup paperSize="9" firstPageNumber="0" fitToHeight="5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50" zoomScaleNormal="60" zoomScaleSheetLayoutView="50" workbookViewId="0">
      <pane ySplit="4" topLeftCell="A95" activePane="bottomLeft" state="frozen"/>
      <selection activeCell="Q15" sqref="Q15"/>
      <selection pane="bottomLeft" activeCell="H113" sqref="H113"/>
    </sheetView>
  </sheetViews>
  <sheetFormatPr defaultColWidth="9.140625" defaultRowHeight="21" outlineLevelRow="1" x14ac:dyDescent="0.25"/>
  <cols>
    <col min="1" max="1" width="15.28515625" style="7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">
        <v>103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B7" s="27"/>
      <c r="C7" s="28"/>
      <c r="D7" s="28"/>
      <c r="E7" s="28"/>
      <c r="F7" s="28"/>
      <c r="G7" s="28"/>
      <c r="H7" s="28"/>
      <c r="I7" s="28"/>
      <c r="J7" s="29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9309.6</v>
      </c>
      <c r="G8" s="33">
        <f>H8*1.1</f>
        <v>8533.8000000000011</v>
      </c>
      <c r="H8" s="33">
        <v>7758</v>
      </c>
      <c r="I8" s="33">
        <f>H8*0.75</f>
        <v>5818.5</v>
      </c>
      <c r="J8" s="33">
        <f>H8*0.5</f>
        <v>3879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17697.599999999999</v>
      </c>
      <c r="G9" s="37">
        <f>H9*1.1</f>
        <v>16222.800000000001</v>
      </c>
      <c r="H9" s="37">
        <v>14748</v>
      </c>
      <c r="I9" s="37">
        <f>H9*0.75</f>
        <v>11061</v>
      </c>
      <c r="J9" s="37">
        <f>H9*0.5</f>
        <v>7374</v>
      </c>
    </row>
    <row r="10" spans="1:10" ht="24" customHeight="1" thickBot="1" x14ac:dyDescent="0.3"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10231.199999999999</v>
      </c>
      <c r="G11" s="33">
        <f>H11*1.1</f>
        <v>9378.6</v>
      </c>
      <c r="H11" s="33">
        <v>8526</v>
      </c>
      <c r="I11" s="33">
        <f>H11*0.75</f>
        <v>6394.5</v>
      </c>
      <c r="J11" s="33">
        <f>H11*0.5</f>
        <v>4263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19440</v>
      </c>
      <c r="G12" s="37">
        <f>H12*1.1</f>
        <v>17820</v>
      </c>
      <c r="H12" s="37">
        <v>16200</v>
      </c>
      <c r="I12" s="37">
        <f>H12*0.75</f>
        <v>12150</v>
      </c>
      <c r="J12" s="37">
        <f>H12*0.5</f>
        <v>8100</v>
      </c>
    </row>
    <row r="13" spans="1:10" ht="24" customHeight="1" thickBot="1" x14ac:dyDescent="0.3">
      <c r="B13" s="27"/>
      <c r="C13" s="38"/>
      <c r="D13" s="38"/>
      <c r="E13" s="39"/>
      <c r="F13" s="40"/>
      <c r="G13" s="41"/>
      <c r="H13" s="41"/>
      <c r="I13" s="41"/>
      <c r="J13" s="42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1476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49">
        <v>2880</v>
      </c>
      <c r="G15" s="50"/>
      <c r="H15" s="50"/>
      <c r="I15" s="50"/>
      <c r="J15" s="51"/>
    </row>
    <row r="16" spans="1:10" ht="24" customHeight="1" thickBot="1" x14ac:dyDescent="0.3"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55">
        <v>360</v>
      </c>
      <c r="G17" s="56"/>
      <c r="H17" s="56"/>
      <c r="I17" s="56"/>
      <c r="J17" s="57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58">
        <v>684</v>
      </c>
      <c r="G18" s="59"/>
      <c r="H18" s="59"/>
      <c r="I18" s="59"/>
      <c r="J18" s="60"/>
    </row>
    <row r="19" spans="1:10" ht="24" customHeight="1" thickBot="1" x14ac:dyDescent="0.3">
      <c r="B19" s="27"/>
      <c r="C19" s="28"/>
      <c r="D19" s="28"/>
      <c r="E19" s="28"/>
      <c r="F19" s="28"/>
      <c r="G19" s="28"/>
      <c r="H19" s="28"/>
      <c r="I19" s="28"/>
      <c r="J19" s="29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1500 до 30000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1500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3000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4500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6000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7500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9000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10500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12000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13500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15000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16500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18000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19500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21000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22500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24000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25500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27000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28500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30000</v>
      </c>
      <c r="G40" s="68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90 до 4782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768</v>
      </c>
      <c r="G42" s="68"/>
      <c r="H42" s="68"/>
      <c r="I42" s="68"/>
      <c r="J42" s="69"/>
    </row>
    <row r="43" spans="2:10" ht="36" customHeight="1" x14ac:dyDescent="0.25">
      <c r="B43" s="76" t="s">
        <v>145</v>
      </c>
      <c r="C43" s="77"/>
      <c r="D43" s="77"/>
      <c r="E43" s="54"/>
      <c r="F43" s="67">
        <v>180</v>
      </c>
      <c r="G43" s="68"/>
      <c r="H43" s="68"/>
      <c r="I43" s="68"/>
      <c r="J43" s="69"/>
    </row>
    <row r="44" spans="2:10" ht="36" customHeight="1" x14ac:dyDescent="0.25">
      <c r="B44" s="78" t="s">
        <v>146</v>
      </c>
      <c r="C44" s="79"/>
      <c r="D44" s="79"/>
      <c r="E44" s="36"/>
      <c r="F44" s="80">
        <v>1302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83">
        <v>594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83">
        <v>4782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90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90</v>
      </c>
      <c r="G48" s="68"/>
      <c r="H48" s="68"/>
      <c r="I48" s="68"/>
      <c r="J48" s="69"/>
    </row>
    <row r="49" spans="1:10" ht="36" customHeight="1" x14ac:dyDescent="0.25">
      <c r="B49" s="76" t="s">
        <v>151</v>
      </c>
      <c r="C49" s="77"/>
      <c r="D49" s="77"/>
      <c r="E49" s="54"/>
      <c r="F49" s="67">
        <v>180</v>
      </c>
      <c r="G49" s="68"/>
      <c r="H49" s="68"/>
      <c r="I49" s="68"/>
      <c r="J49" s="69"/>
    </row>
    <row r="50" spans="1:10" ht="36" customHeight="1" x14ac:dyDescent="0.25">
      <c r="B50" s="76" t="s">
        <v>152</v>
      </c>
      <c r="C50" s="77"/>
      <c r="D50" s="77"/>
      <c r="E50" s="54"/>
      <c r="F50" s="67">
        <v>270</v>
      </c>
      <c r="G50" s="68"/>
      <c r="H50" s="68"/>
      <c r="I50" s="68"/>
      <c r="J50" s="69"/>
    </row>
    <row r="51" spans="1:10" ht="36" customHeight="1" thickBot="1" x14ac:dyDescent="0.3">
      <c r="B51" s="84" t="s">
        <v>153</v>
      </c>
      <c r="C51" s="85"/>
      <c r="D51" s="85"/>
      <c r="E51" s="86"/>
      <c r="F51" s="67">
        <v>594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B54" s="87" t="s">
        <v>156</v>
      </c>
      <c r="C54" s="88"/>
      <c r="D54" s="88"/>
      <c r="E54" s="89"/>
      <c r="F54" s="90" t="str">
        <f>"Цена от "&amp;MIN(F56:J89)&amp;" до "&amp;MAX(F56:J89)</f>
        <v>Цена от 342 до 15984</v>
      </c>
      <c r="G54" s="91"/>
      <c r="H54" s="91"/>
      <c r="I54" s="91"/>
      <c r="J54" s="92"/>
    </row>
    <row r="55" spans="1:10" ht="24" customHeight="1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157</v>
      </c>
      <c r="C56" s="77"/>
      <c r="D56" s="77"/>
      <c r="E56" s="54"/>
      <c r="F56" s="67">
        <v>3420</v>
      </c>
      <c r="G56" s="68"/>
      <c r="H56" s="68"/>
      <c r="I56" s="68"/>
      <c r="J56" s="69"/>
    </row>
    <row r="57" spans="1:10" ht="36" customHeight="1" x14ac:dyDescent="0.25">
      <c r="B57" s="76" t="s">
        <v>158</v>
      </c>
      <c r="C57" s="77"/>
      <c r="D57" s="77"/>
      <c r="E57" s="54"/>
      <c r="F57" s="93">
        <v>342</v>
      </c>
      <c r="G57" s="94"/>
      <c r="H57" s="94"/>
      <c r="I57" s="94"/>
      <c r="J57" s="95"/>
    </row>
    <row r="58" spans="1:10" ht="36" customHeight="1" x14ac:dyDescent="0.25">
      <c r="B58" s="76" t="s">
        <v>159</v>
      </c>
      <c r="C58" s="77"/>
      <c r="D58" s="77"/>
      <c r="E58" s="54"/>
      <c r="F58" s="93">
        <v>855</v>
      </c>
      <c r="G58" s="94"/>
      <c r="H58" s="94"/>
      <c r="I58" s="94"/>
      <c r="J58" s="95"/>
    </row>
    <row r="59" spans="1:10" ht="36" customHeight="1" thickBot="1" x14ac:dyDescent="0.3">
      <c r="B59" s="76" t="s">
        <v>160</v>
      </c>
      <c r="C59" s="77"/>
      <c r="D59" s="77"/>
      <c r="E59" s="54"/>
      <c r="F59" s="93">
        <v>10008</v>
      </c>
      <c r="G59" s="94"/>
      <c r="H59" s="94"/>
      <c r="I59" s="94"/>
      <c r="J59" s="95"/>
    </row>
    <row r="60" spans="1:10" ht="24" customHeight="1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6990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2124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3306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6990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8388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2124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2124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3540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169</v>
      </c>
      <c r="C69" s="77" t="s">
        <v>169</v>
      </c>
      <c r="D69" s="77" t="s">
        <v>169</v>
      </c>
      <c r="E69" s="54" t="s">
        <v>169</v>
      </c>
      <c r="F69" s="67">
        <v>4500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3600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52" t="s">
        <v>171</v>
      </c>
      <c r="C71" s="96"/>
      <c r="D71" s="96"/>
      <c r="E71" s="97"/>
      <c r="F71" s="67">
        <v>1200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52" t="s">
        <v>172</v>
      </c>
      <c r="C72" s="96"/>
      <c r="D72" s="96"/>
      <c r="E72" s="97"/>
      <c r="F72" s="67">
        <v>720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67">
        <v>7365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174</v>
      </c>
      <c r="C74" s="77"/>
      <c r="D74" s="77"/>
      <c r="E74" s="54"/>
      <c r="F74" s="67">
        <v>1182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76" t="s">
        <v>175</v>
      </c>
      <c r="C75" s="77"/>
      <c r="D75" s="77"/>
      <c r="E75" s="54"/>
      <c r="F75" s="93">
        <v>768</v>
      </c>
      <c r="G75" s="94"/>
      <c r="H75" s="94"/>
      <c r="I75" s="94"/>
      <c r="J75" s="95"/>
    </row>
    <row r="76" spans="1:10" ht="36" customHeight="1" x14ac:dyDescent="0.25">
      <c r="A76" s="7" t="s">
        <v>112</v>
      </c>
      <c r="B76" s="76" t="s">
        <v>176</v>
      </c>
      <c r="C76" s="77"/>
      <c r="D76" s="77"/>
      <c r="E76" s="53"/>
      <c r="F76" s="59">
        <v>5505</v>
      </c>
      <c r="G76" s="59"/>
      <c r="H76" s="59"/>
      <c r="I76" s="59"/>
      <c r="J76" s="59"/>
    </row>
    <row r="77" spans="1:10" ht="36" customHeight="1" x14ac:dyDescent="0.25">
      <c r="A77" s="7" t="s">
        <v>112</v>
      </c>
      <c r="B77" s="76" t="s">
        <v>177</v>
      </c>
      <c r="C77" s="77"/>
      <c r="D77" s="77"/>
      <c r="E77" s="53"/>
      <c r="F77" s="59">
        <v>5010</v>
      </c>
      <c r="G77" s="59"/>
      <c r="H77" s="59"/>
      <c r="I77" s="59"/>
      <c r="J77" s="59"/>
    </row>
    <row r="78" spans="1:10" ht="36" customHeight="1" x14ac:dyDescent="0.25">
      <c r="B78" s="52" t="s">
        <v>178</v>
      </c>
      <c r="C78" s="96"/>
      <c r="D78" s="96"/>
      <c r="E78" s="98"/>
      <c r="F78" s="59">
        <v>6000</v>
      </c>
      <c r="G78" s="59"/>
      <c r="H78" s="59"/>
      <c r="I78" s="59"/>
      <c r="J78" s="59"/>
    </row>
    <row r="79" spans="1:10" ht="36" customHeight="1" x14ac:dyDescent="0.25">
      <c r="A79" s="7" t="s">
        <v>114</v>
      </c>
      <c r="B79" s="76" t="s">
        <v>179</v>
      </c>
      <c r="C79" s="77"/>
      <c r="D79" s="77"/>
      <c r="E79" s="53"/>
      <c r="F79" s="59">
        <v>13320</v>
      </c>
      <c r="G79" s="59"/>
      <c r="H79" s="59"/>
      <c r="I79" s="59"/>
      <c r="J79" s="59"/>
    </row>
    <row r="80" spans="1:10" ht="36" customHeight="1" x14ac:dyDescent="0.25">
      <c r="A80" s="7" t="s">
        <v>114</v>
      </c>
      <c r="B80" s="76" t="s">
        <v>180</v>
      </c>
      <c r="C80" s="77"/>
      <c r="D80" s="77"/>
      <c r="E80" s="54"/>
      <c r="F80" s="80">
        <v>4080</v>
      </c>
      <c r="G80" s="81"/>
      <c r="H80" s="81"/>
      <c r="I80" s="81"/>
      <c r="J80" s="82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6360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13320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84" t="s">
        <v>183</v>
      </c>
      <c r="C83" s="85"/>
      <c r="D83" s="85"/>
      <c r="E83" s="86"/>
      <c r="F83" s="93">
        <v>15984</v>
      </c>
      <c r="G83" s="94"/>
      <c r="H83" s="94"/>
      <c r="I83" s="94"/>
      <c r="J83" s="95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4080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185</v>
      </c>
      <c r="C85" s="77"/>
      <c r="D85" s="77"/>
      <c r="E85" s="54"/>
      <c r="F85" s="67">
        <v>4080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6840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6840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14040</v>
      </c>
      <c r="G88" s="68"/>
      <c r="H88" s="68"/>
      <c r="I88" s="68"/>
      <c r="J88" s="69"/>
    </row>
    <row r="89" spans="1:10" ht="36" customHeight="1" thickBot="1" x14ac:dyDescent="0.3">
      <c r="A89" s="7" t="s">
        <v>114</v>
      </c>
      <c r="B89" s="76" t="s">
        <v>189</v>
      </c>
      <c r="C89" s="77"/>
      <c r="D89" s="77"/>
      <c r="E89" s="54"/>
      <c r="F89" s="67">
        <v>2280</v>
      </c>
      <c r="G89" s="68"/>
      <c r="H89" s="68"/>
      <c r="I89" s="68"/>
      <c r="J89" s="69"/>
    </row>
    <row r="90" spans="1:10" ht="36" customHeight="1" thickBot="1" x14ac:dyDescent="0.3">
      <c r="B90" s="99" t="s">
        <v>190</v>
      </c>
      <c r="C90" s="100"/>
      <c r="D90" s="100"/>
      <c r="E90" s="101"/>
      <c r="F90" s="102"/>
      <c r="G90" s="103"/>
      <c r="H90" s="103"/>
      <c r="I90" s="103"/>
      <c r="J90" s="104"/>
    </row>
    <row r="91" spans="1:10" ht="36" customHeight="1" x14ac:dyDescent="0.25">
      <c r="B91" s="76" t="s">
        <v>191</v>
      </c>
      <c r="C91" s="77"/>
      <c r="D91" s="77"/>
      <c r="E91" s="54"/>
      <c r="F91" s="105">
        <v>2004</v>
      </c>
      <c r="G91" s="106"/>
      <c r="H91" s="106"/>
      <c r="I91" s="106"/>
      <c r="J91" s="107"/>
    </row>
    <row r="92" spans="1:10" ht="36" customHeight="1" x14ac:dyDescent="0.25">
      <c r="B92" s="76" t="s">
        <v>192</v>
      </c>
      <c r="C92" s="77"/>
      <c r="D92" s="77"/>
      <c r="E92" s="54"/>
      <c r="F92" s="105">
        <v>2004</v>
      </c>
      <c r="G92" s="106"/>
      <c r="H92" s="106"/>
      <c r="I92" s="106"/>
      <c r="J92" s="107"/>
    </row>
    <row r="93" spans="1:10" ht="36" customHeight="1" x14ac:dyDescent="0.25">
      <c r="B93" s="76" t="s">
        <v>193</v>
      </c>
      <c r="C93" s="77"/>
      <c r="D93" s="77"/>
      <c r="E93" s="54"/>
      <c r="F93" s="105">
        <v>1500</v>
      </c>
      <c r="G93" s="106"/>
      <c r="H93" s="106"/>
      <c r="I93" s="106"/>
      <c r="J93" s="107"/>
    </row>
    <row r="94" spans="1:10" ht="36" customHeight="1" x14ac:dyDescent="0.25">
      <c r="B94" s="76" t="s">
        <v>194</v>
      </c>
      <c r="C94" s="77"/>
      <c r="D94" s="77"/>
      <c r="E94" s="54"/>
      <c r="F94" s="105">
        <v>150</v>
      </c>
      <c r="G94" s="106"/>
      <c r="H94" s="106"/>
      <c r="I94" s="106"/>
      <c r="J94" s="107"/>
    </row>
    <row r="95" spans="1:10" ht="36" customHeight="1" thickBot="1" x14ac:dyDescent="0.3">
      <c r="B95" s="76" t="s">
        <v>195</v>
      </c>
      <c r="C95" s="77"/>
      <c r="D95" s="77"/>
      <c r="E95" s="54"/>
      <c r="F95" s="105">
        <v>510</v>
      </c>
      <c r="G95" s="106"/>
      <c r="H95" s="106"/>
      <c r="I95" s="106"/>
      <c r="J95" s="107"/>
    </row>
    <row r="96" spans="1:10" ht="75" customHeight="1" thickBot="1" x14ac:dyDescent="0.3">
      <c r="B96" s="18" t="s">
        <v>196</v>
      </c>
      <c r="C96" s="19"/>
      <c r="D96" s="19"/>
      <c r="E96" s="20"/>
      <c r="F96" s="108"/>
      <c r="G96" s="109"/>
      <c r="H96" s="109"/>
      <c r="I96" s="109"/>
      <c r="J96" s="110"/>
    </row>
    <row r="97" spans="1:10" ht="36" customHeight="1" x14ac:dyDescent="0.25">
      <c r="A97" s="7" t="s">
        <v>112</v>
      </c>
      <c r="B97" s="76" t="s">
        <v>197</v>
      </c>
      <c r="C97" s="77"/>
      <c r="D97" s="77"/>
      <c r="E97" s="54"/>
      <c r="F97" s="111">
        <f>H97*1.2</f>
        <v>3600</v>
      </c>
      <c r="G97" s="112">
        <f>H97*1.1</f>
        <v>3300.0000000000005</v>
      </c>
      <c r="H97" s="112">
        <v>3000</v>
      </c>
      <c r="I97" s="112">
        <f>H97*0.75</f>
        <v>2250</v>
      </c>
      <c r="J97" s="113">
        <f>H97*0.5</f>
        <v>1500</v>
      </c>
    </row>
    <row r="98" spans="1:10" ht="36" customHeight="1" x14ac:dyDescent="0.25">
      <c r="A98" s="7" t="s">
        <v>112</v>
      </c>
      <c r="B98" s="52" t="s">
        <v>198</v>
      </c>
      <c r="C98" s="96"/>
      <c r="D98" s="96"/>
      <c r="E98" s="97"/>
      <c r="F98" s="105">
        <v>3000</v>
      </c>
      <c r="G98" s="106"/>
      <c r="H98" s="106"/>
      <c r="I98" s="106"/>
      <c r="J98" s="107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114">
        <v>594</v>
      </c>
      <c r="G99" s="81"/>
      <c r="H99" s="81"/>
      <c r="I99" s="81"/>
      <c r="J99" s="82"/>
    </row>
    <row r="100" spans="1:10" ht="36" customHeight="1" x14ac:dyDescent="0.25">
      <c r="A100" s="7" t="s">
        <v>114</v>
      </c>
      <c r="B100" s="76" t="s">
        <v>200</v>
      </c>
      <c r="C100" s="77"/>
      <c r="D100" s="77"/>
      <c r="E100" s="54"/>
      <c r="F100" s="111">
        <f>H100*1.2</f>
        <v>6912</v>
      </c>
      <c r="G100" s="112">
        <f>H100*1.1</f>
        <v>6336.0000000000009</v>
      </c>
      <c r="H100" s="112">
        <v>5760</v>
      </c>
      <c r="I100" s="112">
        <f>H100*0.75</f>
        <v>4320</v>
      </c>
      <c r="J100" s="113">
        <f>H100*0.5</f>
        <v>2880</v>
      </c>
    </row>
    <row r="101" spans="1:10" ht="36" customHeight="1" x14ac:dyDescent="0.25">
      <c r="A101" s="7" t="s">
        <v>114</v>
      </c>
      <c r="B101" s="52" t="s">
        <v>201</v>
      </c>
      <c r="C101" s="96"/>
      <c r="D101" s="96"/>
      <c r="E101" s="97"/>
      <c r="F101" s="105">
        <v>5760</v>
      </c>
      <c r="G101" s="106"/>
      <c r="H101" s="106"/>
      <c r="I101" s="106"/>
      <c r="J101" s="107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83">
        <v>1200</v>
      </c>
      <c r="G102" s="68"/>
      <c r="H102" s="68"/>
      <c r="I102" s="68"/>
      <c r="J102" s="69"/>
    </row>
    <row r="103" spans="1:10" ht="40.5" customHeight="1" thickBot="1" x14ac:dyDescent="0.3">
      <c r="B103" s="76" t="s">
        <v>203</v>
      </c>
      <c r="C103" s="77"/>
      <c r="D103" s="77"/>
      <c r="E103" s="54"/>
      <c r="F103" s="115">
        <f>H103*1.2</f>
        <v>1699.2</v>
      </c>
      <c r="G103" s="115">
        <f>H103*1.1</f>
        <v>1557.6000000000001</v>
      </c>
      <c r="H103" s="115">
        <v>1416</v>
      </c>
      <c r="I103" s="115">
        <f>H103*0.75</f>
        <v>1062</v>
      </c>
      <c r="J103" s="115">
        <f>H103*0.5</f>
        <v>708</v>
      </c>
    </row>
    <row r="104" spans="1:10" ht="54" customHeight="1" thickBot="1" x14ac:dyDescent="0.3">
      <c r="B104" s="27"/>
      <c r="C104" s="38"/>
      <c r="D104" s="38"/>
      <c r="E104" s="39"/>
      <c r="F104" s="40"/>
      <c r="G104" s="41"/>
      <c r="H104" s="41"/>
      <c r="I104" s="41"/>
      <c r="J104" s="42"/>
    </row>
    <row r="105" spans="1:10" ht="28.5" customHeight="1" x14ac:dyDescent="0.25">
      <c r="B105" s="116"/>
      <c r="C105" s="117"/>
      <c r="D105" s="117"/>
      <c r="E105" s="117"/>
      <c r="F105" s="118"/>
      <c r="G105" s="118"/>
      <c r="H105" s="118"/>
      <c r="I105" s="118"/>
      <c r="J105" s="118"/>
    </row>
    <row r="106" spans="1:10" ht="28.5" customHeight="1" x14ac:dyDescent="0.25">
      <c r="B106" s="119" t="s">
        <v>204</v>
      </c>
      <c r="C106" s="119"/>
      <c r="D106" s="119"/>
      <c r="E106" s="119"/>
      <c r="F106" s="119"/>
      <c r="G106" s="119"/>
      <c r="H106" s="119"/>
      <c r="I106" s="119"/>
      <c r="J106" s="119"/>
    </row>
    <row r="107" spans="1:10" ht="28.5" customHeight="1" x14ac:dyDescent="0.25">
      <c r="B107" s="119" t="s">
        <v>205</v>
      </c>
      <c r="C107" s="119"/>
      <c r="D107" s="119"/>
      <c r="E107" s="119"/>
      <c r="F107" s="119"/>
      <c r="G107" s="119"/>
      <c r="H107" s="119"/>
      <c r="I107" s="119"/>
      <c r="J107" s="119"/>
    </row>
    <row r="108" spans="1:10" ht="28.5" customHeight="1" x14ac:dyDescent="0.25">
      <c r="B108" s="120" t="s">
        <v>206</v>
      </c>
      <c r="C108" s="120"/>
      <c r="D108" s="120"/>
      <c r="E108" s="120"/>
      <c r="F108" s="120"/>
      <c r="G108" s="120"/>
      <c r="H108" s="120"/>
      <c r="I108" s="120"/>
      <c r="J108" s="120"/>
    </row>
    <row r="109" spans="1:10" ht="28.5" customHeight="1" x14ac:dyDescent="0.25">
      <c r="B109" s="121" t="s">
        <v>207</v>
      </c>
      <c r="C109" s="121"/>
      <c r="D109" s="121"/>
      <c r="E109" s="121"/>
      <c r="F109" s="121"/>
      <c r="G109" s="121"/>
      <c r="H109" s="121"/>
      <c r="I109" s="121"/>
      <c r="J109" s="121"/>
    </row>
    <row r="110" spans="1:10" ht="28.5" customHeight="1" x14ac:dyDescent="0.25"/>
    <row r="112" spans="1:10" ht="18" customHeight="1" x14ac:dyDescent="0.25"/>
    <row r="113" spans="1:10" s="124" customFormat="1" ht="67.5" customHeight="1" x14ac:dyDescent="0.25">
      <c r="A113" s="7"/>
      <c r="B113" s="122"/>
      <c r="C113" s="9"/>
      <c r="D113" s="9"/>
      <c r="E113" s="9"/>
      <c r="F113" s="123"/>
      <c r="G113" s="123"/>
      <c r="H113" s="123"/>
      <c r="I113" s="123"/>
      <c r="J113" s="123"/>
    </row>
    <row r="114" spans="1:10" s="124" customFormat="1" ht="40.5" customHeight="1" x14ac:dyDescent="0.25">
      <c r="A114" s="7"/>
      <c r="B114" s="122"/>
      <c r="C114" s="9"/>
      <c r="D114" s="9"/>
      <c r="E114" s="9"/>
      <c r="F114" s="123"/>
      <c r="G114" s="123"/>
      <c r="H114" s="123"/>
      <c r="I114" s="123"/>
      <c r="J114" s="123"/>
    </row>
    <row r="115" spans="1:10" s="125" customFormat="1" ht="27" customHeight="1" x14ac:dyDescent="0.25">
      <c r="A115" s="7" t="s">
        <v>114</v>
      </c>
      <c r="B115" s="122"/>
      <c r="C115" s="9"/>
      <c r="D115" s="9"/>
      <c r="E115" s="9"/>
      <c r="F115" s="123"/>
      <c r="G115" s="123"/>
      <c r="H115" s="123"/>
      <c r="I115" s="123"/>
      <c r="J115" s="123"/>
    </row>
    <row r="116" spans="1:10" s="126" customFormat="1" ht="40.5" customHeight="1" x14ac:dyDescent="0.25">
      <c r="A116" s="7"/>
      <c r="B116" s="122"/>
      <c r="C116" s="9"/>
      <c r="D116" s="9"/>
      <c r="E116" s="9"/>
      <c r="F116" s="123"/>
      <c r="G116" s="123"/>
      <c r="H116" s="123"/>
      <c r="I116" s="123"/>
      <c r="J116" s="123"/>
    </row>
    <row r="117" spans="1:10" ht="18" customHeight="1" x14ac:dyDescent="0.25"/>
  </sheetData>
  <sheetProtection selectLockedCells="1" selectUnlockedCells="1"/>
  <mergeCells count="197">
    <mergeCell ref="B109:J109"/>
    <mergeCell ref="B103:E103"/>
    <mergeCell ref="B104:E104"/>
    <mergeCell ref="F104:J104"/>
    <mergeCell ref="B106:J106"/>
    <mergeCell ref="B107:J107"/>
    <mergeCell ref="B108:J108"/>
    <mergeCell ref="B99:E99"/>
    <mergeCell ref="F99:J99"/>
    <mergeCell ref="B100:E100"/>
    <mergeCell ref="B101:E101"/>
    <mergeCell ref="F101:J101"/>
    <mergeCell ref="B102:E102"/>
    <mergeCell ref="F102:J102"/>
    <mergeCell ref="B95:E95"/>
    <mergeCell ref="F95:J95"/>
    <mergeCell ref="B96:E96"/>
    <mergeCell ref="F96:J96"/>
    <mergeCell ref="B97:E97"/>
    <mergeCell ref="B98:E98"/>
    <mergeCell ref="F98:J98"/>
    <mergeCell ref="B92:E92"/>
    <mergeCell ref="F92:J92"/>
    <mergeCell ref="B93:E93"/>
    <mergeCell ref="F93:J93"/>
    <mergeCell ref="B94:E94"/>
    <mergeCell ref="F94:J94"/>
    <mergeCell ref="B88:E88"/>
    <mergeCell ref="F88:J88"/>
    <mergeCell ref="B89:E89"/>
    <mergeCell ref="F89:J89"/>
    <mergeCell ref="F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J19"/>
    <mergeCell ref="B20:E20"/>
    <mergeCell ref="F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55" zoomScaleNormal="60" zoomScaleSheetLayoutView="55" workbookViewId="0">
      <pane ySplit="4" topLeftCell="A92" activePane="bottomLeft" state="frozen"/>
      <selection activeCell="Q15" sqref="Q15"/>
      <selection pane="bottomLeft" activeCell="B104" sqref="B104:I110"/>
    </sheetView>
  </sheetViews>
  <sheetFormatPr defaultColWidth="9.140625" defaultRowHeight="21" outlineLevelRow="1" x14ac:dyDescent="0.25"/>
  <cols>
    <col min="1" max="1" width="16.7109375" style="127" hidden="1" customWidth="1"/>
    <col min="2" max="2" width="30.7109375" style="122" customWidth="1"/>
    <col min="3" max="5" width="30.7109375" style="9" customWidth="1"/>
    <col min="6" max="9" width="24.7109375" style="123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28"/>
      <c r="B2" s="11"/>
      <c r="C2" s="11"/>
      <c r="D2" s="11"/>
      <c r="E2" s="11"/>
      <c r="F2" s="12" t="s">
        <v>4</v>
      </c>
      <c r="G2" s="12"/>
      <c r="H2" s="12"/>
      <c r="I2" s="12"/>
    </row>
    <row r="3" spans="1:9" s="17" customFormat="1" ht="36" customHeight="1" x14ac:dyDescent="0.25">
      <c r="A3" s="127"/>
      <c r="B3" s="14" t="s">
        <v>102</v>
      </c>
      <c r="C3" s="14"/>
      <c r="D3" s="14"/>
      <c r="E3" s="14"/>
      <c r="F3" s="15">
        <v>1</v>
      </c>
      <c r="G3" s="16"/>
      <c r="H3" s="16"/>
      <c r="I3" s="16"/>
    </row>
    <row r="4" spans="1:9" s="17" customFormat="1" ht="36" customHeight="1" thickBot="1" x14ac:dyDescent="0.3">
      <c r="A4" s="12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2"/>
    </row>
    <row r="6" spans="1:9" ht="54" customHeight="1" thickBot="1" x14ac:dyDescent="0.3">
      <c r="B6" s="23" t="s">
        <v>106</v>
      </c>
      <c r="C6" s="24"/>
      <c r="D6" s="24"/>
      <c r="E6" s="25"/>
      <c r="F6" s="129"/>
      <c r="G6" s="130"/>
      <c r="H6" s="130"/>
      <c r="I6" s="131"/>
    </row>
    <row r="7" spans="1:9" ht="24" customHeight="1" thickBot="1" x14ac:dyDescent="0.3">
      <c r="B7" s="132"/>
      <c r="C7" s="133"/>
      <c r="D7" s="133"/>
      <c r="E7" s="134"/>
      <c r="F7" s="135"/>
      <c r="G7" s="136"/>
      <c r="H7" s="136"/>
      <c r="I7" s="137"/>
    </row>
    <row r="8" spans="1:9" ht="24" customHeight="1" x14ac:dyDescent="0.25">
      <c r="A8" s="7" t="s">
        <v>112</v>
      </c>
      <c r="B8" s="30" t="s">
        <v>113</v>
      </c>
      <c r="C8" s="31"/>
      <c r="D8" s="31"/>
      <c r="E8" s="32"/>
      <c r="F8" s="138">
        <v>4020</v>
      </c>
      <c r="G8" s="139"/>
      <c r="H8" s="139"/>
      <c r="I8" s="140"/>
    </row>
    <row r="9" spans="1:9" ht="24" customHeight="1" thickBot="1" x14ac:dyDescent="0.3">
      <c r="A9" s="7" t="s">
        <v>114</v>
      </c>
      <c r="B9" s="34" t="s">
        <v>115</v>
      </c>
      <c r="C9" s="35"/>
      <c r="D9" s="35"/>
      <c r="E9" s="36"/>
      <c r="F9" s="58">
        <v>5628</v>
      </c>
      <c r="G9" s="59"/>
      <c r="H9" s="59"/>
      <c r="I9" s="60"/>
    </row>
    <row r="10" spans="1:9" ht="24" customHeight="1" thickBot="1" x14ac:dyDescent="0.3">
      <c r="B10" s="27"/>
      <c r="C10" s="38"/>
      <c r="D10" s="38"/>
      <c r="E10" s="39"/>
      <c r="F10" s="141"/>
      <c r="G10" s="141"/>
      <c r="H10" s="141"/>
      <c r="I10" s="142"/>
    </row>
    <row r="11" spans="1:9" ht="36" customHeight="1" x14ac:dyDescent="0.25">
      <c r="A11" s="7" t="s">
        <v>112</v>
      </c>
      <c r="B11" s="30" t="s">
        <v>116</v>
      </c>
      <c r="C11" s="31"/>
      <c r="D11" s="31"/>
      <c r="E11" s="32"/>
      <c r="F11" s="138">
        <v>5028</v>
      </c>
      <c r="G11" s="139"/>
      <c r="H11" s="139"/>
      <c r="I11" s="140"/>
    </row>
    <row r="12" spans="1:9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58">
        <v>7044</v>
      </c>
      <c r="G12" s="59"/>
      <c r="H12" s="59"/>
      <c r="I12" s="60"/>
    </row>
    <row r="13" spans="1:9" ht="24" thickBot="1" x14ac:dyDescent="0.3">
      <c r="A13" s="7"/>
      <c r="B13" s="27"/>
      <c r="C13" s="38"/>
      <c r="D13" s="38"/>
      <c r="E13" s="39"/>
      <c r="F13" s="143"/>
      <c r="G13" s="144"/>
      <c r="H13" s="144"/>
      <c r="I13" s="145"/>
    </row>
    <row r="14" spans="1:9" ht="36" customHeight="1" x14ac:dyDescent="0.25">
      <c r="A14" s="7" t="s">
        <v>112</v>
      </c>
      <c r="B14" s="30" t="s">
        <v>118</v>
      </c>
      <c r="C14" s="31"/>
      <c r="D14" s="31"/>
      <c r="E14" s="32"/>
      <c r="F14" s="146">
        <v>1008</v>
      </c>
      <c r="G14" s="139"/>
      <c r="H14" s="139"/>
      <c r="I14" s="140"/>
    </row>
    <row r="15" spans="1:9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147">
        <v>1440</v>
      </c>
      <c r="G15" s="148"/>
      <c r="H15" s="148"/>
      <c r="I15" s="149"/>
    </row>
    <row r="16" spans="1:9" ht="24" customHeight="1" thickBot="1" x14ac:dyDescent="0.3">
      <c r="A16" s="7"/>
      <c r="B16" s="27"/>
      <c r="C16" s="38"/>
      <c r="D16" s="38"/>
      <c r="E16" s="39"/>
      <c r="F16" s="143"/>
      <c r="G16" s="144"/>
      <c r="H16" s="144"/>
      <c r="I16" s="145"/>
    </row>
    <row r="17" spans="1:9" ht="36" customHeight="1" x14ac:dyDescent="0.25">
      <c r="A17" s="7" t="s">
        <v>112</v>
      </c>
      <c r="B17" s="52" t="s">
        <v>120</v>
      </c>
      <c r="C17" s="53"/>
      <c r="D17" s="53"/>
      <c r="E17" s="54"/>
      <c r="F17" s="138">
        <v>60</v>
      </c>
      <c r="G17" s="139"/>
      <c r="H17" s="139"/>
      <c r="I17" s="140"/>
    </row>
    <row r="18" spans="1:9" ht="36" customHeight="1" x14ac:dyDescent="0.25">
      <c r="A18" s="7" t="s">
        <v>114</v>
      </c>
      <c r="B18" s="52" t="s">
        <v>121</v>
      </c>
      <c r="C18" s="53"/>
      <c r="D18" s="53"/>
      <c r="E18" s="54"/>
      <c r="F18" s="58">
        <v>84</v>
      </c>
      <c r="G18" s="59"/>
      <c r="H18" s="59"/>
      <c r="I18" s="60"/>
    </row>
    <row r="19" spans="1:9" ht="24" customHeight="1" thickBot="1" x14ac:dyDescent="0.3">
      <c r="A19" s="7"/>
      <c r="B19" s="150"/>
      <c r="C19" s="151"/>
      <c r="D19" s="151"/>
      <c r="E19" s="152"/>
      <c r="F19" s="153"/>
      <c r="G19" s="154"/>
      <c r="H19" s="154"/>
      <c r="I19" s="155"/>
    </row>
    <row r="20" spans="1:9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600 до 6300</v>
      </c>
      <c r="G20" s="65"/>
      <c r="H20" s="65"/>
      <c r="I20" s="66"/>
    </row>
    <row r="21" spans="1:9" ht="36" customHeight="1" outlineLevel="1" x14ac:dyDescent="0.25">
      <c r="B21" s="52" t="s">
        <v>123</v>
      </c>
      <c r="C21" s="53"/>
      <c r="D21" s="53"/>
      <c r="E21" s="54"/>
      <c r="F21" s="67">
        <v>600</v>
      </c>
      <c r="G21" s="68"/>
      <c r="H21" s="68"/>
      <c r="I21" s="69"/>
    </row>
    <row r="22" spans="1:9" ht="36" customHeight="1" outlineLevel="1" x14ac:dyDescent="0.25">
      <c r="B22" s="52" t="s">
        <v>124</v>
      </c>
      <c r="C22" s="53"/>
      <c r="D22" s="53"/>
      <c r="E22" s="54"/>
      <c r="F22" s="67">
        <v>900</v>
      </c>
      <c r="G22" s="68"/>
      <c r="H22" s="68"/>
      <c r="I22" s="69"/>
    </row>
    <row r="23" spans="1:9" ht="36" customHeight="1" outlineLevel="1" x14ac:dyDescent="0.25">
      <c r="B23" s="52" t="s">
        <v>125</v>
      </c>
      <c r="C23" s="53"/>
      <c r="D23" s="53"/>
      <c r="E23" s="54"/>
      <c r="F23" s="67">
        <v>1200</v>
      </c>
      <c r="G23" s="68"/>
      <c r="H23" s="68"/>
      <c r="I23" s="69"/>
    </row>
    <row r="24" spans="1:9" ht="36" customHeight="1" outlineLevel="1" x14ac:dyDescent="0.25">
      <c r="B24" s="52" t="s">
        <v>126</v>
      </c>
      <c r="C24" s="53"/>
      <c r="D24" s="53"/>
      <c r="E24" s="54"/>
      <c r="F24" s="67">
        <v>1500</v>
      </c>
      <c r="G24" s="68"/>
      <c r="H24" s="68"/>
      <c r="I24" s="69"/>
    </row>
    <row r="25" spans="1:9" ht="36" customHeight="1" outlineLevel="1" x14ac:dyDescent="0.25">
      <c r="B25" s="52" t="s">
        <v>127</v>
      </c>
      <c r="C25" s="53"/>
      <c r="D25" s="53"/>
      <c r="E25" s="54"/>
      <c r="F25" s="67">
        <v>1800</v>
      </c>
      <c r="G25" s="68"/>
      <c r="H25" s="68"/>
      <c r="I25" s="69"/>
    </row>
    <row r="26" spans="1:9" ht="36" customHeight="1" outlineLevel="1" x14ac:dyDescent="0.25">
      <c r="B26" s="52" t="s">
        <v>128</v>
      </c>
      <c r="C26" s="53"/>
      <c r="D26" s="53"/>
      <c r="E26" s="54"/>
      <c r="F26" s="67">
        <v>2100</v>
      </c>
      <c r="G26" s="68"/>
      <c r="H26" s="68"/>
      <c r="I26" s="69"/>
    </row>
    <row r="27" spans="1:9" ht="36" customHeight="1" outlineLevel="1" x14ac:dyDescent="0.25">
      <c r="B27" s="52" t="s">
        <v>129</v>
      </c>
      <c r="C27" s="53"/>
      <c r="D27" s="53"/>
      <c r="E27" s="54"/>
      <c r="F27" s="67">
        <v>2400</v>
      </c>
      <c r="G27" s="68"/>
      <c r="H27" s="68"/>
      <c r="I27" s="69"/>
    </row>
    <row r="28" spans="1:9" ht="36" customHeight="1" outlineLevel="1" x14ac:dyDescent="0.25">
      <c r="B28" s="52" t="s">
        <v>130</v>
      </c>
      <c r="C28" s="53"/>
      <c r="D28" s="53"/>
      <c r="E28" s="54"/>
      <c r="F28" s="67">
        <v>2700</v>
      </c>
      <c r="G28" s="68"/>
      <c r="H28" s="68"/>
      <c r="I28" s="69"/>
    </row>
    <row r="29" spans="1:9" ht="36" customHeight="1" outlineLevel="1" x14ac:dyDescent="0.25">
      <c r="B29" s="52" t="s">
        <v>131</v>
      </c>
      <c r="C29" s="53"/>
      <c r="D29" s="53"/>
      <c r="E29" s="54"/>
      <c r="F29" s="67">
        <v>3000</v>
      </c>
      <c r="G29" s="68"/>
      <c r="H29" s="68"/>
      <c r="I29" s="69"/>
    </row>
    <row r="30" spans="1:9" ht="36" customHeight="1" outlineLevel="1" x14ac:dyDescent="0.25">
      <c r="B30" s="52" t="s">
        <v>132</v>
      </c>
      <c r="C30" s="53"/>
      <c r="D30" s="53"/>
      <c r="E30" s="54"/>
      <c r="F30" s="67">
        <v>3300</v>
      </c>
      <c r="G30" s="68"/>
      <c r="H30" s="68"/>
      <c r="I30" s="69"/>
    </row>
    <row r="31" spans="1:9" ht="36" customHeight="1" outlineLevel="1" x14ac:dyDescent="0.25">
      <c r="B31" s="52" t="s">
        <v>133</v>
      </c>
      <c r="C31" s="53"/>
      <c r="D31" s="53"/>
      <c r="E31" s="54"/>
      <c r="F31" s="67">
        <v>3600</v>
      </c>
      <c r="G31" s="68"/>
      <c r="H31" s="68"/>
      <c r="I31" s="69"/>
    </row>
    <row r="32" spans="1:9" ht="36" customHeight="1" outlineLevel="1" x14ac:dyDescent="0.25">
      <c r="B32" s="52" t="s">
        <v>134</v>
      </c>
      <c r="C32" s="53"/>
      <c r="D32" s="53"/>
      <c r="E32" s="54"/>
      <c r="F32" s="67">
        <v>3900</v>
      </c>
      <c r="G32" s="68"/>
      <c r="H32" s="68"/>
      <c r="I32" s="69"/>
    </row>
    <row r="33" spans="2:9" ht="36" customHeight="1" outlineLevel="1" x14ac:dyDescent="0.25">
      <c r="B33" s="52" t="s">
        <v>135</v>
      </c>
      <c r="C33" s="53"/>
      <c r="D33" s="53"/>
      <c r="E33" s="54"/>
      <c r="F33" s="67">
        <v>4200</v>
      </c>
      <c r="G33" s="68"/>
      <c r="H33" s="68"/>
      <c r="I33" s="69"/>
    </row>
    <row r="34" spans="2:9" ht="36" customHeight="1" outlineLevel="1" x14ac:dyDescent="0.25">
      <c r="B34" s="52" t="s">
        <v>136</v>
      </c>
      <c r="C34" s="53"/>
      <c r="D34" s="53"/>
      <c r="E34" s="54"/>
      <c r="F34" s="67">
        <v>4500</v>
      </c>
      <c r="G34" s="68"/>
      <c r="H34" s="68"/>
      <c r="I34" s="69"/>
    </row>
    <row r="35" spans="2:9" ht="36" customHeight="1" outlineLevel="1" x14ac:dyDescent="0.25">
      <c r="B35" s="52" t="s">
        <v>137</v>
      </c>
      <c r="C35" s="53"/>
      <c r="D35" s="53"/>
      <c r="E35" s="54"/>
      <c r="F35" s="67">
        <v>4800</v>
      </c>
      <c r="G35" s="68"/>
      <c r="H35" s="68"/>
      <c r="I35" s="69"/>
    </row>
    <row r="36" spans="2:9" ht="36" customHeight="1" outlineLevel="1" x14ac:dyDescent="0.25">
      <c r="B36" s="52" t="s">
        <v>138</v>
      </c>
      <c r="C36" s="53"/>
      <c r="D36" s="53"/>
      <c r="E36" s="54"/>
      <c r="F36" s="67">
        <v>5100</v>
      </c>
      <c r="G36" s="68"/>
      <c r="H36" s="68"/>
      <c r="I36" s="69"/>
    </row>
    <row r="37" spans="2:9" ht="36" customHeight="1" outlineLevel="1" x14ac:dyDescent="0.25">
      <c r="B37" s="52" t="s">
        <v>139</v>
      </c>
      <c r="C37" s="53"/>
      <c r="D37" s="53"/>
      <c r="E37" s="54"/>
      <c r="F37" s="67">
        <v>5400</v>
      </c>
      <c r="G37" s="68"/>
      <c r="H37" s="68"/>
      <c r="I37" s="69"/>
    </row>
    <row r="38" spans="2:9" ht="36" customHeight="1" outlineLevel="1" x14ac:dyDescent="0.25">
      <c r="B38" s="52" t="s">
        <v>140</v>
      </c>
      <c r="C38" s="53"/>
      <c r="D38" s="53"/>
      <c r="E38" s="54"/>
      <c r="F38" s="67">
        <v>5700</v>
      </c>
      <c r="G38" s="68"/>
      <c r="H38" s="68"/>
      <c r="I38" s="69"/>
    </row>
    <row r="39" spans="2:9" ht="36" customHeight="1" outlineLevel="1" x14ac:dyDescent="0.25">
      <c r="B39" s="52" t="s">
        <v>141</v>
      </c>
      <c r="C39" s="53"/>
      <c r="D39" s="53"/>
      <c r="E39" s="54"/>
      <c r="F39" s="67">
        <v>6000</v>
      </c>
      <c r="G39" s="68"/>
      <c r="H39" s="68"/>
      <c r="I39" s="69"/>
    </row>
    <row r="40" spans="2:9" ht="36" customHeight="1" outlineLevel="1" thickBot="1" x14ac:dyDescent="0.3">
      <c r="B40" s="52" t="s">
        <v>142</v>
      </c>
      <c r="C40" s="53"/>
      <c r="D40" s="53"/>
      <c r="E40" s="54"/>
      <c r="F40" s="67">
        <v>6300</v>
      </c>
      <c r="G40" s="68"/>
      <c r="H40" s="68"/>
      <c r="I40" s="69"/>
    </row>
    <row r="41" spans="2:9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120 до 2010</v>
      </c>
      <c r="G41" s="74"/>
      <c r="H41" s="74"/>
      <c r="I41" s="75"/>
    </row>
    <row r="42" spans="2:9" ht="36" customHeight="1" x14ac:dyDescent="0.25">
      <c r="B42" s="76" t="s">
        <v>144</v>
      </c>
      <c r="C42" s="77"/>
      <c r="D42" s="77"/>
      <c r="E42" s="54"/>
      <c r="F42" s="67">
        <v>1008</v>
      </c>
      <c r="G42" s="68"/>
      <c r="H42" s="68"/>
      <c r="I42" s="69"/>
    </row>
    <row r="43" spans="2:9" ht="36" customHeight="1" x14ac:dyDescent="0.25">
      <c r="B43" s="76" t="s">
        <v>208</v>
      </c>
      <c r="C43" s="77"/>
      <c r="D43" s="77"/>
      <c r="E43" s="54"/>
      <c r="F43" s="67">
        <v>120</v>
      </c>
      <c r="G43" s="68"/>
      <c r="H43" s="68"/>
      <c r="I43" s="69"/>
    </row>
    <row r="44" spans="2:9" ht="36" customHeight="1" x14ac:dyDescent="0.25">
      <c r="B44" s="76" t="s">
        <v>146</v>
      </c>
      <c r="C44" s="77"/>
      <c r="D44" s="77"/>
      <c r="E44" s="54"/>
      <c r="F44" s="67">
        <v>708</v>
      </c>
      <c r="G44" s="68"/>
      <c r="H44" s="68"/>
      <c r="I44" s="69"/>
    </row>
    <row r="45" spans="2:9" ht="36" customHeight="1" x14ac:dyDescent="0.25">
      <c r="B45" s="76" t="s">
        <v>147</v>
      </c>
      <c r="C45" s="77"/>
      <c r="D45" s="77"/>
      <c r="E45" s="54"/>
      <c r="F45" s="67">
        <v>594</v>
      </c>
      <c r="G45" s="68"/>
      <c r="H45" s="68"/>
      <c r="I45" s="69"/>
    </row>
    <row r="46" spans="2:9" ht="36" customHeight="1" x14ac:dyDescent="0.25">
      <c r="B46" s="76" t="s">
        <v>148</v>
      </c>
      <c r="C46" s="77"/>
      <c r="D46" s="77"/>
      <c r="E46" s="54"/>
      <c r="F46" s="67">
        <v>1716</v>
      </c>
      <c r="G46" s="68"/>
      <c r="H46" s="68"/>
      <c r="I46" s="69"/>
    </row>
    <row r="47" spans="2:9" ht="36" customHeight="1" x14ac:dyDescent="0.25">
      <c r="B47" s="76" t="s">
        <v>149</v>
      </c>
      <c r="C47" s="77"/>
      <c r="D47" s="77"/>
      <c r="E47" s="54"/>
      <c r="F47" s="67">
        <v>120</v>
      </c>
      <c r="G47" s="68"/>
      <c r="H47" s="68"/>
      <c r="I47" s="69"/>
    </row>
    <row r="48" spans="2:9" ht="36" customHeight="1" x14ac:dyDescent="0.25">
      <c r="B48" s="76" t="s">
        <v>150</v>
      </c>
      <c r="C48" s="77"/>
      <c r="D48" s="77"/>
      <c r="E48" s="54"/>
      <c r="F48" s="67">
        <v>120</v>
      </c>
      <c r="G48" s="68"/>
      <c r="H48" s="68"/>
      <c r="I48" s="69"/>
    </row>
    <row r="49" spans="1:9" ht="36" customHeight="1" x14ac:dyDescent="0.25">
      <c r="B49" s="76" t="s">
        <v>151</v>
      </c>
      <c r="C49" s="77"/>
      <c r="D49" s="77"/>
      <c r="E49" s="54"/>
      <c r="F49" s="67">
        <v>240</v>
      </c>
      <c r="G49" s="68"/>
      <c r="H49" s="68"/>
      <c r="I49" s="69"/>
    </row>
    <row r="50" spans="1:9" ht="36" customHeight="1" x14ac:dyDescent="0.25">
      <c r="B50" s="76" t="s">
        <v>152</v>
      </c>
      <c r="C50" s="77"/>
      <c r="D50" s="77"/>
      <c r="E50" s="54"/>
      <c r="F50" s="67">
        <v>360</v>
      </c>
      <c r="G50" s="68"/>
      <c r="H50" s="68"/>
      <c r="I50" s="69"/>
    </row>
    <row r="51" spans="1:9" ht="36" customHeight="1" thickBot="1" x14ac:dyDescent="0.3">
      <c r="B51" s="76" t="s">
        <v>153</v>
      </c>
      <c r="C51" s="77"/>
      <c r="D51" s="77"/>
      <c r="E51" s="54"/>
      <c r="F51" s="67">
        <v>2010</v>
      </c>
      <c r="G51" s="68"/>
      <c r="H51" s="68"/>
      <c r="I51" s="69"/>
    </row>
    <row r="52" spans="1:9" ht="24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</row>
    <row r="53" spans="1:9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</row>
    <row r="54" spans="1:9" ht="54" customHeight="1" thickBot="1" x14ac:dyDescent="0.3">
      <c r="B54" s="156" t="s">
        <v>209</v>
      </c>
      <c r="C54" s="157"/>
      <c r="D54" s="157"/>
      <c r="E54" s="158"/>
      <c r="F54" s="102" t="str">
        <f>"Цена от "&amp;MIN(F56,F61:F74)&amp;" до "&amp;MAX(F56,F61:F74)</f>
        <v>Цена от 504 до 7020</v>
      </c>
      <c r="G54" s="103"/>
      <c r="H54" s="103"/>
      <c r="I54" s="104"/>
    </row>
    <row r="55" spans="1:9" ht="24" customHeight="1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157</v>
      </c>
      <c r="C56" s="77"/>
      <c r="D56" s="77"/>
      <c r="E56" s="54"/>
      <c r="F56" s="67">
        <v>3060</v>
      </c>
      <c r="G56" s="68"/>
      <c r="H56" s="68"/>
      <c r="I56" s="69"/>
    </row>
    <row r="57" spans="1:9" ht="36" customHeight="1" x14ac:dyDescent="0.25">
      <c r="B57" s="76" t="s">
        <v>158</v>
      </c>
      <c r="C57" s="77"/>
      <c r="D57" s="77"/>
      <c r="E57" s="54"/>
      <c r="F57" s="67">
        <v>306</v>
      </c>
      <c r="G57" s="68"/>
      <c r="H57" s="68"/>
      <c r="I57" s="69"/>
    </row>
    <row r="58" spans="1:9" ht="36" customHeight="1" x14ac:dyDescent="0.25">
      <c r="B58" s="76" t="s">
        <v>159</v>
      </c>
      <c r="C58" s="77"/>
      <c r="D58" s="77"/>
      <c r="E58" s="54"/>
      <c r="F58" s="67">
        <v>765</v>
      </c>
      <c r="G58" s="68"/>
      <c r="H58" s="68"/>
      <c r="I58" s="69"/>
    </row>
    <row r="59" spans="1:9" ht="36" customHeight="1" thickBot="1" x14ac:dyDescent="0.3">
      <c r="A59" s="7"/>
      <c r="B59" s="76" t="s">
        <v>160</v>
      </c>
      <c r="C59" s="77"/>
      <c r="D59" s="77"/>
      <c r="E59" s="54"/>
      <c r="F59" s="67">
        <v>5004</v>
      </c>
      <c r="G59" s="68"/>
      <c r="H59" s="68"/>
      <c r="I59" s="69"/>
    </row>
    <row r="60" spans="1:9" ht="24" customHeight="1" thickBot="1" x14ac:dyDescent="0.3">
      <c r="B60" s="27"/>
      <c r="C60" s="38"/>
      <c r="D60" s="38"/>
      <c r="E60" s="39"/>
      <c r="F60" s="40"/>
      <c r="G60" s="41"/>
      <c r="H60" s="41"/>
      <c r="I60" s="42"/>
    </row>
    <row r="61" spans="1:9" ht="36" customHeight="1" x14ac:dyDescent="0.25">
      <c r="A61" s="127" t="s">
        <v>112</v>
      </c>
      <c r="B61" s="76" t="s">
        <v>161</v>
      </c>
      <c r="C61" s="77"/>
      <c r="D61" s="77"/>
      <c r="E61" s="54"/>
      <c r="F61" s="67">
        <v>3012</v>
      </c>
      <c r="G61" s="68"/>
      <c r="H61" s="68"/>
      <c r="I61" s="69"/>
    </row>
    <row r="62" spans="1:9" ht="36" customHeight="1" x14ac:dyDescent="0.25">
      <c r="A62" s="127" t="s">
        <v>112</v>
      </c>
      <c r="B62" s="52" t="s">
        <v>162</v>
      </c>
      <c r="C62" s="96"/>
      <c r="D62" s="96"/>
      <c r="E62" s="97"/>
      <c r="F62" s="67">
        <v>1008</v>
      </c>
      <c r="G62" s="68"/>
      <c r="H62" s="68"/>
      <c r="I62" s="69"/>
    </row>
    <row r="63" spans="1:9" ht="36" customHeight="1" x14ac:dyDescent="0.25">
      <c r="A63" s="127" t="s">
        <v>112</v>
      </c>
      <c r="B63" s="76" t="s">
        <v>163</v>
      </c>
      <c r="C63" s="77"/>
      <c r="D63" s="77"/>
      <c r="E63" s="54"/>
      <c r="F63" s="67">
        <v>6018</v>
      </c>
      <c r="G63" s="68"/>
      <c r="H63" s="68"/>
      <c r="I63" s="69"/>
    </row>
    <row r="64" spans="1:9" ht="36" customHeight="1" x14ac:dyDescent="0.25">
      <c r="A64" s="127" t="s">
        <v>112</v>
      </c>
      <c r="B64" s="76" t="s">
        <v>164</v>
      </c>
      <c r="C64" s="77"/>
      <c r="D64" s="77"/>
      <c r="E64" s="54"/>
      <c r="F64" s="67">
        <v>5016</v>
      </c>
      <c r="G64" s="68"/>
      <c r="H64" s="68"/>
      <c r="I64" s="69"/>
    </row>
    <row r="65" spans="1:9" ht="36" customHeight="1" x14ac:dyDescent="0.25">
      <c r="A65" s="127" t="s">
        <v>112</v>
      </c>
      <c r="B65" s="76" t="s">
        <v>165</v>
      </c>
      <c r="C65" s="77"/>
      <c r="D65" s="77"/>
      <c r="E65" s="54"/>
      <c r="F65" s="67">
        <v>6019.2</v>
      </c>
      <c r="G65" s="68"/>
      <c r="H65" s="68"/>
      <c r="I65" s="69"/>
    </row>
    <row r="66" spans="1:9" ht="36" customHeight="1" x14ac:dyDescent="0.25">
      <c r="A66" s="127" t="s">
        <v>112</v>
      </c>
      <c r="B66" s="76" t="s">
        <v>166</v>
      </c>
      <c r="C66" s="77"/>
      <c r="D66" s="77"/>
      <c r="E66" s="54"/>
      <c r="F66" s="67">
        <v>1008</v>
      </c>
      <c r="G66" s="68"/>
      <c r="H66" s="68"/>
      <c r="I66" s="69"/>
    </row>
    <row r="67" spans="1:9" ht="36" customHeight="1" x14ac:dyDescent="0.25">
      <c r="A67" s="127" t="s">
        <v>112</v>
      </c>
      <c r="B67" s="76" t="s">
        <v>167</v>
      </c>
      <c r="C67" s="77"/>
      <c r="D67" s="77"/>
      <c r="E67" s="54"/>
      <c r="F67" s="67">
        <v>1008</v>
      </c>
      <c r="G67" s="68"/>
      <c r="H67" s="68"/>
      <c r="I67" s="69"/>
    </row>
    <row r="68" spans="1:9" ht="36" customHeight="1" x14ac:dyDescent="0.25">
      <c r="A68" s="127" t="s">
        <v>112</v>
      </c>
      <c r="B68" s="76" t="s">
        <v>168</v>
      </c>
      <c r="C68" s="77"/>
      <c r="D68" s="77"/>
      <c r="E68" s="54"/>
      <c r="F68" s="67">
        <v>7020</v>
      </c>
      <c r="G68" s="68"/>
      <c r="H68" s="68"/>
      <c r="I68" s="69"/>
    </row>
    <row r="69" spans="1:9" ht="36" customHeight="1" x14ac:dyDescent="0.25">
      <c r="B69" s="76" t="s">
        <v>169</v>
      </c>
      <c r="C69" s="77" t="s">
        <v>169</v>
      </c>
      <c r="D69" s="77" t="s">
        <v>169</v>
      </c>
      <c r="E69" s="54" t="s">
        <v>169</v>
      </c>
      <c r="F69" s="67">
        <v>7002</v>
      </c>
      <c r="G69" s="68"/>
      <c r="H69" s="68"/>
      <c r="I69" s="69"/>
    </row>
    <row r="70" spans="1:9" ht="36" customHeight="1" x14ac:dyDescent="0.25">
      <c r="A70" s="127" t="s">
        <v>112</v>
      </c>
      <c r="B70" s="78" t="s">
        <v>170</v>
      </c>
      <c r="C70" s="79"/>
      <c r="D70" s="79"/>
      <c r="E70" s="36"/>
      <c r="F70" s="67">
        <v>504</v>
      </c>
      <c r="G70" s="68"/>
      <c r="H70" s="68"/>
      <c r="I70" s="69"/>
    </row>
    <row r="71" spans="1:9" ht="36" customHeight="1" x14ac:dyDescent="0.25">
      <c r="B71" s="52" t="s">
        <v>171</v>
      </c>
      <c r="C71" s="96"/>
      <c r="D71" s="96"/>
      <c r="E71" s="97"/>
      <c r="F71" s="67">
        <v>1770</v>
      </c>
      <c r="G71" s="68"/>
      <c r="H71" s="68"/>
      <c r="I71" s="69"/>
    </row>
    <row r="72" spans="1:9" ht="36" customHeight="1" x14ac:dyDescent="0.25">
      <c r="B72" s="52" t="s">
        <v>172</v>
      </c>
      <c r="C72" s="96"/>
      <c r="D72" s="96"/>
      <c r="E72" s="97"/>
      <c r="F72" s="67">
        <v>1182</v>
      </c>
      <c r="G72" s="68"/>
      <c r="H72" s="68"/>
      <c r="I72" s="69"/>
    </row>
    <row r="73" spans="1:9" ht="36" customHeight="1" x14ac:dyDescent="0.25">
      <c r="A73" s="127" t="s">
        <v>112</v>
      </c>
      <c r="B73" s="52" t="s">
        <v>173</v>
      </c>
      <c r="C73" s="96"/>
      <c r="D73" s="96"/>
      <c r="E73" s="97"/>
      <c r="F73" s="67">
        <v>5016</v>
      </c>
      <c r="G73" s="68"/>
      <c r="H73" s="68"/>
      <c r="I73" s="69"/>
    </row>
    <row r="74" spans="1:9" ht="36" customHeight="1" x14ac:dyDescent="0.25">
      <c r="A74" s="127" t="s">
        <v>112</v>
      </c>
      <c r="B74" s="76" t="s">
        <v>174</v>
      </c>
      <c r="C74" s="77"/>
      <c r="D74" s="77"/>
      <c r="E74" s="54"/>
      <c r="F74" s="67">
        <v>1536</v>
      </c>
      <c r="G74" s="68"/>
      <c r="H74" s="68"/>
      <c r="I74" s="69"/>
    </row>
    <row r="75" spans="1:9" ht="36" customHeight="1" x14ac:dyDescent="0.25">
      <c r="B75" s="76" t="s">
        <v>175</v>
      </c>
      <c r="C75" s="77"/>
      <c r="D75" s="77"/>
      <c r="E75" s="54"/>
      <c r="F75" s="67">
        <v>1008</v>
      </c>
      <c r="G75" s="68"/>
      <c r="H75" s="68"/>
      <c r="I75" s="69"/>
    </row>
    <row r="76" spans="1:9" ht="36" customHeight="1" x14ac:dyDescent="0.25">
      <c r="B76" s="84" t="s">
        <v>176</v>
      </c>
      <c r="C76" s="85"/>
      <c r="D76" s="85"/>
      <c r="E76" s="86"/>
      <c r="F76" s="67">
        <v>4500</v>
      </c>
      <c r="G76" s="68"/>
      <c r="H76" s="68"/>
      <c r="I76" s="69"/>
    </row>
    <row r="77" spans="1:9" ht="36" customHeight="1" x14ac:dyDescent="0.25">
      <c r="A77" s="7"/>
      <c r="B77" s="76" t="s">
        <v>177</v>
      </c>
      <c r="C77" s="77"/>
      <c r="D77" s="77"/>
      <c r="E77" s="53"/>
      <c r="F77" s="67">
        <v>4005</v>
      </c>
      <c r="G77" s="68"/>
      <c r="H77" s="68"/>
      <c r="I77" s="69"/>
    </row>
    <row r="78" spans="1:9" ht="36" customHeight="1" x14ac:dyDescent="0.25">
      <c r="A78" s="7"/>
      <c r="B78" s="52" t="s">
        <v>178</v>
      </c>
      <c r="C78" s="96"/>
      <c r="D78" s="96"/>
      <c r="E78" s="98"/>
      <c r="F78" s="67">
        <v>2004</v>
      </c>
      <c r="G78" s="68"/>
      <c r="H78" s="68"/>
      <c r="I78" s="69"/>
    </row>
    <row r="79" spans="1:9" ht="36" customHeight="1" x14ac:dyDescent="0.25">
      <c r="A79" s="127" t="s">
        <v>114</v>
      </c>
      <c r="B79" s="78" t="s">
        <v>210</v>
      </c>
      <c r="C79" s="79"/>
      <c r="D79" s="79"/>
      <c r="E79" s="36"/>
      <c r="F79" s="67">
        <v>4320</v>
      </c>
      <c r="G79" s="68"/>
      <c r="H79" s="68"/>
      <c r="I79" s="69"/>
    </row>
    <row r="80" spans="1:9" ht="36" customHeight="1" x14ac:dyDescent="0.25">
      <c r="A80" s="127" t="s">
        <v>114</v>
      </c>
      <c r="B80" s="76" t="s">
        <v>211</v>
      </c>
      <c r="C80" s="77"/>
      <c r="D80" s="77"/>
      <c r="E80" s="54"/>
      <c r="F80" s="67">
        <v>1440</v>
      </c>
      <c r="G80" s="68"/>
      <c r="H80" s="68"/>
      <c r="I80" s="69"/>
    </row>
    <row r="81" spans="1:9" ht="36" customHeight="1" x14ac:dyDescent="0.25">
      <c r="A81" s="127" t="s">
        <v>114</v>
      </c>
      <c r="B81" s="76" t="s">
        <v>212</v>
      </c>
      <c r="C81" s="77"/>
      <c r="D81" s="77"/>
      <c r="E81" s="54"/>
      <c r="F81" s="67">
        <v>8520</v>
      </c>
      <c r="G81" s="68"/>
      <c r="H81" s="68"/>
      <c r="I81" s="69"/>
    </row>
    <row r="82" spans="1:9" ht="36" customHeight="1" x14ac:dyDescent="0.25">
      <c r="A82" s="127" t="s">
        <v>114</v>
      </c>
      <c r="B82" s="76" t="s">
        <v>213</v>
      </c>
      <c r="C82" s="77"/>
      <c r="D82" s="77"/>
      <c r="E82" s="54"/>
      <c r="F82" s="67">
        <v>7080</v>
      </c>
      <c r="G82" s="68"/>
      <c r="H82" s="68"/>
      <c r="I82" s="69"/>
    </row>
    <row r="83" spans="1:9" ht="36" customHeight="1" x14ac:dyDescent="0.25">
      <c r="A83" s="127" t="s">
        <v>114</v>
      </c>
      <c r="B83" s="84" t="s">
        <v>214</v>
      </c>
      <c r="C83" s="85"/>
      <c r="D83" s="85"/>
      <c r="E83" s="86"/>
      <c r="F83" s="93">
        <v>8496</v>
      </c>
      <c r="G83" s="94"/>
      <c r="H83" s="94"/>
      <c r="I83" s="95"/>
    </row>
    <row r="84" spans="1:9" ht="36" customHeight="1" x14ac:dyDescent="0.25">
      <c r="A84" s="127" t="s">
        <v>114</v>
      </c>
      <c r="B84" s="76" t="s">
        <v>215</v>
      </c>
      <c r="C84" s="77"/>
      <c r="D84" s="77"/>
      <c r="E84" s="54"/>
      <c r="F84" s="67">
        <v>1440</v>
      </c>
      <c r="G84" s="68"/>
      <c r="H84" s="68"/>
      <c r="I84" s="69"/>
    </row>
    <row r="85" spans="1:9" ht="36" customHeight="1" x14ac:dyDescent="0.25">
      <c r="A85" s="127" t="s">
        <v>114</v>
      </c>
      <c r="B85" s="76" t="s">
        <v>216</v>
      </c>
      <c r="C85" s="77"/>
      <c r="D85" s="77"/>
      <c r="E85" s="54"/>
      <c r="F85" s="67">
        <v>1440</v>
      </c>
      <c r="G85" s="68"/>
      <c r="H85" s="68"/>
      <c r="I85" s="69"/>
    </row>
    <row r="86" spans="1:9" ht="36" customHeight="1" x14ac:dyDescent="0.25">
      <c r="A86" s="127" t="s">
        <v>114</v>
      </c>
      <c r="B86" s="76" t="s">
        <v>217</v>
      </c>
      <c r="C86" s="77"/>
      <c r="D86" s="77"/>
      <c r="E86" s="54"/>
      <c r="F86" s="67">
        <v>9840</v>
      </c>
      <c r="G86" s="68"/>
      <c r="H86" s="68"/>
      <c r="I86" s="69"/>
    </row>
    <row r="87" spans="1:9" ht="36" customHeight="1" x14ac:dyDescent="0.25">
      <c r="A87" s="127" t="s">
        <v>114</v>
      </c>
      <c r="B87" s="76" t="s">
        <v>218</v>
      </c>
      <c r="C87" s="77"/>
      <c r="D87" s="77"/>
      <c r="E87" s="54"/>
      <c r="F87" s="67">
        <v>720</v>
      </c>
      <c r="G87" s="68"/>
      <c r="H87" s="68"/>
      <c r="I87" s="69"/>
    </row>
    <row r="88" spans="1:9" ht="36" customHeight="1" x14ac:dyDescent="0.25">
      <c r="A88" s="127" t="s">
        <v>114</v>
      </c>
      <c r="B88" s="76" t="s">
        <v>219</v>
      </c>
      <c r="C88" s="77"/>
      <c r="D88" s="77"/>
      <c r="E88" s="54"/>
      <c r="F88" s="67">
        <v>7080</v>
      </c>
      <c r="G88" s="68"/>
      <c r="H88" s="68"/>
      <c r="I88" s="69"/>
    </row>
    <row r="89" spans="1:9" ht="36" customHeight="1" x14ac:dyDescent="0.25">
      <c r="A89" s="127" t="s">
        <v>114</v>
      </c>
      <c r="B89" s="76" t="s">
        <v>220</v>
      </c>
      <c r="C89" s="77"/>
      <c r="D89" s="77"/>
      <c r="E89" s="54"/>
      <c r="F89" s="67">
        <v>2160</v>
      </c>
      <c r="G89" s="68"/>
      <c r="H89" s="68"/>
      <c r="I89" s="69"/>
    </row>
    <row r="90" spans="1:9" ht="27" customHeight="1" x14ac:dyDescent="0.25">
      <c r="B90" s="159" t="s">
        <v>190</v>
      </c>
      <c r="C90" s="160"/>
      <c r="D90" s="160"/>
      <c r="E90" s="161"/>
      <c r="F90" s="159"/>
      <c r="G90" s="160"/>
      <c r="H90" s="160"/>
      <c r="I90" s="161"/>
    </row>
    <row r="91" spans="1:9" ht="36" customHeight="1" x14ac:dyDescent="0.25">
      <c r="A91" s="7"/>
      <c r="B91" s="76" t="s">
        <v>191</v>
      </c>
      <c r="C91" s="77"/>
      <c r="D91" s="77"/>
      <c r="E91" s="54"/>
      <c r="F91" s="67">
        <v>1500</v>
      </c>
      <c r="G91" s="68"/>
      <c r="H91" s="68"/>
      <c r="I91" s="69"/>
    </row>
    <row r="92" spans="1:9" ht="36" customHeight="1" x14ac:dyDescent="0.25">
      <c r="A92" s="7"/>
      <c r="B92" s="76" t="s">
        <v>192</v>
      </c>
      <c r="C92" s="77"/>
      <c r="D92" s="77"/>
      <c r="E92" s="54"/>
      <c r="F92" s="67">
        <v>1500</v>
      </c>
      <c r="G92" s="68"/>
      <c r="H92" s="68"/>
      <c r="I92" s="69"/>
    </row>
    <row r="93" spans="1:9" ht="36" customHeight="1" x14ac:dyDescent="0.25">
      <c r="A93" s="7"/>
      <c r="B93" s="76" t="s">
        <v>193</v>
      </c>
      <c r="C93" s="77"/>
      <c r="D93" s="77"/>
      <c r="E93" s="54"/>
      <c r="F93" s="162">
        <v>1500</v>
      </c>
      <c r="G93" s="163"/>
      <c r="H93" s="163"/>
      <c r="I93" s="163"/>
    </row>
    <row r="94" spans="1:9" ht="36" customHeight="1" x14ac:dyDescent="0.25">
      <c r="A94" s="7"/>
      <c r="B94" s="76" t="s">
        <v>194</v>
      </c>
      <c r="C94" s="77"/>
      <c r="D94" s="77"/>
      <c r="E94" s="54"/>
      <c r="F94" s="164">
        <v>150</v>
      </c>
      <c r="G94" s="165"/>
      <c r="H94" s="165"/>
      <c r="I94" s="165"/>
    </row>
    <row r="95" spans="1:9" ht="36" customHeight="1" thickBot="1" x14ac:dyDescent="0.3">
      <c r="A95" s="7"/>
      <c r="B95" s="76" t="s">
        <v>195</v>
      </c>
      <c r="C95" s="77"/>
      <c r="D95" s="77"/>
      <c r="E95" s="54"/>
      <c r="F95" s="166">
        <v>510</v>
      </c>
      <c r="G95" s="167"/>
      <c r="H95" s="167"/>
      <c r="I95" s="167"/>
    </row>
    <row r="96" spans="1:9" ht="36" customHeight="1" thickBot="1" x14ac:dyDescent="0.3">
      <c r="B96" s="18" t="s">
        <v>196</v>
      </c>
      <c r="C96" s="19"/>
      <c r="D96" s="19"/>
      <c r="E96" s="20"/>
      <c r="F96" s="108"/>
      <c r="G96" s="109"/>
      <c r="H96" s="109"/>
      <c r="I96" s="110"/>
    </row>
    <row r="97" spans="1:10" ht="36" customHeight="1" x14ac:dyDescent="0.25">
      <c r="A97" s="127" t="s">
        <v>112</v>
      </c>
      <c r="B97" s="76" t="s">
        <v>221</v>
      </c>
      <c r="C97" s="77"/>
      <c r="D97" s="77"/>
      <c r="E97" s="54"/>
      <c r="F97" s="67">
        <v>2892</v>
      </c>
      <c r="G97" s="68"/>
      <c r="H97" s="68"/>
      <c r="I97" s="69"/>
    </row>
    <row r="98" spans="1:10" ht="36" customHeight="1" x14ac:dyDescent="0.25">
      <c r="A98" s="127" t="s">
        <v>112</v>
      </c>
      <c r="B98" s="76" t="s">
        <v>198</v>
      </c>
      <c r="C98" s="77"/>
      <c r="D98" s="77"/>
      <c r="E98" s="54"/>
      <c r="F98" s="67">
        <v>2730</v>
      </c>
      <c r="G98" s="68"/>
      <c r="H98" s="68"/>
      <c r="I98" s="69"/>
    </row>
    <row r="99" spans="1:10" ht="36" customHeight="1" x14ac:dyDescent="0.25">
      <c r="A99" s="127" t="s">
        <v>112</v>
      </c>
      <c r="B99" s="76" t="s">
        <v>199</v>
      </c>
      <c r="C99" s="77"/>
      <c r="D99" s="77"/>
      <c r="E99" s="54"/>
      <c r="F99" s="67">
        <v>1476</v>
      </c>
      <c r="G99" s="68"/>
      <c r="H99" s="68"/>
      <c r="I99" s="69"/>
    </row>
    <row r="100" spans="1:10" ht="36" customHeight="1" x14ac:dyDescent="0.25">
      <c r="A100" s="127" t="s">
        <v>114</v>
      </c>
      <c r="B100" s="76" t="s">
        <v>222</v>
      </c>
      <c r="C100" s="77"/>
      <c r="D100" s="77"/>
      <c r="E100" s="54"/>
      <c r="F100" s="67">
        <v>4080</v>
      </c>
      <c r="G100" s="68"/>
      <c r="H100" s="68"/>
      <c r="I100" s="69"/>
    </row>
    <row r="101" spans="1:10" ht="36" customHeight="1" x14ac:dyDescent="0.25">
      <c r="A101" s="127" t="s">
        <v>114</v>
      </c>
      <c r="B101" s="76" t="s">
        <v>223</v>
      </c>
      <c r="C101" s="77"/>
      <c r="D101" s="77"/>
      <c r="E101" s="54"/>
      <c r="F101" s="67">
        <v>3840</v>
      </c>
      <c r="G101" s="68"/>
      <c r="H101" s="68"/>
      <c r="I101" s="69"/>
    </row>
    <row r="102" spans="1:10" ht="36" customHeight="1" x14ac:dyDescent="0.25">
      <c r="A102" s="127" t="s">
        <v>114</v>
      </c>
      <c r="B102" s="76" t="s">
        <v>224</v>
      </c>
      <c r="C102" s="77"/>
      <c r="D102" s="77"/>
      <c r="E102" s="54"/>
      <c r="F102" s="67">
        <v>2160</v>
      </c>
      <c r="G102" s="68"/>
      <c r="H102" s="68"/>
      <c r="I102" s="69"/>
    </row>
    <row r="103" spans="1:10" ht="36" customHeight="1" thickBot="1" x14ac:dyDescent="0.3">
      <c r="A103" s="7"/>
      <c r="B103" s="76" t="s">
        <v>203</v>
      </c>
      <c r="C103" s="77"/>
      <c r="D103" s="77"/>
      <c r="E103" s="54"/>
      <c r="F103" s="67">
        <v>2892</v>
      </c>
      <c r="G103" s="68"/>
      <c r="H103" s="68"/>
      <c r="I103" s="69"/>
    </row>
    <row r="104" spans="1:10" ht="54" customHeight="1" thickBot="1" x14ac:dyDescent="0.3">
      <c r="B104" s="27"/>
      <c r="C104" s="38"/>
      <c r="D104" s="38"/>
      <c r="E104" s="39"/>
      <c r="F104" s="40"/>
      <c r="G104" s="41"/>
      <c r="H104" s="41"/>
      <c r="I104" s="42"/>
    </row>
    <row r="105" spans="1:10" ht="28.5" customHeight="1" x14ac:dyDescent="0.25">
      <c r="A105" s="7"/>
      <c r="B105" s="168"/>
      <c r="C105" s="168"/>
      <c r="D105" s="168"/>
      <c r="E105" s="168"/>
      <c r="F105" s="169"/>
      <c r="G105" s="169"/>
      <c r="H105" s="169"/>
      <c r="I105" s="169"/>
    </row>
    <row r="106" spans="1:10" ht="28.5" customHeight="1" x14ac:dyDescent="0.25">
      <c r="A106" s="7"/>
      <c r="B106" s="119"/>
      <c r="C106" s="119"/>
      <c r="D106" s="119"/>
      <c r="E106" s="119"/>
      <c r="F106" s="119"/>
      <c r="G106" s="119"/>
      <c r="H106" s="119"/>
      <c r="I106" s="119"/>
    </row>
    <row r="107" spans="1:10" ht="28.5" customHeight="1" x14ac:dyDescent="0.25">
      <c r="A107" s="7"/>
      <c r="B107" s="120" t="s">
        <v>225</v>
      </c>
      <c r="C107" s="120"/>
      <c r="D107" s="120"/>
      <c r="E107" s="120"/>
      <c r="F107" s="120"/>
      <c r="G107" s="120"/>
      <c r="H107" s="120"/>
      <c r="I107" s="120"/>
    </row>
    <row r="108" spans="1:10" ht="28.5" customHeight="1" x14ac:dyDescent="0.25">
      <c r="A108" s="7"/>
      <c r="B108" s="121" t="s">
        <v>207</v>
      </c>
      <c r="C108" s="121"/>
      <c r="D108" s="121"/>
      <c r="E108" s="121"/>
      <c r="F108" s="121"/>
      <c r="G108" s="121"/>
      <c r="H108" s="121"/>
      <c r="I108" s="121"/>
      <c r="J108" s="170"/>
    </row>
    <row r="109" spans="1:10" ht="28.5" customHeight="1" x14ac:dyDescent="0.25">
      <c r="A109" s="7"/>
    </row>
    <row r="110" spans="1:10" ht="28.5" customHeight="1" x14ac:dyDescent="0.25">
      <c r="A110" s="7"/>
      <c r="J110" s="171"/>
    </row>
    <row r="111" spans="1:10" ht="24" customHeight="1" x14ac:dyDescent="0.25">
      <c r="J111" s="126"/>
    </row>
    <row r="112" spans="1:10" s="170" customFormat="1" ht="24" customHeight="1" x14ac:dyDescent="0.25">
      <c r="A112" s="172"/>
      <c r="B112" s="122"/>
      <c r="C112" s="9"/>
      <c r="D112" s="9"/>
      <c r="E112" s="9"/>
      <c r="F112" s="123"/>
      <c r="G112" s="123"/>
      <c r="H112" s="123"/>
      <c r="I112" s="123"/>
      <c r="J112" s="9"/>
    </row>
    <row r="113" spans="1:10" ht="18" customHeight="1" x14ac:dyDescent="0.25"/>
    <row r="114" spans="1:10" s="171" customFormat="1" ht="27" customHeight="1" x14ac:dyDescent="0.25">
      <c r="A114" s="127" t="s">
        <v>114</v>
      </c>
      <c r="B114" s="122"/>
      <c r="C114" s="9"/>
      <c r="D114" s="9"/>
      <c r="E114" s="9"/>
      <c r="F114" s="123"/>
      <c r="G114" s="123"/>
      <c r="H114" s="123"/>
      <c r="I114" s="123"/>
      <c r="J114" s="9"/>
    </row>
    <row r="115" spans="1:10" s="126" customFormat="1" ht="40.5" customHeight="1" x14ac:dyDescent="0.25">
      <c r="A115" s="7"/>
      <c r="B115" s="122"/>
      <c r="C115" s="9"/>
      <c r="D115" s="9"/>
      <c r="E115" s="9"/>
      <c r="F115" s="123"/>
      <c r="G115" s="123"/>
      <c r="H115" s="123"/>
      <c r="I115" s="123"/>
      <c r="J115" s="9"/>
    </row>
    <row r="116" spans="1:10" ht="18" customHeight="1" x14ac:dyDescent="0.25"/>
  </sheetData>
  <sheetProtection selectLockedCells="1" selectUnlockedCells="1"/>
  <mergeCells count="206">
    <mergeCell ref="B108:I108"/>
    <mergeCell ref="B103:E103"/>
    <mergeCell ref="F103:I103"/>
    <mergeCell ref="B104:E104"/>
    <mergeCell ref="F104:I104"/>
    <mergeCell ref="B106:I106"/>
    <mergeCell ref="B107:I107"/>
    <mergeCell ref="B100:E100"/>
    <mergeCell ref="F100:I100"/>
    <mergeCell ref="B101:E101"/>
    <mergeCell ref="F101:I101"/>
    <mergeCell ref="B102:E102"/>
    <mergeCell ref="F102:I102"/>
    <mergeCell ref="B97:E97"/>
    <mergeCell ref="F97:I97"/>
    <mergeCell ref="B98:E98"/>
    <mergeCell ref="F98:I98"/>
    <mergeCell ref="B99:E99"/>
    <mergeCell ref="F99:I99"/>
    <mergeCell ref="B94:E94"/>
    <mergeCell ref="F94:I94"/>
    <mergeCell ref="B95:E95"/>
    <mergeCell ref="F95:I95"/>
    <mergeCell ref="B96:E96"/>
    <mergeCell ref="F96:I96"/>
    <mergeCell ref="B91:E91"/>
    <mergeCell ref="F91:I91"/>
    <mergeCell ref="B92:E92"/>
    <mergeCell ref="F92:I92"/>
    <mergeCell ref="B93:E93"/>
    <mergeCell ref="F93:I93"/>
    <mergeCell ref="B88:E88"/>
    <mergeCell ref="F88:I88"/>
    <mergeCell ref="B89:E89"/>
    <mergeCell ref="F89:I89"/>
    <mergeCell ref="B90:E90"/>
    <mergeCell ref="F90:I90"/>
    <mergeCell ref="B85:E85"/>
    <mergeCell ref="F85:I85"/>
    <mergeCell ref="B86:E86"/>
    <mergeCell ref="F86:I86"/>
    <mergeCell ref="B87:E87"/>
    <mergeCell ref="F87:I87"/>
    <mergeCell ref="B82:E82"/>
    <mergeCell ref="F82:I82"/>
    <mergeCell ref="B83:E83"/>
    <mergeCell ref="F83:I83"/>
    <mergeCell ref="B84:E84"/>
    <mergeCell ref="F84:I84"/>
    <mergeCell ref="B79:E79"/>
    <mergeCell ref="F79:I79"/>
    <mergeCell ref="B80:E80"/>
    <mergeCell ref="F80:I80"/>
    <mergeCell ref="B81:E81"/>
    <mergeCell ref="F81:I81"/>
    <mergeCell ref="B76:E76"/>
    <mergeCell ref="F76:I76"/>
    <mergeCell ref="B77:E77"/>
    <mergeCell ref="F77:I77"/>
    <mergeCell ref="B78:E78"/>
    <mergeCell ref="F78:I78"/>
    <mergeCell ref="B73:E73"/>
    <mergeCell ref="F73:I73"/>
    <mergeCell ref="B74:E74"/>
    <mergeCell ref="F74:I74"/>
    <mergeCell ref="B75:E75"/>
    <mergeCell ref="F75:I75"/>
    <mergeCell ref="B70:E70"/>
    <mergeCell ref="F70:I70"/>
    <mergeCell ref="B71:E71"/>
    <mergeCell ref="F71:I71"/>
    <mergeCell ref="B72:E72"/>
    <mergeCell ref="F72:I72"/>
    <mergeCell ref="B67:E67"/>
    <mergeCell ref="F67:I67"/>
    <mergeCell ref="B68:E68"/>
    <mergeCell ref="F68:I68"/>
    <mergeCell ref="B69:E69"/>
    <mergeCell ref="F69:I69"/>
    <mergeCell ref="B64:E64"/>
    <mergeCell ref="F64:I64"/>
    <mergeCell ref="B65:E65"/>
    <mergeCell ref="F65:I65"/>
    <mergeCell ref="B66:E66"/>
    <mergeCell ref="F66:I66"/>
    <mergeCell ref="B61:E61"/>
    <mergeCell ref="F61:I61"/>
    <mergeCell ref="B62:E62"/>
    <mergeCell ref="F62:I62"/>
    <mergeCell ref="B63:E63"/>
    <mergeCell ref="F63:I63"/>
    <mergeCell ref="B58:E58"/>
    <mergeCell ref="F58:I58"/>
    <mergeCell ref="B59:E59"/>
    <mergeCell ref="F59:I59"/>
    <mergeCell ref="B60:E60"/>
    <mergeCell ref="F60:I60"/>
    <mergeCell ref="B55:E55"/>
    <mergeCell ref="F55:I55"/>
    <mergeCell ref="B56:E56"/>
    <mergeCell ref="F56:I56"/>
    <mergeCell ref="B57:E57"/>
    <mergeCell ref="F57:I57"/>
    <mergeCell ref="B52:E52"/>
    <mergeCell ref="F52:I52"/>
    <mergeCell ref="B53:E53"/>
    <mergeCell ref="F53:I53"/>
    <mergeCell ref="B54:E54"/>
    <mergeCell ref="F54:I54"/>
    <mergeCell ref="B49:E49"/>
    <mergeCell ref="F49:I49"/>
    <mergeCell ref="B50:E50"/>
    <mergeCell ref="F50:I50"/>
    <mergeCell ref="B51:E51"/>
    <mergeCell ref="F51:I51"/>
    <mergeCell ref="B46:E46"/>
    <mergeCell ref="F46:I46"/>
    <mergeCell ref="B47:E47"/>
    <mergeCell ref="F47:I47"/>
    <mergeCell ref="B48:E48"/>
    <mergeCell ref="F48:I48"/>
    <mergeCell ref="B43:E43"/>
    <mergeCell ref="F43:I43"/>
    <mergeCell ref="B44:E44"/>
    <mergeCell ref="F44:I44"/>
    <mergeCell ref="B45:E45"/>
    <mergeCell ref="F45:I45"/>
    <mergeCell ref="B40:E40"/>
    <mergeCell ref="F40:I40"/>
    <mergeCell ref="B41:E41"/>
    <mergeCell ref="F41:I41"/>
    <mergeCell ref="B42:E42"/>
    <mergeCell ref="F42:I42"/>
    <mergeCell ref="B37:E37"/>
    <mergeCell ref="F37:I37"/>
    <mergeCell ref="B38:E38"/>
    <mergeCell ref="F38:I38"/>
    <mergeCell ref="B39:E39"/>
    <mergeCell ref="F39:I39"/>
    <mergeCell ref="B34:E34"/>
    <mergeCell ref="F34:I34"/>
    <mergeCell ref="B35:E35"/>
    <mergeCell ref="F35:I35"/>
    <mergeCell ref="B36:E36"/>
    <mergeCell ref="F36:I36"/>
    <mergeCell ref="B31:E31"/>
    <mergeCell ref="F31:I31"/>
    <mergeCell ref="B32:E32"/>
    <mergeCell ref="F32:I32"/>
    <mergeCell ref="B33:E33"/>
    <mergeCell ref="F33:I33"/>
    <mergeCell ref="B28:E28"/>
    <mergeCell ref="F28:I28"/>
    <mergeCell ref="B29:E29"/>
    <mergeCell ref="F29:I29"/>
    <mergeCell ref="B30:E30"/>
    <mergeCell ref="F30:I30"/>
    <mergeCell ref="B25:E25"/>
    <mergeCell ref="F25:I25"/>
    <mergeCell ref="B26:E26"/>
    <mergeCell ref="F26:I26"/>
    <mergeCell ref="B27:E27"/>
    <mergeCell ref="F27:I27"/>
    <mergeCell ref="B22:E22"/>
    <mergeCell ref="F22:I22"/>
    <mergeCell ref="B23:E23"/>
    <mergeCell ref="F23:I23"/>
    <mergeCell ref="B24:E24"/>
    <mergeCell ref="F24:I24"/>
    <mergeCell ref="B19:E19"/>
    <mergeCell ref="F19:I19"/>
    <mergeCell ref="B20:E20"/>
    <mergeCell ref="F20:I20"/>
    <mergeCell ref="B21:E21"/>
    <mergeCell ref="F21:I21"/>
    <mergeCell ref="B16:E16"/>
    <mergeCell ref="F16:I16"/>
    <mergeCell ref="B17:E17"/>
    <mergeCell ref="F17:I17"/>
    <mergeCell ref="B18:E18"/>
    <mergeCell ref="F18:I18"/>
    <mergeCell ref="B13:E13"/>
    <mergeCell ref="F13:I13"/>
    <mergeCell ref="B14:E14"/>
    <mergeCell ref="F14:I14"/>
    <mergeCell ref="B15:E15"/>
    <mergeCell ref="F15:I15"/>
    <mergeCell ref="B9:E9"/>
    <mergeCell ref="F9:I9"/>
    <mergeCell ref="B10:E10"/>
    <mergeCell ref="B11:E11"/>
    <mergeCell ref="F11:I11"/>
    <mergeCell ref="B12:E12"/>
    <mergeCell ref="F12:I12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7" firstPageNumber="0" fitToHeight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zoomScale="60" zoomScaleNormal="60" workbookViewId="0">
      <pane ySplit="4" topLeftCell="A89" activePane="bottomLeft" state="frozen"/>
      <selection activeCell="Q15" sqref="Q15"/>
      <selection pane="bottomLeft" activeCell="G109" sqref="G109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73" t="s">
        <v>108</v>
      </c>
      <c r="H6" s="173" t="s">
        <v>109</v>
      </c>
      <c r="I6" s="173" t="s">
        <v>110</v>
      </c>
      <c r="J6" s="174" t="s">
        <v>111</v>
      </c>
    </row>
    <row r="7" spans="1:10" ht="24" thickBot="1" x14ac:dyDescent="0.3">
      <c r="B7" s="132"/>
      <c r="C7" s="133"/>
      <c r="D7" s="133"/>
      <c r="E7" s="134"/>
      <c r="F7" s="135"/>
      <c r="G7" s="136"/>
      <c r="H7" s="136"/>
      <c r="I7" s="136"/>
      <c r="J7" s="137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4737.5999999999995</v>
      </c>
      <c r="G8" s="33">
        <f>H8*1.1</f>
        <v>4342.8</v>
      </c>
      <c r="H8" s="33">
        <v>3948</v>
      </c>
      <c r="I8" s="33">
        <f>H8*0.75</f>
        <v>2961</v>
      </c>
      <c r="J8" s="33">
        <f>H8*0.5</f>
        <v>1974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6638.4</v>
      </c>
      <c r="G9" s="37">
        <f>H9*1.1</f>
        <v>6085.2000000000007</v>
      </c>
      <c r="H9" s="37">
        <v>5532</v>
      </c>
      <c r="I9" s="37">
        <f>H9*0.75</f>
        <v>4149</v>
      </c>
      <c r="J9" s="37">
        <f>H9*0.5</f>
        <v>2766</v>
      </c>
    </row>
    <row r="10" spans="1:10" ht="24" thickBot="1" x14ac:dyDescent="0.3"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5032.8</v>
      </c>
      <c r="G11" s="33">
        <f>H11*1.1</f>
        <v>4613.4000000000005</v>
      </c>
      <c r="H11" s="33">
        <v>4194</v>
      </c>
      <c r="I11" s="33">
        <f>H11*0.75</f>
        <v>3145.5</v>
      </c>
      <c r="J11" s="33">
        <f>H11*0.5</f>
        <v>2097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7056</v>
      </c>
      <c r="G12" s="37">
        <f>H12*1.1</f>
        <v>6468.0000000000009</v>
      </c>
      <c r="H12" s="37">
        <v>5880</v>
      </c>
      <c r="I12" s="37">
        <f>H12*0.75</f>
        <v>4410</v>
      </c>
      <c r="J12" s="37">
        <f>H12*0.5</f>
        <v>2940</v>
      </c>
    </row>
    <row r="13" spans="1:10" ht="24" thickBot="1" x14ac:dyDescent="0.3"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5"/>
      <c r="D14" s="175"/>
      <c r="E14" s="176"/>
      <c r="F14" s="43">
        <v>756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77" t="s">
        <v>119</v>
      </c>
      <c r="C15" s="178"/>
      <c r="D15" s="178"/>
      <c r="E15" s="179"/>
      <c r="F15" s="49">
        <v>1080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0"/>
      <c r="G16" s="181"/>
      <c r="H16" s="181"/>
      <c r="I16" s="181"/>
      <c r="J16" s="182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48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72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420 до 15960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420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840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1680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2520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3360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4200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5040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5880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6720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7560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8400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9240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10080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10920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11760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12600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13440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14280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15120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15960</v>
      </c>
      <c r="G40" s="68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231 до 3954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231</v>
      </c>
      <c r="G42" s="68"/>
      <c r="H42" s="68"/>
      <c r="I42" s="68"/>
      <c r="J42" s="69"/>
    </row>
    <row r="43" spans="2:10" ht="36" customHeight="1" x14ac:dyDescent="0.25">
      <c r="B43" s="76" t="s">
        <v>208</v>
      </c>
      <c r="C43" s="77"/>
      <c r="D43" s="77"/>
      <c r="E43" s="54"/>
      <c r="F43" s="67">
        <v>354</v>
      </c>
      <c r="G43" s="68"/>
      <c r="H43" s="68"/>
      <c r="I43" s="68"/>
      <c r="J43" s="69"/>
    </row>
    <row r="44" spans="2:10" ht="36" customHeight="1" x14ac:dyDescent="0.25">
      <c r="B44" s="78" t="s">
        <v>146</v>
      </c>
      <c r="C44" s="79"/>
      <c r="D44" s="79"/>
      <c r="E44" s="36"/>
      <c r="F44" s="80">
        <v>3012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67">
        <v>1008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67">
        <v>2010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B51" s="76" t="s">
        <v>153</v>
      </c>
      <c r="C51" s="77"/>
      <c r="D51" s="77"/>
      <c r="E51" s="54"/>
      <c r="F51" s="67">
        <v>3954</v>
      </c>
      <c r="G51" s="68"/>
      <c r="H51" s="68"/>
      <c r="I51" s="68"/>
      <c r="J51" s="69"/>
    </row>
    <row r="52" spans="1:10" ht="21.75" customHeight="1" thickBot="1" x14ac:dyDescent="0.3"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B54" s="183" t="s">
        <v>209</v>
      </c>
      <c r="C54" s="184"/>
      <c r="D54" s="184"/>
      <c r="E54" s="185"/>
      <c r="F54" s="186" t="str">
        <f>"Цена от "&amp;MIN(F56,F61:J62,H95,F63:J74)&amp;" до "&amp;MAX(F56,F61:J62,H95,F63:J74)</f>
        <v>Цена от 504 до 8220</v>
      </c>
      <c r="G54" s="187"/>
      <c r="H54" s="187"/>
      <c r="I54" s="187"/>
      <c r="J54" s="188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157</v>
      </c>
      <c r="C56" s="77"/>
      <c r="D56" s="77"/>
      <c r="E56" s="54"/>
      <c r="F56" s="67">
        <v>1470</v>
      </c>
      <c r="G56" s="68"/>
      <c r="H56" s="68"/>
      <c r="I56" s="68"/>
      <c r="J56" s="69"/>
    </row>
    <row r="57" spans="1:10" ht="36" customHeight="1" x14ac:dyDescent="0.25">
      <c r="B57" s="84" t="s">
        <v>158</v>
      </c>
      <c r="C57" s="85"/>
      <c r="D57" s="85"/>
      <c r="E57" s="86"/>
      <c r="F57" s="93">
        <v>147</v>
      </c>
      <c r="G57" s="94"/>
      <c r="H57" s="94"/>
      <c r="I57" s="94"/>
      <c r="J57" s="95"/>
    </row>
    <row r="58" spans="1:10" ht="36" customHeight="1" x14ac:dyDescent="0.25">
      <c r="B58" s="84" t="s">
        <v>159</v>
      </c>
      <c r="C58" s="85"/>
      <c r="D58" s="85"/>
      <c r="E58" s="86"/>
      <c r="F58" s="93">
        <v>367.5</v>
      </c>
      <c r="G58" s="94"/>
      <c r="H58" s="94"/>
      <c r="I58" s="94"/>
      <c r="J58" s="95"/>
    </row>
    <row r="59" spans="1:10" ht="36" customHeight="1" thickBot="1" x14ac:dyDescent="0.3">
      <c r="B59" s="177" t="s">
        <v>160</v>
      </c>
      <c r="C59" s="178"/>
      <c r="D59" s="178"/>
      <c r="E59" s="179"/>
      <c r="F59" s="93">
        <v>5004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4500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2124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1890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4380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5256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1182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2244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2244</v>
      </c>
      <c r="G68" s="68"/>
      <c r="H68" s="68"/>
      <c r="I68" s="68"/>
      <c r="J68" s="69"/>
    </row>
    <row r="69" spans="1:10" ht="36" customHeight="1" x14ac:dyDescent="0.25">
      <c r="B69" s="76" t="s">
        <v>169</v>
      </c>
      <c r="C69" s="77"/>
      <c r="D69" s="77"/>
      <c r="E69" s="54"/>
      <c r="F69" s="67">
        <v>5040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504</v>
      </c>
      <c r="G70" s="68"/>
      <c r="H70" s="68"/>
      <c r="I70" s="68"/>
      <c r="J70" s="69"/>
    </row>
    <row r="71" spans="1:10" ht="36" customHeight="1" x14ac:dyDescent="0.25">
      <c r="B71" s="52" t="s">
        <v>171</v>
      </c>
      <c r="C71" s="96"/>
      <c r="D71" s="96"/>
      <c r="E71" s="97"/>
      <c r="F71" s="67">
        <v>1860</v>
      </c>
      <c r="G71" s="68"/>
      <c r="H71" s="68"/>
      <c r="I71" s="68"/>
      <c r="J71" s="69"/>
    </row>
    <row r="72" spans="1:10" ht="36" customHeight="1" x14ac:dyDescent="0.25">
      <c r="B72" s="52" t="s">
        <v>172</v>
      </c>
      <c r="C72" s="96"/>
      <c r="D72" s="96"/>
      <c r="E72" s="97"/>
      <c r="F72" s="67">
        <v>1872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67">
        <v>8220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174</v>
      </c>
      <c r="C74" s="77"/>
      <c r="D74" s="77"/>
      <c r="E74" s="54"/>
      <c r="F74" s="67">
        <v>1242</v>
      </c>
      <c r="G74" s="68"/>
      <c r="H74" s="68"/>
      <c r="I74" s="68"/>
      <c r="J74" s="69"/>
    </row>
    <row r="75" spans="1:10" ht="36" customHeight="1" x14ac:dyDescent="0.25">
      <c r="B75" s="76" t="s">
        <v>175</v>
      </c>
      <c r="C75" s="77"/>
      <c r="D75" s="77"/>
      <c r="E75" s="54"/>
      <c r="F75" s="67">
        <v>230.99999999999994</v>
      </c>
      <c r="G75" s="68"/>
      <c r="H75" s="68"/>
      <c r="I75" s="68"/>
      <c r="J75" s="69"/>
    </row>
    <row r="76" spans="1:10" ht="36" customHeight="1" x14ac:dyDescent="0.25">
      <c r="B76" s="76" t="s">
        <v>176</v>
      </c>
      <c r="C76" s="77"/>
      <c r="D76" s="77"/>
      <c r="E76" s="54"/>
      <c r="F76" s="67">
        <v>5502</v>
      </c>
      <c r="G76" s="68"/>
      <c r="H76" s="68"/>
      <c r="I76" s="68"/>
      <c r="J76" s="69"/>
    </row>
    <row r="77" spans="1:10" ht="36" customHeight="1" x14ac:dyDescent="0.25">
      <c r="A77" s="7" t="s">
        <v>114</v>
      </c>
      <c r="B77" s="76" t="s">
        <v>179</v>
      </c>
      <c r="C77" s="77"/>
      <c r="D77" s="77"/>
      <c r="E77" s="54"/>
      <c r="F77" s="67">
        <v>6360</v>
      </c>
      <c r="G77" s="68"/>
      <c r="H77" s="68"/>
      <c r="I77" s="68"/>
      <c r="J77" s="69"/>
    </row>
    <row r="78" spans="1:10" ht="36" customHeight="1" x14ac:dyDescent="0.25">
      <c r="A78" s="7" t="s">
        <v>114</v>
      </c>
      <c r="B78" s="76" t="s">
        <v>180</v>
      </c>
      <c r="C78" s="77"/>
      <c r="D78" s="77"/>
      <c r="E78" s="54"/>
      <c r="F78" s="67">
        <v>3000</v>
      </c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181</v>
      </c>
      <c r="C79" s="77"/>
      <c r="D79" s="77"/>
      <c r="E79" s="54"/>
      <c r="F79" s="67">
        <v>2760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182</v>
      </c>
      <c r="C80" s="77"/>
      <c r="D80" s="77"/>
      <c r="E80" s="54"/>
      <c r="F80" s="67">
        <v>6240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84" t="s">
        <v>183</v>
      </c>
      <c r="C81" s="85"/>
      <c r="D81" s="85"/>
      <c r="E81" s="86"/>
      <c r="F81" s="93">
        <v>7488</v>
      </c>
      <c r="G81" s="94"/>
      <c r="H81" s="94"/>
      <c r="I81" s="94"/>
      <c r="J81" s="95"/>
    </row>
    <row r="82" spans="1:10" ht="36" customHeight="1" x14ac:dyDescent="0.25">
      <c r="A82" s="7" t="s">
        <v>114</v>
      </c>
      <c r="B82" s="76" t="s">
        <v>184</v>
      </c>
      <c r="C82" s="77"/>
      <c r="D82" s="77"/>
      <c r="E82" s="54"/>
      <c r="F82" s="67">
        <v>1680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76" t="s">
        <v>185</v>
      </c>
      <c r="C83" s="77"/>
      <c r="D83" s="77"/>
      <c r="E83" s="54"/>
      <c r="F83" s="67">
        <v>3240</v>
      </c>
      <c r="G83" s="68"/>
      <c r="H83" s="68"/>
      <c r="I83" s="68"/>
      <c r="J83" s="69"/>
    </row>
    <row r="84" spans="1:10" ht="36" customHeight="1" x14ac:dyDescent="0.25">
      <c r="A84" s="7" t="s">
        <v>114</v>
      </c>
      <c r="B84" s="76" t="s">
        <v>186</v>
      </c>
      <c r="C84" s="77"/>
      <c r="D84" s="77"/>
      <c r="E84" s="54"/>
      <c r="F84" s="67">
        <v>3240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187</v>
      </c>
      <c r="C85" s="77"/>
      <c r="D85" s="77"/>
      <c r="E85" s="54"/>
      <c r="F85" s="67">
        <v>720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188</v>
      </c>
      <c r="C86" s="77"/>
      <c r="D86" s="77"/>
      <c r="E86" s="54"/>
      <c r="F86" s="67">
        <v>11520</v>
      </c>
      <c r="G86" s="68"/>
      <c r="H86" s="68"/>
      <c r="I86" s="68"/>
      <c r="J86" s="69"/>
    </row>
    <row r="87" spans="1:10" ht="36" customHeight="1" thickBot="1" x14ac:dyDescent="0.3">
      <c r="A87" s="7" t="s">
        <v>114</v>
      </c>
      <c r="B87" s="76" t="s">
        <v>189</v>
      </c>
      <c r="C87" s="77"/>
      <c r="D87" s="77"/>
      <c r="E87" s="54"/>
      <c r="F87" s="67">
        <v>1800</v>
      </c>
      <c r="G87" s="68"/>
      <c r="H87" s="68"/>
      <c r="I87" s="68"/>
      <c r="J87" s="69"/>
    </row>
    <row r="88" spans="1:10" ht="36" customHeight="1" x14ac:dyDescent="0.25">
      <c r="B88" s="189" t="s">
        <v>190</v>
      </c>
      <c r="C88" s="190"/>
      <c r="D88" s="190"/>
      <c r="E88" s="191"/>
      <c r="F88" s="186"/>
      <c r="G88" s="187"/>
      <c r="H88" s="187"/>
      <c r="I88" s="187"/>
      <c r="J88" s="188"/>
    </row>
    <row r="89" spans="1:10" ht="36" customHeight="1" x14ac:dyDescent="0.25">
      <c r="B89" s="76" t="s">
        <v>191</v>
      </c>
      <c r="C89" s="77"/>
      <c r="D89" s="77"/>
      <c r="E89" s="54"/>
      <c r="F89" s="67">
        <v>1500</v>
      </c>
      <c r="G89" s="68"/>
      <c r="H89" s="68"/>
      <c r="I89" s="68"/>
      <c r="J89" s="69"/>
    </row>
    <row r="90" spans="1:10" ht="36" customHeight="1" x14ac:dyDescent="0.25">
      <c r="B90" s="76" t="s">
        <v>192</v>
      </c>
      <c r="C90" s="77"/>
      <c r="D90" s="77"/>
      <c r="E90" s="54"/>
      <c r="F90" s="67">
        <v>1500</v>
      </c>
      <c r="G90" s="68"/>
      <c r="H90" s="68"/>
      <c r="I90" s="68"/>
      <c r="J90" s="69"/>
    </row>
    <row r="91" spans="1:10" ht="36" customHeight="1" x14ac:dyDescent="0.25">
      <c r="B91" s="76" t="s">
        <v>193</v>
      </c>
      <c r="C91" s="77"/>
      <c r="D91" s="77"/>
      <c r="E91" s="54"/>
      <c r="F91" s="105">
        <v>1500</v>
      </c>
      <c r="G91" s="106"/>
      <c r="H91" s="106"/>
      <c r="I91" s="106"/>
      <c r="J91" s="107"/>
    </row>
    <row r="92" spans="1:10" ht="36" customHeight="1" x14ac:dyDescent="0.25">
      <c r="B92" s="76" t="s">
        <v>194</v>
      </c>
      <c r="C92" s="77"/>
      <c r="D92" s="77"/>
      <c r="E92" s="54"/>
      <c r="F92" s="105">
        <v>150</v>
      </c>
      <c r="G92" s="106"/>
      <c r="H92" s="106"/>
      <c r="I92" s="106"/>
      <c r="J92" s="107"/>
    </row>
    <row r="93" spans="1:10" ht="36" customHeight="1" thickBot="1" x14ac:dyDescent="0.3">
      <c r="B93" s="76" t="s">
        <v>195</v>
      </c>
      <c r="C93" s="77"/>
      <c r="D93" s="77"/>
      <c r="E93" s="54"/>
      <c r="F93" s="105">
        <v>510</v>
      </c>
      <c r="G93" s="106"/>
      <c r="H93" s="106"/>
      <c r="I93" s="106"/>
      <c r="J93" s="107"/>
    </row>
    <row r="94" spans="1:10" ht="36" customHeight="1" thickBot="1" x14ac:dyDescent="0.3">
      <c r="B94" s="18" t="s">
        <v>196</v>
      </c>
      <c r="C94" s="19"/>
      <c r="D94" s="19"/>
      <c r="E94" s="20"/>
      <c r="F94" s="186"/>
      <c r="G94" s="187"/>
      <c r="H94" s="187"/>
      <c r="I94" s="187"/>
      <c r="J94" s="188"/>
    </row>
    <row r="95" spans="1:10" ht="36" customHeight="1" x14ac:dyDescent="0.25">
      <c r="A95" s="7" t="s">
        <v>112</v>
      </c>
      <c r="B95" s="76" t="s">
        <v>197</v>
      </c>
      <c r="C95" s="77"/>
      <c r="D95" s="77"/>
      <c r="E95" s="54"/>
      <c r="F95" s="192">
        <f>H95*1.2</f>
        <v>1911.6</v>
      </c>
      <c r="G95" s="193">
        <f>H95*1.1</f>
        <v>1752.3000000000002</v>
      </c>
      <c r="H95" s="193">
        <v>1593</v>
      </c>
      <c r="I95" s="193">
        <f>H95*0.75</f>
        <v>1194.75</v>
      </c>
      <c r="J95" s="194">
        <f>H95*0.5</f>
        <v>796.5</v>
      </c>
    </row>
    <row r="96" spans="1:10" ht="36" customHeight="1" x14ac:dyDescent="0.25">
      <c r="A96" s="7" t="s">
        <v>112</v>
      </c>
      <c r="B96" s="76" t="s">
        <v>198</v>
      </c>
      <c r="C96" s="77"/>
      <c r="D96" s="77"/>
      <c r="E96" s="54"/>
      <c r="F96" s="67">
        <v>2835</v>
      </c>
      <c r="G96" s="68"/>
      <c r="H96" s="68"/>
      <c r="I96" s="68"/>
      <c r="J96" s="69"/>
    </row>
    <row r="97" spans="1:10" ht="36" customHeight="1" x14ac:dyDescent="0.25">
      <c r="A97" s="7" t="s">
        <v>112</v>
      </c>
      <c r="B97" s="76" t="s">
        <v>199</v>
      </c>
      <c r="C97" s="77"/>
      <c r="D97" s="77"/>
      <c r="E97" s="54"/>
      <c r="F97" s="67">
        <v>1008</v>
      </c>
      <c r="G97" s="68"/>
      <c r="H97" s="68"/>
      <c r="I97" s="68"/>
      <c r="J97" s="69"/>
    </row>
    <row r="98" spans="1:10" ht="36" customHeight="1" x14ac:dyDescent="0.25">
      <c r="A98" s="7" t="s">
        <v>114</v>
      </c>
      <c r="B98" s="76" t="s">
        <v>200</v>
      </c>
      <c r="C98" s="77"/>
      <c r="D98" s="77"/>
      <c r="E98" s="54"/>
      <c r="F98" s="192">
        <f>H98*1.2</f>
        <v>2736</v>
      </c>
      <c r="G98" s="193">
        <f>H98*1.1</f>
        <v>2508</v>
      </c>
      <c r="H98" s="193">
        <v>2280</v>
      </c>
      <c r="I98" s="193">
        <f>H98*0.75</f>
        <v>1710</v>
      </c>
      <c r="J98" s="194">
        <f>H98*0.5</f>
        <v>1140</v>
      </c>
    </row>
    <row r="99" spans="1:10" ht="36" customHeight="1" x14ac:dyDescent="0.25">
      <c r="A99" s="7" t="s">
        <v>114</v>
      </c>
      <c r="B99" s="76" t="s">
        <v>226</v>
      </c>
      <c r="C99" s="77"/>
      <c r="D99" s="77"/>
      <c r="E99" s="54"/>
      <c r="F99" s="67">
        <v>4080</v>
      </c>
      <c r="G99" s="68"/>
      <c r="H99" s="68"/>
      <c r="I99" s="68"/>
      <c r="J99" s="69"/>
    </row>
    <row r="100" spans="1:10" ht="36" customHeight="1" thickBot="1" x14ac:dyDescent="0.3">
      <c r="A100" s="7" t="s">
        <v>114</v>
      </c>
      <c r="B100" s="76" t="s">
        <v>202</v>
      </c>
      <c r="C100" s="77"/>
      <c r="D100" s="77"/>
      <c r="E100" s="54"/>
      <c r="F100" s="67">
        <v>1440</v>
      </c>
      <c r="G100" s="68"/>
      <c r="H100" s="68"/>
      <c r="I100" s="68"/>
      <c r="J100" s="69"/>
    </row>
    <row r="101" spans="1:10" ht="54" customHeight="1" thickBot="1" x14ac:dyDescent="0.3">
      <c r="B101" s="27"/>
      <c r="C101" s="38"/>
      <c r="D101" s="38"/>
      <c r="E101" s="39"/>
      <c r="F101" s="40"/>
      <c r="G101" s="41"/>
      <c r="H101" s="41"/>
      <c r="I101" s="41"/>
      <c r="J101" s="42"/>
    </row>
    <row r="102" spans="1:10" ht="28.5" customHeight="1" x14ac:dyDescent="0.25">
      <c r="B102" s="119" t="s">
        <v>227</v>
      </c>
      <c r="C102" s="119"/>
      <c r="D102" s="119"/>
      <c r="E102" s="119"/>
      <c r="F102" s="119"/>
      <c r="G102" s="119"/>
      <c r="H102" s="119"/>
      <c r="I102" s="119"/>
      <c r="J102" s="119"/>
    </row>
    <row r="103" spans="1:10" ht="28.5" customHeight="1" x14ac:dyDescent="0.25">
      <c r="B103" s="119" t="s">
        <v>205</v>
      </c>
      <c r="C103" s="119"/>
      <c r="D103" s="119"/>
      <c r="E103" s="119"/>
      <c r="F103" s="119"/>
      <c r="G103" s="119"/>
      <c r="H103" s="119"/>
      <c r="I103" s="119"/>
      <c r="J103" s="119"/>
    </row>
    <row r="104" spans="1:10" ht="28.5" customHeight="1" x14ac:dyDescent="0.25">
      <c r="B104" s="120" t="s">
        <v>206</v>
      </c>
      <c r="C104" s="120"/>
      <c r="D104" s="120"/>
      <c r="E104" s="120"/>
      <c r="F104" s="120"/>
      <c r="G104" s="120"/>
      <c r="H104" s="120"/>
      <c r="I104" s="120"/>
      <c r="J104" s="120"/>
    </row>
    <row r="105" spans="1:10" ht="28.5" customHeight="1" x14ac:dyDescent="0.25">
      <c r="B105" s="121" t="s">
        <v>207</v>
      </c>
      <c r="C105" s="121"/>
      <c r="D105" s="121"/>
      <c r="E105" s="121"/>
      <c r="F105" s="121"/>
      <c r="G105" s="121"/>
      <c r="H105" s="121"/>
      <c r="I105" s="121"/>
      <c r="J105" s="121"/>
    </row>
    <row r="106" spans="1:10" ht="28.5" customHeight="1" x14ac:dyDescent="0.25"/>
    <row r="107" spans="1:10" ht="28.5" customHeight="1" x14ac:dyDescent="0.25"/>
    <row r="109" spans="1:10" ht="67.5" customHeight="1" x14ac:dyDescent="0.25"/>
    <row r="110" spans="1:10" ht="40.5" customHeight="1" x14ac:dyDescent="0.25"/>
    <row r="111" spans="1:10" ht="27" customHeight="1" x14ac:dyDescent="0.25">
      <c r="A111" s="7" t="s">
        <v>114</v>
      </c>
    </row>
    <row r="112" spans="1:10" ht="40.5" customHeight="1" x14ac:dyDescent="0.25"/>
    <row r="113" ht="18" customHeight="1" x14ac:dyDescent="0.25"/>
  </sheetData>
  <sheetProtection selectLockedCells="1" selectUnlockedCells="1"/>
  <mergeCells count="193">
    <mergeCell ref="B102:J102"/>
    <mergeCell ref="B103:J103"/>
    <mergeCell ref="B104:J104"/>
    <mergeCell ref="B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50" zoomScaleNormal="60" zoomScaleSheetLayoutView="50" workbookViewId="0">
      <pane ySplit="4" topLeftCell="A98" activePane="bottomLeft" state="frozen"/>
      <selection activeCell="Q15" sqref="Q15"/>
      <selection pane="bottomLeft" activeCell="F106" sqref="F106:J106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B7" s="132"/>
      <c r="C7" s="133"/>
      <c r="D7" s="133"/>
      <c r="E7" s="134"/>
      <c r="F7" s="135"/>
      <c r="G7" s="136"/>
      <c r="H7" s="136"/>
      <c r="I7" s="136"/>
      <c r="J7" s="137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8280</v>
      </c>
      <c r="G8" s="33">
        <f>H8*1.1</f>
        <v>7590.0000000000009</v>
      </c>
      <c r="H8" s="33">
        <v>6900</v>
      </c>
      <c r="I8" s="33">
        <f>H8*0.75</f>
        <v>5175</v>
      </c>
      <c r="J8" s="33">
        <f>H8*0.5</f>
        <v>3450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11592</v>
      </c>
      <c r="G9" s="37">
        <f>H9*1.1</f>
        <v>10626</v>
      </c>
      <c r="H9" s="37">
        <v>9660</v>
      </c>
      <c r="I9" s="37">
        <f>H9*0.75</f>
        <v>7245</v>
      </c>
      <c r="J9" s="37">
        <f>H9*0.5</f>
        <v>4830</v>
      </c>
    </row>
    <row r="10" spans="1:10" ht="24" customHeight="1" thickBot="1" x14ac:dyDescent="0.3">
      <c r="B10" s="27"/>
      <c r="C10" s="38"/>
      <c r="D10" s="38"/>
      <c r="E10" s="39"/>
      <c r="F10" s="153"/>
      <c r="G10" s="154"/>
      <c r="H10" s="154"/>
      <c r="I10" s="154"/>
      <c r="J10" s="155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9122.4</v>
      </c>
      <c r="G11" s="33">
        <f>H11*1.1</f>
        <v>8362.2000000000007</v>
      </c>
      <c r="H11" s="33">
        <v>7602</v>
      </c>
      <c r="I11" s="33">
        <f>H11*0.75</f>
        <v>5701.5</v>
      </c>
      <c r="J11" s="33">
        <f>H11*0.5</f>
        <v>3801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12772.8</v>
      </c>
      <c r="G12" s="37">
        <f>H12*1.1</f>
        <v>11708.400000000001</v>
      </c>
      <c r="H12" s="37">
        <v>10644</v>
      </c>
      <c r="I12" s="37">
        <f>H12*0.75</f>
        <v>7983</v>
      </c>
      <c r="J12" s="37">
        <f>H12*0.5</f>
        <v>5322</v>
      </c>
    </row>
    <row r="13" spans="1:10" ht="24" customHeight="1" thickBot="1" x14ac:dyDescent="0.3">
      <c r="B13" s="27"/>
      <c r="C13" s="38"/>
      <c r="D13" s="38"/>
      <c r="E13" s="39"/>
      <c r="F13" s="40"/>
      <c r="G13" s="41"/>
      <c r="H13" s="41"/>
      <c r="I13" s="41"/>
      <c r="J13" s="42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1950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83">
        <v>2760</v>
      </c>
      <c r="G15" s="68"/>
      <c r="H15" s="68"/>
      <c r="I15" s="68"/>
      <c r="J15" s="69"/>
    </row>
    <row r="16" spans="1:10" ht="36" customHeight="1" thickBot="1" x14ac:dyDescent="0.3">
      <c r="B16" s="27"/>
      <c r="C16" s="28"/>
      <c r="D16" s="28"/>
      <c r="E16" s="28"/>
      <c r="F16" s="28"/>
      <c r="G16" s="28"/>
      <c r="H16" s="28"/>
      <c r="I16" s="28"/>
      <c r="J16" s="29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639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900</v>
      </c>
      <c r="G18" s="68"/>
      <c r="H18" s="68"/>
      <c r="I18" s="68"/>
      <c r="J18" s="69"/>
    </row>
    <row r="19" spans="1:10" ht="24" customHeight="1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1044 до 20880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1044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2088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3132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4176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5220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6264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7308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8352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9396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10440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11484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12528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13572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14616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15660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16704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17748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18792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19836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20880</v>
      </c>
      <c r="G40" s="68"/>
      <c r="H40" s="68"/>
      <c r="I40" s="68"/>
      <c r="J40" s="69"/>
    </row>
    <row r="41" spans="2:10" ht="32.25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300 до 5250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498</v>
      </c>
      <c r="G42" s="68"/>
      <c r="H42" s="68"/>
      <c r="I42" s="68"/>
      <c r="J42" s="69"/>
    </row>
    <row r="43" spans="2:10" ht="36" customHeight="1" x14ac:dyDescent="0.25">
      <c r="B43" s="76" t="s">
        <v>208</v>
      </c>
      <c r="C43" s="77"/>
      <c r="D43" s="77"/>
      <c r="E43" s="54"/>
      <c r="F43" s="67">
        <v>342</v>
      </c>
      <c r="G43" s="68"/>
      <c r="H43" s="68"/>
      <c r="I43" s="68"/>
      <c r="J43" s="69"/>
    </row>
    <row r="44" spans="2:10" ht="36" customHeight="1" x14ac:dyDescent="0.25">
      <c r="B44" s="78" t="s">
        <v>146</v>
      </c>
      <c r="C44" s="79"/>
      <c r="D44" s="79"/>
      <c r="E44" s="36"/>
      <c r="F44" s="80">
        <v>5250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67">
        <v>1008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67">
        <v>4248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300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300</v>
      </c>
      <c r="G48" s="68"/>
      <c r="H48" s="68"/>
      <c r="I48" s="68"/>
      <c r="J48" s="69"/>
    </row>
    <row r="49" spans="1:10" ht="36" customHeight="1" x14ac:dyDescent="0.25">
      <c r="B49" s="76" t="s">
        <v>151</v>
      </c>
      <c r="C49" s="77"/>
      <c r="D49" s="77"/>
      <c r="E49" s="54"/>
      <c r="F49" s="67">
        <v>600</v>
      </c>
      <c r="G49" s="68"/>
      <c r="H49" s="68"/>
      <c r="I49" s="68"/>
      <c r="J49" s="69"/>
    </row>
    <row r="50" spans="1:10" ht="36" customHeight="1" x14ac:dyDescent="0.25">
      <c r="B50" s="76" t="s">
        <v>152</v>
      </c>
      <c r="C50" s="77"/>
      <c r="D50" s="77"/>
      <c r="E50" s="54"/>
      <c r="F50" s="67">
        <v>900</v>
      </c>
      <c r="G50" s="68"/>
      <c r="H50" s="68"/>
      <c r="I50" s="68"/>
      <c r="J50" s="69"/>
    </row>
    <row r="51" spans="1:10" ht="36" customHeight="1" thickBot="1" x14ac:dyDescent="0.3">
      <c r="B51" s="76" t="s">
        <v>153</v>
      </c>
      <c r="C51" s="77"/>
      <c r="D51" s="77"/>
      <c r="E51" s="54"/>
      <c r="F51" s="93">
        <v>4248</v>
      </c>
      <c r="G51" s="94"/>
      <c r="H51" s="94"/>
      <c r="I51" s="94"/>
      <c r="J51" s="95"/>
    </row>
    <row r="52" spans="1:10" ht="24" customHeight="1" thickBot="1" x14ac:dyDescent="0.3">
      <c r="B52" s="27"/>
      <c r="C52" s="38"/>
      <c r="D52" s="38"/>
      <c r="E52" s="39"/>
      <c r="F52" s="180" t="s">
        <v>154</v>
      </c>
      <c r="G52" s="181"/>
      <c r="H52" s="181"/>
      <c r="I52" s="181"/>
      <c r="J52" s="182"/>
    </row>
    <row r="53" spans="1:10" ht="36" customHeight="1" thickBot="1" x14ac:dyDescent="0.3">
      <c r="B53" s="76" t="s">
        <v>155</v>
      </c>
      <c r="C53" s="77"/>
      <c r="D53" s="77"/>
      <c r="E53" s="54"/>
      <c r="F53" s="80">
        <v>30</v>
      </c>
      <c r="G53" s="81"/>
      <c r="H53" s="81"/>
      <c r="I53" s="81"/>
      <c r="J53" s="82"/>
    </row>
    <row r="54" spans="1:10" ht="54" customHeight="1" thickBot="1" x14ac:dyDescent="0.3">
      <c r="B54" s="183" t="s">
        <v>209</v>
      </c>
      <c r="C54" s="184"/>
      <c r="D54" s="184"/>
      <c r="E54" s="185"/>
      <c r="F54" s="186" t="str">
        <f>"Цена от "&amp;MIN(F56,F61:J62,H97,F63:J74)&amp;" до "&amp;MAX(F56,F61:J62,H97,F63:J74)</f>
        <v>Цена от 504 до 9912</v>
      </c>
      <c r="G54" s="187"/>
      <c r="H54" s="187"/>
      <c r="I54" s="187"/>
      <c r="J54" s="188"/>
    </row>
    <row r="55" spans="1:10" ht="24" outlineLevel="1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outlineLevel="1" x14ac:dyDescent="0.25">
      <c r="B56" s="76" t="s">
        <v>157</v>
      </c>
      <c r="C56" s="77"/>
      <c r="D56" s="77"/>
      <c r="E56" s="54"/>
      <c r="F56" s="67">
        <v>3600</v>
      </c>
      <c r="G56" s="68"/>
      <c r="H56" s="68"/>
      <c r="I56" s="68"/>
      <c r="J56" s="69"/>
    </row>
    <row r="57" spans="1:10" ht="36" customHeight="1" outlineLevel="1" x14ac:dyDescent="0.25">
      <c r="B57" s="84" t="s">
        <v>158</v>
      </c>
      <c r="C57" s="85"/>
      <c r="D57" s="85"/>
      <c r="E57" s="86"/>
      <c r="F57" s="93">
        <v>360</v>
      </c>
      <c r="G57" s="94"/>
      <c r="H57" s="94"/>
      <c r="I57" s="94"/>
      <c r="J57" s="95"/>
    </row>
    <row r="58" spans="1:10" ht="36" customHeight="1" outlineLevel="1" x14ac:dyDescent="0.25">
      <c r="B58" s="84" t="s">
        <v>159</v>
      </c>
      <c r="C58" s="85"/>
      <c r="D58" s="85"/>
      <c r="E58" s="86"/>
      <c r="F58" s="93">
        <v>1080</v>
      </c>
      <c r="G58" s="94"/>
      <c r="H58" s="94"/>
      <c r="I58" s="94"/>
      <c r="J58" s="95"/>
    </row>
    <row r="59" spans="1:10" ht="36" customHeight="1" thickBot="1" x14ac:dyDescent="0.3">
      <c r="B59" s="76" t="s">
        <v>160</v>
      </c>
      <c r="C59" s="77"/>
      <c r="D59" s="77"/>
      <c r="E59" s="54"/>
      <c r="F59" s="93">
        <v>10008</v>
      </c>
      <c r="G59" s="94"/>
      <c r="H59" s="94"/>
      <c r="I59" s="94"/>
      <c r="J59" s="95"/>
    </row>
    <row r="60" spans="1:10" ht="24" outlineLevel="1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outlineLevel="1" x14ac:dyDescent="0.25">
      <c r="A61" s="7" t="s">
        <v>112</v>
      </c>
      <c r="B61" s="78" t="s">
        <v>161</v>
      </c>
      <c r="C61" s="79"/>
      <c r="D61" s="79"/>
      <c r="E61" s="36"/>
      <c r="F61" s="80">
        <v>2361</v>
      </c>
      <c r="G61" s="81"/>
      <c r="H61" s="81"/>
      <c r="I61" s="81"/>
      <c r="J61" s="82"/>
    </row>
    <row r="62" spans="1:10" ht="36" customHeight="1" outlineLevel="1" x14ac:dyDescent="0.25">
      <c r="A62" s="7" t="s">
        <v>112</v>
      </c>
      <c r="B62" s="52" t="s">
        <v>162</v>
      </c>
      <c r="C62" s="96"/>
      <c r="D62" s="96"/>
      <c r="E62" s="97"/>
      <c r="F62" s="67">
        <v>4020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4020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7065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8478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2478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3012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4488</v>
      </c>
      <c r="G68" s="68"/>
      <c r="H68" s="68"/>
      <c r="I68" s="68"/>
      <c r="J68" s="69"/>
    </row>
    <row r="69" spans="1:10" ht="36" customHeight="1" x14ac:dyDescent="0.25">
      <c r="B69" s="76" t="s">
        <v>169</v>
      </c>
      <c r="C69" s="77" t="s">
        <v>169</v>
      </c>
      <c r="D69" s="77" t="s">
        <v>169</v>
      </c>
      <c r="E69" s="54" t="s">
        <v>169</v>
      </c>
      <c r="F69" s="67">
        <v>6225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504</v>
      </c>
      <c r="G70" s="68"/>
      <c r="H70" s="68"/>
      <c r="I70" s="68"/>
      <c r="J70" s="69"/>
    </row>
    <row r="71" spans="1:10" ht="36" customHeight="1" x14ac:dyDescent="0.25">
      <c r="B71" s="52" t="s">
        <v>171</v>
      </c>
      <c r="C71" s="96"/>
      <c r="D71" s="96"/>
      <c r="E71" s="97"/>
      <c r="F71" s="67">
        <v>2310</v>
      </c>
      <c r="G71" s="68"/>
      <c r="H71" s="68"/>
      <c r="I71" s="68"/>
      <c r="J71" s="69"/>
    </row>
    <row r="72" spans="1:10" ht="36" customHeight="1" x14ac:dyDescent="0.25">
      <c r="B72" s="52" t="s">
        <v>172</v>
      </c>
      <c r="C72" s="96"/>
      <c r="D72" s="96"/>
      <c r="E72" s="97"/>
      <c r="F72" s="67">
        <v>1818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67">
        <v>9912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174</v>
      </c>
      <c r="C74" s="77"/>
      <c r="D74" s="77"/>
      <c r="E74" s="54"/>
      <c r="F74" s="67">
        <v>948</v>
      </c>
      <c r="G74" s="68"/>
      <c r="H74" s="68"/>
      <c r="I74" s="68"/>
      <c r="J74" s="69"/>
    </row>
    <row r="75" spans="1:10" ht="36" customHeight="1" x14ac:dyDescent="0.25">
      <c r="B75" s="76" t="s">
        <v>175</v>
      </c>
      <c r="C75" s="77"/>
      <c r="D75" s="77"/>
      <c r="E75" s="54"/>
      <c r="F75" s="67">
        <v>630</v>
      </c>
      <c r="G75" s="68"/>
      <c r="H75" s="68"/>
      <c r="I75" s="68"/>
      <c r="J75" s="69"/>
    </row>
    <row r="76" spans="1:10" ht="36" customHeight="1" x14ac:dyDescent="0.25">
      <c r="B76" s="76" t="s">
        <v>176</v>
      </c>
      <c r="C76" s="77"/>
      <c r="D76" s="77"/>
      <c r="E76" s="54"/>
      <c r="F76" s="67">
        <v>9510</v>
      </c>
      <c r="G76" s="68"/>
      <c r="H76" s="68"/>
      <c r="I76" s="68"/>
      <c r="J76" s="69"/>
    </row>
    <row r="77" spans="1:10" ht="36" customHeight="1" x14ac:dyDescent="0.25">
      <c r="B77" s="76" t="s">
        <v>177</v>
      </c>
      <c r="C77" s="77"/>
      <c r="D77" s="77"/>
      <c r="E77" s="53"/>
      <c r="F77" s="67">
        <v>3510</v>
      </c>
      <c r="G77" s="68"/>
      <c r="H77" s="68"/>
      <c r="I77" s="68"/>
      <c r="J77" s="69"/>
    </row>
    <row r="78" spans="1:10" ht="36" customHeight="1" x14ac:dyDescent="0.25">
      <c r="B78" s="52" t="s">
        <v>178</v>
      </c>
      <c r="C78" s="96"/>
      <c r="D78" s="96"/>
      <c r="E78" s="96"/>
      <c r="F78" s="67">
        <v>5010</v>
      </c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179</v>
      </c>
      <c r="C79" s="77"/>
      <c r="D79" s="77"/>
      <c r="E79" s="54"/>
      <c r="F79" s="67">
        <v>3360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180</v>
      </c>
      <c r="C80" s="77"/>
      <c r="D80" s="77"/>
      <c r="E80" s="54"/>
      <c r="F80" s="67">
        <v>5640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5640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9960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84" t="s">
        <v>183</v>
      </c>
      <c r="C83" s="85"/>
      <c r="D83" s="85"/>
      <c r="E83" s="86"/>
      <c r="F83" s="93">
        <v>11952</v>
      </c>
      <c r="G83" s="94"/>
      <c r="H83" s="94"/>
      <c r="I83" s="94"/>
      <c r="J83" s="95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3480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185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6360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720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13920</v>
      </c>
      <c r="G88" s="68"/>
      <c r="H88" s="68"/>
      <c r="I88" s="68"/>
      <c r="J88" s="69"/>
    </row>
    <row r="89" spans="1:10" ht="36" customHeight="1" thickBot="1" x14ac:dyDescent="0.3">
      <c r="A89" s="7" t="s">
        <v>114</v>
      </c>
      <c r="B89" s="76" t="s">
        <v>189</v>
      </c>
      <c r="C89" s="77"/>
      <c r="D89" s="77"/>
      <c r="E89" s="54"/>
      <c r="F89" s="67">
        <v>1440</v>
      </c>
      <c r="G89" s="68"/>
      <c r="H89" s="68"/>
      <c r="I89" s="68"/>
      <c r="J89" s="69"/>
    </row>
    <row r="90" spans="1:10" ht="36" customHeight="1" x14ac:dyDescent="0.25">
      <c r="B90" s="189" t="s">
        <v>190</v>
      </c>
      <c r="C90" s="190"/>
      <c r="D90" s="190"/>
      <c r="E90" s="191"/>
      <c r="F90" s="186"/>
      <c r="G90" s="187"/>
      <c r="H90" s="187"/>
      <c r="I90" s="187"/>
      <c r="J90" s="188"/>
    </row>
    <row r="91" spans="1:10" ht="36" customHeight="1" x14ac:dyDescent="0.25">
      <c r="B91" s="76" t="s">
        <v>191</v>
      </c>
      <c r="C91" s="77"/>
      <c r="D91" s="77"/>
      <c r="E91" s="54"/>
      <c r="F91" s="105">
        <v>5004</v>
      </c>
      <c r="G91" s="106"/>
      <c r="H91" s="106"/>
      <c r="I91" s="106"/>
      <c r="J91" s="107"/>
    </row>
    <row r="92" spans="1:10" ht="36" customHeight="1" x14ac:dyDescent="0.25">
      <c r="B92" s="76" t="s">
        <v>192</v>
      </c>
      <c r="C92" s="77"/>
      <c r="D92" s="77"/>
      <c r="E92" s="54"/>
      <c r="F92" s="105">
        <v>3000</v>
      </c>
      <c r="G92" s="106"/>
      <c r="H92" s="106"/>
      <c r="I92" s="106"/>
      <c r="J92" s="107"/>
    </row>
    <row r="93" spans="1:10" ht="36" customHeight="1" x14ac:dyDescent="0.25">
      <c r="B93" s="76" t="s">
        <v>193</v>
      </c>
      <c r="C93" s="77"/>
      <c r="D93" s="77"/>
      <c r="E93" s="54"/>
      <c r="F93" s="105">
        <v>1500</v>
      </c>
      <c r="G93" s="106"/>
      <c r="H93" s="106"/>
      <c r="I93" s="106"/>
      <c r="J93" s="107"/>
    </row>
    <row r="94" spans="1:10" ht="36" customHeight="1" x14ac:dyDescent="0.25">
      <c r="B94" s="76" t="s">
        <v>194</v>
      </c>
      <c r="C94" s="77"/>
      <c r="D94" s="77"/>
      <c r="E94" s="54"/>
      <c r="F94" s="105">
        <v>150</v>
      </c>
      <c r="G94" s="106"/>
      <c r="H94" s="106"/>
      <c r="I94" s="106"/>
      <c r="J94" s="107"/>
    </row>
    <row r="95" spans="1:10" ht="36" customHeight="1" thickBot="1" x14ac:dyDescent="0.3">
      <c r="B95" s="76" t="s">
        <v>195</v>
      </c>
      <c r="C95" s="77"/>
      <c r="D95" s="77"/>
      <c r="E95" s="54"/>
      <c r="F95" s="105">
        <v>510</v>
      </c>
      <c r="G95" s="106"/>
      <c r="H95" s="106"/>
      <c r="I95" s="106"/>
      <c r="J95" s="107"/>
    </row>
    <row r="96" spans="1:10" ht="36" customHeight="1" thickBot="1" x14ac:dyDescent="0.3">
      <c r="B96" s="18" t="s">
        <v>196</v>
      </c>
      <c r="C96" s="19"/>
      <c r="D96" s="19"/>
      <c r="E96" s="20"/>
      <c r="F96" s="186"/>
      <c r="G96" s="187"/>
      <c r="H96" s="187"/>
      <c r="I96" s="187"/>
      <c r="J96" s="188"/>
    </row>
    <row r="97" spans="1:10" ht="36" customHeight="1" outlineLevel="1" x14ac:dyDescent="0.25">
      <c r="A97" s="7" t="s">
        <v>112</v>
      </c>
      <c r="B97" s="76" t="s">
        <v>197</v>
      </c>
      <c r="C97" s="77"/>
      <c r="D97" s="77"/>
      <c r="E97" s="54"/>
      <c r="F97" s="192">
        <f>H97*1.2</f>
        <v>3751.2</v>
      </c>
      <c r="G97" s="193">
        <f>H97*1.1</f>
        <v>3438.6000000000004</v>
      </c>
      <c r="H97" s="193">
        <v>3126</v>
      </c>
      <c r="I97" s="193">
        <f>H97*0.75</f>
        <v>2344.5</v>
      </c>
      <c r="J97" s="194">
        <f>H97*0.5</f>
        <v>1563</v>
      </c>
    </row>
    <row r="98" spans="1:10" ht="36" customHeight="1" outlineLevel="1" x14ac:dyDescent="0.25">
      <c r="A98" s="7" t="s">
        <v>112</v>
      </c>
      <c r="B98" s="76" t="s">
        <v>198</v>
      </c>
      <c r="C98" s="77"/>
      <c r="D98" s="77"/>
      <c r="E98" s="54"/>
      <c r="F98" s="67">
        <v>2316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67">
        <v>2082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200</v>
      </c>
      <c r="C100" s="77"/>
      <c r="D100" s="77"/>
      <c r="E100" s="54"/>
      <c r="F100" s="192">
        <f>H100*1.2</f>
        <v>5328</v>
      </c>
      <c r="G100" s="193">
        <f>H100*1.1</f>
        <v>4884</v>
      </c>
      <c r="H100" s="193">
        <v>4440</v>
      </c>
      <c r="I100" s="193">
        <f>H100*0.75</f>
        <v>3330</v>
      </c>
      <c r="J100" s="194">
        <f>H100*0.5</f>
        <v>2220</v>
      </c>
    </row>
    <row r="101" spans="1:10" ht="36" customHeight="1" x14ac:dyDescent="0.25">
      <c r="A101" s="7" t="s">
        <v>114</v>
      </c>
      <c r="B101" s="76" t="s">
        <v>226</v>
      </c>
      <c r="C101" s="77"/>
      <c r="D101" s="77"/>
      <c r="E101" s="54"/>
      <c r="F101" s="67">
        <v>3360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67">
        <v>3000</v>
      </c>
      <c r="G102" s="68"/>
      <c r="H102" s="68"/>
      <c r="I102" s="68"/>
      <c r="J102" s="69"/>
    </row>
    <row r="103" spans="1:10" ht="36" customHeight="1" thickBot="1" x14ac:dyDescent="0.3">
      <c r="B103" s="76" t="s">
        <v>203</v>
      </c>
      <c r="C103" s="77"/>
      <c r="D103" s="77"/>
      <c r="E103" s="53"/>
      <c r="F103" s="115">
        <f>H103*1.2</f>
        <v>3513.6</v>
      </c>
      <c r="G103" s="115">
        <f>H103*1.1</f>
        <v>3220.8</v>
      </c>
      <c r="H103" s="115">
        <v>2928</v>
      </c>
      <c r="I103" s="115">
        <f>H103*0.75</f>
        <v>2196</v>
      </c>
      <c r="J103" s="115">
        <f>H103*0.5</f>
        <v>1464</v>
      </c>
    </row>
    <row r="104" spans="1:10" ht="54" customHeight="1" thickBot="1" x14ac:dyDescent="0.3">
      <c r="B104" s="18" t="s">
        <v>228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B105" s="195"/>
      <c r="C105" s="196"/>
      <c r="D105" s="196"/>
      <c r="E105" s="196"/>
      <c r="F105" s="196"/>
      <c r="G105" s="196"/>
      <c r="H105" s="196"/>
      <c r="I105" s="196"/>
      <c r="J105" s="197"/>
    </row>
    <row r="106" spans="1:10" ht="28.5" customHeight="1" x14ac:dyDescent="0.25">
      <c r="B106" s="30" t="s">
        <v>229</v>
      </c>
      <c r="C106" s="175"/>
      <c r="D106" s="175"/>
      <c r="E106" s="176"/>
      <c r="F106" s="80">
        <v>7602</v>
      </c>
      <c r="G106" s="81"/>
      <c r="H106" s="81"/>
      <c r="I106" s="81"/>
      <c r="J106" s="82"/>
    </row>
    <row r="107" spans="1:10" ht="28.5" customHeight="1" x14ac:dyDescent="0.25">
      <c r="B107" s="52" t="s">
        <v>230</v>
      </c>
      <c r="C107" s="96"/>
      <c r="D107" s="96"/>
      <c r="E107" s="97"/>
      <c r="F107" s="67">
        <v>15204</v>
      </c>
      <c r="G107" s="68"/>
      <c r="H107" s="68"/>
      <c r="I107" s="68"/>
      <c r="J107" s="69"/>
    </row>
    <row r="108" spans="1:10" ht="28.5" customHeight="1" x14ac:dyDescent="0.25">
      <c r="B108" s="52" t="s">
        <v>231</v>
      </c>
      <c r="C108" s="96"/>
      <c r="D108" s="96"/>
      <c r="E108" s="97"/>
      <c r="F108" s="67">
        <v>7602</v>
      </c>
      <c r="G108" s="68"/>
      <c r="H108" s="68"/>
      <c r="I108" s="68"/>
      <c r="J108" s="69"/>
    </row>
    <row r="109" spans="1:10" ht="28.5" customHeight="1" thickBot="1" x14ac:dyDescent="0.3">
      <c r="B109" s="52" t="s">
        <v>232</v>
      </c>
      <c r="C109" s="96"/>
      <c r="D109" s="96"/>
      <c r="E109" s="97"/>
      <c r="F109" s="67">
        <v>15204</v>
      </c>
      <c r="G109" s="68"/>
      <c r="H109" s="68"/>
      <c r="I109" s="68"/>
      <c r="J109" s="69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16"/>
      <c r="C111" s="117"/>
      <c r="D111" s="117"/>
      <c r="E111" s="117"/>
      <c r="F111" s="118"/>
      <c r="G111" s="118"/>
      <c r="H111" s="118"/>
      <c r="I111" s="118"/>
      <c r="J111" s="118"/>
    </row>
    <row r="112" spans="1:10" s="124" customFormat="1" ht="67.5" customHeight="1" x14ac:dyDescent="0.25">
      <c r="A112" s="7"/>
      <c r="B112" s="119" t="s">
        <v>204</v>
      </c>
      <c r="C112" s="119"/>
      <c r="D112" s="119"/>
      <c r="E112" s="119"/>
      <c r="F112" s="119"/>
      <c r="G112" s="119"/>
      <c r="H112" s="119"/>
      <c r="I112" s="119"/>
      <c r="J112" s="119"/>
    </row>
    <row r="113" spans="1:10" s="124" customFormat="1" ht="40.5" customHeight="1" x14ac:dyDescent="0.25">
      <c r="A113" s="7"/>
      <c r="B113" s="119" t="s">
        <v>205</v>
      </c>
      <c r="C113" s="119"/>
      <c r="D113" s="119"/>
      <c r="E113" s="119"/>
      <c r="F113" s="119"/>
      <c r="G113" s="119"/>
      <c r="H113" s="119"/>
      <c r="I113" s="119"/>
      <c r="J113" s="119"/>
    </row>
    <row r="114" spans="1:10" s="125" customFormat="1" ht="27" customHeight="1" x14ac:dyDescent="0.25">
      <c r="A114" s="7" t="s">
        <v>114</v>
      </c>
      <c r="B114" s="120" t="s">
        <v>206</v>
      </c>
      <c r="C114" s="120"/>
      <c r="D114" s="120"/>
      <c r="E114" s="120"/>
      <c r="F114" s="120"/>
      <c r="G114" s="120"/>
      <c r="H114" s="120"/>
      <c r="I114" s="120"/>
      <c r="J114" s="120"/>
    </row>
    <row r="115" spans="1:10" s="126" customFormat="1" ht="40.5" customHeight="1" x14ac:dyDescent="0.25">
      <c r="A115" s="7"/>
      <c r="B115" s="121" t="s">
        <v>207</v>
      </c>
      <c r="C115" s="121"/>
      <c r="D115" s="121"/>
      <c r="E115" s="121"/>
      <c r="F115" s="121"/>
      <c r="G115" s="121"/>
      <c r="H115" s="121"/>
      <c r="I115" s="121"/>
      <c r="J115" s="121"/>
    </row>
    <row r="116" spans="1:10" ht="18" customHeight="1" x14ac:dyDescent="0.25"/>
  </sheetData>
  <sheetProtection selectLockedCells="1" selectUnlockedCells="1"/>
  <mergeCells count="209">
    <mergeCell ref="B110:E110"/>
    <mergeCell ref="F110:J110"/>
    <mergeCell ref="B112:J112"/>
    <mergeCell ref="B113:J113"/>
    <mergeCell ref="B114:J114"/>
    <mergeCell ref="B115:J115"/>
    <mergeCell ref="B107:E107"/>
    <mergeCell ref="F107:J107"/>
    <mergeCell ref="B108:E108"/>
    <mergeCell ref="F108:J108"/>
    <mergeCell ref="B109:E109"/>
    <mergeCell ref="F109:J109"/>
    <mergeCell ref="B103:E103"/>
    <mergeCell ref="B104:E104"/>
    <mergeCell ref="F104:J104"/>
    <mergeCell ref="B105:J105"/>
    <mergeCell ref="B106:E106"/>
    <mergeCell ref="F106:J106"/>
    <mergeCell ref="B99:E99"/>
    <mergeCell ref="F99:J99"/>
    <mergeCell ref="B100:E100"/>
    <mergeCell ref="B101:E101"/>
    <mergeCell ref="F101:J101"/>
    <mergeCell ref="B102:E102"/>
    <mergeCell ref="F102:J102"/>
    <mergeCell ref="B95:E95"/>
    <mergeCell ref="F95:J95"/>
    <mergeCell ref="B96:E96"/>
    <mergeCell ref="F96:J96"/>
    <mergeCell ref="B97:E97"/>
    <mergeCell ref="B98:E98"/>
    <mergeCell ref="F98:J98"/>
    <mergeCell ref="B92:E92"/>
    <mergeCell ref="F92:J92"/>
    <mergeCell ref="B93:E93"/>
    <mergeCell ref="F93:J93"/>
    <mergeCell ref="B94:E94"/>
    <mergeCell ref="F94:J94"/>
    <mergeCell ref="B88:E88"/>
    <mergeCell ref="F88:J88"/>
    <mergeCell ref="B89:E89"/>
    <mergeCell ref="F89:J89"/>
    <mergeCell ref="F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5:E15"/>
    <mergeCell ref="F15:J15"/>
    <mergeCell ref="B16:J16"/>
    <mergeCell ref="B17:E17"/>
    <mergeCell ref="F17:J17"/>
    <mergeCell ref="B18:E18"/>
    <mergeCell ref="F18:J18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J117"/>
  <sheetViews>
    <sheetView view="pageBreakPreview" topLeftCell="B1" zoomScale="50" zoomScaleNormal="60" zoomScaleSheetLayoutView="50" workbookViewId="0">
      <pane ySplit="4" topLeftCell="A98" activePane="bottomLeft" state="frozen"/>
      <selection activeCell="Q15" sqref="Q15"/>
      <selection pane="bottomLeft" activeCell="G113" sqref="G113"/>
    </sheetView>
  </sheetViews>
  <sheetFormatPr defaultColWidth="9.140625" defaultRowHeight="21" outlineLevelRow="1" x14ac:dyDescent="0.25"/>
  <cols>
    <col min="1" max="1" width="17" style="7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B7" s="132"/>
      <c r="C7" s="133"/>
      <c r="D7" s="133"/>
      <c r="E7" s="134"/>
      <c r="F7" s="135"/>
      <c r="G7" s="136"/>
      <c r="H7" s="136"/>
      <c r="I7" s="136"/>
      <c r="J7" s="137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6580.8</v>
      </c>
      <c r="G8" s="33">
        <f>H8*1.1</f>
        <v>6032.4000000000005</v>
      </c>
      <c r="H8" s="33">
        <v>5484</v>
      </c>
      <c r="I8" s="33">
        <f>H8*0.75</f>
        <v>4113</v>
      </c>
      <c r="J8" s="33">
        <f>H8*0.5</f>
        <v>2742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11851.199999999999</v>
      </c>
      <c r="G9" s="37">
        <f>H9*1.1</f>
        <v>10863.6</v>
      </c>
      <c r="H9" s="37">
        <v>9876</v>
      </c>
      <c r="I9" s="37">
        <f>H9*0.75</f>
        <v>7407</v>
      </c>
      <c r="J9" s="37">
        <f>H9*0.5</f>
        <v>4938</v>
      </c>
    </row>
    <row r="10" spans="1:10" ht="36" customHeight="1" thickBot="1" x14ac:dyDescent="0.3">
      <c r="B10" s="27"/>
      <c r="C10" s="38"/>
      <c r="D10" s="38"/>
      <c r="E10" s="39"/>
      <c r="F10" s="135"/>
      <c r="G10" s="136"/>
      <c r="H10" s="136"/>
      <c r="I10" s="136"/>
      <c r="J10" s="137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7588.7999999999993</v>
      </c>
      <c r="G11" s="33">
        <f>H11*1.1</f>
        <v>6956.4000000000005</v>
      </c>
      <c r="H11" s="33">
        <v>6324</v>
      </c>
      <c r="I11" s="33">
        <f>H11*0.75</f>
        <v>4743</v>
      </c>
      <c r="J11" s="33">
        <f>H11*0.5</f>
        <v>3162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13665.6</v>
      </c>
      <c r="G12" s="37">
        <f>H12*1.1</f>
        <v>12526.800000000001</v>
      </c>
      <c r="H12" s="37">
        <v>11388</v>
      </c>
      <c r="I12" s="37">
        <f>H12*0.75</f>
        <v>8541</v>
      </c>
      <c r="J12" s="37">
        <f>H12*0.5</f>
        <v>5694</v>
      </c>
    </row>
    <row r="13" spans="1:10" ht="24" customHeight="1" thickBot="1" x14ac:dyDescent="0.3">
      <c r="B13" s="27"/>
      <c r="C13" s="38"/>
      <c r="D13" s="38"/>
      <c r="E13" s="3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1440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49">
        <v>2640</v>
      </c>
      <c r="G15" s="50"/>
      <c r="H15" s="50"/>
      <c r="I15" s="50"/>
      <c r="J15" s="51"/>
    </row>
    <row r="16" spans="1:10" ht="24" customHeight="1" thickBot="1" x14ac:dyDescent="0.3"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102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192</v>
      </c>
      <c r="G18" s="68"/>
      <c r="H18" s="68"/>
      <c r="I18" s="68"/>
      <c r="J18" s="69"/>
    </row>
    <row r="19" spans="1:10" ht="24" customHeight="1" thickBot="1" x14ac:dyDescent="0.3">
      <c r="B19" s="132"/>
      <c r="C19" s="133"/>
      <c r="D19" s="133"/>
      <c r="E19" s="134"/>
      <c r="F19" s="135"/>
      <c r="G19" s="136"/>
      <c r="H19" s="136"/>
      <c r="I19" s="136"/>
      <c r="J19" s="137"/>
    </row>
    <row r="20" spans="1:10" ht="36" customHeight="1" thickBot="1" x14ac:dyDescent="0.3">
      <c r="B20" s="198" t="s">
        <v>122</v>
      </c>
      <c r="C20" s="199"/>
      <c r="D20" s="199"/>
      <c r="E20" s="200"/>
      <c r="F20" s="201" t="str">
        <f>"Цена от "&amp;MIN($F$21:F40)&amp;" до "&amp;MAX($F$21:F40)</f>
        <v>Цена от 798 до 15960</v>
      </c>
      <c r="G20" s="202"/>
      <c r="H20" s="202"/>
      <c r="I20" s="202"/>
      <c r="J20" s="203"/>
    </row>
    <row r="21" spans="1:10" ht="36" customHeight="1" outlineLevel="1" x14ac:dyDescent="0.25">
      <c r="B21" s="34" t="s">
        <v>123</v>
      </c>
      <c r="C21" s="35"/>
      <c r="D21" s="35"/>
      <c r="E21" s="36"/>
      <c r="F21" s="80">
        <v>798</v>
      </c>
      <c r="G21" s="81"/>
      <c r="H21" s="81"/>
      <c r="I21" s="81"/>
      <c r="J21" s="82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1596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2394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3192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3990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4788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5586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6384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7182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7980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8778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9576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10374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11172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11970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12768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13566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14364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15162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15960</v>
      </c>
      <c r="G40" s="68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420 до 7320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840</v>
      </c>
      <c r="G42" s="68"/>
      <c r="H42" s="68"/>
      <c r="I42" s="68"/>
      <c r="J42" s="69"/>
    </row>
    <row r="43" spans="2:10" ht="36" customHeight="1" x14ac:dyDescent="0.25">
      <c r="B43" s="76" t="s">
        <v>145</v>
      </c>
      <c r="C43" s="77"/>
      <c r="D43" s="77"/>
      <c r="E43" s="54"/>
      <c r="F43" s="67">
        <v>420</v>
      </c>
      <c r="G43" s="68"/>
      <c r="H43" s="68"/>
      <c r="I43" s="68"/>
      <c r="J43" s="69"/>
    </row>
    <row r="44" spans="2:10" ht="36" customHeight="1" x14ac:dyDescent="0.25">
      <c r="B44" s="78" t="s">
        <v>146</v>
      </c>
      <c r="C44" s="79"/>
      <c r="D44" s="79"/>
      <c r="E44" s="36"/>
      <c r="F44" s="80">
        <v>7320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83">
        <v>1440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83">
        <v>4440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480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480</v>
      </c>
      <c r="G48" s="68"/>
      <c r="H48" s="68"/>
      <c r="I48" s="68"/>
      <c r="J48" s="69"/>
    </row>
    <row r="49" spans="1:10" ht="36" customHeight="1" x14ac:dyDescent="0.25">
      <c r="B49" s="76" t="s">
        <v>151</v>
      </c>
      <c r="C49" s="77"/>
      <c r="D49" s="77"/>
      <c r="E49" s="54"/>
      <c r="F49" s="67">
        <v>960</v>
      </c>
      <c r="G49" s="68"/>
      <c r="H49" s="68"/>
      <c r="I49" s="68"/>
      <c r="J49" s="69"/>
    </row>
    <row r="50" spans="1:10" ht="36" customHeight="1" x14ac:dyDescent="0.25">
      <c r="B50" s="76" t="s">
        <v>152</v>
      </c>
      <c r="C50" s="77"/>
      <c r="D50" s="77"/>
      <c r="E50" s="54"/>
      <c r="F50" s="67">
        <v>1440</v>
      </c>
      <c r="G50" s="68"/>
      <c r="H50" s="68"/>
      <c r="I50" s="68"/>
      <c r="J50" s="69"/>
    </row>
    <row r="51" spans="1:10" ht="36" customHeight="1" thickBot="1" x14ac:dyDescent="0.3">
      <c r="B51" s="84" t="s">
        <v>153</v>
      </c>
      <c r="C51" s="85"/>
      <c r="D51" s="85"/>
      <c r="E51" s="86"/>
      <c r="F51" s="67">
        <v>4800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B54" s="87" t="s">
        <v>156</v>
      </c>
      <c r="C54" s="88"/>
      <c r="D54" s="88"/>
      <c r="E54" s="89"/>
      <c r="F54" s="90" t="str">
        <f>"Цена от "&amp;MIN(F56,F61:J62,H97,F63:J74)&amp;" до "&amp;MAX(F56,F61:J62,H97,F63:J74)</f>
        <v>Цена от 540 до 15000</v>
      </c>
      <c r="G54" s="91"/>
      <c r="H54" s="91"/>
      <c r="I54" s="91"/>
      <c r="J54" s="92"/>
    </row>
    <row r="55" spans="1:10" ht="24" outlineLevel="1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outlineLevel="1" x14ac:dyDescent="0.25">
      <c r="B56" s="76" t="s">
        <v>157</v>
      </c>
      <c r="C56" s="77"/>
      <c r="D56" s="77"/>
      <c r="E56" s="54"/>
      <c r="F56" s="67">
        <v>4200</v>
      </c>
      <c r="G56" s="68"/>
      <c r="H56" s="68"/>
      <c r="I56" s="68"/>
      <c r="J56" s="69"/>
    </row>
    <row r="57" spans="1:10" ht="36" customHeight="1" outlineLevel="1" x14ac:dyDescent="0.25">
      <c r="B57" s="76" t="s">
        <v>158</v>
      </c>
      <c r="C57" s="77"/>
      <c r="D57" s="77"/>
      <c r="E57" s="54"/>
      <c r="F57" s="93">
        <v>420</v>
      </c>
      <c r="G57" s="94"/>
      <c r="H57" s="94"/>
      <c r="I57" s="94"/>
      <c r="J57" s="95"/>
    </row>
    <row r="58" spans="1:10" ht="36" customHeight="1" outlineLevel="1" x14ac:dyDescent="0.25">
      <c r="B58" s="76" t="s">
        <v>159</v>
      </c>
      <c r="C58" s="77"/>
      <c r="D58" s="77"/>
      <c r="E58" s="54"/>
      <c r="F58" s="93">
        <v>1050</v>
      </c>
      <c r="G58" s="94"/>
      <c r="H58" s="94"/>
      <c r="I58" s="94"/>
      <c r="J58" s="95"/>
    </row>
    <row r="59" spans="1:10" ht="36" customHeight="1" thickBot="1" x14ac:dyDescent="0.3">
      <c r="B59" s="76" t="s">
        <v>160</v>
      </c>
      <c r="C59" s="77"/>
      <c r="D59" s="77"/>
      <c r="E59" s="54"/>
      <c r="F59" s="93">
        <v>10008</v>
      </c>
      <c r="G59" s="94"/>
      <c r="H59" s="94"/>
      <c r="I59" s="94"/>
      <c r="J59" s="95"/>
    </row>
    <row r="60" spans="1:10" ht="24" outlineLevel="1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outlineLevel="1" x14ac:dyDescent="0.25">
      <c r="A61" s="7" t="s">
        <v>112</v>
      </c>
      <c r="B61" s="204" t="s">
        <v>161</v>
      </c>
      <c r="C61" s="205"/>
      <c r="D61" s="205"/>
      <c r="E61" s="32"/>
      <c r="F61" s="206">
        <v>4920</v>
      </c>
      <c r="G61" s="44"/>
      <c r="H61" s="44"/>
      <c r="I61" s="44"/>
      <c r="J61" s="45"/>
    </row>
    <row r="62" spans="1:10" ht="36" customHeight="1" outlineLevel="1" x14ac:dyDescent="0.25">
      <c r="A62" s="7" t="s">
        <v>112</v>
      </c>
      <c r="B62" s="52" t="s">
        <v>162</v>
      </c>
      <c r="C62" s="96"/>
      <c r="D62" s="96"/>
      <c r="E62" s="97"/>
      <c r="F62" s="67">
        <v>5460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9576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9960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11952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4788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5250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10878</v>
      </c>
      <c r="G68" s="68"/>
      <c r="H68" s="68"/>
      <c r="I68" s="68"/>
      <c r="J68" s="69"/>
    </row>
    <row r="69" spans="1:10" ht="36" customHeight="1" x14ac:dyDescent="0.25">
      <c r="B69" s="76" t="s">
        <v>169</v>
      </c>
      <c r="C69" s="77" t="s">
        <v>169</v>
      </c>
      <c r="D69" s="77" t="s">
        <v>169</v>
      </c>
      <c r="E69" s="54" t="s">
        <v>169</v>
      </c>
      <c r="F69" s="67">
        <v>7002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540</v>
      </c>
      <c r="G70" s="68"/>
      <c r="H70" s="68"/>
      <c r="I70" s="68"/>
      <c r="J70" s="69"/>
    </row>
    <row r="71" spans="1:10" ht="36" customHeight="1" x14ac:dyDescent="0.25">
      <c r="B71" s="52" t="s">
        <v>171</v>
      </c>
      <c r="C71" s="96"/>
      <c r="D71" s="96"/>
      <c r="E71" s="97"/>
      <c r="F71" s="67">
        <v>5400</v>
      </c>
      <c r="G71" s="68"/>
      <c r="H71" s="68"/>
      <c r="I71" s="68"/>
      <c r="J71" s="69"/>
    </row>
    <row r="72" spans="1:10" ht="36" customHeight="1" x14ac:dyDescent="0.25">
      <c r="B72" s="52" t="s">
        <v>172</v>
      </c>
      <c r="C72" s="96"/>
      <c r="D72" s="96"/>
      <c r="E72" s="97"/>
      <c r="F72" s="67">
        <v>4560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67">
        <v>15000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174</v>
      </c>
      <c r="C74" s="77"/>
      <c r="D74" s="77"/>
      <c r="E74" s="54"/>
      <c r="F74" s="67">
        <v>7320</v>
      </c>
      <c r="G74" s="68"/>
      <c r="H74" s="68"/>
      <c r="I74" s="68"/>
      <c r="J74" s="69"/>
    </row>
    <row r="75" spans="1:10" ht="36" customHeight="1" x14ac:dyDescent="0.25">
      <c r="B75" s="76" t="s">
        <v>175</v>
      </c>
      <c r="C75" s="77"/>
      <c r="D75" s="77"/>
      <c r="E75" s="54"/>
      <c r="F75" s="67">
        <v>840</v>
      </c>
      <c r="G75" s="68"/>
      <c r="H75" s="68"/>
      <c r="I75" s="68"/>
      <c r="J75" s="69"/>
    </row>
    <row r="76" spans="1:10" ht="36" customHeight="1" x14ac:dyDescent="0.25">
      <c r="B76" s="76" t="s">
        <v>176</v>
      </c>
      <c r="C76" s="77"/>
      <c r="D76" s="77"/>
      <c r="E76" s="54"/>
      <c r="F76" s="67">
        <v>10005</v>
      </c>
      <c r="G76" s="68"/>
      <c r="H76" s="68"/>
      <c r="I76" s="68"/>
      <c r="J76" s="69"/>
    </row>
    <row r="77" spans="1:10" ht="36" customHeight="1" x14ac:dyDescent="0.25">
      <c r="B77" s="76" t="s">
        <v>177</v>
      </c>
      <c r="C77" s="77"/>
      <c r="D77" s="77"/>
      <c r="E77" s="53"/>
      <c r="F77" s="67">
        <v>5505</v>
      </c>
      <c r="G77" s="68"/>
      <c r="H77" s="68"/>
      <c r="I77" s="68"/>
      <c r="J77" s="69"/>
    </row>
    <row r="78" spans="1:10" ht="36" customHeight="1" x14ac:dyDescent="0.25">
      <c r="B78" s="52" t="s">
        <v>178</v>
      </c>
      <c r="C78" s="96"/>
      <c r="D78" s="96"/>
      <c r="E78" s="96"/>
      <c r="F78" s="67">
        <v>10002</v>
      </c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179</v>
      </c>
      <c r="C79" s="77"/>
      <c r="D79" s="77"/>
      <c r="E79" s="54"/>
      <c r="F79" s="67">
        <v>8880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180</v>
      </c>
      <c r="C80" s="77"/>
      <c r="D80" s="77"/>
      <c r="E80" s="54"/>
      <c r="F80" s="67">
        <v>9840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17280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18000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84" t="s">
        <v>183</v>
      </c>
      <c r="C83" s="85"/>
      <c r="D83" s="85"/>
      <c r="E83" s="86"/>
      <c r="F83" s="93">
        <v>21600</v>
      </c>
      <c r="G83" s="94"/>
      <c r="H83" s="94"/>
      <c r="I83" s="94"/>
      <c r="J83" s="95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8640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185</v>
      </c>
      <c r="C85" s="77"/>
      <c r="D85" s="77"/>
      <c r="E85" s="54"/>
      <c r="F85" s="67">
        <v>9480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19680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233</v>
      </c>
      <c r="C87" s="77"/>
      <c r="D87" s="77"/>
      <c r="E87" s="54"/>
      <c r="F87" s="67">
        <v>1080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27000</v>
      </c>
      <c r="G88" s="68"/>
      <c r="H88" s="68"/>
      <c r="I88" s="68"/>
      <c r="J88" s="69"/>
    </row>
    <row r="89" spans="1:10" ht="36" customHeight="1" thickBot="1" x14ac:dyDescent="0.3">
      <c r="A89" s="7" t="s">
        <v>114</v>
      </c>
      <c r="B89" s="207" t="s">
        <v>189</v>
      </c>
      <c r="C89" s="208"/>
      <c r="D89" s="208"/>
      <c r="E89" s="209"/>
      <c r="F89" s="210">
        <v>13200</v>
      </c>
      <c r="G89" s="50"/>
      <c r="H89" s="50"/>
      <c r="I89" s="50"/>
      <c r="J89" s="51"/>
    </row>
    <row r="90" spans="1:10" ht="36" customHeight="1" x14ac:dyDescent="0.25">
      <c r="B90" s="189" t="s">
        <v>190</v>
      </c>
      <c r="C90" s="190"/>
      <c r="D90" s="190"/>
      <c r="E90" s="191"/>
      <c r="F90" s="186"/>
      <c r="G90" s="187"/>
      <c r="H90" s="187"/>
      <c r="I90" s="187"/>
      <c r="J90" s="188"/>
    </row>
    <row r="91" spans="1:10" ht="36" customHeight="1" x14ac:dyDescent="0.25">
      <c r="B91" s="76" t="s">
        <v>191</v>
      </c>
      <c r="C91" s="77"/>
      <c r="D91" s="77"/>
      <c r="E91" s="54"/>
      <c r="F91" s="67">
        <v>5004</v>
      </c>
      <c r="G91" s="68"/>
      <c r="H91" s="68"/>
      <c r="I91" s="68"/>
      <c r="J91" s="69"/>
    </row>
    <row r="92" spans="1:10" ht="36" customHeight="1" x14ac:dyDescent="0.25">
      <c r="B92" s="76" t="s">
        <v>192</v>
      </c>
      <c r="C92" s="77"/>
      <c r="D92" s="77"/>
      <c r="E92" s="54"/>
      <c r="F92" s="67">
        <v>5004</v>
      </c>
      <c r="G92" s="68"/>
      <c r="H92" s="68"/>
      <c r="I92" s="68"/>
      <c r="J92" s="69"/>
    </row>
    <row r="93" spans="1:10" ht="36" customHeight="1" x14ac:dyDescent="0.25">
      <c r="B93" s="76" t="s">
        <v>193</v>
      </c>
      <c r="C93" s="77"/>
      <c r="D93" s="77"/>
      <c r="E93" s="54"/>
      <c r="F93" s="105">
        <v>1500</v>
      </c>
      <c r="G93" s="106"/>
      <c r="H93" s="106"/>
      <c r="I93" s="106"/>
      <c r="J93" s="107"/>
    </row>
    <row r="94" spans="1:10" ht="36" customHeight="1" x14ac:dyDescent="0.25">
      <c r="B94" s="76" t="s">
        <v>194</v>
      </c>
      <c r="C94" s="77"/>
      <c r="D94" s="77"/>
      <c r="E94" s="54"/>
      <c r="F94" s="105">
        <v>150</v>
      </c>
      <c r="G94" s="106"/>
      <c r="H94" s="106"/>
      <c r="I94" s="106"/>
      <c r="J94" s="107"/>
    </row>
    <row r="95" spans="1:10" ht="36" customHeight="1" thickBot="1" x14ac:dyDescent="0.3">
      <c r="B95" s="76" t="s">
        <v>195</v>
      </c>
      <c r="C95" s="77"/>
      <c r="D95" s="77"/>
      <c r="E95" s="54"/>
      <c r="F95" s="105">
        <v>510</v>
      </c>
      <c r="G95" s="106"/>
      <c r="H95" s="106"/>
      <c r="I95" s="106"/>
      <c r="J95" s="107"/>
    </row>
    <row r="96" spans="1:10" ht="36" customHeight="1" thickBot="1" x14ac:dyDescent="0.3">
      <c r="B96" s="18" t="s">
        <v>196</v>
      </c>
      <c r="C96" s="19"/>
      <c r="D96" s="19"/>
      <c r="E96" s="20"/>
      <c r="F96" s="186"/>
      <c r="G96" s="187"/>
      <c r="H96" s="187"/>
      <c r="I96" s="187"/>
      <c r="J96" s="188"/>
    </row>
    <row r="97" spans="1:10" ht="36" customHeight="1" outlineLevel="1" x14ac:dyDescent="0.25">
      <c r="A97" s="7" t="s">
        <v>112</v>
      </c>
      <c r="B97" s="76" t="s">
        <v>197</v>
      </c>
      <c r="C97" s="77"/>
      <c r="D97" s="77"/>
      <c r="E97" s="54"/>
      <c r="F97" s="111">
        <f>H97*1.2</f>
        <v>2736</v>
      </c>
      <c r="G97" s="112">
        <f>H97*1.1</f>
        <v>2508</v>
      </c>
      <c r="H97" s="112">
        <v>2280</v>
      </c>
      <c r="I97" s="112">
        <f>H97*0.75</f>
        <v>1710</v>
      </c>
      <c r="J97" s="113">
        <f>H97*0.5</f>
        <v>1140</v>
      </c>
    </row>
    <row r="98" spans="1:10" ht="36" customHeight="1" outlineLevel="1" x14ac:dyDescent="0.25">
      <c r="A98" s="7" t="s">
        <v>112</v>
      </c>
      <c r="B98" s="76" t="s">
        <v>198</v>
      </c>
      <c r="C98" s="77"/>
      <c r="D98" s="77"/>
      <c r="E98" s="54"/>
      <c r="F98" s="83">
        <v>2280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114">
        <v>1980</v>
      </c>
      <c r="G99" s="81"/>
      <c r="H99" s="81"/>
      <c r="I99" s="81"/>
      <c r="J99" s="82"/>
    </row>
    <row r="100" spans="1:10" ht="36" customHeight="1" x14ac:dyDescent="0.25">
      <c r="A100" s="7" t="s">
        <v>114</v>
      </c>
      <c r="B100" s="76" t="s">
        <v>200</v>
      </c>
      <c r="C100" s="77"/>
      <c r="D100" s="77"/>
      <c r="E100" s="54"/>
      <c r="F100" s="111">
        <f>H100*1.2</f>
        <v>5040</v>
      </c>
      <c r="G100" s="112">
        <f>H100*1.1</f>
        <v>4620</v>
      </c>
      <c r="H100" s="112">
        <v>4200</v>
      </c>
      <c r="I100" s="112">
        <f>H100*0.75</f>
        <v>3150</v>
      </c>
      <c r="J100" s="113">
        <f>H100*0.5</f>
        <v>2100</v>
      </c>
    </row>
    <row r="101" spans="1:10" ht="36" customHeight="1" x14ac:dyDescent="0.25">
      <c r="A101" s="7" t="s">
        <v>114</v>
      </c>
      <c r="B101" s="76" t="s">
        <v>226</v>
      </c>
      <c r="C101" s="77"/>
      <c r="D101" s="77"/>
      <c r="E101" s="54"/>
      <c r="F101" s="83">
        <v>4200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83">
        <v>3600</v>
      </c>
      <c r="G102" s="68"/>
      <c r="H102" s="68"/>
      <c r="I102" s="68"/>
      <c r="J102" s="69"/>
    </row>
    <row r="103" spans="1:10" ht="36" customHeight="1" thickBot="1" x14ac:dyDescent="0.3">
      <c r="B103" s="76" t="s">
        <v>203</v>
      </c>
      <c r="C103" s="77"/>
      <c r="D103" s="77"/>
      <c r="E103" s="54"/>
      <c r="F103" s="67">
        <v>2280</v>
      </c>
      <c r="G103" s="68"/>
      <c r="H103" s="68"/>
      <c r="I103" s="68"/>
      <c r="J103" s="69"/>
    </row>
    <row r="104" spans="1:10" ht="45" customHeight="1" thickBot="1" x14ac:dyDescent="0.3">
      <c r="B104" s="27"/>
      <c r="C104" s="38"/>
      <c r="D104" s="38"/>
      <c r="E104" s="39"/>
      <c r="F104" s="40"/>
      <c r="G104" s="41"/>
      <c r="H104" s="41"/>
      <c r="I104" s="41"/>
      <c r="J104" s="42"/>
    </row>
    <row r="105" spans="1:10" ht="28.5" customHeight="1" x14ac:dyDescent="0.25">
      <c r="B105" s="116"/>
      <c r="C105" s="117"/>
      <c r="D105" s="117"/>
      <c r="E105" s="117"/>
      <c r="F105" s="118"/>
      <c r="G105" s="118"/>
      <c r="H105" s="118"/>
      <c r="I105" s="118"/>
      <c r="J105" s="118"/>
    </row>
    <row r="106" spans="1:10" ht="28.5" customHeight="1" x14ac:dyDescent="0.25">
      <c r="B106" s="119" t="s">
        <v>204</v>
      </c>
      <c r="C106" s="119"/>
      <c r="D106" s="119"/>
      <c r="E106" s="119"/>
      <c r="F106" s="119"/>
      <c r="G106" s="119"/>
      <c r="H106" s="119"/>
      <c r="I106" s="119"/>
      <c r="J106" s="119"/>
    </row>
    <row r="107" spans="1:10" ht="28.5" customHeight="1" x14ac:dyDescent="0.25">
      <c r="B107" s="119" t="s">
        <v>205</v>
      </c>
      <c r="C107" s="119"/>
      <c r="D107" s="119"/>
      <c r="E107" s="119"/>
      <c r="F107" s="119"/>
      <c r="G107" s="119"/>
      <c r="H107" s="119"/>
      <c r="I107" s="119"/>
      <c r="J107" s="119"/>
    </row>
    <row r="108" spans="1:10" ht="28.5" customHeight="1" x14ac:dyDescent="0.25">
      <c r="B108" s="120" t="s">
        <v>206</v>
      </c>
      <c r="C108" s="120"/>
      <c r="D108" s="120"/>
      <c r="E108" s="120"/>
      <c r="F108" s="120"/>
      <c r="G108" s="120"/>
      <c r="H108" s="120"/>
      <c r="I108" s="120"/>
      <c r="J108" s="120"/>
    </row>
    <row r="109" spans="1:10" ht="28.5" customHeight="1" x14ac:dyDescent="0.25">
      <c r="B109" s="121" t="s">
        <v>207</v>
      </c>
      <c r="C109" s="121"/>
      <c r="D109" s="121"/>
      <c r="E109" s="121"/>
      <c r="F109" s="121"/>
      <c r="G109" s="121"/>
      <c r="H109" s="121"/>
      <c r="I109" s="121"/>
      <c r="J109" s="121"/>
    </row>
    <row r="110" spans="1:10" ht="28.5" customHeight="1" x14ac:dyDescent="0.25"/>
    <row r="112" spans="1:10" ht="18" customHeight="1" x14ac:dyDescent="0.25"/>
    <row r="113" spans="1:10" s="124" customFormat="1" ht="67.5" customHeight="1" x14ac:dyDescent="0.25">
      <c r="A113" s="7"/>
      <c r="B113" s="122"/>
      <c r="C113" s="9"/>
      <c r="D113" s="9"/>
      <c r="E113" s="9"/>
      <c r="F113" s="123"/>
      <c r="G113" s="123"/>
      <c r="H113" s="123"/>
      <c r="I113" s="123"/>
      <c r="J113" s="123"/>
    </row>
    <row r="114" spans="1:10" s="124" customFormat="1" ht="40.5" customHeight="1" x14ac:dyDescent="0.25">
      <c r="A114" s="7"/>
      <c r="B114" s="122"/>
      <c r="C114" s="9"/>
      <c r="D114" s="9"/>
      <c r="E114" s="9"/>
      <c r="F114" s="123"/>
      <c r="G114" s="123"/>
      <c r="H114" s="123"/>
      <c r="I114" s="123"/>
      <c r="J114" s="123"/>
    </row>
    <row r="115" spans="1:10" s="125" customFormat="1" ht="27" customHeight="1" x14ac:dyDescent="0.25">
      <c r="A115" s="7" t="s">
        <v>114</v>
      </c>
      <c r="B115" s="122"/>
      <c r="C115" s="9"/>
      <c r="D115" s="9"/>
      <c r="E115" s="9"/>
      <c r="F115" s="123"/>
      <c r="G115" s="123"/>
      <c r="H115" s="123"/>
      <c r="I115" s="123"/>
      <c r="J115" s="123"/>
    </row>
    <row r="116" spans="1:10" s="126" customFormat="1" ht="40.5" customHeight="1" x14ac:dyDescent="0.25">
      <c r="A116" s="7"/>
      <c r="B116" s="122"/>
      <c r="C116" s="9"/>
      <c r="D116" s="9"/>
      <c r="E116" s="9"/>
      <c r="F116" s="123"/>
      <c r="G116" s="123"/>
      <c r="H116" s="123"/>
      <c r="I116" s="123"/>
      <c r="J116" s="123"/>
    </row>
    <row r="117" spans="1:10" ht="18" customHeight="1" x14ac:dyDescent="0.25"/>
  </sheetData>
  <sheetProtection selectLockedCells="1" selectUnlockedCells="1"/>
  <mergeCells count="200">
    <mergeCell ref="B104:E104"/>
    <mergeCell ref="F104:J104"/>
    <mergeCell ref="B106:J106"/>
    <mergeCell ref="B107:J107"/>
    <mergeCell ref="B108:J108"/>
    <mergeCell ref="B109:J109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  <rowBreaks count="1" manualBreakCount="1">
    <brk id="54" min="1" max="10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50" zoomScaleNormal="60" zoomScaleSheetLayoutView="50" workbookViewId="0">
      <pane ySplit="4" topLeftCell="A110" activePane="bottomLeft" state="frozen"/>
      <selection activeCell="Q15" sqref="Q15"/>
      <selection pane="bottomLeft" activeCell="L126" sqref="L126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73" t="s">
        <v>108</v>
      </c>
      <c r="H6" s="173" t="s">
        <v>109</v>
      </c>
      <c r="I6" s="173" t="s">
        <v>110</v>
      </c>
      <c r="J6" s="174" t="s">
        <v>111</v>
      </c>
    </row>
    <row r="7" spans="1:10" ht="24" thickBot="1" x14ac:dyDescent="0.3">
      <c r="B7" s="132"/>
      <c r="C7" s="133"/>
      <c r="D7" s="133"/>
      <c r="E7" s="134"/>
      <c r="F7" s="135"/>
      <c r="G7" s="136"/>
      <c r="H7" s="136"/>
      <c r="I7" s="136"/>
      <c r="J7" s="137"/>
    </row>
    <row r="8" spans="1:10" ht="59.25" customHeight="1" x14ac:dyDescent="0.25">
      <c r="A8" s="7" t="s">
        <v>112</v>
      </c>
      <c r="B8" s="30" t="s">
        <v>113</v>
      </c>
      <c r="C8" s="175"/>
      <c r="D8" s="175"/>
      <c r="E8" s="176"/>
      <c r="F8" s="33">
        <f>H8*1.2</f>
        <v>12384</v>
      </c>
      <c r="G8" s="33">
        <f>H8*1.1</f>
        <v>11352.000000000002</v>
      </c>
      <c r="H8" s="33">
        <v>10320</v>
      </c>
      <c r="I8" s="33">
        <f>H8*0.75</f>
        <v>7740</v>
      </c>
      <c r="J8" s="33">
        <f>H8*0.5</f>
        <v>5160</v>
      </c>
    </row>
    <row r="9" spans="1:10" ht="58.5" customHeight="1" thickBot="1" x14ac:dyDescent="0.3">
      <c r="A9" s="7" t="s">
        <v>114</v>
      </c>
      <c r="B9" s="177" t="s">
        <v>115</v>
      </c>
      <c r="C9" s="178"/>
      <c r="D9" s="178"/>
      <c r="E9" s="179"/>
      <c r="F9" s="37">
        <f>H9*1.2</f>
        <v>17337.599999999999</v>
      </c>
      <c r="G9" s="37">
        <f>H9*1.1</f>
        <v>15892.800000000001</v>
      </c>
      <c r="H9" s="37">
        <v>14448</v>
      </c>
      <c r="I9" s="37">
        <f>H9*0.75</f>
        <v>10836</v>
      </c>
      <c r="J9" s="37">
        <f>H9*0.5</f>
        <v>7224</v>
      </c>
    </row>
    <row r="10" spans="1:10" ht="24" thickBot="1" x14ac:dyDescent="0.3">
      <c r="B10" s="27"/>
      <c r="C10" s="28"/>
      <c r="D10" s="28"/>
      <c r="E10" s="2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175"/>
      <c r="D11" s="175"/>
      <c r="E11" s="176"/>
      <c r="F11" s="33">
        <f>H11*1.2</f>
        <v>14400</v>
      </c>
      <c r="G11" s="33">
        <f>H11*1.1</f>
        <v>13200.000000000002</v>
      </c>
      <c r="H11" s="33">
        <v>12000</v>
      </c>
      <c r="I11" s="33">
        <f>H11*0.75</f>
        <v>9000</v>
      </c>
      <c r="J11" s="33">
        <f>H11*0.5</f>
        <v>6000</v>
      </c>
    </row>
    <row r="12" spans="1:10" ht="36" customHeight="1" thickBot="1" x14ac:dyDescent="0.3">
      <c r="A12" s="7" t="s">
        <v>114</v>
      </c>
      <c r="B12" s="177" t="s">
        <v>117</v>
      </c>
      <c r="C12" s="178"/>
      <c r="D12" s="178"/>
      <c r="E12" s="179"/>
      <c r="F12" s="37">
        <f>H12*1.2</f>
        <v>20160</v>
      </c>
      <c r="G12" s="37">
        <f>H12*1.1</f>
        <v>18480</v>
      </c>
      <c r="H12" s="37">
        <v>16800</v>
      </c>
      <c r="I12" s="37">
        <f>H12*0.75</f>
        <v>12600</v>
      </c>
      <c r="J12" s="37">
        <f>H12*0.5</f>
        <v>8400</v>
      </c>
    </row>
    <row r="13" spans="1:10" ht="24" thickBot="1" x14ac:dyDescent="0.3"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5"/>
      <c r="D14" s="175"/>
      <c r="E14" s="176"/>
      <c r="F14" s="43">
        <v>2340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77" t="s">
        <v>119</v>
      </c>
      <c r="C15" s="178"/>
      <c r="D15" s="178"/>
      <c r="E15" s="179"/>
      <c r="F15" s="49">
        <v>3360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0"/>
      <c r="G16" s="181"/>
      <c r="H16" s="181"/>
      <c r="I16" s="181"/>
      <c r="J16" s="182"/>
    </row>
    <row r="17" spans="1:10" ht="36" customHeight="1" x14ac:dyDescent="0.25">
      <c r="A17" s="7" t="s">
        <v>112</v>
      </c>
      <c r="B17" s="30" t="s">
        <v>120</v>
      </c>
      <c r="C17" s="175"/>
      <c r="D17" s="175"/>
      <c r="E17" s="176"/>
      <c r="F17" s="43">
        <v>324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177" t="s">
        <v>121</v>
      </c>
      <c r="C18" s="178"/>
      <c r="D18" s="178"/>
      <c r="E18" s="179"/>
      <c r="F18" s="83">
        <v>456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2700 до 102600</v>
      </c>
      <c r="G20" s="65"/>
      <c r="H20" s="65"/>
      <c r="I20" s="65"/>
      <c r="J20" s="66"/>
    </row>
    <row r="21" spans="1:10" ht="34.5" customHeight="1" outlineLevel="1" x14ac:dyDescent="0.25">
      <c r="B21" s="52" t="s">
        <v>123</v>
      </c>
      <c r="C21" s="53"/>
      <c r="D21" s="53"/>
      <c r="E21" s="54"/>
      <c r="F21" s="67">
        <v>2700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5400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10800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16200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21600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27000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32400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37800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43200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48600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54000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59400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64800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70200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75600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81000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86400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91800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97200</v>
      </c>
      <c r="G39" s="68"/>
      <c r="H39" s="68"/>
      <c r="I39" s="68"/>
      <c r="J39" s="69"/>
    </row>
    <row r="40" spans="2:10" ht="36" customHeight="1" outlineLevel="1" x14ac:dyDescent="0.25">
      <c r="B40" s="52" t="s">
        <v>142</v>
      </c>
      <c r="C40" s="53"/>
      <c r="D40" s="53"/>
      <c r="E40" s="54"/>
      <c r="F40" s="67">
        <v>102600</v>
      </c>
      <c r="G40" s="68"/>
      <c r="H40" s="68"/>
      <c r="I40" s="68"/>
      <c r="J40" s="69"/>
    </row>
    <row r="41" spans="2:10" ht="36" customHeight="1" outlineLevel="1" x14ac:dyDescent="0.25">
      <c r="B41" s="52" t="s">
        <v>234</v>
      </c>
      <c r="C41" s="53"/>
      <c r="D41" s="53"/>
      <c r="E41" s="54"/>
      <c r="F41" s="67">
        <v>108000</v>
      </c>
      <c r="G41" s="68"/>
      <c r="H41" s="68"/>
      <c r="I41" s="68"/>
      <c r="J41" s="69"/>
    </row>
    <row r="42" spans="2:10" ht="36" customHeight="1" outlineLevel="1" x14ac:dyDescent="0.25">
      <c r="B42" s="52" t="s">
        <v>235</v>
      </c>
      <c r="C42" s="53"/>
      <c r="D42" s="53"/>
      <c r="E42" s="54"/>
      <c r="F42" s="67">
        <v>113400</v>
      </c>
      <c r="G42" s="68"/>
      <c r="H42" s="68"/>
      <c r="I42" s="68"/>
      <c r="J42" s="69"/>
    </row>
    <row r="43" spans="2:10" ht="36" customHeight="1" outlineLevel="1" x14ac:dyDescent="0.25">
      <c r="B43" s="52" t="s">
        <v>236</v>
      </c>
      <c r="C43" s="53"/>
      <c r="D43" s="53"/>
      <c r="E43" s="54"/>
      <c r="F43" s="67">
        <v>118800</v>
      </c>
      <c r="G43" s="68"/>
      <c r="H43" s="68"/>
      <c r="I43" s="68"/>
      <c r="J43" s="69"/>
    </row>
    <row r="44" spans="2:10" ht="36" customHeight="1" outlineLevel="1" x14ac:dyDescent="0.25">
      <c r="B44" s="52" t="s">
        <v>237</v>
      </c>
      <c r="C44" s="53"/>
      <c r="D44" s="53"/>
      <c r="E44" s="54"/>
      <c r="F44" s="67">
        <v>124200</v>
      </c>
      <c r="G44" s="68"/>
      <c r="H44" s="68"/>
      <c r="I44" s="68"/>
      <c r="J44" s="69"/>
    </row>
    <row r="45" spans="2:10" ht="36" customHeight="1" outlineLevel="1" x14ac:dyDescent="0.25">
      <c r="B45" s="52" t="s">
        <v>238</v>
      </c>
      <c r="C45" s="53"/>
      <c r="D45" s="53"/>
      <c r="E45" s="54"/>
      <c r="F45" s="67">
        <v>129600</v>
      </c>
      <c r="G45" s="68"/>
      <c r="H45" s="68"/>
      <c r="I45" s="68"/>
      <c r="J45" s="69"/>
    </row>
    <row r="46" spans="2:10" ht="36" customHeight="1" outlineLevel="1" x14ac:dyDescent="0.25">
      <c r="B46" s="52" t="s">
        <v>239</v>
      </c>
      <c r="C46" s="53"/>
      <c r="D46" s="53"/>
      <c r="E46" s="54"/>
      <c r="F46" s="67">
        <v>135000</v>
      </c>
      <c r="G46" s="68"/>
      <c r="H46" s="68"/>
      <c r="I46" s="68"/>
      <c r="J46" s="69"/>
    </row>
    <row r="47" spans="2:10" ht="36" customHeight="1" outlineLevel="1" x14ac:dyDescent="0.25">
      <c r="B47" s="52" t="s">
        <v>240</v>
      </c>
      <c r="C47" s="53"/>
      <c r="D47" s="53"/>
      <c r="E47" s="54"/>
      <c r="F47" s="67">
        <v>140400</v>
      </c>
      <c r="G47" s="68"/>
      <c r="H47" s="68"/>
      <c r="I47" s="68"/>
      <c r="J47" s="69"/>
    </row>
    <row r="48" spans="2:10" ht="36" customHeight="1" outlineLevel="1" x14ac:dyDescent="0.25">
      <c r="B48" s="52" t="s">
        <v>241</v>
      </c>
      <c r="C48" s="53"/>
      <c r="D48" s="53"/>
      <c r="E48" s="54"/>
      <c r="F48" s="67">
        <v>145800</v>
      </c>
      <c r="G48" s="68"/>
      <c r="H48" s="68"/>
      <c r="I48" s="68"/>
      <c r="J48" s="69"/>
    </row>
    <row r="49" spans="2:10" ht="36" customHeight="1" outlineLevel="1" x14ac:dyDescent="0.25">
      <c r="B49" s="52" t="s">
        <v>242</v>
      </c>
      <c r="C49" s="53"/>
      <c r="D49" s="53"/>
      <c r="E49" s="54"/>
      <c r="F49" s="67">
        <v>151200</v>
      </c>
      <c r="G49" s="68"/>
      <c r="H49" s="68"/>
      <c r="I49" s="68"/>
      <c r="J49" s="69"/>
    </row>
    <row r="50" spans="2:10" ht="36" customHeight="1" outlineLevel="1" x14ac:dyDescent="0.25">
      <c r="B50" s="52" t="s">
        <v>243</v>
      </c>
      <c r="C50" s="53"/>
      <c r="D50" s="53"/>
      <c r="E50" s="54"/>
      <c r="F50" s="67">
        <v>156600</v>
      </c>
      <c r="G50" s="68"/>
      <c r="H50" s="68"/>
      <c r="I50" s="68"/>
      <c r="J50" s="69"/>
    </row>
    <row r="51" spans="2:10" ht="36" customHeight="1" outlineLevel="1" x14ac:dyDescent="0.25">
      <c r="B51" s="52" t="s">
        <v>244</v>
      </c>
      <c r="C51" s="53"/>
      <c r="D51" s="53"/>
      <c r="E51" s="54"/>
      <c r="F51" s="67">
        <v>162000</v>
      </c>
      <c r="G51" s="68"/>
      <c r="H51" s="68"/>
      <c r="I51" s="68"/>
      <c r="J51" s="69"/>
    </row>
    <row r="52" spans="2:10" ht="36" customHeight="1" outlineLevel="1" x14ac:dyDescent="0.25">
      <c r="B52" s="52" t="s">
        <v>245</v>
      </c>
      <c r="C52" s="53"/>
      <c r="D52" s="53"/>
      <c r="E52" s="54"/>
      <c r="F52" s="67">
        <v>167400</v>
      </c>
      <c r="G52" s="68"/>
      <c r="H52" s="68"/>
      <c r="I52" s="68"/>
      <c r="J52" s="69"/>
    </row>
    <row r="53" spans="2:10" ht="36" customHeight="1" outlineLevel="1" x14ac:dyDescent="0.25">
      <c r="B53" s="52" t="s">
        <v>246</v>
      </c>
      <c r="C53" s="53"/>
      <c r="D53" s="53"/>
      <c r="E53" s="54"/>
      <c r="F53" s="67">
        <v>172800</v>
      </c>
      <c r="G53" s="68"/>
      <c r="H53" s="68"/>
      <c r="I53" s="68"/>
      <c r="J53" s="69"/>
    </row>
    <row r="54" spans="2:10" ht="36" customHeight="1" outlineLevel="1" x14ac:dyDescent="0.25">
      <c r="B54" s="52" t="s">
        <v>247</v>
      </c>
      <c r="C54" s="53"/>
      <c r="D54" s="53"/>
      <c r="E54" s="54"/>
      <c r="F54" s="67">
        <v>178200</v>
      </c>
      <c r="G54" s="68"/>
      <c r="H54" s="68"/>
      <c r="I54" s="68"/>
      <c r="J54" s="69"/>
    </row>
    <row r="55" spans="2:10" ht="36" customHeight="1" outlineLevel="1" x14ac:dyDescent="0.25">
      <c r="B55" s="52" t="s">
        <v>248</v>
      </c>
      <c r="C55" s="53"/>
      <c r="D55" s="53"/>
      <c r="E55" s="54"/>
      <c r="F55" s="67">
        <v>183600</v>
      </c>
      <c r="G55" s="68"/>
      <c r="H55" s="68"/>
      <c r="I55" s="68"/>
      <c r="J55" s="69"/>
    </row>
    <row r="56" spans="2:10" ht="36" customHeight="1" outlineLevel="1" x14ac:dyDescent="0.25">
      <c r="B56" s="52" t="s">
        <v>249</v>
      </c>
      <c r="C56" s="53"/>
      <c r="D56" s="53"/>
      <c r="E56" s="54"/>
      <c r="F56" s="67">
        <v>189000</v>
      </c>
      <c r="G56" s="68"/>
      <c r="H56" s="68"/>
      <c r="I56" s="68"/>
      <c r="J56" s="69"/>
    </row>
    <row r="57" spans="2:10" ht="36" customHeight="1" outlineLevel="1" x14ac:dyDescent="0.25">
      <c r="B57" s="52" t="s">
        <v>250</v>
      </c>
      <c r="C57" s="53"/>
      <c r="D57" s="53"/>
      <c r="E57" s="54"/>
      <c r="F57" s="67">
        <v>194400</v>
      </c>
      <c r="G57" s="68"/>
      <c r="H57" s="68"/>
      <c r="I57" s="68"/>
      <c r="J57" s="69"/>
    </row>
    <row r="58" spans="2:10" ht="36" customHeight="1" outlineLevel="1" x14ac:dyDescent="0.25">
      <c r="B58" s="52" t="s">
        <v>251</v>
      </c>
      <c r="C58" s="53"/>
      <c r="D58" s="53"/>
      <c r="E58" s="54"/>
      <c r="F58" s="67">
        <v>199800</v>
      </c>
      <c r="G58" s="68"/>
      <c r="H58" s="68"/>
      <c r="I58" s="68"/>
      <c r="J58" s="69"/>
    </row>
    <row r="59" spans="2:10" ht="36" customHeight="1" outlineLevel="1" x14ac:dyDescent="0.25">
      <c r="B59" s="52" t="s">
        <v>252</v>
      </c>
      <c r="C59" s="53"/>
      <c r="D59" s="53"/>
      <c r="E59" s="54"/>
      <c r="F59" s="67">
        <v>205200</v>
      </c>
      <c r="G59" s="68"/>
      <c r="H59" s="68"/>
      <c r="I59" s="68"/>
      <c r="J59" s="69"/>
    </row>
    <row r="60" spans="2:10" ht="36" customHeight="1" outlineLevel="1" thickBot="1" x14ac:dyDescent="0.3">
      <c r="B60" s="52" t="s">
        <v>253</v>
      </c>
      <c r="C60" s="53"/>
      <c r="D60" s="53"/>
      <c r="E60" s="54"/>
      <c r="F60" s="67">
        <v>210600</v>
      </c>
      <c r="G60" s="68"/>
      <c r="H60" s="68"/>
      <c r="I60" s="68"/>
      <c r="J60" s="69"/>
    </row>
    <row r="61" spans="2:10" ht="36" customHeight="1" thickBot="1" x14ac:dyDescent="0.3">
      <c r="B61" s="70" t="s">
        <v>143</v>
      </c>
      <c r="C61" s="71"/>
      <c r="D61" s="71"/>
      <c r="E61" s="72"/>
      <c r="F61" s="73" t="str">
        <f>"Цена от "&amp;MIN(F62:F71)&amp;" до "&amp;MAX(F62:F71)</f>
        <v>Цена от 420 до 7980</v>
      </c>
      <c r="G61" s="74"/>
      <c r="H61" s="74"/>
      <c r="I61" s="74"/>
      <c r="J61" s="75"/>
    </row>
    <row r="62" spans="2:10" ht="36" customHeight="1" x14ac:dyDescent="0.25">
      <c r="B62" s="76" t="s">
        <v>144</v>
      </c>
      <c r="C62" s="77"/>
      <c r="D62" s="77"/>
      <c r="E62" s="54"/>
      <c r="F62" s="67">
        <v>1380</v>
      </c>
      <c r="G62" s="68"/>
      <c r="H62" s="68"/>
      <c r="I62" s="68"/>
      <c r="J62" s="69"/>
    </row>
    <row r="63" spans="2:10" ht="36" customHeight="1" x14ac:dyDescent="0.25">
      <c r="B63" s="76" t="s">
        <v>208</v>
      </c>
      <c r="C63" s="77"/>
      <c r="D63" s="77"/>
      <c r="E63" s="54"/>
      <c r="F63" s="67">
        <v>720</v>
      </c>
      <c r="G63" s="68"/>
      <c r="H63" s="68"/>
      <c r="I63" s="68"/>
      <c r="J63" s="69"/>
    </row>
    <row r="64" spans="2:10" ht="36" customHeight="1" x14ac:dyDescent="0.25">
      <c r="B64" s="78" t="s">
        <v>146</v>
      </c>
      <c r="C64" s="79"/>
      <c r="D64" s="79"/>
      <c r="E64" s="36"/>
      <c r="F64" s="80">
        <v>6240</v>
      </c>
      <c r="G64" s="81"/>
      <c r="H64" s="81"/>
      <c r="I64" s="81"/>
      <c r="J64" s="82"/>
    </row>
    <row r="65" spans="2:10" ht="36" customHeight="1" x14ac:dyDescent="0.25">
      <c r="B65" s="76" t="s">
        <v>147</v>
      </c>
      <c r="C65" s="77"/>
      <c r="D65" s="77"/>
      <c r="E65" s="54"/>
      <c r="F65" s="67">
        <v>2520</v>
      </c>
      <c r="G65" s="68"/>
      <c r="H65" s="68"/>
      <c r="I65" s="68"/>
      <c r="J65" s="69"/>
    </row>
    <row r="66" spans="2:10" ht="36" customHeight="1" x14ac:dyDescent="0.25">
      <c r="B66" s="76" t="s">
        <v>148</v>
      </c>
      <c r="C66" s="77"/>
      <c r="D66" s="77"/>
      <c r="E66" s="54"/>
      <c r="F66" s="67">
        <v>7452</v>
      </c>
      <c r="G66" s="68"/>
      <c r="H66" s="68"/>
      <c r="I66" s="68"/>
      <c r="J66" s="69"/>
    </row>
    <row r="67" spans="2:10" ht="36" customHeight="1" x14ac:dyDescent="0.25">
      <c r="B67" s="76" t="s">
        <v>149</v>
      </c>
      <c r="C67" s="77"/>
      <c r="D67" s="77"/>
      <c r="E67" s="54"/>
      <c r="F67" s="67">
        <v>420</v>
      </c>
      <c r="G67" s="68"/>
      <c r="H67" s="68"/>
      <c r="I67" s="68"/>
      <c r="J67" s="69"/>
    </row>
    <row r="68" spans="2:10" ht="36" customHeight="1" x14ac:dyDescent="0.25">
      <c r="B68" s="76" t="s">
        <v>150</v>
      </c>
      <c r="C68" s="77"/>
      <c r="D68" s="77"/>
      <c r="E68" s="54"/>
      <c r="F68" s="67">
        <v>420</v>
      </c>
      <c r="G68" s="68"/>
      <c r="H68" s="68"/>
      <c r="I68" s="68"/>
      <c r="J68" s="69"/>
    </row>
    <row r="69" spans="2:10" ht="36" customHeight="1" x14ac:dyDescent="0.25">
      <c r="B69" s="76" t="s">
        <v>151</v>
      </c>
      <c r="C69" s="77"/>
      <c r="D69" s="77"/>
      <c r="E69" s="54"/>
      <c r="F69" s="67">
        <v>840</v>
      </c>
      <c r="G69" s="68"/>
      <c r="H69" s="68"/>
      <c r="I69" s="68"/>
      <c r="J69" s="69"/>
    </row>
    <row r="70" spans="2:10" ht="36" customHeight="1" x14ac:dyDescent="0.25">
      <c r="B70" s="76" t="s">
        <v>152</v>
      </c>
      <c r="C70" s="77"/>
      <c r="D70" s="77"/>
      <c r="E70" s="54"/>
      <c r="F70" s="67">
        <v>1260</v>
      </c>
      <c r="G70" s="68"/>
      <c r="H70" s="68"/>
      <c r="I70" s="68"/>
      <c r="J70" s="69"/>
    </row>
    <row r="71" spans="2:10" ht="36" customHeight="1" thickBot="1" x14ac:dyDescent="0.3">
      <c r="B71" s="76" t="s">
        <v>153</v>
      </c>
      <c r="C71" s="77"/>
      <c r="D71" s="77"/>
      <c r="E71" s="54"/>
      <c r="F71" s="67">
        <v>7980</v>
      </c>
      <c r="G71" s="68"/>
      <c r="H71" s="68"/>
      <c r="I71" s="68"/>
      <c r="J71" s="69"/>
    </row>
    <row r="72" spans="2:10" ht="24" customHeight="1" thickBot="1" x14ac:dyDescent="0.3"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2:10" ht="36" customHeight="1" thickBot="1" x14ac:dyDescent="0.3">
      <c r="B73" s="76" t="s">
        <v>155</v>
      </c>
      <c r="C73" s="77"/>
      <c r="D73" s="77"/>
      <c r="E73" s="54"/>
      <c r="F73" s="67">
        <v>30</v>
      </c>
      <c r="G73" s="68"/>
      <c r="H73" s="68"/>
      <c r="I73" s="68"/>
      <c r="J73" s="69"/>
    </row>
    <row r="74" spans="2:10" ht="54" customHeight="1" thickBot="1" x14ac:dyDescent="0.3">
      <c r="B74" s="87" t="s">
        <v>209</v>
      </c>
      <c r="C74" s="88"/>
      <c r="D74" s="88"/>
      <c r="E74" s="89"/>
      <c r="F74" s="211" t="str">
        <f>"Цена от "&amp;MIN(F76,F81:J82,H117,F83:J94)&amp;" до "&amp;MAX(F76,F81:J82,H117,F83:J94)</f>
        <v>Цена от 540 до 31860</v>
      </c>
      <c r="G74" s="212"/>
      <c r="H74" s="212"/>
      <c r="I74" s="212"/>
      <c r="J74" s="213"/>
    </row>
    <row r="75" spans="2:10" ht="24" thickBot="1" x14ac:dyDescent="0.3">
      <c r="B75" s="27"/>
      <c r="C75" s="38"/>
      <c r="D75" s="38"/>
      <c r="E75" s="39"/>
      <c r="F75" s="40"/>
      <c r="G75" s="41"/>
      <c r="H75" s="41"/>
      <c r="I75" s="41"/>
      <c r="J75" s="42"/>
    </row>
    <row r="76" spans="2:10" ht="36" customHeight="1" x14ac:dyDescent="0.25">
      <c r="B76" s="76" t="s">
        <v>157</v>
      </c>
      <c r="C76" s="77"/>
      <c r="D76" s="77"/>
      <c r="E76" s="54"/>
      <c r="F76" s="67">
        <v>8400</v>
      </c>
      <c r="G76" s="68"/>
      <c r="H76" s="68"/>
      <c r="I76" s="68"/>
      <c r="J76" s="69"/>
    </row>
    <row r="77" spans="2:10" ht="36" customHeight="1" x14ac:dyDescent="0.25">
      <c r="B77" s="84" t="s">
        <v>158</v>
      </c>
      <c r="C77" s="85"/>
      <c r="D77" s="85"/>
      <c r="E77" s="86"/>
      <c r="F77" s="93">
        <v>840</v>
      </c>
      <c r="G77" s="94"/>
      <c r="H77" s="94"/>
      <c r="I77" s="94"/>
      <c r="J77" s="95"/>
    </row>
    <row r="78" spans="2:10" ht="36" customHeight="1" x14ac:dyDescent="0.25">
      <c r="B78" s="84" t="s">
        <v>159</v>
      </c>
      <c r="C78" s="85"/>
      <c r="D78" s="85"/>
      <c r="E78" s="86"/>
      <c r="F78" s="93">
        <v>2100</v>
      </c>
      <c r="G78" s="94"/>
      <c r="H78" s="94"/>
      <c r="I78" s="94"/>
      <c r="J78" s="95"/>
    </row>
    <row r="79" spans="2:10" ht="36" customHeight="1" thickBot="1" x14ac:dyDescent="0.3">
      <c r="B79" s="76" t="s">
        <v>160</v>
      </c>
      <c r="C79" s="77"/>
      <c r="D79" s="77"/>
      <c r="E79" s="54"/>
      <c r="F79" s="93">
        <v>20004</v>
      </c>
      <c r="G79" s="94"/>
      <c r="H79" s="94"/>
      <c r="I79" s="94"/>
      <c r="J79" s="95"/>
    </row>
    <row r="80" spans="2:10" ht="24" thickBot="1" x14ac:dyDescent="0.3"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112</v>
      </c>
      <c r="B81" s="78" t="s">
        <v>161</v>
      </c>
      <c r="C81" s="79"/>
      <c r="D81" s="79"/>
      <c r="E81" s="36"/>
      <c r="F81" s="80">
        <v>17160</v>
      </c>
      <c r="G81" s="81"/>
      <c r="H81" s="81"/>
      <c r="I81" s="81"/>
      <c r="J81" s="82"/>
    </row>
    <row r="82" spans="1:10" ht="36" customHeight="1" x14ac:dyDescent="0.25">
      <c r="A82" s="7" t="s">
        <v>112</v>
      </c>
      <c r="B82" s="52" t="s">
        <v>162</v>
      </c>
      <c r="C82" s="96"/>
      <c r="D82" s="96"/>
      <c r="E82" s="97"/>
      <c r="F82" s="67">
        <v>10380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163</v>
      </c>
      <c r="C83" s="77"/>
      <c r="D83" s="77"/>
      <c r="E83" s="54"/>
      <c r="F83" s="67">
        <v>5580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76" t="s">
        <v>164</v>
      </c>
      <c r="C84" s="77"/>
      <c r="D84" s="77"/>
      <c r="E84" s="54"/>
      <c r="F84" s="67">
        <v>12120</v>
      </c>
      <c r="G84" s="68"/>
      <c r="H84" s="68"/>
      <c r="I84" s="68"/>
      <c r="J84" s="69"/>
    </row>
    <row r="85" spans="1:10" ht="36" customHeight="1" x14ac:dyDescent="0.25">
      <c r="A85" s="7" t="s">
        <v>112</v>
      </c>
      <c r="B85" s="76" t="s">
        <v>165</v>
      </c>
      <c r="C85" s="77"/>
      <c r="D85" s="77"/>
      <c r="E85" s="54"/>
      <c r="F85" s="67">
        <v>14544</v>
      </c>
      <c r="G85" s="68"/>
      <c r="H85" s="68"/>
      <c r="I85" s="68"/>
      <c r="J85" s="69"/>
    </row>
    <row r="86" spans="1:10" ht="36" customHeight="1" x14ac:dyDescent="0.25">
      <c r="A86" s="7" t="s">
        <v>112</v>
      </c>
      <c r="B86" s="76" t="s">
        <v>166</v>
      </c>
      <c r="C86" s="77"/>
      <c r="D86" s="77"/>
      <c r="E86" s="54"/>
      <c r="F86" s="67">
        <v>3708</v>
      </c>
      <c r="G86" s="68"/>
      <c r="H86" s="68"/>
      <c r="I86" s="68"/>
      <c r="J86" s="69"/>
    </row>
    <row r="87" spans="1:10" ht="36" customHeight="1" x14ac:dyDescent="0.25">
      <c r="A87" s="7" t="s">
        <v>112</v>
      </c>
      <c r="B87" s="76" t="s">
        <v>167</v>
      </c>
      <c r="C87" s="77"/>
      <c r="D87" s="77"/>
      <c r="E87" s="54"/>
      <c r="F87" s="67">
        <v>3006</v>
      </c>
      <c r="G87" s="68"/>
      <c r="H87" s="68"/>
      <c r="I87" s="68"/>
      <c r="J87" s="69"/>
    </row>
    <row r="88" spans="1:10" ht="36" customHeight="1" x14ac:dyDescent="0.25">
      <c r="A88" s="7" t="s">
        <v>112</v>
      </c>
      <c r="B88" s="76" t="s">
        <v>168</v>
      </c>
      <c r="C88" s="77"/>
      <c r="D88" s="77"/>
      <c r="E88" s="54"/>
      <c r="F88" s="67">
        <v>7452</v>
      </c>
      <c r="G88" s="68"/>
      <c r="H88" s="68"/>
      <c r="I88" s="68"/>
      <c r="J88" s="69"/>
    </row>
    <row r="89" spans="1:10" ht="36" customHeight="1" x14ac:dyDescent="0.25">
      <c r="B89" s="76" t="s">
        <v>169</v>
      </c>
      <c r="C89" s="77"/>
      <c r="D89" s="77"/>
      <c r="E89" s="54"/>
      <c r="F89" s="67">
        <v>22440</v>
      </c>
      <c r="G89" s="68"/>
      <c r="H89" s="68"/>
      <c r="I89" s="68"/>
      <c r="J89" s="69"/>
    </row>
    <row r="90" spans="1:10" ht="36" customHeight="1" x14ac:dyDescent="0.25">
      <c r="A90" s="7" t="s">
        <v>112</v>
      </c>
      <c r="B90" s="78" t="s">
        <v>170</v>
      </c>
      <c r="C90" s="79"/>
      <c r="D90" s="79"/>
      <c r="E90" s="36"/>
      <c r="F90" s="67">
        <v>540</v>
      </c>
      <c r="G90" s="68"/>
      <c r="H90" s="68"/>
      <c r="I90" s="68"/>
      <c r="J90" s="69"/>
    </row>
    <row r="91" spans="1:10" ht="36" customHeight="1" x14ac:dyDescent="0.25">
      <c r="B91" s="52" t="s">
        <v>171</v>
      </c>
      <c r="C91" s="96"/>
      <c r="D91" s="96"/>
      <c r="E91" s="97"/>
      <c r="F91" s="67">
        <v>6420</v>
      </c>
      <c r="G91" s="68"/>
      <c r="H91" s="68"/>
      <c r="I91" s="68"/>
      <c r="J91" s="69"/>
    </row>
    <row r="92" spans="1:10" ht="36" customHeight="1" x14ac:dyDescent="0.25">
      <c r="B92" s="52" t="s">
        <v>172</v>
      </c>
      <c r="C92" s="96"/>
      <c r="D92" s="96"/>
      <c r="E92" s="97"/>
      <c r="F92" s="67">
        <v>5340</v>
      </c>
      <c r="G92" s="68"/>
      <c r="H92" s="68"/>
      <c r="I92" s="68"/>
      <c r="J92" s="69"/>
    </row>
    <row r="93" spans="1:10" ht="36" customHeight="1" x14ac:dyDescent="0.25">
      <c r="A93" s="7" t="s">
        <v>112</v>
      </c>
      <c r="B93" s="52" t="s">
        <v>173</v>
      </c>
      <c r="C93" s="96"/>
      <c r="D93" s="96"/>
      <c r="E93" s="97"/>
      <c r="F93" s="67">
        <v>31860</v>
      </c>
      <c r="G93" s="68"/>
      <c r="H93" s="68"/>
      <c r="I93" s="68"/>
      <c r="J93" s="69"/>
    </row>
    <row r="94" spans="1:10" ht="36" customHeight="1" x14ac:dyDescent="0.25">
      <c r="A94" s="7" t="s">
        <v>112</v>
      </c>
      <c r="B94" s="76" t="s">
        <v>174</v>
      </c>
      <c r="C94" s="77"/>
      <c r="D94" s="77"/>
      <c r="E94" s="54"/>
      <c r="F94" s="67">
        <v>10200</v>
      </c>
      <c r="G94" s="68"/>
      <c r="H94" s="68"/>
      <c r="I94" s="68"/>
      <c r="J94" s="69"/>
    </row>
    <row r="95" spans="1:10" ht="36" customHeight="1" x14ac:dyDescent="0.25">
      <c r="B95" s="76" t="s">
        <v>175</v>
      </c>
      <c r="C95" s="77"/>
      <c r="D95" s="77"/>
      <c r="E95" s="54"/>
      <c r="F95" s="67">
        <v>1380</v>
      </c>
      <c r="G95" s="68"/>
      <c r="H95" s="68"/>
      <c r="I95" s="68"/>
      <c r="J95" s="69"/>
    </row>
    <row r="96" spans="1:10" ht="36" customHeight="1" x14ac:dyDescent="0.25">
      <c r="B96" s="76" t="s">
        <v>176</v>
      </c>
      <c r="C96" s="77"/>
      <c r="D96" s="77"/>
      <c r="E96" s="54"/>
      <c r="F96" s="67">
        <v>15000</v>
      </c>
      <c r="G96" s="68"/>
      <c r="H96" s="68"/>
      <c r="I96" s="68"/>
      <c r="J96" s="69"/>
    </row>
    <row r="97" spans="1:10" ht="36" customHeight="1" x14ac:dyDescent="0.25">
      <c r="B97" s="76" t="s">
        <v>177</v>
      </c>
      <c r="C97" s="77"/>
      <c r="D97" s="77"/>
      <c r="E97" s="53"/>
      <c r="F97" s="67">
        <v>7500</v>
      </c>
      <c r="G97" s="68"/>
      <c r="H97" s="68"/>
      <c r="I97" s="68"/>
      <c r="J97" s="69"/>
    </row>
    <row r="98" spans="1:10" ht="36" customHeight="1" x14ac:dyDescent="0.25">
      <c r="B98" s="52" t="s">
        <v>178</v>
      </c>
      <c r="C98" s="96"/>
      <c r="D98" s="96"/>
      <c r="E98" s="96"/>
      <c r="F98" s="67">
        <v>10002</v>
      </c>
      <c r="G98" s="68"/>
      <c r="H98" s="68"/>
      <c r="I98" s="68"/>
      <c r="J98" s="69"/>
    </row>
    <row r="99" spans="1:10" ht="36" customHeight="1" x14ac:dyDescent="0.25">
      <c r="A99" s="7" t="s">
        <v>114</v>
      </c>
      <c r="B99" s="76" t="s">
        <v>179</v>
      </c>
      <c r="C99" s="77"/>
      <c r="D99" s="77"/>
      <c r="E99" s="54"/>
      <c r="F99" s="67">
        <v>24120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180</v>
      </c>
      <c r="C100" s="77"/>
      <c r="D100" s="77"/>
      <c r="E100" s="54"/>
      <c r="F100" s="67">
        <v>14640</v>
      </c>
      <c r="G100" s="68"/>
      <c r="H100" s="68"/>
      <c r="I100" s="68"/>
      <c r="J100" s="69"/>
    </row>
    <row r="101" spans="1:10" ht="36" customHeight="1" x14ac:dyDescent="0.25">
      <c r="A101" s="7" t="s">
        <v>114</v>
      </c>
      <c r="B101" s="76" t="s">
        <v>181</v>
      </c>
      <c r="C101" s="77"/>
      <c r="D101" s="77"/>
      <c r="E101" s="54"/>
      <c r="F101" s="67">
        <v>7920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182</v>
      </c>
      <c r="C102" s="77"/>
      <c r="D102" s="77"/>
      <c r="E102" s="54"/>
      <c r="F102" s="67">
        <v>17040</v>
      </c>
      <c r="G102" s="68"/>
      <c r="H102" s="68"/>
      <c r="I102" s="68"/>
      <c r="J102" s="69"/>
    </row>
    <row r="103" spans="1:10" ht="36" customHeight="1" x14ac:dyDescent="0.25">
      <c r="A103" s="7" t="s">
        <v>114</v>
      </c>
      <c r="B103" s="84" t="s">
        <v>183</v>
      </c>
      <c r="C103" s="85"/>
      <c r="D103" s="85"/>
      <c r="E103" s="86"/>
      <c r="F103" s="93">
        <v>20448</v>
      </c>
      <c r="G103" s="94"/>
      <c r="H103" s="94"/>
      <c r="I103" s="94"/>
      <c r="J103" s="95"/>
    </row>
    <row r="104" spans="1:10" ht="36" customHeight="1" x14ac:dyDescent="0.25">
      <c r="A104" s="7" t="s">
        <v>114</v>
      </c>
      <c r="B104" s="76" t="s">
        <v>184</v>
      </c>
      <c r="C104" s="77"/>
      <c r="D104" s="77"/>
      <c r="E104" s="54"/>
      <c r="F104" s="67">
        <v>5280</v>
      </c>
      <c r="G104" s="68"/>
      <c r="H104" s="68"/>
      <c r="I104" s="68"/>
      <c r="J104" s="69"/>
    </row>
    <row r="105" spans="1:10" ht="36" customHeight="1" x14ac:dyDescent="0.25">
      <c r="A105" s="7" t="s">
        <v>114</v>
      </c>
      <c r="B105" s="76" t="s">
        <v>185</v>
      </c>
      <c r="C105" s="77"/>
      <c r="D105" s="77"/>
      <c r="E105" s="54"/>
      <c r="F105" s="67">
        <v>4320</v>
      </c>
      <c r="G105" s="68"/>
      <c r="H105" s="68"/>
      <c r="I105" s="68"/>
      <c r="J105" s="69"/>
    </row>
    <row r="106" spans="1:10" ht="36" customHeight="1" x14ac:dyDescent="0.25">
      <c r="A106" s="7" t="s">
        <v>114</v>
      </c>
      <c r="B106" s="76" t="s">
        <v>186</v>
      </c>
      <c r="C106" s="77"/>
      <c r="D106" s="77"/>
      <c r="E106" s="54"/>
      <c r="F106" s="67">
        <v>10440</v>
      </c>
      <c r="G106" s="68"/>
      <c r="H106" s="68"/>
      <c r="I106" s="68"/>
      <c r="J106" s="69"/>
    </row>
    <row r="107" spans="1:10" ht="36" customHeight="1" x14ac:dyDescent="0.25">
      <c r="A107" s="7" t="s">
        <v>114</v>
      </c>
      <c r="B107" s="76" t="s">
        <v>187</v>
      </c>
      <c r="C107" s="77"/>
      <c r="D107" s="77"/>
      <c r="E107" s="54"/>
      <c r="F107" s="67">
        <v>840</v>
      </c>
      <c r="G107" s="68"/>
      <c r="H107" s="68"/>
      <c r="I107" s="68"/>
      <c r="J107" s="69"/>
    </row>
    <row r="108" spans="1:10" ht="36" customHeight="1" x14ac:dyDescent="0.25">
      <c r="A108" s="7" t="s">
        <v>114</v>
      </c>
      <c r="B108" s="76" t="s">
        <v>188</v>
      </c>
      <c r="C108" s="77"/>
      <c r="D108" s="77"/>
      <c r="E108" s="54"/>
      <c r="F108" s="67">
        <v>44640</v>
      </c>
      <c r="G108" s="68"/>
      <c r="H108" s="68"/>
      <c r="I108" s="68"/>
      <c r="J108" s="69"/>
    </row>
    <row r="109" spans="1:10" ht="36" customHeight="1" thickBot="1" x14ac:dyDescent="0.3">
      <c r="A109" s="7" t="s">
        <v>114</v>
      </c>
      <c r="B109" s="76" t="s">
        <v>189</v>
      </c>
      <c r="C109" s="77"/>
      <c r="D109" s="77"/>
      <c r="E109" s="54"/>
      <c r="F109" s="67">
        <v>14280</v>
      </c>
      <c r="G109" s="68"/>
      <c r="H109" s="68"/>
      <c r="I109" s="68"/>
      <c r="J109" s="69"/>
    </row>
    <row r="110" spans="1:10" ht="36" customHeight="1" x14ac:dyDescent="0.25">
      <c r="B110" s="189" t="s">
        <v>190</v>
      </c>
      <c r="C110" s="190"/>
      <c r="D110" s="190"/>
      <c r="E110" s="191"/>
      <c r="F110" s="186"/>
      <c r="G110" s="187"/>
      <c r="H110" s="187"/>
      <c r="I110" s="187"/>
      <c r="J110" s="188"/>
    </row>
    <row r="111" spans="1:10" ht="36" customHeight="1" x14ac:dyDescent="0.25">
      <c r="B111" s="76" t="s">
        <v>191</v>
      </c>
      <c r="C111" s="77"/>
      <c r="D111" s="77"/>
      <c r="E111" s="54"/>
      <c r="F111" s="67">
        <v>7500</v>
      </c>
      <c r="G111" s="68"/>
      <c r="H111" s="68"/>
      <c r="I111" s="68"/>
      <c r="J111" s="69"/>
    </row>
    <row r="112" spans="1:10" ht="36" customHeight="1" x14ac:dyDescent="0.25">
      <c r="B112" s="76" t="s">
        <v>192</v>
      </c>
      <c r="C112" s="77"/>
      <c r="D112" s="77"/>
      <c r="E112" s="54"/>
      <c r="F112" s="67">
        <v>7500</v>
      </c>
      <c r="G112" s="68"/>
      <c r="H112" s="68"/>
      <c r="I112" s="68"/>
      <c r="J112" s="69"/>
    </row>
    <row r="113" spans="1:10" ht="36" customHeight="1" x14ac:dyDescent="0.25">
      <c r="B113" s="76" t="s">
        <v>193</v>
      </c>
      <c r="C113" s="77"/>
      <c r="D113" s="77"/>
      <c r="E113" s="54"/>
      <c r="F113" s="105">
        <v>3000</v>
      </c>
      <c r="G113" s="106"/>
      <c r="H113" s="106"/>
      <c r="I113" s="106"/>
      <c r="J113" s="107"/>
    </row>
    <row r="114" spans="1:10" ht="36" customHeight="1" x14ac:dyDescent="0.25">
      <c r="B114" s="76" t="s">
        <v>194</v>
      </c>
      <c r="C114" s="77"/>
      <c r="D114" s="77"/>
      <c r="E114" s="54"/>
      <c r="F114" s="105">
        <v>300</v>
      </c>
      <c r="G114" s="106"/>
      <c r="H114" s="106"/>
      <c r="I114" s="106"/>
      <c r="J114" s="107"/>
    </row>
    <row r="115" spans="1:10" ht="36" customHeight="1" thickBot="1" x14ac:dyDescent="0.3">
      <c r="B115" s="76" t="s">
        <v>195</v>
      </c>
      <c r="C115" s="77"/>
      <c r="D115" s="77"/>
      <c r="E115" s="54"/>
      <c r="F115" s="105">
        <v>1050</v>
      </c>
      <c r="G115" s="106"/>
      <c r="H115" s="106"/>
      <c r="I115" s="106"/>
      <c r="J115" s="107"/>
    </row>
    <row r="116" spans="1:10" ht="36" customHeight="1" thickBot="1" x14ac:dyDescent="0.3">
      <c r="B116" s="18" t="s">
        <v>196</v>
      </c>
      <c r="C116" s="19"/>
      <c r="D116" s="19"/>
      <c r="E116" s="20"/>
      <c r="F116" s="186"/>
      <c r="G116" s="187"/>
      <c r="H116" s="187"/>
      <c r="I116" s="187"/>
      <c r="J116" s="188"/>
    </row>
    <row r="117" spans="1:10" ht="36" customHeight="1" x14ac:dyDescent="0.25">
      <c r="A117" s="7" t="s">
        <v>112</v>
      </c>
      <c r="B117" s="76" t="s">
        <v>197</v>
      </c>
      <c r="C117" s="77"/>
      <c r="D117" s="77"/>
      <c r="E117" s="54"/>
      <c r="F117" s="192">
        <f>H117*1.2</f>
        <v>7704</v>
      </c>
      <c r="G117" s="193">
        <f>H117*1.1</f>
        <v>7062.0000000000009</v>
      </c>
      <c r="H117" s="193">
        <v>6420</v>
      </c>
      <c r="I117" s="193">
        <f>H117*0.75</f>
        <v>4815</v>
      </c>
      <c r="J117" s="194">
        <f>H117*0.5</f>
        <v>3210</v>
      </c>
    </row>
    <row r="118" spans="1:10" ht="36" customHeight="1" x14ac:dyDescent="0.25">
      <c r="A118" s="7" t="s">
        <v>112</v>
      </c>
      <c r="B118" s="76" t="s">
        <v>198</v>
      </c>
      <c r="C118" s="77"/>
      <c r="D118" s="77"/>
      <c r="E118" s="54"/>
      <c r="F118" s="67">
        <v>3540</v>
      </c>
      <c r="G118" s="68"/>
      <c r="H118" s="68"/>
      <c r="I118" s="68"/>
      <c r="J118" s="69"/>
    </row>
    <row r="119" spans="1:10" ht="36" customHeight="1" x14ac:dyDescent="0.25">
      <c r="A119" s="7" t="s">
        <v>112</v>
      </c>
      <c r="B119" s="76" t="s">
        <v>199</v>
      </c>
      <c r="C119" s="77"/>
      <c r="D119" s="77"/>
      <c r="E119" s="54"/>
      <c r="F119" s="67">
        <v>1728</v>
      </c>
      <c r="G119" s="68"/>
      <c r="H119" s="68"/>
      <c r="I119" s="68"/>
      <c r="J119" s="69"/>
    </row>
    <row r="120" spans="1:10" ht="36" customHeight="1" x14ac:dyDescent="0.25">
      <c r="A120" s="7" t="s">
        <v>114</v>
      </c>
      <c r="B120" s="76" t="s">
        <v>200</v>
      </c>
      <c r="C120" s="77"/>
      <c r="D120" s="77"/>
      <c r="E120" s="54"/>
      <c r="F120" s="192">
        <f>H120*1.2</f>
        <v>10800</v>
      </c>
      <c r="G120" s="193">
        <f>H120*1.1</f>
        <v>9900</v>
      </c>
      <c r="H120" s="193">
        <v>9000</v>
      </c>
      <c r="I120" s="193">
        <f>H120*0.75</f>
        <v>6750</v>
      </c>
      <c r="J120" s="194">
        <f>H120*0.5</f>
        <v>4500</v>
      </c>
    </row>
    <row r="121" spans="1:10" ht="36" customHeight="1" x14ac:dyDescent="0.25">
      <c r="A121" s="7" t="s">
        <v>114</v>
      </c>
      <c r="B121" s="76" t="s">
        <v>226</v>
      </c>
      <c r="C121" s="77"/>
      <c r="D121" s="77"/>
      <c r="E121" s="54"/>
      <c r="F121" s="67">
        <v>5040</v>
      </c>
      <c r="G121" s="68"/>
      <c r="H121" s="68"/>
      <c r="I121" s="68"/>
      <c r="J121" s="69"/>
    </row>
    <row r="122" spans="1:10" ht="36" customHeight="1" x14ac:dyDescent="0.25">
      <c r="A122" s="7" t="s">
        <v>114</v>
      </c>
      <c r="B122" s="76" t="s">
        <v>202</v>
      </c>
      <c r="C122" s="77"/>
      <c r="D122" s="77"/>
      <c r="E122" s="54"/>
      <c r="F122" s="67">
        <v>2520</v>
      </c>
      <c r="G122" s="68"/>
      <c r="H122" s="68"/>
      <c r="I122" s="68"/>
      <c r="J122" s="69"/>
    </row>
    <row r="123" spans="1:10" ht="36" customHeight="1" thickBot="1" x14ac:dyDescent="0.3">
      <c r="B123" s="76" t="s">
        <v>203</v>
      </c>
      <c r="C123" s="77"/>
      <c r="D123" s="77"/>
      <c r="E123" s="53"/>
      <c r="F123" s="115">
        <f>H123*1.2</f>
        <v>7704</v>
      </c>
      <c r="G123" s="115">
        <f>H123*1.1</f>
        <v>7062.0000000000009</v>
      </c>
      <c r="H123" s="115">
        <v>6420</v>
      </c>
      <c r="I123" s="115">
        <f>H123*0.75</f>
        <v>4815</v>
      </c>
      <c r="J123" s="115">
        <f>H123*0.5</f>
        <v>3210</v>
      </c>
    </row>
    <row r="124" spans="1:10" ht="54" customHeight="1" thickBot="1" x14ac:dyDescent="0.3">
      <c r="B124" s="27"/>
      <c r="C124" s="38"/>
      <c r="D124" s="38"/>
      <c r="E124" s="39"/>
      <c r="F124" s="40"/>
      <c r="G124" s="41"/>
      <c r="H124" s="41"/>
      <c r="I124" s="41"/>
      <c r="J124" s="42"/>
    </row>
    <row r="125" spans="1:10" ht="28.5" customHeight="1" x14ac:dyDescent="0.25">
      <c r="B125" s="116"/>
      <c r="C125" s="117"/>
      <c r="D125" s="117"/>
      <c r="E125" s="117"/>
      <c r="F125" s="118"/>
      <c r="G125" s="118"/>
      <c r="H125" s="118"/>
      <c r="I125" s="118"/>
      <c r="J125" s="118"/>
    </row>
    <row r="126" spans="1:10" ht="28.5" customHeight="1" thickBot="1" x14ac:dyDescent="0.3">
      <c r="B126" s="214" t="s">
        <v>254</v>
      </c>
      <c r="C126" s="214"/>
      <c r="D126" s="214"/>
      <c r="E126" s="214"/>
      <c r="F126" s="214"/>
      <c r="G126" s="214"/>
      <c r="H126" s="214"/>
      <c r="I126" s="214"/>
      <c r="J126" s="215"/>
    </row>
    <row r="127" spans="1:10" ht="28.5" customHeight="1" thickBot="1" x14ac:dyDescent="0.3">
      <c r="B127" s="216" t="s">
        <v>255</v>
      </c>
      <c r="C127" s="217"/>
      <c r="D127" s="217"/>
      <c r="E127" s="217"/>
      <c r="F127" s="217"/>
      <c r="G127" s="217"/>
      <c r="H127" s="217"/>
      <c r="I127" s="218"/>
      <c r="J127" s="126"/>
    </row>
    <row r="128" spans="1:10" ht="28.5" customHeight="1" thickBot="1" x14ac:dyDescent="0.3">
      <c r="B128" s="219" t="s">
        <v>256</v>
      </c>
      <c r="C128" s="220"/>
      <c r="D128" s="221" t="s">
        <v>257</v>
      </c>
      <c r="E128" s="222"/>
      <c r="F128" s="223"/>
      <c r="G128" s="224" t="s">
        <v>258</v>
      </c>
      <c r="H128" s="224"/>
      <c r="I128" s="225"/>
      <c r="J128" s="9"/>
    </row>
    <row r="129" spans="1:10" ht="28.5" customHeight="1" x14ac:dyDescent="0.25">
      <c r="B129" s="226" t="s">
        <v>259</v>
      </c>
      <c r="C129" s="227"/>
      <c r="D129" s="228" t="s">
        <v>260</v>
      </c>
      <c r="E129" s="229"/>
      <c r="F129" s="229"/>
      <c r="G129" s="230">
        <v>2190</v>
      </c>
      <c r="H129" s="231"/>
      <c r="I129" s="232"/>
      <c r="J129" s="9"/>
    </row>
    <row r="130" spans="1:10" ht="28.5" customHeight="1" x14ac:dyDescent="0.25">
      <c r="B130" s="233" t="s">
        <v>261</v>
      </c>
      <c r="C130" s="234"/>
      <c r="D130" s="235"/>
      <c r="E130" s="236"/>
      <c r="F130" s="236"/>
      <c r="G130" s="237">
        <v>1590</v>
      </c>
      <c r="H130" s="238"/>
      <c r="I130" s="239"/>
      <c r="J130" s="9"/>
    </row>
    <row r="131" spans="1:10" x14ac:dyDescent="0.25">
      <c r="B131" s="233" t="s">
        <v>262</v>
      </c>
      <c r="C131" s="234"/>
      <c r="D131" s="235"/>
      <c r="E131" s="236"/>
      <c r="F131" s="236"/>
      <c r="G131" s="237">
        <v>1440</v>
      </c>
      <c r="H131" s="238"/>
      <c r="I131" s="239"/>
      <c r="J131" s="9"/>
    </row>
    <row r="132" spans="1:10" ht="18" customHeight="1" thickBot="1" x14ac:dyDescent="0.3">
      <c r="B132" s="240" t="s">
        <v>263</v>
      </c>
      <c r="C132" s="241"/>
      <c r="D132" s="242"/>
      <c r="E132" s="243"/>
      <c r="F132" s="243"/>
      <c r="G132" s="244">
        <v>1290</v>
      </c>
      <c r="H132" s="245"/>
      <c r="I132" s="246"/>
      <c r="J132" s="9"/>
    </row>
    <row r="133" spans="1:10" s="215" customFormat="1" ht="36" customHeight="1" x14ac:dyDescent="0.25">
      <c r="B133" s="119" t="s">
        <v>204</v>
      </c>
      <c r="C133" s="119"/>
      <c r="D133" s="119"/>
      <c r="E133" s="119"/>
      <c r="F133" s="119"/>
      <c r="G133" s="119"/>
      <c r="H133" s="119"/>
      <c r="I133" s="119"/>
      <c r="J133" s="119"/>
    </row>
    <row r="134" spans="1:10" s="126" customFormat="1" ht="36" customHeight="1" x14ac:dyDescent="0.25">
      <c r="B134" s="119" t="s">
        <v>205</v>
      </c>
      <c r="C134" s="119"/>
      <c r="D134" s="119"/>
      <c r="E134" s="119"/>
      <c r="F134" s="119"/>
      <c r="G134" s="119"/>
      <c r="H134" s="119"/>
      <c r="I134" s="119"/>
      <c r="J134" s="119"/>
    </row>
    <row r="135" spans="1:10" ht="83.25" customHeight="1" x14ac:dyDescent="0.25">
      <c r="A135" s="9"/>
      <c r="B135" s="120" t="s">
        <v>206</v>
      </c>
      <c r="C135" s="120"/>
      <c r="D135" s="120"/>
      <c r="E135" s="120"/>
      <c r="F135" s="120"/>
      <c r="G135" s="120"/>
      <c r="H135" s="120"/>
      <c r="I135" s="120"/>
      <c r="J135" s="120"/>
    </row>
    <row r="136" spans="1:10" ht="36" customHeight="1" x14ac:dyDescent="0.25">
      <c r="A136" s="9"/>
      <c r="B136" s="121" t="s">
        <v>207</v>
      </c>
      <c r="C136" s="121"/>
      <c r="D136" s="121"/>
      <c r="E136" s="121"/>
      <c r="F136" s="121"/>
      <c r="G136" s="121"/>
      <c r="H136" s="121"/>
      <c r="I136" s="121"/>
      <c r="J136" s="121"/>
    </row>
    <row r="137" spans="1:10" ht="36" customHeight="1" x14ac:dyDescent="0.25">
      <c r="A137" s="9"/>
    </row>
    <row r="138" spans="1:10" ht="36" customHeight="1" x14ac:dyDescent="0.25">
      <c r="A138" s="9"/>
    </row>
    <row r="139" spans="1:10" ht="54" customHeight="1" x14ac:dyDescent="0.25">
      <c r="A139" s="9"/>
    </row>
    <row r="140" spans="1:10" ht="67.5" customHeight="1" x14ac:dyDescent="0.25"/>
    <row r="141" spans="1:10" ht="40.5" customHeight="1" x14ac:dyDescent="0.25"/>
    <row r="142" spans="1:10" ht="18" customHeight="1" x14ac:dyDescent="0.25">
      <c r="A142" s="7" t="s">
        <v>114</v>
      </c>
    </row>
    <row r="143" spans="1:10" s="124" customFormat="1" ht="40.5" customHeight="1" x14ac:dyDescent="0.25">
      <c r="A143" s="7"/>
      <c r="B143" s="122"/>
      <c r="C143" s="9"/>
      <c r="D143" s="9"/>
      <c r="E143" s="9"/>
      <c r="F143" s="123"/>
      <c r="G143" s="123"/>
      <c r="H143" s="123"/>
      <c r="I143" s="123"/>
      <c r="J143" s="123"/>
    </row>
    <row r="144" spans="1:10" s="124" customFormat="1" ht="18" customHeight="1" x14ac:dyDescent="0.25">
      <c r="A144" s="7"/>
      <c r="B144" s="122"/>
      <c r="C144" s="9"/>
      <c r="D144" s="9"/>
      <c r="E144" s="9"/>
      <c r="F144" s="123"/>
      <c r="G144" s="123"/>
      <c r="H144" s="123"/>
      <c r="I144" s="123"/>
      <c r="J144" s="123"/>
    </row>
    <row r="145" spans="1:10" s="125" customFormat="1" ht="27" customHeight="1" x14ac:dyDescent="0.25">
      <c r="A145" s="7"/>
      <c r="B145" s="122"/>
      <c r="C145" s="9"/>
      <c r="D145" s="9"/>
      <c r="E145" s="9"/>
      <c r="F145" s="123"/>
      <c r="G145" s="123"/>
      <c r="H145" s="123"/>
      <c r="I145" s="123"/>
      <c r="J145" s="123"/>
    </row>
    <row r="146" spans="1:10" s="125" customFormat="1" ht="27" customHeight="1" x14ac:dyDescent="0.25">
      <c r="A146" s="7"/>
      <c r="B146" s="122"/>
      <c r="C146" s="9"/>
      <c r="D146" s="9"/>
      <c r="E146" s="9"/>
      <c r="F146" s="123"/>
      <c r="G146" s="123"/>
      <c r="H146" s="123"/>
      <c r="I146" s="123"/>
      <c r="J146" s="123"/>
    </row>
    <row r="147" spans="1:10" s="126" customFormat="1" ht="45" customHeight="1" x14ac:dyDescent="0.25">
      <c r="A147" s="7"/>
      <c r="B147" s="122"/>
      <c r="C147" s="9"/>
      <c r="D147" s="9"/>
      <c r="E147" s="9"/>
      <c r="F147" s="123"/>
      <c r="G147" s="123"/>
      <c r="H147" s="123"/>
      <c r="I147" s="123"/>
      <c r="J147" s="123"/>
    </row>
    <row r="148" spans="1:10" ht="18" customHeight="1" x14ac:dyDescent="0.25"/>
  </sheetData>
  <sheetProtection selectLockedCells="1" selectUnlockedCells="1"/>
  <mergeCells count="252">
    <mergeCell ref="B133:J133"/>
    <mergeCell ref="B134:J134"/>
    <mergeCell ref="B135:J135"/>
    <mergeCell ref="B136:J136"/>
    <mergeCell ref="B129:C129"/>
    <mergeCell ref="D129:F132"/>
    <mergeCell ref="G129:I129"/>
    <mergeCell ref="B130:C130"/>
    <mergeCell ref="G130:I130"/>
    <mergeCell ref="B131:C131"/>
    <mergeCell ref="G131:I131"/>
    <mergeCell ref="B132:C132"/>
    <mergeCell ref="G132:I132"/>
    <mergeCell ref="B123:E123"/>
    <mergeCell ref="B124:E124"/>
    <mergeCell ref="F124:J124"/>
    <mergeCell ref="B126:I126"/>
    <mergeCell ref="B127:I127"/>
    <mergeCell ref="B128:C128"/>
    <mergeCell ref="D128:F128"/>
    <mergeCell ref="G128:I128"/>
    <mergeCell ref="B119:E119"/>
    <mergeCell ref="F119:J119"/>
    <mergeCell ref="B120:E120"/>
    <mergeCell ref="B121:E121"/>
    <mergeCell ref="F121:J121"/>
    <mergeCell ref="B122:E122"/>
    <mergeCell ref="F122:J122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50" zoomScaleNormal="60" zoomScaleSheetLayoutView="50" workbookViewId="0">
      <pane ySplit="4" topLeftCell="A107" activePane="bottomLeft" state="frozen"/>
      <selection activeCell="Q15" sqref="Q15"/>
      <selection pane="bottomLeft" activeCell="B122" sqref="B122:J122"/>
    </sheetView>
  </sheetViews>
  <sheetFormatPr defaultColWidth="19" defaultRowHeight="21" outlineLevelRow="1" x14ac:dyDescent="0.25"/>
  <cols>
    <col min="1" max="1" width="16.7109375" style="127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19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46.5" customHeight="1" x14ac:dyDescent="0.25">
      <c r="A8" s="7" t="s">
        <v>112</v>
      </c>
      <c r="B8" s="30" t="s">
        <v>113</v>
      </c>
      <c r="C8" s="175"/>
      <c r="D8" s="175"/>
      <c r="E8" s="176"/>
      <c r="F8" s="33">
        <f>H8*1.2</f>
        <v>9079.1999999999989</v>
      </c>
      <c r="G8" s="33">
        <f>H8*1.1</f>
        <v>8322.6</v>
      </c>
      <c r="H8" s="33">
        <v>7566</v>
      </c>
      <c r="I8" s="33">
        <f>H8*0.75</f>
        <v>5674.5</v>
      </c>
      <c r="J8" s="33">
        <f>H8*0.5</f>
        <v>3783</v>
      </c>
    </row>
    <row r="9" spans="1:10" ht="54" customHeight="1" thickBot="1" x14ac:dyDescent="0.3">
      <c r="A9" s="7" t="s">
        <v>114</v>
      </c>
      <c r="B9" s="177" t="s">
        <v>115</v>
      </c>
      <c r="C9" s="178"/>
      <c r="D9" s="178"/>
      <c r="E9" s="179"/>
      <c r="F9" s="37">
        <f>H9*1.2</f>
        <v>14990.4</v>
      </c>
      <c r="G9" s="37">
        <f>H9*1.1</f>
        <v>13741.2</v>
      </c>
      <c r="H9" s="37">
        <v>12492</v>
      </c>
      <c r="I9" s="37">
        <f>H9*0.75</f>
        <v>9369</v>
      </c>
      <c r="J9" s="37">
        <f>H9*0.5</f>
        <v>6246</v>
      </c>
    </row>
    <row r="10" spans="1:10" ht="24" customHeight="1" thickBot="1" x14ac:dyDescent="0.3">
      <c r="A10" s="7"/>
      <c r="B10" s="27"/>
      <c r="C10" s="28"/>
      <c r="D10" s="28"/>
      <c r="E10" s="2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175"/>
      <c r="D11" s="175"/>
      <c r="E11" s="176"/>
      <c r="F11" s="33">
        <f>H11*1.2</f>
        <v>10324.799999999999</v>
      </c>
      <c r="G11" s="33">
        <f>H11*1.1</f>
        <v>9464.4000000000015</v>
      </c>
      <c r="H11" s="33">
        <v>8604</v>
      </c>
      <c r="I11" s="33">
        <f>H11*0.75</f>
        <v>6453</v>
      </c>
      <c r="J11" s="33">
        <f>H11*0.5</f>
        <v>4302</v>
      </c>
    </row>
    <row r="12" spans="1:10" ht="36" customHeight="1" thickBot="1" x14ac:dyDescent="0.3">
      <c r="A12" s="7" t="s">
        <v>114</v>
      </c>
      <c r="B12" s="177" t="s">
        <v>117</v>
      </c>
      <c r="C12" s="178"/>
      <c r="D12" s="178"/>
      <c r="E12" s="179"/>
      <c r="F12" s="37">
        <f>H12*1.2</f>
        <v>17049.599999999999</v>
      </c>
      <c r="G12" s="37">
        <f>H12*1.1</f>
        <v>15628.800000000001</v>
      </c>
      <c r="H12" s="37">
        <v>14208</v>
      </c>
      <c r="I12" s="37">
        <f>H12*0.75</f>
        <v>10656</v>
      </c>
      <c r="J12" s="37">
        <f>H12*0.5</f>
        <v>7104</v>
      </c>
    </row>
    <row r="13" spans="1:10" ht="24" customHeight="1" thickBot="1" x14ac:dyDescent="0.3">
      <c r="A13" s="7"/>
      <c r="B13" s="27"/>
      <c r="C13" s="28"/>
      <c r="D13" s="28"/>
      <c r="E13" s="29"/>
      <c r="F13" s="40"/>
      <c r="G13" s="41"/>
      <c r="H13" s="41"/>
      <c r="I13" s="41"/>
      <c r="J13" s="42"/>
    </row>
    <row r="14" spans="1:10" ht="36" customHeight="1" x14ac:dyDescent="0.25">
      <c r="A14" s="7" t="s">
        <v>112</v>
      </c>
      <c r="B14" s="30" t="s">
        <v>118</v>
      </c>
      <c r="C14" s="175"/>
      <c r="D14" s="175"/>
      <c r="E14" s="176"/>
      <c r="F14" s="43">
        <v>2160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77" t="s">
        <v>119</v>
      </c>
      <c r="C15" s="178"/>
      <c r="D15" s="178"/>
      <c r="E15" s="179"/>
      <c r="F15" s="49">
        <v>3600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0"/>
      <c r="G16" s="181"/>
      <c r="H16" s="181"/>
      <c r="I16" s="181"/>
      <c r="J16" s="182"/>
    </row>
    <row r="17" spans="1:10" ht="36" customHeight="1" x14ac:dyDescent="0.25">
      <c r="A17" s="7" t="s">
        <v>112</v>
      </c>
      <c r="B17" s="30" t="s">
        <v>120</v>
      </c>
      <c r="C17" s="175"/>
      <c r="D17" s="175"/>
      <c r="E17" s="176"/>
      <c r="F17" s="43">
        <v>102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177" t="s">
        <v>121</v>
      </c>
      <c r="C18" s="178"/>
      <c r="D18" s="178"/>
      <c r="E18" s="179"/>
      <c r="F18" s="83">
        <v>180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28"/>
      <c r="D19" s="28"/>
      <c r="E19" s="29"/>
      <c r="F19" s="180"/>
      <c r="G19" s="181"/>
      <c r="H19" s="181"/>
      <c r="I19" s="181"/>
      <c r="J19" s="182"/>
    </row>
    <row r="20" spans="1:10" ht="36" customHeight="1" thickBot="1" x14ac:dyDescent="0.3">
      <c r="A20" s="7"/>
      <c r="B20" s="247" t="s">
        <v>122</v>
      </c>
      <c r="C20" s="248"/>
      <c r="D20" s="248"/>
      <c r="E20" s="249"/>
      <c r="F20" s="64" t="str">
        <f>"Цена от "&amp;MIN($F$21:F50)&amp;" до "&amp;MAX($F$21:F50)</f>
        <v>Цена от 1860 до 55800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1860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3720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5580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7440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9300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11160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13020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14880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16740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18600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20460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22320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24180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26040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27900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29760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31620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33480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35340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37200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39060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40920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42780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44640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46500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48360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50220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52080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53940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55800</v>
      </c>
      <c r="G50" s="68"/>
      <c r="H50" s="68"/>
      <c r="I50" s="68"/>
      <c r="J50" s="69"/>
    </row>
    <row r="51" spans="1:10" ht="36" customHeight="1" thickBot="1" x14ac:dyDescent="0.3">
      <c r="B51" s="70" t="s">
        <v>143</v>
      </c>
      <c r="C51" s="71"/>
      <c r="D51" s="71"/>
      <c r="E51" s="72"/>
      <c r="F51" s="73" t="str">
        <f>"Цена от "&amp;MIN(F52:F61)&amp;" до "&amp;MAX(F52:F61)</f>
        <v>Цена от 210 до 7002</v>
      </c>
      <c r="G51" s="74"/>
      <c r="H51" s="74"/>
      <c r="I51" s="74"/>
      <c r="J51" s="75"/>
    </row>
    <row r="52" spans="1:10" ht="36" customHeight="1" x14ac:dyDescent="0.25">
      <c r="B52" s="76" t="s">
        <v>144</v>
      </c>
      <c r="C52" s="77"/>
      <c r="D52" s="77"/>
      <c r="E52" s="54"/>
      <c r="F52" s="67">
        <v>1038</v>
      </c>
      <c r="G52" s="68"/>
      <c r="H52" s="68"/>
      <c r="I52" s="68"/>
      <c r="J52" s="69"/>
    </row>
    <row r="53" spans="1:10" ht="36" customHeight="1" x14ac:dyDescent="0.25">
      <c r="B53" s="76" t="s">
        <v>208</v>
      </c>
      <c r="C53" s="77"/>
      <c r="D53" s="77"/>
      <c r="E53" s="54"/>
      <c r="F53" s="67">
        <v>210</v>
      </c>
      <c r="G53" s="68"/>
      <c r="H53" s="68"/>
      <c r="I53" s="68"/>
      <c r="J53" s="69"/>
    </row>
    <row r="54" spans="1:10" ht="36" customHeight="1" x14ac:dyDescent="0.25">
      <c r="B54" s="76" t="s">
        <v>146</v>
      </c>
      <c r="C54" s="77"/>
      <c r="D54" s="77"/>
      <c r="E54" s="54"/>
      <c r="F54" s="67">
        <v>2160</v>
      </c>
      <c r="G54" s="68"/>
      <c r="H54" s="68"/>
      <c r="I54" s="68"/>
      <c r="J54" s="69"/>
    </row>
    <row r="55" spans="1:10" ht="36" customHeight="1" x14ac:dyDescent="0.25">
      <c r="B55" s="76" t="s">
        <v>147</v>
      </c>
      <c r="C55" s="77"/>
      <c r="D55" s="77"/>
      <c r="E55" s="54"/>
      <c r="F55" s="67">
        <v>1038</v>
      </c>
      <c r="G55" s="68"/>
      <c r="H55" s="68"/>
      <c r="I55" s="68"/>
      <c r="J55" s="69"/>
    </row>
    <row r="56" spans="1:10" ht="36" customHeight="1" x14ac:dyDescent="0.25">
      <c r="B56" s="76" t="s">
        <v>148</v>
      </c>
      <c r="C56" s="77"/>
      <c r="D56" s="77"/>
      <c r="E56" s="54"/>
      <c r="F56" s="67">
        <v>1428</v>
      </c>
      <c r="G56" s="68"/>
      <c r="H56" s="68"/>
      <c r="I56" s="68"/>
      <c r="J56" s="69"/>
    </row>
    <row r="57" spans="1:10" ht="36" customHeight="1" x14ac:dyDescent="0.25">
      <c r="B57" s="76" t="s">
        <v>149</v>
      </c>
      <c r="C57" s="77"/>
      <c r="D57" s="77"/>
      <c r="E57" s="54"/>
      <c r="F57" s="67">
        <v>414</v>
      </c>
      <c r="G57" s="68"/>
      <c r="H57" s="68"/>
      <c r="I57" s="68"/>
      <c r="J57" s="69"/>
    </row>
    <row r="58" spans="1:10" ht="36" customHeight="1" x14ac:dyDescent="0.25">
      <c r="B58" s="76" t="s">
        <v>150</v>
      </c>
      <c r="C58" s="77"/>
      <c r="D58" s="77"/>
      <c r="E58" s="54"/>
      <c r="F58" s="67">
        <v>414</v>
      </c>
      <c r="G58" s="68"/>
      <c r="H58" s="68"/>
      <c r="I58" s="68"/>
      <c r="J58" s="69"/>
    </row>
    <row r="59" spans="1:10" ht="36" customHeight="1" x14ac:dyDescent="0.25">
      <c r="B59" s="76" t="s">
        <v>151</v>
      </c>
      <c r="C59" s="77"/>
      <c r="D59" s="77"/>
      <c r="E59" s="54"/>
      <c r="F59" s="67">
        <v>828</v>
      </c>
      <c r="G59" s="68"/>
      <c r="H59" s="68"/>
      <c r="I59" s="68"/>
      <c r="J59" s="69"/>
    </row>
    <row r="60" spans="1:10" ht="36" customHeight="1" x14ac:dyDescent="0.25">
      <c r="B60" s="76" t="s">
        <v>152</v>
      </c>
      <c r="C60" s="77"/>
      <c r="D60" s="77"/>
      <c r="E60" s="54"/>
      <c r="F60" s="67">
        <v>1248</v>
      </c>
      <c r="G60" s="68"/>
      <c r="H60" s="68"/>
      <c r="I60" s="68"/>
      <c r="J60" s="69"/>
    </row>
    <row r="61" spans="1:10" ht="36" customHeight="1" thickBot="1" x14ac:dyDescent="0.3">
      <c r="B61" s="76" t="s">
        <v>153</v>
      </c>
      <c r="C61" s="77"/>
      <c r="D61" s="77"/>
      <c r="E61" s="54"/>
      <c r="F61" s="67">
        <v>7002</v>
      </c>
      <c r="G61" s="68"/>
      <c r="H61" s="68"/>
      <c r="I61" s="68"/>
      <c r="J61" s="69"/>
    </row>
    <row r="62" spans="1:10" ht="24" customHeight="1" thickBot="1" x14ac:dyDescent="0.3">
      <c r="A62" s="7"/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155</v>
      </c>
      <c r="C63" s="77"/>
      <c r="D63" s="77"/>
      <c r="E63" s="54"/>
      <c r="F63" s="67">
        <v>36</v>
      </c>
      <c r="G63" s="68"/>
      <c r="H63" s="68"/>
      <c r="I63" s="68"/>
      <c r="J63" s="69"/>
    </row>
    <row r="64" spans="1:10" ht="58.5" customHeight="1" thickBot="1" x14ac:dyDescent="0.3">
      <c r="B64" s="156" t="s">
        <v>209</v>
      </c>
      <c r="C64" s="157"/>
      <c r="D64" s="157"/>
      <c r="E64" s="158"/>
      <c r="F64" s="102" t="str">
        <f>"Цена от "&amp;MIN(F66:F66,F71:J72,H107,F73:J84)&amp;" до "&amp;MAX(F66:F66,F71:J72,H107,F73:J84)</f>
        <v>Цена от 906 до 9384</v>
      </c>
      <c r="G64" s="103"/>
      <c r="H64" s="103"/>
      <c r="I64" s="103"/>
      <c r="J64" s="104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B66" s="76" t="s">
        <v>157</v>
      </c>
      <c r="C66" s="77"/>
      <c r="D66" s="77"/>
      <c r="E66" s="54"/>
      <c r="F66" s="67">
        <v>3720</v>
      </c>
      <c r="G66" s="68"/>
      <c r="H66" s="68"/>
      <c r="I66" s="68"/>
      <c r="J66" s="69"/>
    </row>
    <row r="67" spans="1:10" ht="36" customHeight="1" x14ac:dyDescent="0.25">
      <c r="B67" s="76" t="s">
        <v>158</v>
      </c>
      <c r="C67" s="77"/>
      <c r="D67" s="77"/>
      <c r="E67" s="54"/>
      <c r="F67" s="67">
        <v>372</v>
      </c>
      <c r="G67" s="68"/>
      <c r="H67" s="68"/>
      <c r="I67" s="68"/>
      <c r="J67" s="69"/>
    </row>
    <row r="68" spans="1:10" ht="36" customHeight="1" x14ac:dyDescent="0.25">
      <c r="B68" s="76" t="s">
        <v>159</v>
      </c>
      <c r="C68" s="77"/>
      <c r="D68" s="77"/>
      <c r="E68" s="54"/>
      <c r="F68" s="67">
        <v>930</v>
      </c>
      <c r="G68" s="68"/>
      <c r="H68" s="68"/>
      <c r="I68" s="68"/>
      <c r="J68" s="69"/>
    </row>
    <row r="69" spans="1:10" ht="36" customHeight="1" thickBot="1" x14ac:dyDescent="0.3">
      <c r="A69" s="7"/>
      <c r="B69" s="76" t="s">
        <v>160</v>
      </c>
      <c r="C69" s="77"/>
      <c r="D69" s="77"/>
      <c r="E69" s="54"/>
      <c r="F69" s="67">
        <v>12012</v>
      </c>
      <c r="G69" s="68"/>
      <c r="H69" s="68"/>
      <c r="I69" s="68"/>
      <c r="J69" s="69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127" t="s">
        <v>112</v>
      </c>
      <c r="B71" s="76" t="s">
        <v>161</v>
      </c>
      <c r="C71" s="77"/>
      <c r="D71" s="77"/>
      <c r="E71" s="54"/>
      <c r="F71" s="67">
        <v>4536</v>
      </c>
      <c r="G71" s="68"/>
      <c r="H71" s="68"/>
      <c r="I71" s="68"/>
      <c r="J71" s="69"/>
    </row>
    <row r="72" spans="1:10" ht="36" customHeight="1" x14ac:dyDescent="0.25">
      <c r="A72" s="127" t="s">
        <v>112</v>
      </c>
      <c r="B72" s="52" t="s">
        <v>162</v>
      </c>
      <c r="C72" s="96"/>
      <c r="D72" s="96"/>
      <c r="E72" s="97"/>
      <c r="F72" s="67">
        <v>2634</v>
      </c>
      <c r="G72" s="68"/>
      <c r="H72" s="68"/>
      <c r="I72" s="68"/>
      <c r="J72" s="69"/>
    </row>
    <row r="73" spans="1:10" ht="36" customHeight="1" x14ac:dyDescent="0.25">
      <c r="A73" s="127" t="s">
        <v>112</v>
      </c>
      <c r="B73" s="76" t="s">
        <v>163</v>
      </c>
      <c r="C73" s="77"/>
      <c r="D73" s="77"/>
      <c r="E73" s="54"/>
      <c r="F73" s="67">
        <v>2982</v>
      </c>
      <c r="G73" s="68"/>
      <c r="H73" s="68"/>
      <c r="I73" s="68"/>
      <c r="J73" s="69"/>
    </row>
    <row r="74" spans="1:10" ht="36" customHeight="1" x14ac:dyDescent="0.25">
      <c r="A74" s="127" t="s">
        <v>112</v>
      </c>
      <c r="B74" s="76" t="s">
        <v>164</v>
      </c>
      <c r="C74" s="77"/>
      <c r="D74" s="77"/>
      <c r="E74" s="54"/>
      <c r="F74" s="67">
        <v>6534</v>
      </c>
      <c r="G74" s="68"/>
      <c r="H74" s="68"/>
      <c r="I74" s="68"/>
      <c r="J74" s="69"/>
    </row>
    <row r="75" spans="1:10" ht="36" customHeight="1" x14ac:dyDescent="0.25">
      <c r="A75" s="127" t="s">
        <v>112</v>
      </c>
      <c r="B75" s="76" t="s">
        <v>165</v>
      </c>
      <c r="C75" s="77"/>
      <c r="D75" s="77"/>
      <c r="E75" s="54"/>
      <c r="F75" s="67">
        <v>7842</v>
      </c>
      <c r="G75" s="68"/>
      <c r="H75" s="68"/>
      <c r="I75" s="68"/>
      <c r="J75" s="69"/>
    </row>
    <row r="76" spans="1:10" ht="36" customHeight="1" x14ac:dyDescent="0.25">
      <c r="A76" s="127" t="s">
        <v>112</v>
      </c>
      <c r="B76" s="76" t="s">
        <v>166</v>
      </c>
      <c r="C76" s="77"/>
      <c r="D76" s="77"/>
      <c r="E76" s="54"/>
      <c r="F76" s="67">
        <v>2982</v>
      </c>
      <c r="G76" s="68"/>
      <c r="H76" s="68"/>
      <c r="I76" s="68"/>
      <c r="J76" s="69"/>
    </row>
    <row r="77" spans="1:10" ht="36" customHeight="1" x14ac:dyDescent="0.25">
      <c r="A77" s="127" t="s">
        <v>112</v>
      </c>
      <c r="B77" s="76" t="s">
        <v>167</v>
      </c>
      <c r="C77" s="77"/>
      <c r="D77" s="77"/>
      <c r="E77" s="54"/>
      <c r="F77" s="67">
        <v>2550</v>
      </c>
      <c r="G77" s="68"/>
      <c r="H77" s="68"/>
      <c r="I77" s="68"/>
      <c r="J77" s="69"/>
    </row>
    <row r="78" spans="1:10" ht="36" customHeight="1" x14ac:dyDescent="0.25">
      <c r="A78" s="127" t="s">
        <v>112</v>
      </c>
      <c r="B78" s="76" t="s">
        <v>168</v>
      </c>
      <c r="C78" s="77"/>
      <c r="D78" s="77"/>
      <c r="E78" s="54"/>
      <c r="F78" s="67">
        <v>3846</v>
      </c>
      <c r="G78" s="68"/>
      <c r="H78" s="68"/>
      <c r="I78" s="68"/>
      <c r="J78" s="69"/>
    </row>
    <row r="79" spans="1:10" ht="36" customHeight="1" x14ac:dyDescent="0.25">
      <c r="B79" s="76" t="s">
        <v>169</v>
      </c>
      <c r="C79" s="77"/>
      <c r="D79" s="77"/>
      <c r="E79" s="54"/>
      <c r="F79" s="67">
        <v>4896</v>
      </c>
      <c r="G79" s="68"/>
      <c r="H79" s="68"/>
      <c r="I79" s="68"/>
      <c r="J79" s="69"/>
    </row>
    <row r="80" spans="1:10" ht="36" customHeight="1" x14ac:dyDescent="0.25">
      <c r="A80" s="127" t="s">
        <v>112</v>
      </c>
      <c r="B80" s="78" t="s">
        <v>170</v>
      </c>
      <c r="C80" s="79"/>
      <c r="D80" s="79"/>
      <c r="E80" s="36"/>
      <c r="F80" s="67">
        <v>906</v>
      </c>
      <c r="G80" s="68"/>
      <c r="H80" s="68"/>
      <c r="I80" s="68"/>
      <c r="J80" s="69"/>
    </row>
    <row r="81" spans="1:10" ht="36" customHeight="1" x14ac:dyDescent="0.25">
      <c r="B81" s="52" t="s">
        <v>171</v>
      </c>
      <c r="C81" s="96"/>
      <c r="D81" s="96"/>
      <c r="E81" s="97"/>
      <c r="F81" s="67">
        <v>3060</v>
      </c>
      <c r="G81" s="68"/>
      <c r="H81" s="68"/>
      <c r="I81" s="68"/>
      <c r="J81" s="69"/>
    </row>
    <row r="82" spans="1:10" ht="36" customHeight="1" x14ac:dyDescent="0.25">
      <c r="B82" s="52" t="s">
        <v>172</v>
      </c>
      <c r="C82" s="96"/>
      <c r="D82" s="96"/>
      <c r="E82" s="97"/>
      <c r="F82" s="67">
        <v>2118</v>
      </c>
      <c r="G82" s="68"/>
      <c r="H82" s="68"/>
      <c r="I82" s="68"/>
      <c r="J82" s="69"/>
    </row>
    <row r="83" spans="1:10" ht="36" customHeight="1" x14ac:dyDescent="0.25">
      <c r="A83" s="127" t="s">
        <v>112</v>
      </c>
      <c r="B83" s="52" t="s">
        <v>173</v>
      </c>
      <c r="C83" s="96"/>
      <c r="D83" s="96"/>
      <c r="E83" s="97"/>
      <c r="F83" s="67">
        <v>9384</v>
      </c>
      <c r="G83" s="68"/>
      <c r="H83" s="68"/>
      <c r="I83" s="68"/>
      <c r="J83" s="69"/>
    </row>
    <row r="84" spans="1:10" ht="36" customHeight="1" x14ac:dyDescent="0.25">
      <c r="A84" s="127" t="s">
        <v>112</v>
      </c>
      <c r="B84" s="76" t="s">
        <v>174</v>
      </c>
      <c r="C84" s="77"/>
      <c r="D84" s="77"/>
      <c r="E84" s="54"/>
      <c r="F84" s="67">
        <v>2682</v>
      </c>
      <c r="G84" s="68"/>
      <c r="H84" s="68"/>
      <c r="I84" s="68"/>
      <c r="J84" s="69"/>
    </row>
    <row r="85" spans="1:10" ht="36" customHeight="1" x14ac:dyDescent="0.25">
      <c r="A85" s="7"/>
      <c r="B85" s="76" t="s">
        <v>175</v>
      </c>
      <c r="C85" s="77"/>
      <c r="D85" s="77"/>
      <c r="E85" s="54"/>
      <c r="F85" s="67">
        <v>1038</v>
      </c>
      <c r="G85" s="68"/>
      <c r="H85" s="68"/>
      <c r="I85" s="68"/>
      <c r="J85" s="69"/>
    </row>
    <row r="86" spans="1:10" ht="36" customHeight="1" x14ac:dyDescent="0.25">
      <c r="A86" s="7"/>
      <c r="B86" s="76" t="s">
        <v>176</v>
      </c>
      <c r="C86" s="77"/>
      <c r="D86" s="77"/>
      <c r="E86" s="54"/>
      <c r="F86" s="67">
        <v>7218</v>
      </c>
      <c r="G86" s="68"/>
      <c r="H86" s="68"/>
      <c r="I86" s="68"/>
      <c r="J86" s="69"/>
    </row>
    <row r="87" spans="1:10" ht="36" customHeight="1" x14ac:dyDescent="0.25">
      <c r="A87" s="7"/>
      <c r="B87" s="76" t="s">
        <v>177</v>
      </c>
      <c r="C87" s="77"/>
      <c r="D87" s="77"/>
      <c r="E87" s="53"/>
      <c r="F87" s="67">
        <v>7218</v>
      </c>
      <c r="G87" s="68"/>
      <c r="H87" s="68"/>
      <c r="I87" s="68"/>
      <c r="J87" s="69"/>
    </row>
    <row r="88" spans="1:10" ht="36" customHeight="1" x14ac:dyDescent="0.25">
      <c r="A88" s="7"/>
      <c r="B88" s="52" t="s">
        <v>178</v>
      </c>
      <c r="C88" s="96"/>
      <c r="D88" s="96"/>
      <c r="E88" s="96"/>
      <c r="F88" s="67">
        <v>6012</v>
      </c>
      <c r="G88" s="68"/>
      <c r="H88" s="68"/>
      <c r="I88" s="68"/>
      <c r="J88" s="69"/>
    </row>
    <row r="89" spans="1:10" ht="36" customHeight="1" x14ac:dyDescent="0.25">
      <c r="A89" s="127" t="s">
        <v>114</v>
      </c>
      <c r="B89" s="76" t="s">
        <v>179</v>
      </c>
      <c r="C89" s="77"/>
      <c r="D89" s="77"/>
      <c r="E89" s="54"/>
      <c r="F89" s="67">
        <v>7560</v>
      </c>
      <c r="G89" s="68"/>
      <c r="H89" s="68"/>
      <c r="I89" s="68"/>
      <c r="J89" s="69"/>
    </row>
    <row r="90" spans="1:10" ht="36" customHeight="1" x14ac:dyDescent="0.25">
      <c r="A90" s="127" t="s">
        <v>114</v>
      </c>
      <c r="B90" s="76" t="s">
        <v>180</v>
      </c>
      <c r="C90" s="77"/>
      <c r="D90" s="77"/>
      <c r="E90" s="54"/>
      <c r="F90" s="67">
        <v>4440</v>
      </c>
      <c r="G90" s="68"/>
      <c r="H90" s="68"/>
      <c r="I90" s="68"/>
      <c r="J90" s="69"/>
    </row>
    <row r="91" spans="1:10" ht="36" customHeight="1" x14ac:dyDescent="0.25">
      <c r="A91" s="127" t="s">
        <v>114</v>
      </c>
      <c r="B91" s="76" t="s">
        <v>181</v>
      </c>
      <c r="C91" s="77"/>
      <c r="D91" s="77"/>
      <c r="E91" s="54"/>
      <c r="F91" s="67">
        <v>5040</v>
      </c>
      <c r="G91" s="68"/>
      <c r="H91" s="68"/>
      <c r="I91" s="68"/>
      <c r="J91" s="69"/>
    </row>
    <row r="92" spans="1:10" ht="36" customHeight="1" x14ac:dyDescent="0.25">
      <c r="A92" s="127" t="s">
        <v>114</v>
      </c>
      <c r="B92" s="76" t="s">
        <v>182</v>
      </c>
      <c r="C92" s="77"/>
      <c r="D92" s="77"/>
      <c r="E92" s="54"/>
      <c r="F92" s="67">
        <v>10800</v>
      </c>
      <c r="G92" s="68"/>
      <c r="H92" s="68"/>
      <c r="I92" s="68"/>
      <c r="J92" s="69"/>
    </row>
    <row r="93" spans="1:10" ht="36" customHeight="1" x14ac:dyDescent="0.25">
      <c r="A93" s="127" t="s">
        <v>114</v>
      </c>
      <c r="B93" s="84" t="s">
        <v>183</v>
      </c>
      <c r="C93" s="85"/>
      <c r="D93" s="85"/>
      <c r="E93" s="86"/>
      <c r="F93" s="93">
        <v>12960</v>
      </c>
      <c r="G93" s="94"/>
      <c r="H93" s="94"/>
      <c r="I93" s="94"/>
      <c r="J93" s="95"/>
    </row>
    <row r="94" spans="1:10" ht="36" customHeight="1" x14ac:dyDescent="0.25">
      <c r="A94" s="127" t="s">
        <v>114</v>
      </c>
      <c r="B94" s="76" t="s">
        <v>184</v>
      </c>
      <c r="C94" s="77"/>
      <c r="D94" s="77"/>
      <c r="E94" s="54"/>
      <c r="F94" s="67">
        <v>5040</v>
      </c>
      <c r="G94" s="68"/>
      <c r="H94" s="68"/>
      <c r="I94" s="68"/>
      <c r="J94" s="69"/>
    </row>
    <row r="95" spans="1:10" ht="36" customHeight="1" x14ac:dyDescent="0.25">
      <c r="A95" s="127" t="s">
        <v>114</v>
      </c>
      <c r="B95" s="76" t="s">
        <v>185</v>
      </c>
      <c r="C95" s="77"/>
      <c r="D95" s="77"/>
      <c r="E95" s="54"/>
      <c r="F95" s="67">
        <v>4320</v>
      </c>
      <c r="G95" s="68"/>
      <c r="H95" s="68"/>
      <c r="I95" s="68"/>
      <c r="J95" s="69"/>
    </row>
    <row r="96" spans="1:10" ht="36" customHeight="1" x14ac:dyDescent="0.25">
      <c r="A96" s="127" t="s">
        <v>114</v>
      </c>
      <c r="B96" s="52" t="s">
        <v>186</v>
      </c>
      <c r="C96" s="96"/>
      <c r="D96" s="96"/>
      <c r="E96" s="97"/>
      <c r="F96" s="250">
        <v>6360</v>
      </c>
      <c r="G96" s="251"/>
      <c r="H96" s="251"/>
      <c r="I96" s="251"/>
      <c r="J96" s="252"/>
    </row>
    <row r="97" spans="1:10" ht="36" customHeight="1" x14ac:dyDescent="0.25">
      <c r="A97" s="127" t="s">
        <v>114</v>
      </c>
      <c r="B97" s="52" t="s">
        <v>187</v>
      </c>
      <c r="C97" s="96"/>
      <c r="D97" s="96"/>
      <c r="E97" s="97"/>
      <c r="F97" s="250">
        <v>1560</v>
      </c>
      <c r="G97" s="251"/>
      <c r="H97" s="251"/>
      <c r="I97" s="251"/>
      <c r="J97" s="252"/>
    </row>
    <row r="98" spans="1:10" ht="36" customHeight="1" x14ac:dyDescent="0.25">
      <c r="A98" s="127" t="s">
        <v>114</v>
      </c>
      <c r="B98" s="76" t="s">
        <v>188</v>
      </c>
      <c r="C98" s="77"/>
      <c r="D98" s="77"/>
      <c r="E98" s="54"/>
      <c r="F98" s="67">
        <v>15600</v>
      </c>
      <c r="G98" s="68"/>
      <c r="H98" s="68"/>
      <c r="I98" s="68"/>
      <c r="J98" s="69"/>
    </row>
    <row r="99" spans="1:10" ht="36" customHeight="1" thickBot="1" x14ac:dyDescent="0.3">
      <c r="A99" s="127" t="s">
        <v>114</v>
      </c>
      <c r="B99" s="76" t="s">
        <v>189</v>
      </c>
      <c r="C99" s="77"/>
      <c r="D99" s="77"/>
      <c r="E99" s="54"/>
      <c r="F99" s="67">
        <v>4440</v>
      </c>
      <c r="G99" s="68"/>
      <c r="H99" s="68"/>
      <c r="I99" s="68"/>
      <c r="J99" s="69"/>
    </row>
    <row r="100" spans="1:10" ht="36" customHeight="1" x14ac:dyDescent="0.25">
      <c r="A100" s="7"/>
      <c r="B100" s="189" t="s">
        <v>190</v>
      </c>
      <c r="C100" s="190"/>
      <c r="D100" s="190"/>
      <c r="E100" s="191"/>
      <c r="F100" s="186"/>
      <c r="G100" s="187"/>
      <c r="H100" s="187"/>
      <c r="I100" s="187"/>
      <c r="J100" s="188"/>
    </row>
    <row r="101" spans="1:10" ht="36" customHeight="1" x14ac:dyDescent="0.25">
      <c r="A101" s="7"/>
      <c r="B101" s="76" t="s">
        <v>191</v>
      </c>
      <c r="C101" s="77"/>
      <c r="D101" s="77"/>
      <c r="E101" s="54"/>
      <c r="F101" s="67">
        <v>3600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192</v>
      </c>
      <c r="C102" s="77"/>
      <c r="D102" s="77"/>
      <c r="E102" s="54"/>
      <c r="F102" s="67">
        <v>3600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193</v>
      </c>
      <c r="C103" s="77"/>
      <c r="D103" s="77"/>
      <c r="E103" s="54"/>
      <c r="F103" s="105">
        <v>1800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194</v>
      </c>
      <c r="C104" s="77"/>
      <c r="D104" s="77"/>
      <c r="E104" s="54"/>
      <c r="F104" s="105">
        <v>180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195</v>
      </c>
      <c r="C105" s="77"/>
      <c r="D105" s="77"/>
      <c r="E105" s="54"/>
      <c r="F105" s="105">
        <v>612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196</v>
      </c>
      <c r="C106" s="19"/>
      <c r="D106" s="19"/>
      <c r="E106" s="20"/>
      <c r="F106" s="186"/>
      <c r="G106" s="187"/>
      <c r="H106" s="187"/>
      <c r="I106" s="187"/>
      <c r="J106" s="188"/>
    </row>
    <row r="107" spans="1:10" ht="36" customHeight="1" x14ac:dyDescent="0.25">
      <c r="A107" s="127" t="s">
        <v>112</v>
      </c>
      <c r="B107" s="76" t="s">
        <v>197</v>
      </c>
      <c r="C107" s="77"/>
      <c r="D107" s="77"/>
      <c r="E107" s="54"/>
      <c r="F107" s="192">
        <f>H107*1.2</f>
        <v>6480</v>
      </c>
      <c r="G107" s="193">
        <f>H107*1.1</f>
        <v>5940.0000000000009</v>
      </c>
      <c r="H107" s="193">
        <v>5400</v>
      </c>
      <c r="I107" s="193">
        <f>H107*0.75</f>
        <v>4050</v>
      </c>
      <c r="J107" s="194">
        <f>H107*0.5</f>
        <v>2700</v>
      </c>
    </row>
    <row r="108" spans="1:10" ht="36" customHeight="1" x14ac:dyDescent="0.25">
      <c r="A108" s="127" t="s">
        <v>112</v>
      </c>
      <c r="B108" s="76" t="s">
        <v>198</v>
      </c>
      <c r="C108" s="77"/>
      <c r="D108" s="77"/>
      <c r="E108" s="54"/>
      <c r="F108" s="67">
        <v>4536</v>
      </c>
      <c r="G108" s="68"/>
      <c r="H108" s="68"/>
      <c r="I108" s="68"/>
      <c r="J108" s="69"/>
    </row>
    <row r="109" spans="1:10" ht="36" customHeight="1" x14ac:dyDescent="0.25">
      <c r="A109" s="127" t="s">
        <v>112</v>
      </c>
      <c r="B109" s="76" t="s">
        <v>199</v>
      </c>
      <c r="C109" s="77"/>
      <c r="D109" s="77"/>
      <c r="E109" s="54"/>
      <c r="F109" s="67">
        <v>1296</v>
      </c>
      <c r="G109" s="68"/>
      <c r="H109" s="68"/>
      <c r="I109" s="68"/>
      <c r="J109" s="69"/>
    </row>
    <row r="110" spans="1:10" ht="36" customHeight="1" x14ac:dyDescent="0.25">
      <c r="A110" s="127" t="s">
        <v>114</v>
      </c>
      <c r="B110" s="76" t="s">
        <v>200</v>
      </c>
      <c r="C110" s="77"/>
      <c r="D110" s="77"/>
      <c r="E110" s="54"/>
      <c r="F110" s="192">
        <f>H110*1.2</f>
        <v>10800</v>
      </c>
      <c r="G110" s="193">
        <f>H110*1.1</f>
        <v>9900</v>
      </c>
      <c r="H110" s="193">
        <v>9000</v>
      </c>
      <c r="I110" s="193">
        <f>H110*0.75</f>
        <v>6750</v>
      </c>
      <c r="J110" s="194">
        <f>H110*0.5</f>
        <v>4500</v>
      </c>
    </row>
    <row r="111" spans="1:10" ht="36" customHeight="1" x14ac:dyDescent="0.25">
      <c r="A111" s="127" t="s">
        <v>114</v>
      </c>
      <c r="B111" s="76" t="s">
        <v>226</v>
      </c>
      <c r="C111" s="77"/>
      <c r="D111" s="77"/>
      <c r="E111" s="54"/>
      <c r="F111" s="67">
        <v>7560</v>
      </c>
      <c r="G111" s="68"/>
      <c r="H111" s="68"/>
      <c r="I111" s="68"/>
      <c r="J111" s="69"/>
    </row>
    <row r="112" spans="1:10" ht="36" customHeight="1" x14ac:dyDescent="0.25">
      <c r="A112" s="127" t="s">
        <v>114</v>
      </c>
      <c r="B112" s="76" t="s">
        <v>202</v>
      </c>
      <c r="C112" s="77"/>
      <c r="D112" s="77"/>
      <c r="E112" s="54"/>
      <c r="F112" s="67">
        <v>2160</v>
      </c>
      <c r="G112" s="68"/>
      <c r="H112" s="68"/>
      <c r="I112" s="68"/>
      <c r="J112" s="69"/>
    </row>
    <row r="113" spans="1:10" ht="36" customHeight="1" thickBot="1" x14ac:dyDescent="0.3">
      <c r="A113" s="7"/>
      <c r="B113" s="76" t="s">
        <v>203</v>
      </c>
      <c r="C113" s="77"/>
      <c r="D113" s="77"/>
      <c r="E113" s="54"/>
      <c r="F113" s="67">
        <v>5400</v>
      </c>
      <c r="G113" s="68"/>
      <c r="H113" s="68"/>
      <c r="I113" s="68"/>
      <c r="J113" s="69"/>
    </row>
    <row r="114" spans="1:10" ht="54" customHeight="1" thickBot="1" x14ac:dyDescent="0.3">
      <c r="B114" s="18" t="s">
        <v>228</v>
      </c>
      <c r="C114" s="19"/>
      <c r="D114" s="19"/>
      <c r="E114" s="20"/>
      <c r="F114" s="108"/>
      <c r="G114" s="109"/>
      <c r="H114" s="109"/>
      <c r="I114" s="109"/>
      <c r="J114" s="110"/>
    </row>
    <row r="115" spans="1:10" ht="28.5" customHeight="1" thickBot="1" x14ac:dyDescent="0.3">
      <c r="A115" s="7"/>
      <c r="B115" s="195"/>
      <c r="C115" s="196"/>
      <c r="D115" s="196"/>
      <c r="E115" s="196"/>
      <c r="F115" s="196"/>
      <c r="G115" s="196"/>
      <c r="H115" s="196"/>
      <c r="I115" s="196"/>
      <c r="J115" s="197"/>
    </row>
    <row r="116" spans="1:10" ht="28.5" customHeight="1" x14ac:dyDescent="0.25">
      <c r="A116" s="7"/>
      <c r="B116" s="78" t="s">
        <v>229</v>
      </c>
      <c r="C116" s="79"/>
      <c r="D116" s="79"/>
      <c r="E116" s="36"/>
      <c r="F116" s="80">
        <v>7170</v>
      </c>
      <c r="G116" s="81"/>
      <c r="H116" s="81"/>
      <c r="I116" s="81"/>
      <c r="J116" s="82"/>
    </row>
    <row r="117" spans="1:10" ht="28.5" customHeight="1" x14ac:dyDescent="0.25">
      <c r="A117" s="7"/>
      <c r="B117" s="76" t="s">
        <v>230</v>
      </c>
      <c r="C117" s="77"/>
      <c r="D117" s="77"/>
      <c r="E117" s="54"/>
      <c r="F117" s="67">
        <v>14340</v>
      </c>
      <c r="G117" s="68"/>
      <c r="H117" s="68"/>
      <c r="I117" s="68"/>
      <c r="J117" s="69"/>
    </row>
    <row r="118" spans="1:10" ht="28.5" customHeight="1" x14ac:dyDescent="0.25">
      <c r="A118" s="7"/>
      <c r="B118" s="76" t="s">
        <v>231</v>
      </c>
      <c r="C118" s="77"/>
      <c r="D118" s="77"/>
      <c r="E118" s="54"/>
      <c r="F118" s="67">
        <v>7170</v>
      </c>
      <c r="G118" s="68"/>
      <c r="H118" s="68"/>
      <c r="I118" s="68"/>
      <c r="J118" s="69"/>
    </row>
    <row r="119" spans="1:10" ht="28.5" customHeight="1" thickBot="1" x14ac:dyDescent="0.3">
      <c r="A119" s="7"/>
      <c r="B119" s="76" t="s">
        <v>264</v>
      </c>
      <c r="C119" s="77"/>
      <c r="D119" s="77"/>
      <c r="E119" s="54"/>
      <c r="F119" s="67">
        <v>14340</v>
      </c>
      <c r="G119" s="68"/>
      <c r="H119" s="68"/>
      <c r="I119" s="68"/>
      <c r="J119" s="69"/>
    </row>
    <row r="120" spans="1:10" ht="24" thickBot="1" x14ac:dyDescent="0.3"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18" customHeight="1" x14ac:dyDescent="0.25">
      <c r="A121" s="7"/>
      <c r="B121" s="116"/>
      <c r="C121" s="117"/>
      <c r="D121" s="117"/>
      <c r="E121" s="117"/>
      <c r="F121" s="118"/>
      <c r="G121" s="118"/>
      <c r="H121" s="118"/>
      <c r="I121" s="118"/>
      <c r="J121" s="118"/>
    </row>
    <row r="122" spans="1:10" s="124" customFormat="1" ht="67.5" customHeight="1" x14ac:dyDescent="0.25">
      <c r="A122" s="7"/>
      <c r="B122" s="119" t="s">
        <v>265</v>
      </c>
      <c r="C122" s="119"/>
      <c r="D122" s="119"/>
      <c r="E122" s="119"/>
      <c r="F122" s="119"/>
      <c r="G122" s="119"/>
      <c r="H122" s="119"/>
      <c r="I122" s="119"/>
      <c r="J122" s="119"/>
    </row>
    <row r="123" spans="1:10" s="124" customFormat="1" ht="40.5" customHeight="1" x14ac:dyDescent="0.25">
      <c r="A123" s="7"/>
      <c r="B123" s="119" t="s">
        <v>205</v>
      </c>
      <c r="C123" s="119"/>
      <c r="D123" s="119"/>
      <c r="E123" s="119"/>
      <c r="F123" s="119"/>
      <c r="G123" s="119"/>
      <c r="H123" s="119"/>
      <c r="I123" s="119"/>
      <c r="J123" s="119"/>
    </row>
    <row r="124" spans="1:10" s="125" customFormat="1" ht="27" customHeight="1" x14ac:dyDescent="0.25">
      <c r="A124" s="7" t="s">
        <v>114</v>
      </c>
      <c r="B124" s="120" t="s">
        <v>206</v>
      </c>
      <c r="C124" s="120"/>
      <c r="D124" s="120"/>
      <c r="E124" s="120"/>
      <c r="F124" s="120"/>
      <c r="G124" s="120"/>
      <c r="H124" s="120"/>
      <c r="I124" s="120"/>
      <c r="J124" s="120"/>
    </row>
    <row r="125" spans="1:10" s="126" customFormat="1" ht="40.5" customHeight="1" x14ac:dyDescent="0.25">
      <c r="A125" s="7"/>
      <c r="B125" s="121" t="s">
        <v>207</v>
      </c>
      <c r="C125" s="121"/>
      <c r="D125" s="121"/>
      <c r="E125" s="121"/>
      <c r="F125" s="121"/>
      <c r="G125" s="121"/>
      <c r="H125" s="121"/>
      <c r="I125" s="121"/>
      <c r="J125" s="121"/>
    </row>
    <row r="126" spans="1:10" ht="18" customHeight="1" x14ac:dyDescent="0.25">
      <c r="A126" s="7"/>
    </row>
  </sheetData>
  <sheetProtection selectLockedCells="1" selectUnlockedCells="1"/>
  <mergeCells count="230">
    <mergeCell ref="B122:J122"/>
    <mergeCell ref="B123:J123"/>
    <mergeCell ref="B124:J124"/>
    <mergeCell ref="B125:J125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0:E110"/>
    <mergeCell ref="B111:E111"/>
    <mergeCell ref="F111:J111"/>
    <mergeCell ref="B112:E112"/>
    <mergeCell ref="F112:J112"/>
    <mergeCell ref="B113:E113"/>
    <mergeCell ref="F113:J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50" zoomScaleNormal="60" zoomScaleSheetLayoutView="50" workbookViewId="0">
      <pane ySplit="4" topLeftCell="A98" activePane="bottomLeft" state="frozen"/>
      <selection activeCell="Q15" sqref="Q15"/>
      <selection pane="bottomLeft" activeCell="F118" sqref="F118:J118"/>
    </sheetView>
  </sheetViews>
  <sheetFormatPr defaultColWidth="9.140625" defaultRowHeight="21" outlineLevelRow="1" x14ac:dyDescent="0.25"/>
  <cols>
    <col min="1" max="1" width="17.85546875" style="7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266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73" t="s">
        <v>108</v>
      </c>
      <c r="H6" s="173" t="s">
        <v>109</v>
      </c>
      <c r="I6" s="173" t="s">
        <v>110</v>
      </c>
      <c r="J6" s="174" t="s">
        <v>111</v>
      </c>
    </row>
    <row r="7" spans="1:10" ht="24" thickBot="1" x14ac:dyDescent="0.3">
      <c r="B7" s="132"/>
      <c r="C7" s="133"/>
      <c r="D7" s="133"/>
      <c r="E7" s="134"/>
      <c r="F7" s="135"/>
      <c r="G7" s="136"/>
      <c r="H7" s="136"/>
      <c r="I7" s="136"/>
      <c r="J7" s="137"/>
    </row>
    <row r="8" spans="1:10" ht="23.25" x14ac:dyDescent="0.25">
      <c r="A8" s="7" t="s">
        <v>112</v>
      </c>
      <c r="B8" s="30" t="s">
        <v>113</v>
      </c>
      <c r="C8" s="175"/>
      <c r="D8" s="175"/>
      <c r="E8" s="176"/>
      <c r="F8" s="33">
        <f>H8*1.2</f>
        <v>7920</v>
      </c>
      <c r="G8" s="33">
        <f>H8*1.1</f>
        <v>7260.0000000000009</v>
      </c>
      <c r="H8" s="33">
        <v>6600</v>
      </c>
      <c r="I8" s="33">
        <f>H8*0.75</f>
        <v>4950</v>
      </c>
      <c r="J8" s="33">
        <f>H8*0.5</f>
        <v>3300</v>
      </c>
    </row>
    <row r="9" spans="1:10" ht="24" thickBot="1" x14ac:dyDescent="0.3">
      <c r="A9" s="7" t="s">
        <v>114</v>
      </c>
      <c r="B9" s="177" t="s">
        <v>115</v>
      </c>
      <c r="C9" s="178"/>
      <c r="D9" s="178"/>
      <c r="E9" s="179"/>
      <c r="F9" s="37">
        <f>H9*1.2</f>
        <v>11088</v>
      </c>
      <c r="G9" s="37">
        <f>H9*1.1</f>
        <v>10164</v>
      </c>
      <c r="H9" s="37">
        <v>9240</v>
      </c>
      <c r="I9" s="37">
        <f>H9*0.75</f>
        <v>6930</v>
      </c>
      <c r="J9" s="37">
        <f>H9*0.5</f>
        <v>4620</v>
      </c>
    </row>
    <row r="10" spans="1:10" ht="24" thickBot="1" x14ac:dyDescent="0.3">
      <c r="B10" s="27"/>
      <c r="C10" s="28"/>
      <c r="D10" s="28"/>
      <c r="E10" s="2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175"/>
      <c r="D11" s="175"/>
      <c r="E11" s="176"/>
      <c r="F11" s="33">
        <f>H11*1.2</f>
        <v>9072</v>
      </c>
      <c r="G11" s="33">
        <f>H11*1.1</f>
        <v>8316</v>
      </c>
      <c r="H11" s="33">
        <v>7560</v>
      </c>
      <c r="I11" s="33">
        <f>H11*0.75</f>
        <v>5670</v>
      </c>
      <c r="J11" s="33">
        <f>H11*0.5</f>
        <v>3780</v>
      </c>
    </row>
    <row r="12" spans="1:10" ht="36" customHeight="1" thickBot="1" x14ac:dyDescent="0.3">
      <c r="A12" s="7" t="s">
        <v>114</v>
      </c>
      <c r="B12" s="177" t="s">
        <v>117</v>
      </c>
      <c r="C12" s="178"/>
      <c r="D12" s="178"/>
      <c r="E12" s="179"/>
      <c r="F12" s="37">
        <f>H12*1.2</f>
        <v>12816</v>
      </c>
      <c r="G12" s="37">
        <f>H12*1.1</f>
        <v>11748.000000000002</v>
      </c>
      <c r="H12" s="37">
        <v>10680</v>
      </c>
      <c r="I12" s="37">
        <f>H12*0.75</f>
        <v>8010</v>
      </c>
      <c r="J12" s="37">
        <f>H12*0.5</f>
        <v>5340</v>
      </c>
    </row>
    <row r="13" spans="1:10" ht="24" thickBot="1" x14ac:dyDescent="0.3"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5"/>
      <c r="D14" s="175"/>
      <c r="E14" s="176"/>
      <c r="F14" s="43">
        <v>1440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77" t="s">
        <v>119</v>
      </c>
      <c r="C15" s="178"/>
      <c r="D15" s="178"/>
      <c r="E15" s="179"/>
      <c r="F15" s="49">
        <v>2040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0"/>
      <c r="G16" s="181"/>
      <c r="H16" s="181"/>
      <c r="I16" s="181"/>
      <c r="J16" s="182"/>
    </row>
    <row r="17" spans="1:10" ht="36" customHeight="1" x14ac:dyDescent="0.25">
      <c r="A17" s="7" t="s">
        <v>112</v>
      </c>
      <c r="B17" s="30" t="s">
        <v>120</v>
      </c>
      <c r="C17" s="175"/>
      <c r="D17" s="175"/>
      <c r="E17" s="176"/>
      <c r="F17" s="43">
        <v>252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177" t="s">
        <v>121</v>
      </c>
      <c r="C18" s="178"/>
      <c r="D18" s="178"/>
      <c r="E18" s="179"/>
      <c r="F18" s="83">
        <v>360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1680 до 33600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1680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3360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5040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6720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8400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10080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11760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13440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15120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16800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18480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20160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21840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23520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25200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26880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28560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30240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31920</v>
      </c>
      <c r="G39" s="68"/>
      <c r="H39" s="68"/>
      <c r="I39" s="68"/>
      <c r="J39" s="69"/>
    </row>
    <row r="40" spans="2:10" ht="36" customHeight="1" outlineLevel="1" x14ac:dyDescent="0.25">
      <c r="B40" s="52" t="s">
        <v>142</v>
      </c>
      <c r="C40" s="53"/>
      <c r="D40" s="53"/>
      <c r="E40" s="54"/>
      <c r="F40" s="67">
        <v>33600</v>
      </c>
      <c r="G40" s="68"/>
      <c r="H40" s="68"/>
      <c r="I40" s="68"/>
      <c r="J40" s="69"/>
    </row>
    <row r="41" spans="2:10" ht="36" customHeight="1" outlineLevel="1" x14ac:dyDescent="0.25">
      <c r="B41" s="52" t="s">
        <v>234</v>
      </c>
      <c r="C41" s="53"/>
      <c r="D41" s="53"/>
      <c r="E41" s="54"/>
      <c r="F41" s="67">
        <v>35280</v>
      </c>
      <c r="G41" s="68"/>
      <c r="H41" s="68"/>
      <c r="I41" s="68"/>
      <c r="J41" s="69"/>
    </row>
    <row r="42" spans="2:10" ht="36" customHeight="1" outlineLevel="1" x14ac:dyDescent="0.25">
      <c r="B42" s="52" t="s">
        <v>235</v>
      </c>
      <c r="C42" s="53"/>
      <c r="D42" s="53"/>
      <c r="E42" s="54"/>
      <c r="F42" s="67">
        <v>36960</v>
      </c>
      <c r="G42" s="68"/>
      <c r="H42" s="68"/>
      <c r="I42" s="68"/>
      <c r="J42" s="69"/>
    </row>
    <row r="43" spans="2:10" ht="36" customHeight="1" outlineLevel="1" x14ac:dyDescent="0.25">
      <c r="B43" s="52" t="s">
        <v>236</v>
      </c>
      <c r="C43" s="53"/>
      <c r="D43" s="53"/>
      <c r="E43" s="54"/>
      <c r="F43" s="67">
        <v>38640</v>
      </c>
      <c r="G43" s="68"/>
      <c r="H43" s="68"/>
      <c r="I43" s="68"/>
      <c r="J43" s="69"/>
    </row>
    <row r="44" spans="2:10" ht="36" customHeight="1" outlineLevel="1" x14ac:dyDescent="0.25">
      <c r="B44" s="52" t="s">
        <v>237</v>
      </c>
      <c r="C44" s="53"/>
      <c r="D44" s="53"/>
      <c r="E44" s="54"/>
      <c r="F44" s="67">
        <v>40320</v>
      </c>
      <c r="G44" s="68"/>
      <c r="H44" s="68"/>
      <c r="I44" s="68"/>
      <c r="J44" s="69"/>
    </row>
    <row r="45" spans="2:10" ht="36" customHeight="1" outlineLevel="1" x14ac:dyDescent="0.25">
      <c r="B45" s="52" t="s">
        <v>238</v>
      </c>
      <c r="C45" s="53"/>
      <c r="D45" s="53"/>
      <c r="E45" s="54"/>
      <c r="F45" s="67">
        <v>42000</v>
      </c>
      <c r="G45" s="68"/>
      <c r="H45" s="68"/>
      <c r="I45" s="68"/>
      <c r="J45" s="69"/>
    </row>
    <row r="46" spans="2:10" ht="36" customHeight="1" outlineLevel="1" x14ac:dyDescent="0.25">
      <c r="B46" s="52" t="s">
        <v>239</v>
      </c>
      <c r="C46" s="53"/>
      <c r="D46" s="53"/>
      <c r="E46" s="54"/>
      <c r="F46" s="67">
        <v>43680</v>
      </c>
      <c r="G46" s="68"/>
      <c r="H46" s="68"/>
      <c r="I46" s="68"/>
      <c r="J46" s="69"/>
    </row>
    <row r="47" spans="2:10" ht="36" customHeight="1" outlineLevel="1" x14ac:dyDescent="0.25">
      <c r="B47" s="52" t="s">
        <v>240</v>
      </c>
      <c r="C47" s="53"/>
      <c r="D47" s="53"/>
      <c r="E47" s="54"/>
      <c r="F47" s="67">
        <v>45360</v>
      </c>
      <c r="G47" s="68"/>
      <c r="H47" s="68"/>
      <c r="I47" s="68"/>
      <c r="J47" s="69"/>
    </row>
    <row r="48" spans="2:10" ht="36" customHeight="1" outlineLevel="1" x14ac:dyDescent="0.25">
      <c r="B48" s="52" t="s">
        <v>241</v>
      </c>
      <c r="C48" s="53"/>
      <c r="D48" s="53"/>
      <c r="E48" s="54"/>
      <c r="F48" s="67">
        <v>47040</v>
      </c>
      <c r="G48" s="68"/>
      <c r="H48" s="68"/>
      <c r="I48" s="68"/>
      <c r="J48" s="69"/>
    </row>
    <row r="49" spans="2:10" ht="36" customHeight="1" outlineLevel="1" x14ac:dyDescent="0.25">
      <c r="B49" s="52" t="s">
        <v>242</v>
      </c>
      <c r="C49" s="53"/>
      <c r="D49" s="53"/>
      <c r="E49" s="54"/>
      <c r="F49" s="67">
        <v>48720</v>
      </c>
      <c r="G49" s="68"/>
      <c r="H49" s="68"/>
      <c r="I49" s="68"/>
      <c r="J49" s="69"/>
    </row>
    <row r="50" spans="2:10" ht="36" customHeight="1" outlineLevel="1" thickBot="1" x14ac:dyDescent="0.3">
      <c r="B50" s="52" t="s">
        <v>243</v>
      </c>
      <c r="C50" s="53"/>
      <c r="D50" s="53"/>
      <c r="E50" s="54"/>
      <c r="F50" s="67">
        <v>50400</v>
      </c>
      <c r="G50" s="68"/>
      <c r="H50" s="68"/>
      <c r="I50" s="68"/>
      <c r="J50" s="69"/>
    </row>
    <row r="51" spans="2:10" ht="36" customHeight="1" thickBot="1" x14ac:dyDescent="0.3">
      <c r="B51" s="70" t="s">
        <v>143</v>
      </c>
      <c r="C51" s="71"/>
      <c r="D51" s="71"/>
      <c r="E51" s="72"/>
      <c r="F51" s="73" t="str">
        <f>"Цена от "&amp;MIN(F52:F61)&amp;" до "&amp;MAX(F52:F61)</f>
        <v>Цена от 414 до 7992</v>
      </c>
      <c r="G51" s="74"/>
      <c r="H51" s="74"/>
      <c r="I51" s="74"/>
      <c r="J51" s="75"/>
    </row>
    <row r="52" spans="2:10" ht="36" customHeight="1" x14ac:dyDescent="0.25">
      <c r="B52" s="76" t="s">
        <v>144</v>
      </c>
      <c r="C52" s="77"/>
      <c r="D52" s="77"/>
      <c r="E52" s="54"/>
      <c r="F52" s="67">
        <v>1008</v>
      </c>
      <c r="G52" s="68"/>
      <c r="H52" s="68"/>
      <c r="I52" s="68"/>
      <c r="J52" s="69"/>
    </row>
    <row r="53" spans="2:10" ht="36" customHeight="1" x14ac:dyDescent="0.25">
      <c r="B53" s="76" t="s">
        <v>208</v>
      </c>
      <c r="C53" s="77"/>
      <c r="D53" s="77"/>
      <c r="E53" s="54"/>
      <c r="F53" s="67">
        <v>504</v>
      </c>
      <c r="G53" s="68"/>
      <c r="H53" s="68"/>
      <c r="I53" s="68"/>
      <c r="J53" s="69"/>
    </row>
    <row r="54" spans="2:10" ht="36" customHeight="1" x14ac:dyDescent="0.25">
      <c r="B54" s="78" t="s">
        <v>146</v>
      </c>
      <c r="C54" s="79"/>
      <c r="D54" s="79"/>
      <c r="E54" s="36"/>
      <c r="F54" s="80">
        <v>7992</v>
      </c>
      <c r="G54" s="81"/>
      <c r="H54" s="81"/>
      <c r="I54" s="81"/>
      <c r="J54" s="82"/>
    </row>
    <row r="55" spans="2:10" ht="36" customHeight="1" x14ac:dyDescent="0.25">
      <c r="B55" s="76" t="s">
        <v>147</v>
      </c>
      <c r="C55" s="77"/>
      <c r="D55" s="77"/>
      <c r="E55" s="54"/>
      <c r="F55" s="67">
        <v>1584</v>
      </c>
      <c r="G55" s="68"/>
      <c r="H55" s="68"/>
      <c r="I55" s="68"/>
      <c r="J55" s="69"/>
    </row>
    <row r="56" spans="2:10" ht="36" customHeight="1" x14ac:dyDescent="0.25">
      <c r="B56" s="76" t="s">
        <v>148</v>
      </c>
      <c r="C56" s="77"/>
      <c r="D56" s="77"/>
      <c r="E56" s="54"/>
      <c r="F56" s="67">
        <v>4824</v>
      </c>
      <c r="G56" s="68"/>
      <c r="H56" s="68"/>
      <c r="I56" s="68"/>
      <c r="J56" s="69"/>
    </row>
    <row r="57" spans="2:10" ht="36" customHeight="1" x14ac:dyDescent="0.25">
      <c r="B57" s="76" t="s">
        <v>149</v>
      </c>
      <c r="C57" s="77"/>
      <c r="D57" s="77"/>
      <c r="E57" s="54"/>
      <c r="F57" s="67">
        <v>414</v>
      </c>
      <c r="G57" s="68"/>
      <c r="H57" s="68"/>
      <c r="I57" s="68"/>
      <c r="J57" s="69"/>
    </row>
    <row r="58" spans="2:10" ht="36" customHeight="1" x14ac:dyDescent="0.25">
      <c r="B58" s="76" t="s">
        <v>150</v>
      </c>
      <c r="C58" s="77"/>
      <c r="D58" s="77"/>
      <c r="E58" s="54"/>
      <c r="F58" s="67">
        <v>414</v>
      </c>
      <c r="G58" s="68"/>
      <c r="H58" s="68"/>
      <c r="I58" s="68"/>
      <c r="J58" s="69"/>
    </row>
    <row r="59" spans="2:10" ht="36" customHeight="1" x14ac:dyDescent="0.25">
      <c r="B59" s="76" t="s">
        <v>151</v>
      </c>
      <c r="C59" s="77"/>
      <c r="D59" s="77"/>
      <c r="E59" s="54"/>
      <c r="F59" s="67">
        <v>828</v>
      </c>
      <c r="G59" s="68"/>
      <c r="H59" s="68"/>
      <c r="I59" s="68"/>
      <c r="J59" s="69"/>
    </row>
    <row r="60" spans="2:10" ht="36" customHeight="1" x14ac:dyDescent="0.25">
      <c r="B60" s="76" t="s">
        <v>152</v>
      </c>
      <c r="C60" s="77"/>
      <c r="D60" s="77"/>
      <c r="E60" s="54"/>
      <c r="F60" s="67">
        <v>1236</v>
      </c>
      <c r="G60" s="68"/>
      <c r="H60" s="68"/>
      <c r="I60" s="68"/>
      <c r="J60" s="69"/>
    </row>
    <row r="61" spans="2:10" ht="36" customHeight="1" thickBot="1" x14ac:dyDescent="0.3">
      <c r="B61" s="76" t="s">
        <v>153</v>
      </c>
      <c r="C61" s="77"/>
      <c r="D61" s="77"/>
      <c r="E61" s="54"/>
      <c r="F61" s="67">
        <v>5616</v>
      </c>
      <c r="G61" s="68"/>
      <c r="H61" s="68"/>
      <c r="I61" s="68"/>
      <c r="J61" s="69"/>
    </row>
    <row r="62" spans="2:10" ht="24" customHeight="1" thickBot="1" x14ac:dyDescent="0.3"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2:10" ht="36" customHeight="1" thickBot="1" x14ac:dyDescent="0.3">
      <c r="B63" s="76" t="s">
        <v>155</v>
      </c>
      <c r="C63" s="77"/>
      <c r="D63" s="77"/>
      <c r="E63" s="54"/>
      <c r="F63" s="67">
        <v>36</v>
      </c>
      <c r="G63" s="68"/>
      <c r="H63" s="68"/>
      <c r="I63" s="68"/>
      <c r="J63" s="69"/>
    </row>
    <row r="64" spans="2:10" ht="54" customHeight="1" thickBot="1" x14ac:dyDescent="0.3">
      <c r="B64" s="183" t="s">
        <v>209</v>
      </c>
      <c r="C64" s="184"/>
      <c r="D64" s="184"/>
      <c r="E64" s="185"/>
      <c r="F64" s="186" t="str">
        <f>"Цена от "&amp;MIN(F66,F71:J72,H107,F73:J84)&amp;" до "&amp;MAX(F66,F71:J72,H107,F73:J84)</f>
        <v>Цена от 648 до 10800</v>
      </c>
      <c r="G64" s="187"/>
      <c r="H64" s="187"/>
      <c r="I64" s="187"/>
      <c r="J64" s="188"/>
    </row>
    <row r="65" spans="1:10" ht="24" thickBot="1" x14ac:dyDescent="0.3"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B66" s="76" t="s">
        <v>157</v>
      </c>
      <c r="C66" s="77"/>
      <c r="D66" s="77"/>
      <c r="E66" s="54"/>
      <c r="F66" s="67">
        <v>5220</v>
      </c>
      <c r="G66" s="68"/>
      <c r="H66" s="68"/>
      <c r="I66" s="68"/>
      <c r="J66" s="69"/>
    </row>
    <row r="67" spans="1:10" ht="36" customHeight="1" x14ac:dyDescent="0.25">
      <c r="B67" s="84" t="s">
        <v>158</v>
      </c>
      <c r="C67" s="85"/>
      <c r="D67" s="85"/>
      <c r="E67" s="86"/>
      <c r="F67" s="93">
        <v>522</v>
      </c>
      <c r="G67" s="94"/>
      <c r="H67" s="94"/>
      <c r="I67" s="94"/>
      <c r="J67" s="95"/>
    </row>
    <row r="68" spans="1:10" ht="36" customHeight="1" x14ac:dyDescent="0.25">
      <c r="B68" s="84" t="s">
        <v>159</v>
      </c>
      <c r="C68" s="85"/>
      <c r="D68" s="85"/>
      <c r="E68" s="86"/>
      <c r="F68" s="93">
        <v>1305</v>
      </c>
      <c r="G68" s="94"/>
      <c r="H68" s="94"/>
      <c r="I68" s="94"/>
      <c r="J68" s="95"/>
    </row>
    <row r="69" spans="1:10" ht="36" customHeight="1" thickBot="1" x14ac:dyDescent="0.3">
      <c r="B69" s="76" t="s">
        <v>160</v>
      </c>
      <c r="C69" s="77"/>
      <c r="D69" s="77"/>
      <c r="E69" s="54"/>
      <c r="F69" s="93">
        <v>15600</v>
      </c>
      <c r="G69" s="94"/>
      <c r="H69" s="94"/>
      <c r="I69" s="94"/>
      <c r="J69" s="95"/>
    </row>
    <row r="70" spans="1:10" ht="24" thickBot="1" x14ac:dyDescent="0.3"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112</v>
      </c>
      <c r="B71" s="78" t="s">
        <v>161</v>
      </c>
      <c r="C71" s="79"/>
      <c r="D71" s="79"/>
      <c r="E71" s="36"/>
      <c r="F71" s="80">
        <v>4020</v>
      </c>
      <c r="G71" s="81"/>
      <c r="H71" s="81"/>
      <c r="I71" s="81"/>
      <c r="J71" s="82"/>
    </row>
    <row r="72" spans="1:10" ht="36" customHeight="1" x14ac:dyDescent="0.25">
      <c r="A72" s="7" t="s">
        <v>112</v>
      </c>
      <c r="B72" s="52" t="s">
        <v>162</v>
      </c>
      <c r="C72" s="96"/>
      <c r="D72" s="96"/>
      <c r="E72" s="97"/>
      <c r="F72" s="67">
        <v>3240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163</v>
      </c>
      <c r="C73" s="77"/>
      <c r="D73" s="77"/>
      <c r="E73" s="54"/>
      <c r="F73" s="67">
        <v>2760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164</v>
      </c>
      <c r="C74" s="77"/>
      <c r="D74" s="77"/>
      <c r="E74" s="54"/>
      <c r="F74" s="67">
        <v>4020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76" t="s">
        <v>165</v>
      </c>
      <c r="C75" s="77"/>
      <c r="D75" s="77"/>
      <c r="E75" s="54"/>
      <c r="F75" s="67">
        <v>5040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166</v>
      </c>
      <c r="C76" s="77"/>
      <c r="D76" s="77"/>
      <c r="E76" s="54"/>
      <c r="F76" s="67">
        <v>1368</v>
      </c>
      <c r="G76" s="68"/>
      <c r="H76" s="68"/>
      <c r="I76" s="68"/>
      <c r="J76" s="69"/>
    </row>
    <row r="77" spans="1:10" ht="36" customHeight="1" x14ac:dyDescent="0.25">
      <c r="A77" s="7" t="s">
        <v>112</v>
      </c>
      <c r="B77" s="76" t="s">
        <v>167</v>
      </c>
      <c r="C77" s="77"/>
      <c r="D77" s="77"/>
      <c r="E77" s="54"/>
      <c r="F77" s="67">
        <v>1176</v>
      </c>
      <c r="G77" s="68"/>
      <c r="H77" s="68"/>
      <c r="I77" s="68"/>
      <c r="J77" s="69"/>
    </row>
    <row r="78" spans="1:10" ht="36" customHeight="1" x14ac:dyDescent="0.25">
      <c r="A78" s="7" t="s">
        <v>112</v>
      </c>
      <c r="B78" s="76" t="s">
        <v>168</v>
      </c>
      <c r="C78" s="77"/>
      <c r="D78" s="77"/>
      <c r="E78" s="54"/>
      <c r="F78" s="67">
        <v>2400</v>
      </c>
      <c r="G78" s="68"/>
      <c r="H78" s="68"/>
      <c r="I78" s="68"/>
      <c r="J78" s="69"/>
    </row>
    <row r="79" spans="1:10" ht="36" customHeight="1" x14ac:dyDescent="0.25">
      <c r="B79" s="76" t="s">
        <v>169</v>
      </c>
      <c r="C79" s="77"/>
      <c r="D79" s="77"/>
      <c r="E79" s="54"/>
      <c r="F79" s="67">
        <v>6000</v>
      </c>
      <c r="G79" s="68"/>
      <c r="H79" s="68"/>
      <c r="I79" s="68"/>
      <c r="J79" s="69"/>
    </row>
    <row r="80" spans="1:10" ht="36" customHeight="1" x14ac:dyDescent="0.25">
      <c r="A80" s="7" t="s">
        <v>112</v>
      </c>
      <c r="B80" s="78" t="s">
        <v>170</v>
      </c>
      <c r="C80" s="79"/>
      <c r="D80" s="79"/>
      <c r="E80" s="36"/>
      <c r="F80" s="67">
        <v>648</v>
      </c>
      <c r="G80" s="68"/>
      <c r="H80" s="68"/>
      <c r="I80" s="68"/>
      <c r="J80" s="69"/>
    </row>
    <row r="81" spans="1:10" ht="36" customHeight="1" x14ac:dyDescent="0.25">
      <c r="B81" s="52" t="s">
        <v>171</v>
      </c>
      <c r="C81" s="96"/>
      <c r="D81" s="96"/>
      <c r="E81" s="97"/>
      <c r="F81" s="67">
        <v>2400</v>
      </c>
      <c r="G81" s="68"/>
      <c r="H81" s="68"/>
      <c r="I81" s="68"/>
      <c r="J81" s="69"/>
    </row>
    <row r="82" spans="1:10" ht="36" customHeight="1" x14ac:dyDescent="0.25">
      <c r="B82" s="52" t="s">
        <v>172</v>
      </c>
      <c r="C82" s="96"/>
      <c r="D82" s="96"/>
      <c r="E82" s="97"/>
      <c r="F82" s="67">
        <v>1920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52" t="s">
        <v>173</v>
      </c>
      <c r="C83" s="96"/>
      <c r="D83" s="96"/>
      <c r="E83" s="97"/>
      <c r="F83" s="67">
        <v>10800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76" t="s">
        <v>174</v>
      </c>
      <c r="C84" s="77"/>
      <c r="D84" s="77"/>
      <c r="E84" s="54"/>
      <c r="F84" s="67">
        <v>2448</v>
      </c>
      <c r="G84" s="68"/>
      <c r="H84" s="68"/>
      <c r="I84" s="68"/>
      <c r="J84" s="69"/>
    </row>
    <row r="85" spans="1:10" ht="36" customHeight="1" x14ac:dyDescent="0.25">
      <c r="B85" s="76" t="s">
        <v>175</v>
      </c>
      <c r="C85" s="77"/>
      <c r="D85" s="77"/>
      <c r="E85" s="54"/>
      <c r="F85" s="67">
        <v>960</v>
      </c>
      <c r="G85" s="68"/>
      <c r="H85" s="68"/>
      <c r="I85" s="68"/>
      <c r="J85" s="69"/>
    </row>
    <row r="86" spans="1:10" ht="36" customHeight="1" x14ac:dyDescent="0.25">
      <c r="B86" s="76" t="s">
        <v>176</v>
      </c>
      <c r="C86" s="77"/>
      <c r="D86" s="77"/>
      <c r="E86" s="54"/>
      <c r="F86" s="93">
        <v>12060</v>
      </c>
      <c r="G86" s="94"/>
      <c r="H86" s="94"/>
      <c r="I86" s="94"/>
      <c r="J86" s="95"/>
    </row>
    <row r="87" spans="1:10" ht="36" customHeight="1" x14ac:dyDescent="0.25">
      <c r="B87" s="76" t="s">
        <v>177</v>
      </c>
      <c r="C87" s="77"/>
      <c r="D87" s="77"/>
      <c r="E87" s="53"/>
      <c r="F87" s="59">
        <v>6606</v>
      </c>
      <c r="G87" s="59"/>
      <c r="H87" s="59"/>
      <c r="I87" s="59"/>
      <c r="J87" s="59"/>
    </row>
    <row r="88" spans="1:10" ht="36" customHeight="1" x14ac:dyDescent="0.25">
      <c r="B88" s="52" t="s">
        <v>178</v>
      </c>
      <c r="C88" s="96"/>
      <c r="D88" s="96"/>
      <c r="E88" s="96"/>
      <c r="F88" s="59">
        <v>14400</v>
      </c>
      <c r="G88" s="59"/>
      <c r="H88" s="59"/>
      <c r="I88" s="59"/>
      <c r="J88" s="59"/>
    </row>
    <row r="89" spans="1:10" ht="36" customHeight="1" x14ac:dyDescent="0.25">
      <c r="A89" s="7" t="s">
        <v>114</v>
      </c>
      <c r="B89" s="76" t="s">
        <v>179</v>
      </c>
      <c r="C89" s="77"/>
      <c r="D89" s="77"/>
      <c r="E89" s="54"/>
      <c r="F89" s="80">
        <v>5640</v>
      </c>
      <c r="G89" s="81"/>
      <c r="H89" s="81"/>
      <c r="I89" s="81"/>
      <c r="J89" s="82"/>
    </row>
    <row r="90" spans="1:10" ht="36" customHeight="1" x14ac:dyDescent="0.25">
      <c r="A90" s="7" t="s">
        <v>114</v>
      </c>
      <c r="B90" s="76" t="s">
        <v>180</v>
      </c>
      <c r="C90" s="77"/>
      <c r="D90" s="77"/>
      <c r="E90" s="54"/>
      <c r="F90" s="67">
        <v>4560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181</v>
      </c>
      <c r="C91" s="77"/>
      <c r="D91" s="77"/>
      <c r="E91" s="54"/>
      <c r="F91" s="67">
        <v>3960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76" t="s">
        <v>182</v>
      </c>
      <c r="C92" s="77"/>
      <c r="D92" s="77"/>
      <c r="E92" s="54"/>
      <c r="F92" s="67">
        <v>5640</v>
      </c>
      <c r="G92" s="68"/>
      <c r="H92" s="68"/>
      <c r="I92" s="68"/>
      <c r="J92" s="69"/>
    </row>
    <row r="93" spans="1:10" ht="36" customHeight="1" x14ac:dyDescent="0.25">
      <c r="A93" s="7" t="s">
        <v>114</v>
      </c>
      <c r="B93" s="84" t="s">
        <v>183</v>
      </c>
      <c r="C93" s="85"/>
      <c r="D93" s="85"/>
      <c r="E93" s="86"/>
      <c r="F93" s="93">
        <v>6768</v>
      </c>
      <c r="G93" s="94"/>
      <c r="H93" s="94"/>
      <c r="I93" s="94"/>
      <c r="J93" s="95"/>
    </row>
    <row r="94" spans="1:10" ht="36" customHeight="1" x14ac:dyDescent="0.25">
      <c r="A94" s="7" t="s">
        <v>114</v>
      </c>
      <c r="B94" s="76" t="s">
        <v>184</v>
      </c>
      <c r="C94" s="77"/>
      <c r="D94" s="77"/>
      <c r="E94" s="54"/>
      <c r="F94" s="67">
        <v>1920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185</v>
      </c>
      <c r="C95" s="77"/>
      <c r="D95" s="77"/>
      <c r="E95" s="54"/>
      <c r="F95" s="67">
        <v>1680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186</v>
      </c>
      <c r="C96" s="77"/>
      <c r="D96" s="77"/>
      <c r="E96" s="54"/>
      <c r="F96" s="67">
        <v>3360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187</v>
      </c>
      <c r="C97" s="77"/>
      <c r="D97" s="77"/>
      <c r="E97" s="54"/>
      <c r="F97" s="67">
        <v>960</v>
      </c>
      <c r="G97" s="68"/>
      <c r="H97" s="68"/>
      <c r="I97" s="68"/>
      <c r="J97" s="69"/>
    </row>
    <row r="98" spans="1:10" ht="36" customHeight="1" x14ac:dyDescent="0.25">
      <c r="A98" s="7" t="s">
        <v>114</v>
      </c>
      <c r="B98" s="76" t="s">
        <v>188</v>
      </c>
      <c r="C98" s="77"/>
      <c r="D98" s="77"/>
      <c r="E98" s="54"/>
      <c r="F98" s="67">
        <v>15120</v>
      </c>
      <c r="G98" s="68"/>
      <c r="H98" s="68"/>
      <c r="I98" s="68"/>
      <c r="J98" s="69"/>
    </row>
    <row r="99" spans="1:10" ht="36" customHeight="1" thickBot="1" x14ac:dyDescent="0.3">
      <c r="A99" s="7" t="s">
        <v>114</v>
      </c>
      <c r="B99" s="76" t="s">
        <v>189</v>
      </c>
      <c r="C99" s="77"/>
      <c r="D99" s="77"/>
      <c r="E99" s="54"/>
      <c r="F99" s="67">
        <v>3480</v>
      </c>
      <c r="G99" s="68"/>
      <c r="H99" s="68"/>
      <c r="I99" s="68"/>
      <c r="J99" s="69"/>
    </row>
    <row r="100" spans="1:10" ht="36" customHeight="1" x14ac:dyDescent="0.25">
      <c r="B100" s="189" t="s">
        <v>190</v>
      </c>
      <c r="C100" s="190"/>
      <c r="D100" s="190"/>
      <c r="E100" s="191"/>
      <c r="F100" s="186"/>
      <c r="G100" s="187"/>
      <c r="H100" s="187"/>
      <c r="I100" s="187"/>
      <c r="J100" s="188"/>
    </row>
    <row r="101" spans="1:10" ht="36" customHeight="1" x14ac:dyDescent="0.25">
      <c r="B101" s="76" t="s">
        <v>191</v>
      </c>
      <c r="C101" s="77"/>
      <c r="D101" s="77"/>
      <c r="E101" s="54"/>
      <c r="F101" s="67">
        <v>3000</v>
      </c>
      <c r="G101" s="68"/>
      <c r="H101" s="68"/>
      <c r="I101" s="68"/>
      <c r="J101" s="69"/>
    </row>
    <row r="102" spans="1:10" ht="36" customHeight="1" x14ac:dyDescent="0.25">
      <c r="B102" s="76" t="s">
        <v>192</v>
      </c>
      <c r="C102" s="77"/>
      <c r="D102" s="77"/>
      <c r="E102" s="54"/>
      <c r="F102" s="67">
        <v>3000</v>
      </c>
      <c r="G102" s="68"/>
      <c r="H102" s="68"/>
      <c r="I102" s="68"/>
      <c r="J102" s="69"/>
    </row>
    <row r="103" spans="1:10" ht="36" customHeight="1" x14ac:dyDescent="0.25">
      <c r="B103" s="76" t="s">
        <v>193</v>
      </c>
      <c r="C103" s="77"/>
      <c r="D103" s="77"/>
      <c r="E103" s="54"/>
      <c r="F103" s="105">
        <v>1500</v>
      </c>
      <c r="G103" s="106"/>
      <c r="H103" s="106"/>
      <c r="I103" s="106"/>
      <c r="J103" s="107"/>
    </row>
    <row r="104" spans="1:10" ht="36" customHeight="1" x14ac:dyDescent="0.25">
      <c r="B104" s="76" t="s">
        <v>194</v>
      </c>
      <c r="C104" s="77"/>
      <c r="D104" s="77"/>
      <c r="E104" s="54"/>
      <c r="F104" s="105">
        <v>150</v>
      </c>
      <c r="G104" s="106"/>
      <c r="H104" s="106"/>
      <c r="I104" s="106"/>
      <c r="J104" s="107"/>
    </row>
    <row r="105" spans="1:10" ht="36" customHeight="1" thickBot="1" x14ac:dyDescent="0.3">
      <c r="B105" s="76" t="s">
        <v>195</v>
      </c>
      <c r="C105" s="77"/>
      <c r="D105" s="77"/>
      <c r="E105" s="54"/>
      <c r="F105" s="105">
        <v>510</v>
      </c>
      <c r="G105" s="106"/>
      <c r="H105" s="106"/>
      <c r="I105" s="106"/>
      <c r="J105" s="107"/>
    </row>
    <row r="106" spans="1:10" ht="36" customHeight="1" thickBot="1" x14ac:dyDescent="0.3">
      <c r="B106" s="18" t="s">
        <v>196</v>
      </c>
      <c r="C106" s="19"/>
      <c r="D106" s="19"/>
      <c r="E106" s="20"/>
      <c r="F106" s="186"/>
      <c r="G106" s="187"/>
      <c r="H106" s="187"/>
      <c r="I106" s="187"/>
      <c r="J106" s="188"/>
    </row>
    <row r="107" spans="1:10" ht="36" customHeight="1" x14ac:dyDescent="0.25">
      <c r="A107" s="7" t="s">
        <v>112</v>
      </c>
      <c r="B107" s="76" t="s">
        <v>197</v>
      </c>
      <c r="C107" s="77"/>
      <c r="D107" s="77"/>
      <c r="E107" s="54"/>
      <c r="F107" s="192">
        <f>H107*1.2</f>
        <v>4032</v>
      </c>
      <c r="G107" s="193">
        <f>H107*1.1</f>
        <v>3696.0000000000005</v>
      </c>
      <c r="H107" s="193">
        <v>3360</v>
      </c>
      <c r="I107" s="193">
        <f>H107*0.75</f>
        <v>2520</v>
      </c>
      <c r="J107" s="194">
        <f>H107*0.5</f>
        <v>1680</v>
      </c>
    </row>
    <row r="108" spans="1:10" ht="36" customHeight="1" x14ac:dyDescent="0.25">
      <c r="A108" s="7" t="s">
        <v>112</v>
      </c>
      <c r="B108" s="76" t="s">
        <v>198</v>
      </c>
      <c r="C108" s="77"/>
      <c r="D108" s="77"/>
      <c r="E108" s="54"/>
      <c r="F108" s="67">
        <v>3240</v>
      </c>
      <c r="G108" s="68"/>
      <c r="H108" s="68"/>
      <c r="I108" s="68"/>
      <c r="J108" s="69"/>
    </row>
    <row r="109" spans="1:10" ht="36" customHeight="1" x14ac:dyDescent="0.25">
      <c r="A109" s="7" t="s">
        <v>112</v>
      </c>
      <c r="B109" s="76" t="s">
        <v>199</v>
      </c>
      <c r="C109" s="77"/>
      <c r="D109" s="77"/>
      <c r="E109" s="54"/>
      <c r="F109" s="67">
        <v>1620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76" t="s">
        <v>200</v>
      </c>
      <c r="C110" s="77"/>
      <c r="D110" s="77"/>
      <c r="E110" s="54"/>
      <c r="F110" s="192">
        <f>H110*1.2</f>
        <v>5760</v>
      </c>
      <c r="G110" s="193">
        <f>H110*1.1</f>
        <v>5280</v>
      </c>
      <c r="H110" s="193">
        <v>4800</v>
      </c>
      <c r="I110" s="193">
        <f>H110*0.75</f>
        <v>3600</v>
      </c>
      <c r="J110" s="194">
        <f>H110*0.5</f>
        <v>2400</v>
      </c>
    </row>
    <row r="111" spans="1:10" ht="36" customHeight="1" x14ac:dyDescent="0.25">
      <c r="A111" s="7" t="s">
        <v>114</v>
      </c>
      <c r="B111" s="76" t="s">
        <v>226</v>
      </c>
      <c r="C111" s="77"/>
      <c r="D111" s="77"/>
      <c r="E111" s="54"/>
      <c r="F111" s="67">
        <v>4560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76" t="s">
        <v>202</v>
      </c>
      <c r="C112" s="77"/>
      <c r="D112" s="77"/>
      <c r="E112" s="54"/>
      <c r="F112" s="67">
        <v>2280</v>
      </c>
      <c r="G112" s="68"/>
      <c r="H112" s="68"/>
      <c r="I112" s="68"/>
      <c r="J112" s="69"/>
    </row>
    <row r="113" spans="1:10" ht="36" customHeight="1" thickBot="1" x14ac:dyDescent="0.3">
      <c r="B113" s="76" t="s">
        <v>203</v>
      </c>
      <c r="C113" s="77"/>
      <c r="D113" s="77"/>
      <c r="E113" s="53"/>
      <c r="F113" s="115">
        <f>H113*1.2</f>
        <v>5184</v>
      </c>
      <c r="G113" s="115">
        <f>H113*1.1</f>
        <v>4752</v>
      </c>
      <c r="H113" s="115">
        <v>4320</v>
      </c>
      <c r="I113" s="115">
        <f>H113*0.75</f>
        <v>3240</v>
      </c>
      <c r="J113" s="115">
        <f>H113*0.5</f>
        <v>2160</v>
      </c>
    </row>
    <row r="114" spans="1:10" ht="54" customHeight="1" thickBot="1" x14ac:dyDescent="0.3">
      <c r="B114" s="18" t="s">
        <v>228</v>
      </c>
      <c r="C114" s="19"/>
      <c r="D114" s="19"/>
      <c r="E114" s="20"/>
      <c r="F114" s="108"/>
      <c r="G114" s="109"/>
      <c r="H114" s="109"/>
      <c r="I114" s="109"/>
      <c r="J114" s="110"/>
    </row>
    <row r="115" spans="1:10" ht="28.5" customHeight="1" thickBot="1" x14ac:dyDescent="0.3">
      <c r="B115" s="195"/>
      <c r="C115" s="196"/>
      <c r="D115" s="196"/>
      <c r="E115" s="196"/>
      <c r="F115" s="196"/>
      <c r="G115" s="196"/>
      <c r="H115" s="196"/>
      <c r="I115" s="196"/>
      <c r="J115" s="197"/>
    </row>
    <row r="116" spans="1:10" ht="28.5" customHeight="1" x14ac:dyDescent="0.25">
      <c r="B116" s="78" t="s">
        <v>229</v>
      </c>
      <c r="C116" s="79"/>
      <c r="D116" s="79"/>
      <c r="E116" s="36"/>
      <c r="F116" s="80">
        <v>7560</v>
      </c>
      <c r="G116" s="81"/>
      <c r="H116" s="81"/>
      <c r="I116" s="81"/>
      <c r="J116" s="82"/>
    </row>
    <row r="117" spans="1:10" ht="28.5" customHeight="1" x14ac:dyDescent="0.25">
      <c r="B117" s="76" t="s">
        <v>230</v>
      </c>
      <c r="C117" s="77"/>
      <c r="D117" s="77"/>
      <c r="E117" s="54"/>
      <c r="F117" s="67">
        <v>15120</v>
      </c>
      <c r="G117" s="68"/>
      <c r="H117" s="68"/>
      <c r="I117" s="68"/>
      <c r="J117" s="69"/>
    </row>
    <row r="118" spans="1:10" ht="28.5" customHeight="1" x14ac:dyDescent="0.25">
      <c r="B118" s="76" t="s">
        <v>231</v>
      </c>
      <c r="C118" s="77"/>
      <c r="D118" s="77"/>
      <c r="E118" s="54"/>
      <c r="F118" s="67">
        <v>7560</v>
      </c>
      <c r="G118" s="68"/>
      <c r="H118" s="68"/>
      <c r="I118" s="68"/>
      <c r="J118" s="69"/>
    </row>
    <row r="119" spans="1:10" ht="28.5" customHeight="1" thickBot="1" x14ac:dyDescent="0.3">
      <c r="B119" s="76" t="s">
        <v>264</v>
      </c>
      <c r="C119" s="77"/>
      <c r="D119" s="77"/>
      <c r="E119" s="54"/>
      <c r="F119" s="67">
        <v>15120</v>
      </c>
      <c r="G119" s="68"/>
      <c r="H119" s="68"/>
      <c r="I119" s="68"/>
      <c r="J119" s="69"/>
    </row>
    <row r="120" spans="1:10" ht="24" thickBot="1" x14ac:dyDescent="0.3"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18" customHeight="1" x14ac:dyDescent="0.25">
      <c r="B121" s="116"/>
      <c r="C121" s="117"/>
      <c r="D121" s="117"/>
      <c r="E121" s="117"/>
      <c r="F121" s="118"/>
      <c r="G121" s="118"/>
      <c r="H121" s="118"/>
      <c r="I121" s="118"/>
      <c r="J121" s="118"/>
    </row>
    <row r="122" spans="1:10" ht="67.5" customHeight="1" x14ac:dyDescent="0.25">
      <c r="B122" s="119" t="s">
        <v>265</v>
      </c>
      <c r="C122" s="119"/>
      <c r="D122" s="119"/>
      <c r="E122" s="119"/>
      <c r="F122" s="119"/>
      <c r="G122" s="119"/>
      <c r="H122" s="119"/>
      <c r="I122" s="119"/>
      <c r="J122" s="119"/>
    </row>
    <row r="123" spans="1:10" ht="40.5" customHeight="1" x14ac:dyDescent="0.25">
      <c r="B123" s="119" t="s">
        <v>205</v>
      </c>
      <c r="C123" s="119"/>
      <c r="D123" s="119"/>
      <c r="E123" s="119"/>
      <c r="F123" s="119"/>
      <c r="G123" s="119"/>
      <c r="H123" s="119"/>
      <c r="I123" s="119"/>
      <c r="J123" s="119"/>
    </row>
    <row r="124" spans="1:10" ht="27" customHeight="1" x14ac:dyDescent="0.25">
      <c r="A124" s="7" t="s">
        <v>114</v>
      </c>
      <c r="B124" s="120" t="s">
        <v>206</v>
      </c>
      <c r="C124" s="120"/>
      <c r="D124" s="120"/>
      <c r="E124" s="120"/>
      <c r="F124" s="120"/>
      <c r="G124" s="120"/>
      <c r="H124" s="120"/>
      <c r="I124" s="120"/>
      <c r="J124" s="120"/>
    </row>
    <row r="125" spans="1:10" ht="40.5" customHeight="1" x14ac:dyDescent="0.25">
      <c r="B125" s="121" t="s">
        <v>207</v>
      </c>
      <c r="C125" s="121"/>
      <c r="D125" s="121"/>
      <c r="E125" s="121"/>
      <c r="F125" s="121"/>
      <c r="G125" s="121"/>
      <c r="H125" s="121"/>
      <c r="I125" s="121"/>
      <c r="J125" s="121"/>
    </row>
    <row r="126" spans="1:10" ht="18" customHeight="1" x14ac:dyDescent="0.25"/>
  </sheetData>
  <sheetProtection selectLockedCells="1" selectUnlockedCells="1"/>
  <mergeCells count="229">
    <mergeCell ref="B122:J122"/>
    <mergeCell ref="B123:J123"/>
    <mergeCell ref="B124:J124"/>
    <mergeCell ref="B125:J125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0:E110"/>
    <mergeCell ref="B111:E111"/>
    <mergeCell ref="F111:J111"/>
    <mergeCell ref="B112:E112"/>
    <mergeCell ref="F112:J112"/>
    <mergeCell ref="B113:E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50" zoomScaleNormal="60" zoomScaleSheetLayoutView="50" workbookViewId="0">
      <pane ySplit="4" topLeftCell="A98" activePane="bottomLeft" state="frozen"/>
      <selection activeCell="Q15" sqref="Q15"/>
      <selection pane="bottomLeft" activeCell="F117" sqref="F117:J117"/>
    </sheetView>
  </sheetViews>
  <sheetFormatPr defaultColWidth="20.42578125" defaultRowHeight="21" outlineLevelRow="1" x14ac:dyDescent="0.25"/>
  <cols>
    <col min="1" max="1" width="20.42578125" style="7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20.425781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73" t="s">
        <v>108</v>
      </c>
      <c r="H6" s="173" t="s">
        <v>109</v>
      </c>
      <c r="I6" s="173" t="s">
        <v>110</v>
      </c>
      <c r="J6" s="174" t="s">
        <v>111</v>
      </c>
    </row>
    <row r="7" spans="1:10" ht="24" thickBot="1" x14ac:dyDescent="0.3">
      <c r="B7" s="132"/>
      <c r="C7" s="133"/>
      <c r="D7" s="133"/>
      <c r="E7" s="134"/>
      <c r="F7" s="135"/>
      <c r="G7" s="136"/>
      <c r="H7" s="136"/>
      <c r="I7" s="136"/>
      <c r="J7" s="137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9892.7999999999993</v>
      </c>
      <c r="G8" s="33">
        <f>H8*1.1</f>
        <v>9068.4000000000015</v>
      </c>
      <c r="H8" s="33">
        <v>8244</v>
      </c>
      <c r="I8" s="33">
        <f>H8*0.75</f>
        <v>6183</v>
      </c>
      <c r="J8" s="33">
        <f>H8*0.5</f>
        <v>4122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17812.8</v>
      </c>
      <c r="G9" s="37">
        <f>H9*1.1</f>
        <v>16328.400000000001</v>
      </c>
      <c r="H9" s="37">
        <v>14844</v>
      </c>
      <c r="I9" s="37">
        <f>H9*0.75</f>
        <v>11133</v>
      </c>
      <c r="J9" s="37">
        <f>H9*0.5</f>
        <v>7422</v>
      </c>
    </row>
    <row r="10" spans="1:10" ht="36" customHeight="1" thickBot="1" x14ac:dyDescent="0.3">
      <c r="B10" s="27"/>
      <c r="C10" s="38"/>
      <c r="D10" s="38"/>
      <c r="E10" s="39"/>
      <c r="F10" s="135"/>
      <c r="G10" s="136"/>
      <c r="H10" s="136"/>
      <c r="I10" s="136"/>
      <c r="J10" s="137"/>
    </row>
    <row r="11" spans="1:10" ht="36" customHeight="1" x14ac:dyDescent="0.25">
      <c r="B11" s="30" t="s">
        <v>116</v>
      </c>
      <c r="C11" s="31"/>
      <c r="D11" s="31"/>
      <c r="E11" s="32"/>
      <c r="F11" s="33">
        <f>H11*1.2</f>
        <v>11376</v>
      </c>
      <c r="G11" s="33">
        <f>H11*1.1</f>
        <v>10428</v>
      </c>
      <c r="H11" s="33">
        <v>9480</v>
      </c>
      <c r="I11" s="33">
        <f>H11*0.75</f>
        <v>7110</v>
      </c>
      <c r="J11" s="33">
        <f>H11*0.5</f>
        <v>4740</v>
      </c>
    </row>
    <row r="12" spans="1:10" ht="36" customHeight="1" thickBot="1" x14ac:dyDescent="0.3">
      <c r="B12" s="34" t="s">
        <v>117</v>
      </c>
      <c r="C12" s="35"/>
      <c r="D12" s="35"/>
      <c r="E12" s="36"/>
      <c r="F12" s="37">
        <f>H12*1.2</f>
        <v>20476.8</v>
      </c>
      <c r="G12" s="37">
        <f>H12*1.1</f>
        <v>18770.400000000001</v>
      </c>
      <c r="H12" s="37">
        <v>17064</v>
      </c>
      <c r="I12" s="37">
        <f>H12*0.75</f>
        <v>12798</v>
      </c>
      <c r="J12" s="37">
        <f>H12*0.5</f>
        <v>8532</v>
      </c>
    </row>
    <row r="13" spans="1:10" ht="24" thickBot="1" x14ac:dyDescent="0.3">
      <c r="B13" s="27"/>
      <c r="C13" s="38"/>
      <c r="D13" s="38"/>
      <c r="E13" s="3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1830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49">
        <v>3360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0"/>
      <c r="G16" s="181"/>
      <c r="H16" s="181"/>
      <c r="I16" s="181"/>
      <c r="J16" s="182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186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336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2004 до 40080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2004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4008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6012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8016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10020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12024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14028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16032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18036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20040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22044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24048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26052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28056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30060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32064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34068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36072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38076</v>
      </c>
      <c r="G39" s="68"/>
      <c r="H39" s="68"/>
      <c r="I39" s="68"/>
      <c r="J39" s="69"/>
    </row>
    <row r="40" spans="2:10" ht="36" customHeight="1" outlineLevel="1" x14ac:dyDescent="0.25">
      <c r="B40" s="52" t="s">
        <v>142</v>
      </c>
      <c r="C40" s="53"/>
      <c r="D40" s="53"/>
      <c r="E40" s="54"/>
      <c r="F40" s="67">
        <v>40080</v>
      </c>
      <c r="G40" s="68"/>
      <c r="H40" s="68"/>
      <c r="I40" s="68"/>
      <c r="J40" s="69"/>
    </row>
    <row r="41" spans="2:10" ht="36" customHeight="1" outlineLevel="1" x14ac:dyDescent="0.25">
      <c r="B41" s="52" t="s">
        <v>234</v>
      </c>
      <c r="C41" s="53"/>
      <c r="D41" s="53"/>
      <c r="E41" s="54"/>
      <c r="F41" s="67">
        <v>42084</v>
      </c>
      <c r="G41" s="68"/>
      <c r="H41" s="68"/>
      <c r="I41" s="68"/>
      <c r="J41" s="69"/>
    </row>
    <row r="42" spans="2:10" ht="36" customHeight="1" outlineLevel="1" x14ac:dyDescent="0.25">
      <c r="B42" s="52" t="s">
        <v>235</v>
      </c>
      <c r="C42" s="53"/>
      <c r="D42" s="53"/>
      <c r="E42" s="54"/>
      <c r="F42" s="67">
        <v>44088</v>
      </c>
      <c r="G42" s="68"/>
      <c r="H42" s="68"/>
      <c r="I42" s="68"/>
      <c r="J42" s="69"/>
    </row>
    <row r="43" spans="2:10" ht="36" customHeight="1" outlineLevel="1" x14ac:dyDescent="0.25">
      <c r="B43" s="52" t="s">
        <v>236</v>
      </c>
      <c r="C43" s="53"/>
      <c r="D43" s="53"/>
      <c r="E43" s="54"/>
      <c r="F43" s="67">
        <v>46092</v>
      </c>
      <c r="G43" s="68"/>
      <c r="H43" s="68"/>
      <c r="I43" s="68"/>
      <c r="J43" s="69"/>
    </row>
    <row r="44" spans="2:10" ht="36" customHeight="1" outlineLevel="1" x14ac:dyDescent="0.25">
      <c r="B44" s="52" t="s">
        <v>237</v>
      </c>
      <c r="C44" s="53"/>
      <c r="D44" s="53"/>
      <c r="E44" s="54"/>
      <c r="F44" s="67">
        <v>48096</v>
      </c>
      <c r="G44" s="68"/>
      <c r="H44" s="68"/>
      <c r="I44" s="68"/>
      <c r="J44" s="69"/>
    </row>
    <row r="45" spans="2:10" ht="36" customHeight="1" outlineLevel="1" x14ac:dyDescent="0.25">
      <c r="B45" s="52" t="s">
        <v>238</v>
      </c>
      <c r="C45" s="53"/>
      <c r="D45" s="53"/>
      <c r="E45" s="54"/>
      <c r="F45" s="67">
        <v>50100</v>
      </c>
      <c r="G45" s="68"/>
      <c r="H45" s="68"/>
      <c r="I45" s="68"/>
      <c r="J45" s="69"/>
    </row>
    <row r="46" spans="2:10" ht="36" customHeight="1" outlineLevel="1" x14ac:dyDescent="0.25">
      <c r="B46" s="52" t="s">
        <v>239</v>
      </c>
      <c r="C46" s="53"/>
      <c r="D46" s="53"/>
      <c r="E46" s="54"/>
      <c r="F46" s="67">
        <v>52104</v>
      </c>
      <c r="G46" s="68"/>
      <c r="H46" s="68"/>
      <c r="I46" s="68"/>
      <c r="J46" s="69"/>
    </row>
    <row r="47" spans="2:10" ht="36" customHeight="1" outlineLevel="1" x14ac:dyDescent="0.25">
      <c r="B47" s="52" t="s">
        <v>240</v>
      </c>
      <c r="C47" s="53"/>
      <c r="D47" s="53"/>
      <c r="E47" s="54"/>
      <c r="F47" s="67">
        <v>54108</v>
      </c>
      <c r="G47" s="68"/>
      <c r="H47" s="68"/>
      <c r="I47" s="68"/>
      <c r="J47" s="69"/>
    </row>
    <row r="48" spans="2:10" ht="36" customHeight="1" outlineLevel="1" x14ac:dyDescent="0.25">
      <c r="B48" s="52" t="s">
        <v>241</v>
      </c>
      <c r="C48" s="53"/>
      <c r="D48" s="53"/>
      <c r="E48" s="54"/>
      <c r="F48" s="67">
        <v>56112</v>
      </c>
      <c r="G48" s="68"/>
      <c r="H48" s="68"/>
      <c r="I48" s="68"/>
      <c r="J48" s="69"/>
    </row>
    <row r="49" spans="2:10" ht="36" customHeight="1" outlineLevel="1" x14ac:dyDescent="0.25">
      <c r="B49" s="52" t="s">
        <v>242</v>
      </c>
      <c r="C49" s="53"/>
      <c r="D49" s="53"/>
      <c r="E49" s="54"/>
      <c r="F49" s="67">
        <v>58116</v>
      </c>
      <c r="G49" s="68"/>
      <c r="H49" s="68"/>
      <c r="I49" s="68"/>
      <c r="J49" s="69"/>
    </row>
    <row r="50" spans="2:10" ht="36" customHeight="1" outlineLevel="1" thickBot="1" x14ac:dyDescent="0.3">
      <c r="B50" s="52" t="s">
        <v>243</v>
      </c>
      <c r="C50" s="53"/>
      <c r="D50" s="53"/>
      <c r="E50" s="54"/>
      <c r="F50" s="67">
        <v>60120</v>
      </c>
      <c r="G50" s="68"/>
      <c r="H50" s="68"/>
      <c r="I50" s="68"/>
      <c r="J50" s="69"/>
    </row>
    <row r="51" spans="2:10" ht="36" customHeight="1" thickBot="1" x14ac:dyDescent="0.3">
      <c r="B51" s="70" t="s">
        <v>143</v>
      </c>
      <c r="C51" s="71"/>
      <c r="D51" s="71"/>
      <c r="E51" s="72"/>
      <c r="F51" s="73" t="str">
        <f>"Цена от "&amp;MIN(F52:F61)&amp;" до "&amp;MAX(F52:F61)</f>
        <v>Цена от 270 до 10020</v>
      </c>
      <c r="G51" s="74"/>
      <c r="H51" s="74"/>
      <c r="I51" s="74"/>
      <c r="J51" s="75"/>
    </row>
    <row r="52" spans="2:10" ht="36" customHeight="1" x14ac:dyDescent="0.25">
      <c r="B52" s="76" t="s">
        <v>144</v>
      </c>
      <c r="C52" s="77"/>
      <c r="D52" s="77"/>
      <c r="E52" s="54"/>
      <c r="F52" s="67">
        <v>1182</v>
      </c>
      <c r="G52" s="68"/>
      <c r="H52" s="68"/>
      <c r="I52" s="68"/>
      <c r="J52" s="69"/>
    </row>
    <row r="53" spans="2:10" ht="36" customHeight="1" x14ac:dyDescent="0.25">
      <c r="B53" s="76" t="s">
        <v>208</v>
      </c>
      <c r="C53" s="77"/>
      <c r="D53" s="77"/>
      <c r="E53" s="54"/>
      <c r="F53" s="67">
        <v>468</v>
      </c>
      <c r="G53" s="68"/>
      <c r="H53" s="68"/>
      <c r="I53" s="68"/>
      <c r="J53" s="69"/>
    </row>
    <row r="54" spans="2:10" ht="36" customHeight="1" x14ac:dyDescent="0.25">
      <c r="B54" s="78" t="s">
        <v>146</v>
      </c>
      <c r="C54" s="79"/>
      <c r="D54" s="79"/>
      <c r="E54" s="36"/>
      <c r="F54" s="80">
        <v>10020</v>
      </c>
      <c r="G54" s="81"/>
      <c r="H54" s="81"/>
      <c r="I54" s="81"/>
      <c r="J54" s="82"/>
    </row>
    <row r="55" spans="2:10" ht="36" customHeight="1" x14ac:dyDescent="0.25">
      <c r="B55" s="76" t="s">
        <v>147</v>
      </c>
      <c r="C55" s="77"/>
      <c r="D55" s="77"/>
      <c r="E55" s="54"/>
      <c r="F55" s="67">
        <v>1968</v>
      </c>
      <c r="G55" s="68"/>
      <c r="H55" s="68"/>
      <c r="I55" s="68"/>
      <c r="J55" s="69"/>
    </row>
    <row r="56" spans="2:10" ht="36" customHeight="1" x14ac:dyDescent="0.25">
      <c r="B56" s="76" t="s">
        <v>148</v>
      </c>
      <c r="C56" s="77"/>
      <c r="D56" s="77"/>
      <c r="E56" s="54"/>
      <c r="F56" s="67">
        <v>5418</v>
      </c>
      <c r="G56" s="68"/>
      <c r="H56" s="68"/>
      <c r="I56" s="68"/>
      <c r="J56" s="69"/>
    </row>
    <row r="57" spans="2:10" ht="36" customHeight="1" x14ac:dyDescent="0.25">
      <c r="B57" s="76" t="s">
        <v>149</v>
      </c>
      <c r="C57" s="77"/>
      <c r="D57" s="77"/>
      <c r="E57" s="54"/>
      <c r="F57" s="67">
        <v>270</v>
      </c>
      <c r="G57" s="68"/>
      <c r="H57" s="68"/>
      <c r="I57" s="68"/>
      <c r="J57" s="69"/>
    </row>
    <row r="58" spans="2:10" ht="36" customHeight="1" x14ac:dyDescent="0.25">
      <c r="B58" s="76" t="s">
        <v>150</v>
      </c>
      <c r="C58" s="77"/>
      <c r="D58" s="77"/>
      <c r="E58" s="54"/>
      <c r="F58" s="67">
        <v>270</v>
      </c>
      <c r="G58" s="68"/>
      <c r="H58" s="68"/>
      <c r="I58" s="68"/>
      <c r="J58" s="69"/>
    </row>
    <row r="59" spans="2:10" ht="36" customHeight="1" x14ac:dyDescent="0.25">
      <c r="B59" s="76" t="s">
        <v>151</v>
      </c>
      <c r="C59" s="77"/>
      <c r="D59" s="77"/>
      <c r="E59" s="54"/>
      <c r="F59" s="67">
        <v>540</v>
      </c>
      <c r="G59" s="68"/>
      <c r="H59" s="68"/>
      <c r="I59" s="68"/>
      <c r="J59" s="69"/>
    </row>
    <row r="60" spans="2:10" ht="36" customHeight="1" x14ac:dyDescent="0.25">
      <c r="B60" s="76" t="s">
        <v>152</v>
      </c>
      <c r="C60" s="77"/>
      <c r="D60" s="77"/>
      <c r="E60" s="54"/>
      <c r="F60" s="67">
        <v>810</v>
      </c>
      <c r="G60" s="68"/>
      <c r="H60" s="68"/>
      <c r="I60" s="68"/>
      <c r="J60" s="69"/>
    </row>
    <row r="61" spans="2:10" ht="36" customHeight="1" thickBot="1" x14ac:dyDescent="0.3">
      <c r="B61" s="76" t="s">
        <v>153</v>
      </c>
      <c r="C61" s="77"/>
      <c r="D61" s="77"/>
      <c r="E61" s="54"/>
      <c r="F61" s="67">
        <v>4602</v>
      </c>
      <c r="G61" s="68"/>
      <c r="H61" s="68"/>
      <c r="I61" s="68"/>
      <c r="J61" s="69"/>
    </row>
    <row r="62" spans="2:10" ht="24" customHeight="1" thickBot="1" x14ac:dyDescent="0.3"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2:10" ht="36" customHeight="1" thickBot="1" x14ac:dyDescent="0.3">
      <c r="B63" s="76" t="s">
        <v>155</v>
      </c>
      <c r="C63" s="77"/>
      <c r="D63" s="77"/>
      <c r="E63" s="54"/>
      <c r="F63" s="67">
        <v>36</v>
      </c>
      <c r="G63" s="68"/>
      <c r="H63" s="68"/>
      <c r="I63" s="68"/>
      <c r="J63" s="69"/>
    </row>
    <row r="64" spans="2:10" ht="54" customHeight="1" thickBot="1" x14ac:dyDescent="0.3">
      <c r="B64" s="183" t="s">
        <v>209</v>
      </c>
      <c r="C64" s="184"/>
      <c r="D64" s="184"/>
      <c r="E64" s="185"/>
      <c r="F64" s="186" t="str">
        <f>"Цена от "&amp;MIN(F66,F71:J72,H107,F73:J84)&amp;" до "&amp;MAX(F66,F71:J72,H107,F73:J84)</f>
        <v>Цена от 564 до 33306</v>
      </c>
      <c r="G64" s="187"/>
      <c r="H64" s="187"/>
      <c r="I64" s="187"/>
      <c r="J64" s="188"/>
    </row>
    <row r="65" spans="1:10" ht="24" thickBot="1" x14ac:dyDescent="0.3"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B66" s="76" t="s">
        <v>157</v>
      </c>
      <c r="C66" s="77"/>
      <c r="D66" s="77"/>
      <c r="E66" s="54"/>
      <c r="F66" s="67">
        <v>6060</v>
      </c>
      <c r="G66" s="68"/>
      <c r="H66" s="68"/>
      <c r="I66" s="68"/>
      <c r="J66" s="69"/>
    </row>
    <row r="67" spans="1:10" ht="36" customHeight="1" x14ac:dyDescent="0.25">
      <c r="B67" s="84" t="s">
        <v>158</v>
      </c>
      <c r="C67" s="85"/>
      <c r="D67" s="85"/>
      <c r="E67" s="86"/>
      <c r="F67" s="93">
        <v>606</v>
      </c>
      <c r="G67" s="94"/>
      <c r="H67" s="94"/>
      <c r="I67" s="94"/>
      <c r="J67" s="95"/>
    </row>
    <row r="68" spans="1:10" ht="36" customHeight="1" x14ac:dyDescent="0.25">
      <c r="B68" s="84" t="s">
        <v>159</v>
      </c>
      <c r="C68" s="85"/>
      <c r="D68" s="85"/>
      <c r="E68" s="86"/>
      <c r="F68" s="93">
        <v>1515</v>
      </c>
      <c r="G68" s="94"/>
      <c r="H68" s="94"/>
      <c r="I68" s="94"/>
      <c r="J68" s="95"/>
    </row>
    <row r="69" spans="1:10" ht="36" customHeight="1" thickBot="1" x14ac:dyDescent="0.3">
      <c r="B69" s="76" t="s">
        <v>160</v>
      </c>
      <c r="C69" s="77"/>
      <c r="D69" s="77"/>
      <c r="E69" s="54"/>
      <c r="F69" s="93">
        <v>8502</v>
      </c>
      <c r="G69" s="94"/>
      <c r="H69" s="94"/>
      <c r="I69" s="94"/>
      <c r="J69" s="95"/>
    </row>
    <row r="70" spans="1:10" ht="24" thickBot="1" x14ac:dyDescent="0.3"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112</v>
      </c>
      <c r="B71" s="78" t="s">
        <v>161</v>
      </c>
      <c r="C71" s="79"/>
      <c r="D71" s="79"/>
      <c r="E71" s="36"/>
      <c r="F71" s="80">
        <v>4158</v>
      </c>
      <c r="G71" s="81"/>
      <c r="H71" s="81"/>
      <c r="I71" s="81"/>
      <c r="J71" s="82"/>
    </row>
    <row r="72" spans="1:10" ht="36" customHeight="1" x14ac:dyDescent="0.25">
      <c r="A72" s="7" t="s">
        <v>112</v>
      </c>
      <c r="B72" s="52" t="s">
        <v>162</v>
      </c>
      <c r="C72" s="96"/>
      <c r="D72" s="96"/>
      <c r="E72" s="97"/>
      <c r="F72" s="67">
        <v>4428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163</v>
      </c>
      <c r="C73" s="77"/>
      <c r="D73" s="77"/>
      <c r="E73" s="54"/>
      <c r="F73" s="67">
        <v>5778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164</v>
      </c>
      <c r="C74" s="77"/>
      <c r="D74" s="77"/>
      <c r="E74" s="54"/>
      <c r="F74" s="67">
        <v>5196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76" t="s">
        <v>165</v>
      </c>
      <c r="C75" s="77"/>
      <c r="D75" s="77"/>
      <c r="E75" s="54"/>
      <c r="F75" s="67">
        <v>6235.2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166</v>
      </c>
      <c r="C76" s="77"/>
      <c r="D76" s="77"/>
      <c r="E76" s="54"/>
      <c r="F76" s="67">
        <v>4872</v>
      </c>
      <c r="G76" s="68"/>
      <c r="H76" s="68"/>
      <c r="I76" s="68"/>
      <c r="J76" s="69"/>
    </row>
    <row r="77" spans="1:10" ht="36" customHeight="1" x14ac:dyDescent="0.25">
      <c r="A77" s="7" t="s">
        <v>112</v>
      </c>
      <c r="B77" s="76" t="s">
        <v>167</v>
      </c>
      <c r="C77" s="77"/>
      <c r="D77" s="77"/>
      <c r="E77" s="54"/>
      <c r="F77" s="67">
        <v>4428</v>
      </c>
      <c r="G77" s="68"/>
      <c r="H77" s="68"/>
      <c r="I77" s="68"/>
      <c r="J77" s="69"/>
    </row>
    <row r="78" spans="1:10" ht="36" customHeight="1" x14ac:dyDescent="0.25">
      <c r="A78" s="7" t="s">
        <v>112</v>
      </c>
      <c r="B78" s="76" t="s">
        <v>168</v>
      </c>
      <c r="C78" s="77"/>
      <c r="D78" s="77"/>
      <c r="E78" s="54"/>
      <c r="F78" s="67">
        <v>5520</v>
      </c>
      <c r="G78" s="68"/>
      <c r="H78" s="68"/>
      <c r="I78" s="68"/>
      <c r="J78" s="69"/>
    </row>
    <row r="79" spans="1:10" ht="36" customHeight="1" x14ac:dyDescent="0.25">
      <c r="B79" s="76" t="s">
        <v>169</v>
      </c>
      <c r="C79" s="77"/>
      <c r="D79" s="77"/>
      <c r="E79" s="54"/>
      <c r="F79" s="67">
        <v>22110</v>
      </c>
      <c r="G79" s="68"/>
      <c r="H79" s="68"/>
      <c r="I79" s="68"/>
      <c r="J79" s="69"/>
    </row>
    <row r="80" spans="1:10" ht="36" customHeight="1" x14ac:dyDescent="0.25">
      <c r="A80" s="7" t="s">
        <v>112</v>
      </c>
      <c r="B80" s="78" t="s">
        <v>170</v>
      </c>
      <c r="C80" s="79"/>
      <c r="D80" s="79"/>
      <c r="E80" s="36"/>
      <c r="F80" s="67">
        <v>564</v>
      </c>
      <c r="G80" s="68"/>
      <c r="H80" s="68"/>
      <c r="I80" s="68"/>
      <c r="J80" s="69"/>
    </row>
    <row r="81" spans="1:10" ht="36" customHeight="1" x14ac:dyDescent="0.25">
      <c r="B81" s="52" t="s">
        <v>171</v>
      </c>
      <c r="C81" s="96"/>
      <c r="D81" s="96"/>
      <c r="E81" s="97"/>
      <c r="F81" s="67">
        <v>5796</v>
      </c>
      <c r="G81" s="68"/>
      <c r="H81" s="68"/>
      <c r="I81" s="68"/>
      <c r="J81" s="69"/>
    </row>
    <row r="82" spans="1:10" ht="36" customHeight="1" x14ac:dyDescent="0.25">
      <c r="B82" s="52" t="s">
        <v>172</v>
      </c>
      <c r="C82" s="96"/>
      <c r="D82" s="96"/>
      <c r="E82" s="97"/>
      <c r="F82" s="67">
        <v>4836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52" t="s">
        <v>173</v>
      </c>
      <c r="C83" s="96"/>
      <c r="D83" s="96"/>
      <c r="E83" s="97"/>
      <c r="F83" s="67">
        <v>33306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76" t="s">
        <v>174</v>
      </c>
      <c r="C84" s="77"/>
      <c r="D84" s="77"/>
      <c r="E84" s="54"/>
      <c r="F84" s="67">
        <v>27522</v>
      </c>
      <c r="G84" s="68"/>
      <c r="H84" s="68"/>
      <c r="I84" s="68"/>
      <c r="J84" s="69"/>
    </row>
    <row r="85" spans="1:10" ht="36" customHeight="1" x14ac:dyDescent="0.25">
      <c r="B85" s="76" t="s">
        <v>175</v>
      </c>
      <c r="C85" s="77"/>
      <c r="D85" s="77"/>
      <c r="E85" s="54"/>
      <c r="F85" s="67">
        <v>1182</v>
      </c>
      <c r="G85" s="68"/>
      <c r="H85" s="68"/>
      <c r="I85" s="68"/>
      <c r="J85" s="69"/>
    </row>
    <row r="86" spans="1:10" ht="36" customHeight="1" x14ac:dyDescent="0.25">
      <c r="B86" s="76" t="s">
        <v>176</v>
      </c>
      <c r="C86" s="77"/>
      <c r="D86" s="77"/>
      <c r="E86" s="54"/>
      <c r="F86" s="67">
        <v>8664</v>
      </c>
      <c r="G86" s="68"/>
      <c r="H86" s="68"/>
      <c r="I86" s="68"/>
      <c r="J86" s="69"/>
    </row>
    <row r="87" spans="1:10" ht="36" customHeight="1" x14ac:dyDescent="0.25">
      <c r="B87" s="76" t="s">
        <v>177</v>
      </c>
      <c r="C87" s="77"/>
      <c r="D87" s="77"/>
      <c r="E87" s="53"/>
      <c r="F87" s="67">
        <v>6276</v>
      </c>
      <c r="G87" s="68"/>
      <c r="H87" s="68"/>
      <c r="I87" s="68"/>
      <c r="J87" s="69"/>
    </row>
    <row r="88" spans="1:10" ht="36" customHeight="1" x14ac:dyDescent="0.25">
      <c r="B88" s="52" t="s">
        <v>178</v>
      </c>
      <c r="C88" s="96"/>
      <c r="D88" s="96"/>
      <c r="E88" s="96"/>
      <c r="F88" s="67">
        <v>10002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179</v>
      </c>
      <c r="C89" s="77"/>
      <c r="D89" s="77"/>
      <c r="E89" s="54"/>
      <c r="F89" s="67">
        <v>7560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180</v>
      </c>
      <c r="C90" s="77"/>
      <c r="D90" s="77"/>
      <c r="E90" s="54"/>
      <c r="F90" s="67">
        <v>8040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181</v>
      </c>
      <c r="C91" s="77"/>
      <c r="D91" s="77"/>
      <c r="E91" s="54"/>
      <c r="F91" s="67">
        <v>10440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76" t="s">
        <v>182</v>
      </c>
      <c r="C92" s="77"/>
      <c r="D92" s="77"/>
      <c r="E92" s="54"/>
      <c r="F92" s="67">
        <v>9360</v>
      </c>
      <c r="G92" s="68"/>
      <c r="H92" s="68"/>
      <c r="I92" s="68"/>
      <c r="J92" s="69"/>
    </row>
    <row r="93" spans="1:10" ht="36" customHeight="1" x14ac:dyDescent="0.25">
      <c r="A93" s="7" t="s">
        <v>114</v>
      </c>
      <c r="B93" s="84" t="s">
        <v>183</v>
      </c>
      <c r="C93" s="85"/>
      <c r="D93" s="85"/>
      <c r="E93" s="86"/>
      <c r="F93" s="93">
        <v>11232</v>
      </c>
      <c r="G93" s="94"/>
      <c r="H93" s="94"/>
      <c r="I93" s="94"/>
      <c r="J93" s="95"/>
    </row>
    <row r="94" spans="1:10" ht="36" customHeight="1" x14ac:dyDescent="0.25">
      <c r="A94" s="7" t="s">
        <v>114</v>
      </c>
      <c r="B94" s="76" t="s">
        <v>184</v>
      </c>
      <c r="C94" s="77"/>
      <c r="D94" s="77"/>
      <c r="E94" s="54"/>
      <c r="F94" s="67">
        <v>8880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185</v>
      </c>
      <c r="C95" s="77"/>
      <c r="D95" s="77"/>
      <c r="E95" s="54"/>
      <c r="F95" s="67">
        <v>8040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186</v>
      </c>
      <c r="C96" s="77"/>
      <c r="D96" s="77"/>
      <c r="E96" s="54"/>
      <c r="F96" s="67">
        <v>9960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187</v>
      </c>
      <c r="C97" s="77"/>
      <c r="D97" s="77"/>
      <c r="E97" s="54"/>
      <c r="F97" s="67">
        <v>1080</v>
      </c>
      <c r="G97" s="68"/>
      <c r="H97" s="68"/>
      <c r="I97" s="68"/>
      <c r="J97" s="69"/>
    </row>
    <row r="98" spans="1:10" ht="36" customHeight="1" x14ac:dyDescent="0.25">
      <c r="A98" s="7" t="s">
        <v>114</v>
      </c>
      <c r="B98" s="76" t="s">
        <v>188</v>
      </c>
      <c r="C98" s="77"/>
      <c r="D98" s="77"/>
      <c r="E98" s="54"/>
      <c r="F98" s="67">
        <v>60000</v>
      </c>
      <c r="G98" s="68"/>
      <c r="H98" s="68"/>
      <c r="I98" s="68"/>
      <c r="J98" s="69"/>
    </row>
    <row r="99" spans="1:10" ht="36" customHeight="1" thickBot="1" x14ac:dyDescent="0.3">
      <c r="A99" s="7" t="s">
        <v>114</v>
      </c>
      <c r="B99" s="76" t="s">
        <v>189</v>
      </c>
      <c r="C99" s="77"/>
      <c r="D99" s="77"/>
      <c r="E99" s="54"/>
      <c r="F99" s="67">
        <v>49560</v>
      </c>
      <c r="G99" s="68"/>
      <c r="H99" s="68"/>
      <c r="I99" s="68"/>
      <c r="J99" s="69"/>
    </row>
    <row r="100" spans="1:10" ht="36" customHeight="1" x14ac:dyDescent="0.25">
      <c r="B100" s="189" t="s">
        <v>190</v>
      </c>
      <c r="C100" s="190"/>
      <c r="D100" s="190"/>
      <c r="E100" s="191"/>
      <c r="F100" s="186"/>
      <c r="G100" s="187"/>
      <c r="H100" s="187"/>
      <c r="I100" s="187"/>
      <c r="J100" s="188"/>
    </row>
    <row r="101" spans="1:10" ht="36" customHeight="1" x14ac:dyDescent="0.25">
      <c r="B101" s="76" t="s">
        <v>191</v>
      </c>
      <c r="C101" s="77"/>
      <c r="D101" s="77"/>
      <c r="E101" s="54"/>
      <c r="F101" s="67">
        <v>5004</v>
      </c>
      <c r="G101" s="68"/>
      <c r="H101" s="68"/>
      <c r="I101" s="68"/>
      <c r="J101" s="69"/>
    </row>
    <row r="102" spans="1:10" ht="36" customHeight="1" x14ac:dyDescent="0.25">
      <c r="B102" s="76" t="s">
        <v>192</v>
      </c>
      <c r="C102" s="77"/>
      <c r="D102" s="77"/>
      <c r="E102" s="54"/>
      <c r="F102" s="67">
        <v>6540</v>
      </c>
      <c r="G102" s="68"/>
      <c r="H102" s="68"/>
      <c r="I102" s="68"/>
      <c r="J102" s="69"/>
    </row>
    <row r="103" spans="1:10" ht="36" customHeight="1" x14ac:dyDescent="0.25">
      <c r="B103" s="76" t="s">
        <v>193</v>
      </c>
      <c r="C103" s="77"/>
      <c r="D103" s="77"/>
      <c r="E103" s="54"/>
      <c r="F103" s="105">
        <v>3000</v>
      </c>
      <c r="G103" s="106"/>
      <c r="H103" s="106"/>
      <c r="I103" s="106"/>
      <c r="J103" s="107"/>
    </row>
    <row r="104" spans="1:10" ht="36" customHeight="1" x14ac:dyDescent="0.25">
      <c r="B104" s="76" t="s">
        <v>194</v>
      </c>
      <c r="C104" s="77"/>
      <c r="D104" s="77"/>
      <c r="E104" s="54"/>
      <c r="F104" s="105">
        <v>300</v>
      </c>
      <c r="G104" s="106"/>
      <c r="H104" s="106"/>
      <c r="I104" s="106"/>
      <c r="J104" s="107"/>
    </row>
    <row r="105" spans="1:10" ht="36" customHeight="1" thickBot="1" x14ac:dyDescent="0.3">
      <c r="B105" s="76" t="s">
        <v>195</v>
      </c>
      <c r="C105" s="77"/>
      <c r="D105" s="77"/>
      <c r="E105" s="54"/>
      <c r="F105" s="105">
        <v>1050</v>
      </c>
      <c r="G105" s="106"/>
      <c r="H105" s="106"/>
      <c r="I105" s="106"/>
      <c r="J105" s="107"/>
    </row>
    <row r="106" spans="1:10" ht="36" customHeight="1" thickBot="1" x14ac:dyDescent="0.3">
      <c r="B106" s="18" t="s">
        <v>196</v>
      </c>
      <c r="C106" s="19"/>
      <c r="D106" s="19"/>
      <c r="E106" s="20"/>
      <c r="F106" s="186"/>
      <c r="G106" s="187"/>
      <c r="H106" s="187"/>
      <c r="I106" s="187"/>
      <c r="J106" s="188"/>
    </row>
    <row r="107" spans="1:10" ht="36" customHeight="1" x14ac:dyDescent="0.25">
      <c r="A107" s="7" t="s">
        <v>112</v>
      </c>
      <c r="B107" s="76" t="s">
        <v>197</v>
      </c>
      <c r="C107" s="77"/>
      <c r="D107" s="77"/>
      <c r="E107" s="54"/>
      <c r="F107" s="192">
        <f>H107*1.2</f>
        <v>6516</v>
      </c>
      <c r="G107" s="193">
        <f>H107*1.1</f>
        <v>5973.0000000000009</v>
      </c>
      <c r="H107" s="193">
        <v>5430</v>
      </c>
      <c r="I107" s="193">
        <f>H107*0.75</f>
        <v>4072.5</v>
      </c>
      <c r="J107" s="194">
        <f>H107*0.5</f>
        <v>2715</v>
      </c>
    </row>
    <row r="108" spans="1:10" ht="36" customHeight="1" x14ac:dyDescent="0.25">
      <c r="A108" s="7" t="s">
        <v>112</v>
      </c>
      <c r="B108" s="76" t="s">
        <v>198</v>
      </c>
      <c r="C108" s="77"/>
      <c r="D108" s="77"/>
      <c r="E108" s="54"/>
      <c r="F108" s="67">
        <v>2556</v>
      </c>
      <c r="G108" s="68"/>
      <c r="H108" s="68"/>
      <c r="I108" s="68"/>
      <c r="J108" s="69"/>
    </row>
    <row r="109" spans="1:10" ht="36" customHeight="1" x14ac:dyDescent="0.25">
      <c r="A109" s="7" t="s">
        <v>112</v>
      </c>
      <c r="B109" s="76" t="s">
        <v>199</v>
      </c>
      <c r="C109" s="77"/>
      <c r="D109" s="77"/>
      <c r="E109" s="54"/>
      <c r="F109" s="67">
        <v>2214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76" t="s">
        <v>200</v>
      </c>
      <c r="C110" s="77"/>
      <c r="D110" s="77"/>
      <c r="E110" s="54"/>
      <c r="F110" s="192">
        <f>H110*1.2</f>
        <v>11808</v>
      </c>
      <c r="G110" s="193">
        <f>H110*1.1</f>
        <v>10824</v>
      </c>
      <c r="H110" s="193">
        <v>9840</v>
      </c>
      <c r="I110" s="193">
        <f>H110*0.75</f>
        <v>7380</v>
      </c>
      <c r="J110" s="194">
        <f>H110*0.5</f>
        <v>4920</v>
      </c>
    </row>
    <row r="111" spans="1:10" ht="36" customHeight="1" x14ac:dyDescent="0.25">
      <c r="A111" s="7" t="s">
        <v>114</v>
      </c>
      <c r="B111" s="76" t="s">
        <v>226</v>
      </c>
      <c r="C111" s="77"/>
      <c r="D111" s="77"/>
      <c r="E111" s="54"/>
      <c r="F111" s="67">
        <v>4680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76" t="s">
        <v>202</v>
      </c>
      <c r="C112" s="77"/>
      <c r="D112" s="77"/>
      <c r="E112" s="54"/>
      <c r="F112" s="67">
        <v>4080</v>
      </c>
      <c r="G112" s="68"/>
      <c r="H112" s="68"/>
      <c r="I112" s="68"/>
      <c r="J112" s="69"/>
    </row>
    <row r="113" spans="1:10" ht="36" customHeight="1" thickBot="1" x14ac:dyDescent="0.3">
      <c r="B113" s="76" t="s">
        <v>203</v>
      </c>
      <c r="C113" s="77"/>
      <c r="D113" s="77"/>
      <c r="E113" s="53"/>
      <c r="F113" s="115">
        <f>H113*1.2</f>
        <v>5349.5999999999995</v>
      </c>
      <c r="G113" s="115">
        <f>H113*1.1</f>
        <v>4903.8</v>
      </c>
      <c r="H113" s="115">
        <v>4458</v>
      </c>
      <c r="I113" s="115">
        <f>H113*0.75</f>
        <v>3343.5</v>
      </c>
      <c r="J113" s="115">
        <f>H113*0.5</f>
        <v>2229</v>
      </c>
    </row>
    <row r="114" spans="1:10" ht="54" customHeight="1" thickBot="1" x14ac:dyDescent="0.3">
      <c r="B114" s="18" t="s">
        <v>228</v>
      </c>
      <c r="C114" s="19"/>
      <c r="D114" s="19"/>
      <c r="E114" s="20"/>
      <c r="F114" s="108"/>
      <c r="G114" s="109"/>
      <c r="H114" s="109"/>
      <c r="I114" s="109"/>
      <c r="J114" s="110"/>
    </row>
    <row r="115" spans="1:10" ht="28.5" customHeight="1" thickBot="1" x14ac:dyDescent="0.3">
      <c r="B115" s="195"/>
      <c r="C115" s="196"/>
      <c r="D115" s="196"/>
      <c r="E115" s="196"/>
      <c r="F115" s="196"/>
      <c r="G115" s="196"/>
      <c r="H115" s="196"/>
      <c r="I115" s="196"/>
      <c r="J115" s="197"/>
    </row>
    <row r="116" spans="1:10" ht="28.5" customHeight="1" x14ac:dyDescent="0.25">
      <c r="B116" s="78" t="s">
        <v>229</v>
      </c>
      <c r="C116" s="79"/>
      <c r="D116" s="79"/>
      <c r="E116" s="36"/>
      <c r="F116" s="80">
        <v>9480</v>
      </c>
      <c r="G116" s="81"/>
      <c r="H116" s="81"/>
      <c r="I116" s="81"/>
      <c r="J116" s="82"/>
    </row>
    <row r="117" spans="1:10" ht="28.5" customHeight="1" x14ac:dyDescent="0.25">
      <c r="B117" s="76" t="s">
        <v>230</v>
      </c>
      <c r="C117" s="77"/>
      <c r="D117" s="77"/>
      <c r="E117" s="54"/>
      <c r="F117" s="67">
        <v>18960</v>
      </c>
      <c r="G117" s="68"/>
      <c r="H117" s="68"/>
      <c r="I117" s="68"/>
      <c r="J117" s="69"/>
    </row>
    <row r="118" spans="1:10" ht="28.5" customHeight="1" x14ac:dyDescent="0.25">
      <c r="B118" s="76" t="s">
        <v>231</v>
      </c>
      <c r="C118" s="77"/>
      <c r="D118" s="77"/>
      <c r="E118" s="54"/>
      <c r="F118" s="67">
        <v>9480</v>
      </c>
      <c r="G118" s="68"/>
      <c r="H118" s="68"/>
      <c r="I118" s="68"/>
      <c r="J118" s="69"/>
    </row>
    <row r="119" spans="1:10" ht="28.5" customHeight="1" thickBot="1" x14ac:dyDescent="0.3">
      <c r="B119" s="76" t="s">
        <v>264</v>
      </c>
      <c r="C119" s="77"/>
      <c r="D119" s="77"/>
      <c r="E119" s="54"/>
      <c r="F119" s="67">
        <v>18960</v>
      </c>
      <c r="G119" s="68"/>
      <c r="H119" s="68"/>
      <c r="I119" s="68"/>
      <c r="J119" s="69"/>
    </row>
    <row r="120" spans="1:10" ht="24" thickBot="1" x14ac:dyDescent="0.3"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18" customHeight="1" x14ac:dyDescent="0.25">
      <c r="B121" s="116"/>
      <c r="C121" s="117"/>
      <c r="D121" s="117"/>
      <c r="E121" s="117"/>
      <c r="F121" s="118"/>
      <c r="G121" s="118"/>
      <c r="H121" s="118"/>
      <c r="I121" s="118"/>
      <c r="J121" s="118"/>
    </row>
    <row r="122" spans="1:10" ht="67.5" customHeight="1" x14ac:dyDescent="0.25">
      <c r="B122" s="119" t="s">
        <v>265</v>
      </c>
      <c r="C122" s="119"/>
      <c r="D122" s="119"/>
      <c r="E122" s="119"/>
      <c r="F122" s="119"/>
      <c r="G122" s="119"/>
      <c r="H122" s="119"/>
      <c r="I122" s="119"/>
      <c r="J122" s="119"/>
    </row>
    <row r="123" spans="1:10" ht="40.5" customHeight="1" x14ac:dyDescent="0.25">
      <c r="B123" s="119" t="s">
        <v>205</v>
      </c>
      <c r="C123" s="119"/>
      <c r="D123" s="119"/>
      <c r="E123" s="119"/>
      <c r="F123" s="119"/>
      <c r="G123" s="119"/>
      <c r="H123" s="119"/>
      <c r="I123" s="119"/>
      <c r="J123" s="119"/>
    </row>
    <row r="124" spans="1:10" ht="27" customHeight="1" x14ac:dyDescent="0.25">
      <c r="A124" s="7" t="s">
        <v>114</v>
      </c>
      <c r="B124" s="120" t="s">
        <v>206</v>
      </c>
      <c r="C124" s="120"/>
      <c r="D124" s="120"/>
      <c r="E124" s="120"/>
      <c r="F124" s="120"/>
      <c r="G124" s="120"/>
      <c r="H124" s="120"/>
      <c r="I124" s="120"/>
      <c r="J124" s="120"/>
    </row>
    <row r="125" spans="1:10" ht="40.5" customHeight="1" x14ac:dyDescent="0.25">
      <c r="B125" s="121" t="s">
        <v>207</v>
      </c>
      <c r="C125" s="121"/>
      <c r="D125" s="121"/>
      <c r="E125" s="121"/>
      <c r="F125" s="121"/>
      <c r="G125" s="121"/>
      <c r="H125" s="121"/>
      <c r="I125" s="121"/>
      <c r="J125" s="121"/>
    </row>
    <row r="126" spans="1:10" ht="18" customHeight="1" x14ac:dyDescent="0.25"/>
  </sheetData>
  <sheetProtection selectLockedCells="1" selectUnlockedCells="1"/>
  <mergeCells count="230">
    <mergeCell ref="B122:J122"/>
    <mergeCell ref="B123:J123"/>
    <mergeCell ref="B124:J124"/>
    <mergeCell ref="B125:J125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0:E110"/>
    <mergeCell ref="B111:E111"/>
    <mergeCell ref="F111:J111"/>
    <mergeCell ref="B112:E112"/>
    <mergeCell ref="F112:J112"/>
    <mergeCell ref="B113:E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50" zoomScaleNormal="60" zoomScaleSheetLayoutView="50" workbookViewId="0">
      <pane ySplit="4" topLeftCell="A89" activePane="bottomLeft" state="frozen"/>
      <selection activeCell="Q15" sqref="Q15"/>
      <selection pane="bottomLeft" activeCell="F109" sqref="F109:J109"/>
    </sheetView>
  </sheetViews>
  <sheetFormatPr defaultColWidth="9.140625" defaultRowHeight="21" outlineLevelRow="1" x14ac:dyDescent="0.25"/>
  <cols>
    <col min="1" max="1" width="27.85546875" style="7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73" t="s">
        <v>108</v>
      </c>
      <c r="H6" s="173" t="s">
        <v>109</v>
      </c>
      <c r="I6" s="173" t="s">
        <v>110</v>
      </c>
      <c r="J6" s="174" t="s">
        <v>111</v>
      </c>
    </row>
    <row r="7" spans="1:10" ht="24" thickBot="1" x14ac:dyDescent="0.3">
      <c r="B7" s="132"/>
      <c r="C7" s="133"/>
      <c r="D7" s="133"/>
      <c r="E7" s="134"/>
      <c r="F7" s="135"/>
      <c r="G7" s="136"/>
      <c r="H7" s="136"/>
      <c r="I7" s="136"/>
      <c r="J7" s="137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9115.1999999999989</v>
      </c>
      <c r="G8" s="33">
        <f>H8*1.1</f>
        <v>8355.6</v>
      </c>
      <c r="H8" s="33">
        <v>7596</v>
      </c>
      <c r="I8" s="33">
        <f>H8*0.75</f>
        <v>5697</v>
      </c>
      <c r="J8" s="33">
        <f>H8*0.5</f>
        <v>3798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12772.8</v>
      </c>
      <c r="G9" s="37">
        <f>H9*1.1</f>
        <v>11708.400000000001</v>
      </c>
      <c r="H9" s="37">
        <v>10644</v>
      </c>
      <c r="I9" s="37">
        <f>H9*0.75</f>
        <v>7983</v>
      </c>
      <c r="J9" s="37">
        <f>H9*0.5</f>
        <v>5322</v>
      </c>
    </row>
    <row r="10" spans="1:10" ht="36" customHeight="1" thickBot="1" x14ac:dyDescent="0.3">
      <c r="B10" s="27"/>
      <c r="C10" s="38"/>
      <c r="D10" s="38"/>
      <c r="E10" s="39"/>
      <c r="F10" s="135"/>
      <c r="G10" s="136"/>
      <c r="H10" s="136"/>
      <c r="I10" s="136"/>
      <c r="J10" s="137"/>
    </row>
    <row r="11" spans="1:10" ht="36" customHeight="1" x14ac:dyDescent="0.25">
      <c r="B11" s="30" t="s">
        <v>116</v>
      </c>
      <c r="C11" s="31"/>
      <c r="D11" s="31"/>
      <c r="E11" s="32"/>
      <c r="F11" s="33">
        <f>H11*1.2</f>
        <v>10576.8</v>
      </c>
      <c r="G11" s="33">
        <f>H11*1.1</f>
        <v>9695.4000000000015</v>
      </c>
      <c r="H11" s="33">
        <v>8814</v>
      </c>
      <c r="I11" s="33">
        <f>H11*0.75</f>
        <v>6610.5</v>
      </c>
      <c r="J11" s="33">
        <f>H11*0.5</f>
        <v>4407</v>
      </c>
    </row>
    <row r="12" spans="1:10" ht="36" customHeight="1" thickBot="1" x14ac:dyDescent="0.3">
      <c r="B12" s="34" t="s">
        <v>117</v>
      </c>
      <c r="C12" s="35"/>
      <c r="D12" s="35"/>
      <c r="E12" s="36"/>
      <c r="F12" s="37">
        <f>H12*1.2</f>
        <v>14817.599999999999</v>
      </c>
      <c r="G12" s="37">
        <f>H12*1.1</f>
        <v>13582.800000000001</v>
      </c>
      <c r="H12" s="37">
        <v>12348</v>
      </c>
      <c r="I12" s="37">
        <f>H12*0.75</f>
        <v>9261</v>
      </c>
      <c r="J12" s="37">
        <f>H12*0.5</f>
        <v>6174</v>
      </c>
    </row>
    <row r="13" spans="1:10" ht="24" thickBot="1" x14ac:dyDescent="0.3">
      <c r="B13" s="27"/>
      <c r="C13" s="38"/>
      <c r="D13" s="38"/>
      <c r="E13" s="3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1500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49">
        <v>2160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0"/>
      <c r="G16" s="181"/>
      <c r="H16" s="181"/>
      <c r="I16" s="181"/>
      <c r="J16" s="182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330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468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1260 до 25200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1260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2520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3780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5040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6300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7560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8820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10080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11340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12600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13860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15120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16380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17640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18900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20160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21420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22680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23940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25200</v>
      </c>
      <c r="G40" s="68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420 до 5400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990</v>
      </c>
      <c r="G42" s="68"/>
      <c r="H42" s="68"/>
      <c r="I42" s="68"/>
      <c r="J42" s="69"/>
    </row>
    <row r="43" spans="2:10" ht="36" customHeight="1" x14ac:dyDescent="0.25">
      <c r="B43" s="76" t="s">
        <v>208</v>
      </c>
      <c r="C43" s="77"/>
      <c r="D43" s="77"/>
      <c r="E43" s="54"/>
      <c r="F43" s="67">
        <v>660</v>
      </c>
      <c r="G43" s="68"/>
      <c r="H43" s="68"/>
      <c r="I43" s="68"/>
      <c r="J43" s="69"/>
    </row>
    <row r="44" spans="2:10" ht="36" customHeight="1" x14ac:dyDescent="0.25">
      <c r="B44" s="78" t="s">
        <v>146</v>
      </c>
      <c r="C44" s="79"/>
      <c r="D44" s="79"/>
      <c r="E44" s="36"/>
      <c r="F44" s="80">
        <v>2400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67">
        <v>978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67">
        <v>1320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420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420</v>
      </c>
      <c r="G48" s="68"/>
      <c r="H48" s="68"/>
      <c r="I48" s="68"/>
      <c r="J48" s="69"/>
    </row>
    <row r="49" spans="1:10" ht="36" customHeight="1" x14ac:dyDescent="0.25">
      <c r="B49" s="76" t="s">
        <v>151</v>
      </c>
      <c r="C49" s="77"/>
      <c r="D49" s="77"/>
      <c r="E49" s="54"/>
      <c r="F49" s="67">
        <v>840</v>
      </c>
      <c r="G49" s="68"/>
      <c r="H49" s="68"/>
      <c r="I49" s="68"/>
      <c r="J49" s="69"/>
    </row>
    <row r="50" spans="1:10" ht="36" customHeight="1" x14ac:dyDescent="0.25">
      <c r="B50" s="76" t="s">
        <v>152</v>
      </c>
      <c r="C50" s="77"/>
      <c r="D50" s="77"/>
      <c r="E50" s="54"/>
      <c r="F50" s="67">
        <v>1260</v>
      </c>
      <c r="G50" s="68"/>
      <c r="H50" s="68"/>
      <c r="I50" s="68"/>
      <c r="J50" s="69"/>
    </row>
    <row r="51" spans="1:10" ht="36" customHeight="1" thickBot="1" x14ac:dyDescent="0.3">
      <c r="B51" s="76" t="s">
        <v>153</v>
      </c>
      <c r="C51" s="77"/>
      <c r="D51" s="77"/>
      <c r="E51" s="54"/>
      <c r="F51" s="67">
        <v>5400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B53" s="76" t="s">
        <v>155</v>
      </c>
      <c r="C53" s="77"/>
      <c r="D53" s="77"/>
      <c r="E53" s="54"/>
      <c r="F53" s="67">
        <v>36</v>
      </c>
      <c r="G53" s="68"/>
      <c r="H53" s="68"/>
      <c r="I53" s="68"/>
      <c r="J53" s="69"/>
    </row>
    <row r="54" spans="1:10" ht="54" customHeight="1" thickBot="1" x14ac:dyDescent="0.3">
      <c r="B54" s="183" t="s">
        <v>209</v>
      </c>
      <c r="C54" s="184"/>
      <c r="D54" s="184"/>
      <c r="E54" s="185"/>
      <c r="F54" s="186" t="str">
        <f>"Цена от "&amp;MIN(F56,F61:J62,H97,F63:J74)&amp;" до "&amp;MAX(F56,F61:J62,H97,F63:J74)</f>
        <v>Цена от 504 до 8880</v>
      </c>
      <c r="G54" s="187"/>
      <c r="H54" s="187"/>
      <c r="I54" s="187"/>
      <c r="J54" s="188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157</v>
      </c>
      <c r="C56" s="77"/>
      <c r="D56" s="77"/>
      <c r="E56" s="54"/>
      <c r="F56" s="67">
        <v>4500</v>
      </c>
      <c r="G56" s="68"/>
      <c r="H56" s="68"/>
      <c r="I56" s="68"/>
      <c r="J56" s="69"/>
    </row>
    <row r="57" spans="1:10" ht="36" customHeight="1" x14ac:dyDescent="0.25">
      <c r="B57" s="84" t="s">
        <v>158</v>
      </c>
      <c r="C57" s="85"/>
      <c r="D57" s="85"/>
      <c r="E57" s="86"/>
      <c r="F57" s="93">
        <v>450</v>
      </c>
      <c r="G57" s="94"/>
      <c r="H57" s="94"/>
      <c r="I57" s="94"/>
      <c r="J57" s="95"/>
    </row>
    <row r="58" spans="1:10" ht="36" customHeight="1" x14ac:dyDescent="0.25">
      <c r="B58" s="84" t="s">
        <v>159</v>
      </c>
      <c r="C58" s="85"/>
      <c r="D58" s="85"/>
      <c r="E58" s="86"/>
      <c r="F58" s="93">
        <v>1400.3999999999999</v>
      </c>
      <c r="G58" s="94"/>
      <c r="H58" s="94"/>
      <c r="I58" s="94"/>
      <c r="J58" s="95"/>
    </row>
    <row r="59" spans="1:10" ht="36" customHeight="1" thickBot="1" x14ac:dyDescent="0.3">
      <c r="B59" s="76" t="s">
        <v>160</v>
      </c>
      <c r="C59" s="77"/>
      <c r="D59" s="77"/>
      <c r="E59" s="54"/>
      <c r="F59" s="93">
        <v>8004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3000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2526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6297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5976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7171.2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2922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3120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7590.0000000000009</v>
      </c>
      <c r="G68" s="68"/>
      <c r="H68" s="68"/>
      <c r="I68" s="68"/>
      <c r="J68" s="69"/>
    </row>
    <row r="69" spans="1:10" ht="36" customHeight="1" x14ac:dyDescent="0.25">
      <c r="B69" s="76" t="s">
        <v>169</v>
      </c>
      <c r="C69" s="77"/>
      <c r="D69" s="77"/>
      <c r="E69" s="54"/>
      <c r="F69" s="67">
        <v>6402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504</v>
      </c>
      <c r="G70" s="68"/>
      <c r="H70" s="68"/>
      <c r="I70" s="68"/>
      <c r="J70" s="69"/>
    </row>
    <row r="71" spans="1:10" ht="36" customHeight="1" x14ac:dyDescent="0.25">
      <c r="B71" s="52" t="s">
        <v>171</v>
      </c>
      <c r="C71" s="96"/>
      <c r="D71" s="96"/>
      <c r="E71" s="97"/>
      <c r="F71" s="67">
        <v>2280</v>
      </c>
      <c r="G71" s="68"/>
      <c r="H71" s="68"/>
      <c r="I71" s="68"/>
      <c r="J71" s="69"/>
    </row>
    <row r="72" spans="1:10" ht="36" customHeight="1" x14ac:dyDescent="0.25">
      <c r="B72" s="52" t="s">
        <v>172</v>
      </c>
      <c r="C72" s="96"/>
      <c r="D72" s="96"/>
      <c r="E72" s="97"/>
      <c r="F72" s="67">
        <v>1560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67">
        <v>8880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174</v>
      </c>
      <c r="C74" s="77"/>
      <c r="D74" s="77"/>
      <c r="E74" s="54"/>
      <c r="F74" s="67">
        <v>1320</v>
      </c>
      <c r="G74" s="68"/>
      <c r="H74" s="68"/>
      <c r="I74" s="68"/>
      <c r="J74" s="69"/>
    </row>
    <row r="75" spans="1:10" ht="36" customHeight="1" x14ac:dyDescent="0.25">
      <c r="B75" s="76" t="s">
        <v>175</v>
      </c>
      <c r="C75" s="77"/>
      <c r="D75" s="77"/>
      <c r="E75" s="54"/>
      <c r="F75" s="67">
        <v>1008</v>
      </c>
      <c r="G75" s="68"/>
      <c r="H75" s="68"/>
      <c r="I75" s="68"/>
      <c r="J75" s="69"/>
    </row>
    <row r="76" spans="1:10" ht="36" customHeight="1" x14ac:dyDescent="0.25">
      <c r="B76" s="76" t="s">
        <v>176</v>
      </c>
      <c r="C76" s="77"/>
      <c r="D76" s="77"/>
      <c r="E76" s="54"/>
      <c r="F76" s="67">
        <v>6000</v>
      </c>
      <c r="G76" s="68"/>
      <c r="H76" s="68"/>
      <c r="I76" s="68"/>
      <c r="J76" s="69"/>
    </row>
    <row r="77" spans="1:10" ht="36" customHeight="1" x14ac:dyDescent="0.25">
      <c r="B77" s="76" t="s">
        <v>177</v>
      </c>
      <c r="C77" s="77"/>
      <c r="D77" s="77"/>
      <c r="E77" s="53"/>
      <c r="F77" s="67">
        <v>4005</v>
      </c>
      <c r="G77" s="68"/>
      <c r="H77" s="68"/>
      <c r="I77" s="68"/>
      <c r="J77" s="69"/>
    </row>
    <row r="78" spans="1:10" ht="36" customHeight="1" x14ac:dyDescent="0.25">
      <c r="B78" s="52" t="s">
        <v>178</v>
      </c>
      <c r="C78" s="96"/>
      <c r="D78" s="96"/>
      <c r="E78" s="96"/>
      <c r="F78" s="67">
        <v>3000</v>
      </c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179</v>
      </c>
      <c r="C79" s="77"/>
      <c r="D79" s="77"/>
      <c r="E79" s="54"/>
      <c r="F79" s="67">
        <v>4200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180</v>
      </c>
      <c r="C80" s="77"/>
      <c r="D80" s="77"/>
      <c r="E80" s="54"/>
      <c r="F80" s="67">
        <v>3600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8880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8400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84" t="s">
        <v>183</v>
      </c>
      <c r="C83" s="85"/>
      <c r="D83" s="85"/>
      <c r="E83" s="86"/>
      <c r="F83" s="93">
        <v>10080</v>
      </c>
      <c r="G83" s="94"/>
      <c r="H83" s="94"/>
      <c r="I83" s="94"/>
      <c r="J83" s="95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4200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185</v>
      </c>
      <c r="C85" s="77"/>
      <c r="D85" s="77"/>
      <c r="E85" s="54"/>
      <c r="F85" s="67">
        <v>4440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10680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720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12480</v>
      </c>
      <c r="G88" s="68"/>
      <c r="H88" s="68"/>
      <c r="I88" s="68"/>
      <c r="J88" s="69"/>
    </row>
    <row r="89" spans="1:10" ht="36" customHeight="1" thickBot="1" x14ac:dyDescent="0.3">
      <c r="A89" s="7" t="s">
        <v>114</v>
      </c>
      <c r="B89" s="76" t="s">
        <v>189</v>
      </c>
      <c r="C89" s="77"/>
      <c r="D89" s="77"/>
      <c r="E89" s="54"/>
      <c r="F89" s="67">
        <v>1920</v>
      </c>
      <c r="G89" s="68"/>
      <c r="H89" s="68"/>
      <c r="I89" s="68"/>
      <c r="J89" s="69"/>
    </row>
    <row r="90" spans="1:10" ht="36" customHeight="1" x14ac:dyDescent="0.25">
      <c r="B90" s="189" t="s">
        <v>190</v>
      </c>
      <c r="C90" s="190"/>
      <c r="D90" s="190"/>
      <c r="E90" s="191"/>
      <c r="F90" s="186"/>
      <c r="G90" s="187"/>
      <c r="H90" s="187"/>
      <c r="I90" s="187"/>
      <c r="J90" s="188"/>
    </row>
    <row r="91" spans="1:10" ht="36" customHeight="1" x14ac:dyDescent="0.25">
      <c r="B91" s="76" t="s">
        <v>191</v>
      </c>
      <c r="C91" s="77"/>
      <c r="D91" s="77"/>
      <c r="E91" s="54"/>
      <c r="F91" s="67">
        <v>2004</v>
      </c>
      <c r="G91" s="68"/>
      <c r="H91" s="68"/>
      <c r="I91" s="68"/>
      <c r="J91" s="69"/>
    </row>
    <row r="92" spans="1:10" ht="36" customHeight="1" x14ac:dyDescent="0.25">
      <c r="B92" s="76" t="s">
        <v>192</v>
      </c>
      <c r="C92" s="77"/>
      <c r="D92" s="77"/>
      <c r="E92" s="54"/>
      <c r="F92" s="67">
        <v>2004</v>
      </c>
      <c r="G92" s="68"/>
      <c r="H92" s="68"/>
      <c r="I92" s="68"/>
      <c r="J92" s="69"/>
    </row>
    <row r="93" spans="1:10" ht="36" customHeight="1" x14ac:dyDescent="0.25">
      <c r="B93" s="76" t="s">
        <v>193</v>
      </c>
      <c r="C93" s="77"/>
      <c r="D93" s="77"/>
      <c r="E93" s="54"/>
      <c r="F93" s="105">
        <v>3000</v>
      </c>
      <c r="G93" s="106"/>
      <c r="H93" s="106"/>
      <c r="I93" s="106"/>
      <c r="J93" s="107"/>
    </row>
    <row r="94" spans="1:10" ht="36" customHeight="1" x14ac:dyDescent="0.25">
      <c r="B94" s="76" t="s">
        <v>194</v>
      </c>
      <c r="C94" s="77"/>
      <c r="D94" s="77"/>
      <c r="E94" s="54"/>
      <c r="F94" s="105">
        <v>300</v>
      </c>
      <c r="G94" s="106"/>
      <c r="H94" s="106"/>
      <c r="I94" s="106"/>
      <c r="J94" s="107"/>
    </row>
    <row r="95" spans="1:10" ht="36" customHeight="1" thickBot="1" x14ac:dyDescent="0.3">
      <c r="B95" s="76" t="s">
        <v>195</v>
      </c>
      <c r="C95" s="77"/>
      <c r="D95" s="77"/>
      <c r="E95" s="54"/>
      <c r="F95" s="105">
        <v>1050</v>
      </c>
      <c r="G95" s="106"/>
      <c r="H95" s="106"/>
      <c r="I95" s="106"/>
      <c r="J95" s="107"/>
    </row>
    <row r="96" spans="1:10" ht="36" customHeight="1" thickBot="1" x14ac:dyDescent="0.3">
      <c r="B96" s="18" t="s">
        <v>196</v>
      </c>
      <c r="C96" s="19"/>
      <c r="D96" s="19"/>
      <c r="E96" s="20"/>
      <c r="F96" s="186"/>
      <c r="G96" s="187"/>
      <c r="H96" s="187"/>
      <c r="I96" s="187"/>
      <c r="J96" s="188"/>
    </row>
    <row r="97" spans="1:10" ht="36" customHeight="1" x14ac:dyDescent="0.25">
      <c r="A97" s="7" t="s">
        <v>112</v>
      </c>
      <c r="B97" s="76" t="s">
        <v>197</v>
      </c>
      <c r="C97" s="77"/>
      <c r="D97" s="77"/>
      <c r="E97" s="54"/>
      <c r="F97" s="192">
        <f>H97*1.2</f>
        <v>4680</v>
      </c>
      <c r="G97" s="193">
        <f>H97*1.1</f>
        <v>4290</v>
      </c>
      <c r="H97" s="193">
        <v>3900</v>
      </c>
      <c r="I97" s="193">
        <f>H97*0.75</f>
        <v>2925</v>
      </c>
      <c r="J97" s="194">
        <f>H97*0.5</f>
        <v>1950</v>
      </c>
    </row>
    <row r="98" spans="1:10" ht="36" customHeight="1" x14ac:dyDescent="0.25">
      <c r="A98" s="7" t="s">
        <v>112</v>
      </c>
      <c r="B98" s="76" t="s">
        <v>198</v>
      </c>
      <c r="C98" s="77"/>
      <c r="D98" s="77"/>
      <c r="E98" s="54"/>
      <c r="F98" s="67">
        <v>660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67">
        <v>660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200</v>
      </c>
      <c r="C100" s="77"/>
      <c r="D100" s="77"/>
      <c r="E100" s="54"/>
      <c r="F100" s="192">
        <f>H100*1.2</f>
        <v>6624</v>
      </c>
      <c r="G100" s="193">
        <f>H100*1.1</f>
        <v>6072.0000000000009</v>
      </c>
      <c r="H100" s="193">
        <v>5520</v>
      </c>
      <c r="I100" s="193">
        <f>H100*0.75</f>
        <v>4140</v>
      </c>
      <c r="J100" s="194">
        <f>H100*0.5</f>
        <v>2760</v>
      </c>
    </row>
    <row r="101" spans="1:10" ht="36" customHeight="1" x14ac:dyDescent="0.25">
      <c r="A101" s="7" t="s">
        <v>114</v>
      </c>
      <c r="B101" s="76" t="s">
        <v>226</v>
      </c>
      <c r="C101" s="77"/>
      <c r="D101" s="77"/>
      <c r="E101" s="54"/>
      <c r="F101" s="67">
        <v>960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67">
        <v>960</v>
      </c>
      <c r="G102" s="68"/>
      <c r="H102" s="68"/>
      <c r="I102" s="68"/>
      <c r="J102" s="69"/>
    </row>
    <row r="103" spans="1:10" ht="36" customHeight="1" thickBot="1" x14ac:dyDescent="0.3">
      <c r="B103" s="76" t="s">
        <v>203</v>
      </c>
      <c r="C103" s="77"/>
      <c r="D103" s="77"/>
      <c r="E103" s="53"/>
      <c r="F103" s="115">
        <f>H103*1.2</f>
        <v>2412</v>
      </c>
      <c r="G103" s="115">
        <f>H103*1.1</f>
        <v>2211</v>
      </c>
      <c r="H103" s="115">
        <v>2010</v>
      </c>
      <c r="I103" s="115">
        <f>H103*0.75</f>
        <v>1507.5</v>
      </c>
      <c r="J103" s="115">
        <f>H103*0.5</f>
        <v>1005</v>
      </c>
    </row>
    <row r="104" spans="1:10" ht="54" customHeight="1" thickBot="1" x14ac:dyDescent="0.3">
      <c r="B104" s="18" t="s">
        <v>228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B105" s="195"/>
      <c r="C105" s="196"/>
      <c r="D105" s="196"/>
      <c r="E105" s="196"/>
      <c r="F105" s="196"/>
      <c r="G105" s="196"/>
      <c r="H105" s="196"/>
      <c r="I105" s="196"/>
      <c r="J105" s="197"/>
    </row>
    <row r="106" spans="1:10" ht="28.5" customHeight="1" x14ac:dyDescent="0.25">
      <c r="B106" s="78" t="s">
        <v>229</v>
      </c>
      <c r="C106" s="79"/>
      <c r="D106" s="79"/>
      <c r="E106" s="36"/>
      <c r="F106" s="80">
        <v>7200</v>
      </c>
      <c r="G106" s="81"/>
      <c r="H106" s="81"/>
      <c r="I106" s="81"/>
      <c r="J106" s="82"/>
    </row>
    <row r="107" spans="1:10" ht="28.5" customHeight="1" x14ac:dyDescent="0.25">
      <c r="B107" s="76" t="s">
        <v>230</v>
      </c>
      <c r="C107" s="77"/>
      <c r="D107" s="77"/>
      <c r="E107" s="54"/>
      <c r="F107" s="67">
        <v>12000</v>
      </c>
      <c r="G107" s="68"/>
      <c r="H107" s="68"/>
      <c r="I107" s="68"/>
      <c r="J107" s="69"/>
    </row>
    <row r="108" spans="1:10" ht="28.5" customHeight="1" x14ac:dyDescent="0.25">
      <c r="B108" s="76" t="s">
        <v>231</v>
      </c>
      <c r="C108" s="77"/>
      <c r="D108" s="77"/>
      <c r="E108" s="54"/>
      <c r="F108" s="67">
        <v>7200</v>
      </c>
      <c r="G108" s="68"/>
      <c r="H108" s="68"/>
      <c r="I108" s="68"/>
      <c r="J108" s="69"/>
    </row>
    <row r="109" spans="1:10" ht="28.5" customHeight="1" thickBot="1" x14ac:dyDescent="0.3">
      <c r="B109" s="76" t="s">
        <v>264</v>
      </c>
      <c r="C109" s="77"/>
      <c r="D109" s="77"/>
      <c r="E109" s="54"/>
      <c r="F109" s="67">
        <v>12000</v>
      </c>
      <c r="G109" s="68"/>
      <c r="H109" s="68"/>
      <c r="I109" s="68"/>
      <c r="J109" s="69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16"/>
      <c r="C111" s="117"/>
      <c r="D111" s="117"/>
      <c r="E111" s="117"/>
      <c r="F111" s="118"/>
      <c r="G111" s="118"/>
      <c r="H111" s="118"/>
      <c r="I111" s="118"/>
      <c r="J111" s="118"/>
    </row>
    <row r="112" spans="1:10" ht="67.5" customHeight="1" x14ac:dyDescent="0.25">
      <c r="B112" s="119" t="s">
        <v>265</v>
      </c>
      <c r="C112" s="119"/>
      <c r="D112" s="119"/>
      <c r="E112" s="119"/>
      <c r="F112" s="119"/>
      <c r="G112" s="119"/>
      <c r="H112" s="119"/>
      <c r="I112" s="119"/>
      <c r="J112" s="119"/>
    </row>
    <row r="113" spans="1:10" ht="40.5" customHeight="1" x14ac:dyDescent="0.25">
      <c r="B113" s="119" t="s">
        <v>205</v>
      </c>
      <c r="C113" s="119"/>
      <c r="D113" s="119"/>
      <c r="E113" s="119"/>
      <c r="F113" s="119"/>
      <c r="G113" s="119"/>
      <c r="H113" s="119"/>
      <c r="I113" s="119"/>
      <c r="J113" s="119"/>
    </row>
    <row r="114" spans="1:10" ht="27" customHeight="1" x14ac:dyDescent="0.25">
      <c r="A114" s="7" t="s">
        <v>114</v>
      </c>
      <c r="B114" s="120" t="s">
        <v>206</v>
      </c>
      <c r="C114" s="120"/>
      <c r="D114" s="120"/>
      <c r="E114" s="120"/>
      <c r="F114" s="120"/>
      <c r="G114" s="120"/>
      <c r="H114" s="120"/>
      <c r="I114" s="120"/>
      <c r="J114" s="120"/>
    </row>
    <row r="115" spans="1:10" ht="40.5" customHeight="1" x14ac:dyDescent="0.25">
      <c r="B115" s="121" t="s">
        <v>207</v>
      </c>
      <c r="C115" s="121"/>
      <c r="D115" s="121"/>
      <c r="E115" s="121"/>
      <c r="F115" s="121"/>
      <c r="G115" s="121"/>
      <c r="H115" s="121"/>
      <c r="I115" s="121"/>
      <c r="J115" s="121"/>
    </row>
    <row r="116" spans="1:10" ht="18" customHeight="1" x14ac:dyDescent="0.25"/>
  </sheetData>
  <sheetProtection selectLockedCells="1" selectUnlockedCells="1"/>
  <mergeCells count="210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89" activePane="bottomLeft" state="frozen"/>
      <selection activeCell="Q15" sqref="Q15"/>
      <selection pane="bottomLeft" activeCell="F106" sqref="F106:J109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73" t="s">
        <v>108</v>
      </c>
      <c r="H6" s="173" t="s">
        <v>109</v>
      </c>
      <c r="I6" s="173" t="s">
        <v>110</v>
      </c>
      <c r="J6" s="174" t="s">
        <v>111</v>
      </c>
    </row>
    <row r="7" spans="1:10" ht="24" thickBot="1" x14ac:dyDescent="0.3">
      <c r="B7" s="132"/>
      <c r="C7" s="133"/>
      <c r="D7" s="133"/>
      <c r="E7" s="134"/>
      <c r="F7" s="135"/>
      <c r="G7" s="136"/>
      <c r="H7" s="136"/>
      <c r="I7" s="136"/>
      <c r="J7" s="137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8460</v>
      </c>
      <c r="G8" s="33">
        <f>H8*1.1</f>
        <v>7755.0000000000009</v>
      </c>
      <c r="H8" s="33">
        <v>7050</v>
      </c>
      <c r="I8" s="33">
        <f>H8*0.75</f>
        <v>5287.5</v>
      </c>
      <c r="J8" s="33">
        <f>H8*0.5</f>
        <v>3525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11851.199999999999</v>
      </c>
      <c r="G9" s="37">
        <f>H9*1.1</f>
        <v>10863.6</v>
      </c>
      <c r="H9" s="37">
        <v>9876</v>
      </c>
      <c r="I9" s="37">
        <f>H9*0.75</f>
        <v>7407</v>
      </c>
      <c r="J9" s="37">
        <f>H9*0.5</f>
        <v>4938</v>
      </c>
    </row>
    <row r="10" spans="1:10" ht="24" thickBot="1" x14ac:dyDescent="0.3"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9583.1999999999989</v>
      </c>
      <c r="G11" s="33">
        <f>H11*1.1</f>
        <v>8784.6</v>
      </c>
      <c r="H11" s="33">
        <v>7986</v>
      </c>
      <c r="I11" s="33">
        <f>H11*0.75</f>
        <v>5989.5</v>
      </c>
      <c r="J11" s="33">
        <f>H11*0.5</f>
        <v>3993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13420.8</v>
      </c>
      <c r="G12" s="37">
        <f>H12*1.1</f>
        <v>12302.400000000001</v>
      </c>
      <c r="H12" s="37">
        <v>11184</v>
      </c>
      <c r="I12" s="37">
        <f>H12*0.75</f>
        <v>8388</v>
      </c>
      <c r="J12" s="37">
        <f>H12*0.5</f>
        <v>5592</v>
      </c>
    </row>
    <row r="13" spans="1:10" ht="24" thickBot="1" x14ac:dyDescent="0.3">
      <c r="B13" s="27"/>
      <c r="C13" s="38"/>
      <c r="D13" s="38"/>
      <c r="E13" s="3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1872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49">
        <v>2640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0"/>
      <c r="G16" s="181"/>
      <c r="H16" s="181"/>
      <c r="I16" s="181"/>
      <c r="J16" s="182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259.2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372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510 до 10200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510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1020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1530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2040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2550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3060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3570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4080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4590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5100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5610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6120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6630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7140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7650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8160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8670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9180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9690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10200</v>
      </c>
      <c r="G40" s="68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348 до 9684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930</v>
      </c>
      <c r="G42" s="68"/>
      <c r="H42" s="68"/>
      <c r="I42" s="68"/>
      <c r="J42" s="69"/>
    </row>
    <row r="43" spans="2:10" ht="36" customHeight="1" x14ac:dyDescent="0.25">
      <c r="B43" s="76" t="s">
        <v>208</v>
      </c>
      <c r="C43" s="77"/>
      <c r="D43" s="77"/>
      <c r="E43" s="54"/>
      <c r="F43" s="67">
        <v>348</v>
      </c>
      <c r="G43" s="68"/>
      <c r="H43" s="68"/>
      <c r="I43" s="68"/>
      <c r="J43" s="69"/>
    </row>
    <row r="44" spans="2:10" ht="36" customHeight="1" x14ac:dyDescent="0.25">
      <c r="B44" s="78" t="s">
        <v>146</v>
      </c>
      <c r="C44" s="79"/>
      <c r="D44" s="79"/>
      <c r="E44" s="36"/>
      <c r="F44" s="80">
        <v>9684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67">
        <v>1950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67">
        <v>5790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432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432</v>
      </c>
      <c r="G48" s="68"/>
      <c r="H48" s="68"/>
      <c r="I48" s="68"/>
      <c r="J48" s="69"/>
    </row>
    <row r="49" spans="1:10" ht="36" customHeight="1" x14ac:dyDescent="0.25">
      <c r="B49" s="76" t="s">
        <v>151</v>
      </c>
      <c r="C49" s="77"/>
      <c r="D49" s="77"/>
      <c r="E49" s="54"/>
      <c r="F49" s="67">
        <v>864</v>
      </c>
      <c r="G49" s="68"/>
      <c r="H49" s="68"/>
      <c r="I49" s="68"/>
      <c r="J49" s="69"/>
    </row>
    <row r="50" spans="1:10" ht="36" customHeight="1" x14ac:dyDescent="0.25">
      <c r="B50" s="76" t="s">
        <v>152</v>
      </c>
      <c r="C50" s="77"/>
      <c r="D50" s="77"/>
      <c r="E50" s="54"/>
      <c r="F50" s="67">
        <v>1296</v>
      </c>
      <c r="G50" s="68"/>
      <c r="H50" s="68"/>
      <c r="I50" s="68"/>
      <c r="J50" s="69"/>
    </row>
    <row r="51" spans="1:10" ht="36" customHeight="1" thickBot="1" x14ac:dyDescent="0.3">
      <c r="B51" s="76" t="s">
        <v>153</v>
      </c>
      <c r="C51" s="77"/>
      <c r="D51" s="77"/>
      <c r="E51" s="54"/>
      <c r="F51" s="67">
        <v>6798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B53" s="76" t="s">
        <v>155</v>
      </c>
      <c r="C53" s="77"/>
      <c r="D53" s="77"/>
      <c r="E53" s="54"/>
      <c r="F53" s="67">
        <v>36</v>
      </c>
      <c r="G53" s="68"/>
      <c r="H53" s="68"/>
      <c r="I53" s="68"/>
      <c r="J53" s="69"/>
    </row>
    <row r="54" spans="1:10" ht="54" customHeight="1" thickBot="1" x14ac:dyDescent="0.3">
      <c r="B54" s="183" t="s">
        <v>209</v>
      </c>
      <c r="C54" s="184"/>
      <c r="D54" s="184"/>
      <c r="E54" s="185"/>
      <c r="F54" s="186" t="str">
        <f>"Цена от "&amp;MIN(F56,F61:J62,H97,F63:J74)&amp;" до "&amp;MAX(F56,F61:J62,H97,F63:J74)</f>
        <v>Цена от 858 до 8877,6</v>
      </c>
      <c r="G54" s="187"/>
      <c r="H54" s="187"/>
      <c r="I54" s="187"/>
      <c r="J54" s="188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157</v>
      </c>
      <c r="C56" s="77"/>
      <c r="D56" s="77"/>
      <c r="E56" s="54"/>
      <c r="F56" s="67">
        <v>5100</v>
      </c>
      <c r="G56" s="68"/>
      <c r="H56" s="68"/>
      <c r="I56" s="68"/>
      <c r="J56" s="69"/>
    </row>
    <row r="57" spans="1:10" ht="36" customHeight="1" x14ac:dyDescent="0.25">
      <c r="B57" s="84" t="s">
        <v>158</v>
      </c>
      <c r="C57" s="85"/>
      <c r="D57" s="85"/>
      <c r="E57" s="86"/>
      <c r="F57" s="93">
        <v>510</v>
      </c>
      <c r="G57" s="94"/>
      <c r="H57" s="94"/>
      <c r="I57" s="94"/>
      <c r="J57" s="95"/>
    </row>
    <row r="58" spans="1:10" ht="36" customHeight="1" x14ac:dyDescent="0.25">
      <c r="B58" s="84" t="s">
        <v>159</v>
      </c>
      <c r="C58" s="85"/>
      <c r="D58" s="85"/>
      <c r="E58" s="86"/>
      <c r="F58" s="93">
        <v>1275</v>
      </c>
      <c r="G58" s="94"/>
      <c r="H58" s="94"/>
      <c r="I58" s="94"/>
      <c r="J58" s="95"/>
    </row>
    <row r="59" spans="1:10" ht="36" customHeight="1" thickBot="1" x14ac:dyDescent="0.3">
      <c r="B59" s="76" t="s">
        <v>160</v>
      </c>
      <c r="C59" s="77"/>
      <c r="D59" s="77"/>
      <c r="E59" s="54"/>
      <c r="F59" s="93">
        <v>12012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3654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6462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4248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7398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8877.6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5964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8670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6030</v>
      </c>
      <c r="G68" s="68"/>
      <c r="H68" s="68"/>
      <c r="I68" s="68"/>
      <c r="J68" s="69"/>
    </row>
    <row r="69" spans="1:10" ht="36" customHeight="1" x14ac:dyDescent="0.25">
      <c r="B69" s="76" t="s">
        <v>169</v>
      </c>
      <c r="C69" s="77"/>
      <c r="D69" s="77"/>
      <c r="E69" s="54"/>
      <c r="F69" s="67">
        <v>2160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858</v>
      </c>
      <c r="G70" s="68"/>
      <c r="H70" s="68"/>
      <c r="I70" s="68"/>
      <c r="J70" s="69"/>
    </row>
    <row r="71" spans="1:10" ht="36" customHeight="1" x14ac:dyDescent="0.25">
      <c r="B71" s="52" t="s">
        <v>171</v>
      </c>
      <c r="C71" s="96"/>
      <c r="D71" s="96"/>
      <c r="E71" s="97"/>
      <c r="F71" s="67">
        <v>3060</v>
      </c>
      <c r="G71" s="68"/>
      <c r="H71" s="68"/>
      <c r="I71" s="68"/>
      <c r="J71" s="69"/>
    </row>
    <row r="72" spans="1:10" ht="36" customHeight="1" x14ac:dyDescent="0.25">
      <c r="B72" s="52" t="s">
        <v>172</v>
      </c>
      <c r="C72" s="96"/>
      <c r="D72" s="96"/>
      <c r="E72" s="97"/>
      <c r="F72" s="67">
        <v>2040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67">
        <v>8748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174</v>
      </c>
      <c r="C74" s="77"/>
      <c r="D74" s="77"/>
      <c r="E74" s="54"/>
      <c r="F74" s="67">
        <v>5184</v>
      </c>
      <c r="G74" s="68"/>
      <c r="H74" s="68"/>
      <c r="I74" s="68"/>
      <c r="J74" s="69"/>
    </row>
    <row r="75" spans="1:10" ht="36" customHeight="1" x14ac:dyDescent="0.25">
      <c r="B75" s="76" t="s">
        <v>175</v>
      </c>
      <c r="C75" s="77"/>
      <c r="D75" s="77"/>
      <c r="E75" s="54"/>
      <c r="F75" s="67">
        <v>930</v>
      </c>
      <c r="G75" s="68"/>
      <c r="H75" s="68"/>
      <c r="I75" s="68"/>
      <c r="J75" s="69"/>
    </row>
    <row r="76" spans="1:10" ht="36" customHeight="1" x14ac:dyDescent="0.25">
      <c r="B76" s="76" t="s">
        <v>176</v>
      </c>
      <c r="C76" s="77"/>
      <c r="D76" s="77"/>
      <c r="E76" s="54"/>
      <c r="F76" s="67">
        <v>5532</v>
      </c>
      <c r="G76" s="68"/>
      <c r="H76" s="68"/>
      <c r="I76" s="68"/>
      <c r="J76" s="69"/>
    </row>
    <row r="77" spans="1:10" ht="36" customHeight="1" x14ac:dyDescent="0.25">
      <c r="B77" s="76" t="s">
        <v>177</v>
      </c>
      <c r="C77" s="77"/>
      <c r="D77" s="77"/>
      <c r="E77" s="53"/>
      <c r="F77" s="67">
        <v>4320</v>
      </c>
      <c r="G77" s="68"/>
      <c r="H77" s="68"/>
      <c r="I77" s="68"/>
      <c r="J77" s="69"/>
    </row>
    <row r="78" spans="1:10" ht="36" customHeight="1" x14ac:dyDescent="0.25">
      <c r="B78" s="52" t="s">
        <v>178</v>
      </c>
      <c r="C78" s="96"/>
      <c r="D78" s="96"/>
      <c r="E78" s="96"/>
      <c r="F78" s="67">
        <v>3600</v>
      </c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179</v>
      </c>
      <c r="C79" s="77"/>
      <c r="D79" s="77"/>
      <c r="E79" s="54"/>
      <c r="F79" s="67">
        <v>5160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180</v>
      </c>
      <c r="C80" s="77"/>
      <c r="D80" s="77"/>
      <c r="E80" s="54"/>
      <c r="F80" s="67">
        <v>9120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6000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10440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84" t="s">
        <v>183</v>
      </c>
      <c r="C83" s="85"/>
      <c r="D83" s="85"/>
      <c r="E83" s="86"/>
      <c r="F83" s="93">
        <v>12528</v>
      </c>
      <c r="G83" s="94"/>
      <c r="H83" s="94"/>
      <c r="I83" s="94"/>
      <c r="J83" s="95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8400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185</v>
      </c>
      <c r="C85" s="77"/>
      <c r="D85" s="77"/>
      <c r="E85" s="54"/>
      <c r="F85" s="67">
        <v>12240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8520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1320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12360</v>
      </c>
      <c r="G88" s="68"/>
      <c r="H88" s="68"/>
      <c r="I88" s="68"/>
      <c r="J88" s="69"/>
    </row>
    <row r="89" spans="1:10" ht="36" customHeight="1" thickBot="1" x14ac:dyDescent="0.3">
      <c r="A89" s="7" t="s">
        <v>114</v>
      </c>
      <c r="B89" s="76" t="s">
        <v>189</v>
      </c>
      <c r="C89" s="77"/>
      <c r="D89" s="77"/>
      <c r="E89" s="54"/>
      <c r="F89" s="67">
        <v>7320</v>
      </c>
      <c r="G89" s="68"/>
      <c r="H89" s="68"/>
      <c r="I89" s="68"/>
      <c r="J89" s="69"/>
    </row>
    <row r="90" spans="1:10" ht="36" customHeight="1" x14ac:dyDescent="0.25">
      <c r="B90" s="189" t="s">
        <v>190</v>
      </c>
      <c r="C90" s="190"/>
      <c r="D90" s="190"/>
      <c r="E90" s="191"/>
      <c r="F90" s="186"/>
      <c r="G90" s="187"/>
      <c r="H90" s="187"/>
      <c r="I90" s="187"/>
      <c r="J90" s="188"/>
    </row>
    <row r="91" spans="1:10" ht="36" customHeight="1" x14ac:dyDescent="0.25">
      <c r="B91" s="76" t="s">
        <v>191</v>
      </c>
      <c r="C91" s="77"/>
      <c r="D91" s="77"/>
      <c r="E91" s="54"/>
      <c r="F91" s="67">
        <v>2400</v>
      </c>
      <c r="G91" s="68"/>
      <c r="H91" s="68"/>
      <c r="I91" s="68"/>
      <c r="J91" s="69"/>
    </row>
    <row r="92" spans="1:10" ht="36" customHeight="1" x14ac:dyDescent="0.25">
      <c r="B92" s="76" t="s">
        <v>192</v>
      </c>
      <c r="C92" s="77"/>
      <c r="D92" s="77"/>
      <c r="E92" s="54"/>
      <c r="F92" s="67">
        <v>2400</v>
      </c>
      <c r="G92" s="68"/>
      <c r="H92" s="68"/>
      <c r="I92" s="68"/>
      <c r="J92" s="69"/>
    </row>
    <row r="93" spans="1:10" ht="36" customHeight="1" x14ac:dyDescent="0.25">
      <c r="B93" s="76" t="s">
        <v>193</v>
      </c>
      <c r="C93" s="77"/>
      <c r="D93" s="77"/>
      <c r="E93" s="54"/>
      <c r="F93" s="105">
        <v>1800</v>
      </c>
      <c r="G93" s="106"/>
      <c r="H93" s="106"/>
      <c r="I93" s="106"/>
      <c r="J93" s="107"/>
    </row>
    <row r="94" spans="1:10" ht="36" customHeight="1" x14ac:dyDescent="0.25">
      <c r="B94" s="76" t="s">
        <v>194</v>
      </c>
      <c r="C94" s="77"/>
      <c r="D94" s="77"/>
      <c r="E94" s="54"/>
      <c r="F94" s="105">
        <v>180</v>
      </c>
      <c r="G94" s="106"/>
      <c r="H94" s="106"/>
      <c r="I94" s="106"/>
      <c r="J94" s="107"/>
    </row>
    <row r="95" spans="1:10" ht="36" customHeight="1" thickBot="1" x14ac:dyDescent="0.3">
      <c r="B95" s="76" t="s">
        <v>195</v>
      </c>
      <c r="C95" s="77"/>
      <c r="D95" s="77"/>
      <c r="E95" s="54"/>
      <c r="F95" s="105">
        <v>612</v>
      </c>
      <c r="G95" s="106"/>
      <c r="H95" s="106"/>
      <c r="I95" s="106"/>
      <c r="J95" s="107"/>
    </row>
    <row r="96" spans="1:10" ht="36" customHeight="1" thickBot="1" x14ac:dyDescent="0.3">
      <c r="B96" s="18" t="s">
        <v>196</v>
      </c>
      <c r="C96" s="19"/>
      <c r="D96" s="19"/>
      <c r="E96" s="20"/>
      <c r="F96" s="186"/>
      <c r="G96" s="187"/>
      <c r="H96" s="187"/>
      <c r="I96" s="187"/>
      <c r="J96" s="188"/>
    </row>
    <row r="97" spans="1:10" ht="36" customHeight="1" x14ac:dyDescent="0.25">
      <c r="A97" s="7" t="s">
        <v>112</v>
      </c>
      <c r="B97" s="76" t="s">
        <v>197</v>
      </c>
      <c r="C97" s="77"/>
      <c r="D97" s="77"/>
      <c r="E97" s="54"/>
      <c r="F97" s="192">
        <f>H97*1.2</f>
        <v>6638.4</v>
      </c>
      <c r="G97" s="193">
        <f>H97*1.1</f>
        <v>6085.2000000000007</v>
      </c>
      <c r="H97" s="193">
        <v>5532</v>
      </c>
      <c r="I97" s="193">
        <f>H97*0.75</f>
        <v>4149</v>
      </c>
      <c r="J97" s="194">
        <f>H97*0.5</f>
        <v>2766</v>
      </c>
    </row>
    <row r="98" spans="1:10" ht="36" customHeight="1" x14ac:dyDescent="0.25">
      <c r="A98" s="7" t="s">
        <v>112</v>
      </c>
      <c r="B98" s="76" t="s">
        <v>198</v>
      </c>
      <c r="C98" s="77"/>
      <c r="D98" s="77"/>
      <c r="E98" s="54"/>
      <c r="F98" s="67">
        <v>2766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67">
        <v>5184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200</v>
      </c>
      <c r="C100" s="77"/>
      <c r="D100" s="77"/>
      <c r="E100" s="54"/>
      <c r="F100" s="192">
        <f>H100*1.2</f>
        <v>9360</v>
      </c>
      <c r="G100" s="193">
        <f>H100*1.1</f>
        <v>8580</v>
      </c>
      <c r="H100" s="193">
        <v>7800</v>
      </c>
      <c r="I100" s="193">
        <f>H100*0.75</f>
        <v>5850</v>
      </c>
      <c r="J100" s="194">
        <f>H100*0.5</f>
        <v>3900</v>
      </c>
    </row>
    <row r="101" spans="1:10" ht="36" customHeight="1" x14ac:dyDescent="0.25">
      <c r="A101" s="7" t="s">
        <v>114</v>
      </c>
      <c r="B101" s="76" t="s">
        <v>226</v>
      </c>
      <c r="C101" s="77"/>
      <c r="D101" s="77"/>
      <c r="E101" s="54"/>
      <c r="F101" s="67">
        <v>3960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67">
        <v>7320</v>
      </c>
      <c r="G102" s="68"/>
      <c r="H102" s="68"/>
      <c r="I102" s="68"/>
      <c r="J102" s="69"/>
    </row>
    <row r="103" spans="1:10" ht="36" customHeight="1" thickBot="1" x14ac:dyDescent="0.3">
      <c r="B103" s="76" t="s">
        <v>203</v>
      </c>
      <c r="C103" s="77"/>
      <c r="D103" s="77"/>
      <c r="E103" s="54"/>
      <c r="F103" s="67">
        <v>5532</v>
      </c>
      <c r="G103" s="68"/>
      <c r="H103" s="68"/>
      <c r="I103" s="68"/>
      <c r="J103" s="69"/>
    </row>
    <row r="104" spans="1:10" ht="54" customHeight="1" thickBot="1" x14ac:dyDescent="0.3">
      <c r="B104" s="18" t="s">
        <v>228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B105" s="195"/>
      <c r="C105" s="196"/>
      <c r="D105" s="196"/>
      <c r="E105" s="196"/>
      <c r="F105" s="196"/>
      <c r="G105" s="196"/>
      <c r="H105" s="196"/>
      <c r="I105" s="196"/>
      <c r="J105" s="197"/>
    </row>
    <row r="106" spans="1:10" ht="28.5" customHeight="1" x14ac:dyDescent="0.25">
      <c r="B106" s="78" t="s">
        <v>229</v>
      </c>
      <c r="C106" s="79"/>
      <c r="D106" s="79"/>
      <c r="E106" s="36"/>
      <c r="F106" s="80">
        <v>6654</v>
      </c>
      <c r="G106" s="81"/>
      <c r="H106" s="81"/>
      <c r="I106" s="81"/>
      <c r="J106" s="82"/>
    </row>
    <row r="107" spans="1:10" ht="28.5" customHeight="1" x14ac:dyDescent="0.25">
      <c r="B107" s="76" t="s">
        <v>230</v>
      </c>
      <c r="C107" s="77"/>
      <c r="D107" s="77"/>
      <c r="E107" s="54"/>
      <c r="F107" s="67">
        <v>13308</v>
      </c>
      <c r="G107" s="68"/>
      <c r="H107" s="68"/>
      <c r="I107" s="68"/>
      <c r="J107" s="69"/>
    </row>
    <row r="108" spans="1:10" ht="28.5" customHeight="1" x14ac:dyDescent="0.25">
      <c r="B108" s="76" t="s">
        <v>231</v>
      </c>
      <c r="C108" s="77"/>
      <c r="D108" s="77"/>
      <c r="E108" s="54"/>
      <c r="F108" s="67">
        <v>6654</v>
      </c>
      <c r="G108" s="68"/>
      <c r="H108" s="68"/>
      <c r="I108" s="68"/>
      <c r="J108" s="69"/>
    </row>
    <row r="109" spans="1:10" ht="28.5" customHeight="1" thickBot="1" x14ac:dyDescent="0.3">
      <c r="B109" s="76" t="s">
        <v>264</v>
      </c>
      <c r="C109" s="77"/>
      <c r="D109" s="77"/>
      <c r="E109" s="54"/>
      <c r="F109" s="67">
        <v>13308</v>
      </c>
      <c r="G109" s="68"/>
      <c r="H109" s="68"/>
      <c r="I109" s="68"/>
      <c r="J109" s="69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16"/>
      <c r="C111" s="117"/>
      <c r="D111" s="117"/>
      <c r="E111" s="117"/>
      <c r="F111" s="118"/>
      <c r="G111" s="118"/>
      <c r="H111" s="118"/>
      <c r="I111" s="118"/>
      <c r="J111" s="118"/>
    </row>
    <row r="112" spans="1:10" ht="67.5" customHeight="1" x14ac:dyDescent="0.25">
      <c r="B112" s="119" t="s">
        <v>265</v>
      </c>
      <c r="C112" s="119"/>
      <c r="D112" s="119"/>
      <c r="E112" s="119"/>
      <c r="F112" s="119"/>
      <c r="G112" s="119"/>
      <c r="H112" s="119"/>
      <c r="I112" s="119"/>
      <c r="J112" s="119"/>
    </row>
    <row r="113" spans="1:10" ht="40.5" customHeight="1" x14ac:dyDescent="0.25">
      <c r="B113" s="119" t="s">
        <v>205</v>
      </c>
      <c r="C113" s="119"/>
      <c r="D113" s="119"/>
      <c r="E113" s="119"/>
      <c r="F113" s="119"/>
      <c r="G113" s="119"/>
      <c r="H113" s="119"/>
      <c r="I113" s="119"/>
      <c r="J113" s="119"/>
    </row>
    <row r="114" spans="1:10" ht="27" customHeight="1" x14ac:dyDescent="0.25">
      <c r="A114" s="7" t="s">
        <v>114</v>
      </c>
      <c r="B114" s="120" t="s">
        <v>206</v>
      </c>
      <c r="C114" s="120"/>
      <c r="D114" s="120"/>
      <c r="E114" s="120"/>
      <c r="F114" s="120"/>
      <c r="G114" s="120"/>
      <c r="H114" s="120"/>
      <c r="I114" s="120"/>
      <c r="J114" s="120"/>
    </row>
    <row r="115" spans="1:10" ht="45" customHeight="1" x14ac:dyDescent="0.25">
      <c r="B115" s="121" t="s">
        <v>207</v>
      </c>
      <c r="C115" s="121"/>
      <c r="D115" s="121"/>
      <c r="E115" s="121"/>
      <c r="F115" s="121"/>
      <c r="G115" s="121"/>
      <c r="H115" s="121"/>
      <c r="I115" s="121"/>
      <c r="J115" s="121"/>
    </row>
    <row r="116" spans="1:10" ht="18" customHeight="1" x14ac:dyDescent="0.25"/>
  </sheetData>
  <sheetProtection selectLockedCells="1" selectUnlockedCells="1"/>
  <mergeCells count="210">
    <mergeCell ref="B112:J112"/>
    <mergeCell ref="B113:J113"/>
    <mergeCell ref="B114:J114"/>
    <mergeCell ref="B115:J115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0"/>
  <sheetViews>
    <sheetView view="pageBreakPreview" topLeftCell="B1" zoomScale="60" zoomScaleNormal="60" workbookViewId="0">
      <pane ySplit="4" topLeftCell="A95" activePane="bottomLeft" state="frozen"/>
      <selection activeCell="Q15" sqref="Q15"/>
      <selection pane="bottomLeft" activeCell="F111" sqref="F111:J111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266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73" t="s">
        <v>108</v>
      </c>
      <c r="H6" s="173" t="s">
        <v>109</v>
      </c>
      <c r="I6" s="173" t="s">
        <v>110</v>
      </c>
      <c r="J6" s="174" t="s">
        <v>111</v>
      </c>
    </row>
    <row r="7" spans="1:10" ht="24" thickBot="1" x14ac:dyDescent="0.3">
      <c r="B7" s="132"/>
      <c r="C7" s="133"/>
      <c r="D7" s="133"/>
      <c r="E7" s="134"/>
      <c r="F7" s="135"/>
      <c r="G7" s="136"/>
      <c r="H7" s="136"/>
      <c r="I7" s="136"/>
      <c r="J7" s="137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5328</v>
      </c>
      <c r="G8" s="33">
        <f>H8*1.1</f>
        <v>4884</v>
      </c>
      <c r="H8" s="33">
        <v>4440</v>
      </c>
      <c r="I8" s="33">
        <f>H8*0.75</f>
        <v>3330</v>
      </c>
      <c r="J8" s="33">
        <f>H8*0.5</f>
        <v>2220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7459.2</v>
      </c>
      <c r="G9" s="37">
        <f>H9*1.1</f>
        <v>6837.6</v>
      </c>
      <c r="H9" s="37">
        <v>6216</v>
      </c>
      <c r="I9" s="37">
        <f>H9*0.75</f>
        <v>4662</v>
      </c>
      <c r="J9" s="37">
        <f>H9*0.5</f>
        <v>3108</v>
      </c>
    </row>
    <row r="10" spans="1:10" ht="24" thickBot="1" x14ac:dyDescent="0.3"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6336</v>
      </c>
      <c r="G11" s="33">
        <f>H11*1.1</f>
        <v>5808.0000000000009</v>
      </c>
      <c r="H11" s="33">
        <v>5280</v>
      </c>
      <c r="I11" s="33">
        <f>H11*0.75</f>
        <v>3960</v>
      </c>
      <c r="J11" s="33">
        <f>H11*0.5</f>
        <v>2640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8870.4</v>
      </c>
      <c r="G12" s="37">
        <f>H12*1.1</f>
        <v>8131.2000000000007</v>
      </c>
      <c r="H12" s="37">
        <v>7392</v>
      </c>
      <c r="I12" s="37">
        <f>H12*0.75</f>
        <v>5544</v>
      </c>
      <c r="J12" s="37">
        <f>H12*0.5</f>
        <v>3696</v>
      </c>
    </row>
    <row r="13" spans="1:10" ht="24" thickBot="1" x14ac:dyDescent="0.3">
      <c r="B13" s="27"/>
      <c r="C13" s="38"/>
      <c r="D13" s="38"/>
      <c r="E13" s="3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1062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49">
        <v>1560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0"/>
      <c r="G16" s="181"/>
      <c r="H16" s="181"/>
      <c r="I16" s="181"/>
      <c r="J16" s="182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126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180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312 до 6240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312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624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936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1248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1560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1872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2184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2496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2808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3120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3432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3744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4056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4368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4680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4992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5304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5616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5928</v>
      </c>
      <c r="G39" s="68"/>
      <c r="H39" s="68"/>
      <c r="I39" s="68"/>
      <c r="J39" s="69"/>
    </row>
    <row r="40" spans="2:10" ht="36" customHeight="1" outlineLevel="1" x14ac:dyDescent="0.25">
      <c r="B40" s="52" t="s">
        <v>142</v>
      </c>
      <c r="C40" s="53"/>
      <c r="D40" s="53"/>
      <c r="E40" s="54"/>
      <c r="F40" s="67">
        <v>6240</v>
      </c>
      <c r="G40" s="68"/>
      <c r="H40" s="68"/>
      <c r="I40" s="68"/>
      <c r="J40" s="69"/>
    </row>
    <row r="41" spans="2:10" ht="36" customHeight="1" outlineLevel="1" x14ac:dyDescent="0.25">
      <c r="B41" s="52" t="s">
        <v>234</v>
      </c>
      <c r="C41" s="53"/>
      <c r="D41" s="53"/>
      <c r="E41" s="54"/>
      <c r="F41" s="67">
        <v>6552</v>
      </c>
      <c r="G41" s="68"/>
      <c r="H41" s="68"/>
      <c r="I41" s="68"/>
      <c r="J41" s="69"/>
    </row>
    <row r="42" spans="2:10" ht="36" customHeight="1" outlineLevel="1" x14ac:dyDescent="0.25">
      <c r="B42" s="52" t="s">
        <v>236</v>
      </c>
      <c r="C42" s="53"/>
      <c r="D42" s="53"/>
      <c r="E42" s="54"/>
      <c r="F42" s="67">
        <v>6864</v>
      </c>
      <c r="G42" s="68"/>
      <c r="H42" s="68"/>
      <c r="I42" s="68"/>
      <c r="J42" s="69"/>
    </row>
    <row r="43" spans="2:10" ht="36" customHeight="1" outlineLevel="1" x14ac:dyDescent="0.25">
      <c r="B43" s="52" t="s">
        <v>237</v>
      </c>
      <c r="C43" s="53"/>
      <c r="D43" s="53"/>
      <c r="E43" s="54"/>
      <c r="F43" s="67">
        <v>7176</v>
      </c>
      <c r="G43" s="68"/>
      <c r="H43" s="68"/>
      <c r="I43" s="68"/>
      <c r="J43" s="69"/>
    </row>
    <row r="44" spans="2:10" ht="36" customHeight="1" outlineLevel="1" thickBot="1" x14ac:dyDescent="0.3">
      <c r="B44" s="52" t="s">
        <v>238</v>
      </c>
      <c r="C44" s="53"/>
      <c r="D44" s="53"/>
      <c r="E44" s="54"/>
      <c r="F44" s="67">
        <v>7488</v>
      </c>
      <c r="G44" s="68"/>
      <c r="H44" s="68"/>
      <c r="I44" s="68"/>
      <c r="J44" s="69"/>
    </row>
    <row r="45" spans="2:10" ht="36" customHeight="1" thickBot="1" x14ac:dyDescent="0.3">
      <c r="B45" s="70" t="s">
        <v>143</v>
      </c>
      <c r="C45" s="71"/>
      <c r="D45" s="71"/>
      <c r="E45" s="72"/>
      <c r="F45" s="73" t="str">
        <f>"Цена от "&amp;MIN(F46:F55)&amp;" до "&amp;MAX(F46:F55)</f>
        <v>Цена от 240 до 3954</v>
      </c>
      <c r="G45" s="74"/>
      <c r="H45" s="74"/>
      <c r="I45" s="74"/>
      <c r="J45" s="75"/>
    </row>
    <row r="46" spans="2:10" ht="36" customHeight="1" x14ac:dyDescent="0.25">
      <c r="B46" s="76" t="s">
        <v>144</v>
      </c>
      <c r="C46" s="77"/>
      <c r="D46" s="77"/>
      <c r="E46" s="54"/>
      <c r="F46" s="67">
        <v>840</v>
      </c>
      <c r="G46" s="68"/>
      <c r="H46" s="68"/>
      <c r="I46" s="68"/>
      <c r="J46" s="69"/>
    </row>
    <row r="47" spans="2:10" ht="36" customHeight="1" x14ac:dyDescent="0.25">
      <c r="B47" s="76" t="s">
        <v>208</v>
      </c>
      <c r="C47" s="77"/>
      <c r="D47" s="77"/>
      <c r="E47" s="54"/>
      <c r="F47" s="67">
        <v>354</v>
      </c>
      <c r="G47" s="68"/>
      <c r="H47" s="68"/>
      <c r="I47" s="68"/>
      <c r="J47" s="69"/>
    </row>
    <row r="48" spans="2:10" ht="36" customHeight="1" x14ac:dyDescent="0.25">
      <c r="B48" s="78" t="s">
        <v>146</v>
      </c>
      <c r="C48" s="79"/>
      <c r="D48" s="79"/>
      <c r="E48" s="36"/>
      <c r="F48" s="80">
        <v>2364</v>
      </c>
      <c r="G48" s="81"/>
      <c r="H48" s="81"/>
      <c r="I48" s="81"/>
      <c r="J48" s="82"/>
    </row>
    <row r="49" spans="2:10" ht="36" customHeight="1" x14ac:dyDescent="0.25">
      <c r="B49" s="76" t="s">
        <v>147</v>
      </c>
      <c r="C49" s="77"/>
      <c r="D49" s="77"/>
      <c r="E49" s="54"/>
      <c r="F49" s="67">
        <v>888</v>
      </c>
      <c r="G49" s="68"/>
      <c r="H49" s="68"/>
      <c r="I49" s="68"/>
      <c r="J49" s="69"/>
    </row>
    <row r="50" spans="2:10" ht="36" customHeight="1" x14ac:dyDescent="0.25">
      <c r="B50" s="76" t="s">
        <v>148</v>
      </c>
      <c r="C50" s="77"/>
      <c r="D50" s="77"/>
      <c r="E50" s="54"/>
      <c r="F50" s="67">
        <v>1122</v>
      </c>
      <c r="G50" s="68"/>
      <c r="H50" s="68"/>
      <c r="I50" s="68"/>
      <c r="J50" s="69"/>
    </row>
    <row r="51" spans="2:10" ht="36" customHeight="1" x14ac:dyDescent="0.25">
      <c r="B51" s="76" t="s">
        <v>149</v>
      </c>
      <c r="C51" s="77"/>
      <c r="D51" s="77"/>
      <c r="E51" s="54"/>
      <c r="F51" s="67">
        <v>240</v>
      </c>
      <c r="G51" s="68"/>
      <c r="H51" s="68"/>
      <c r="I51" s="68"/>
      <c r="J51" s="69"/>
    </row>
    <row r="52" spans="2:10" ht="36" customHeight="1" x14ac:dyDescent="0.25">
      <c r="B52" s="76" t="s">
        <v>150</v>
      </c>
      <c r="C52" s="77"/>
      <c r="D52" s="77"/>
      <c r="E52" s="54"/>
      <c r="F52" s="67">
        <v>240</v>
      </c>
      <c r="G52" s="68"/>
      <c r="H52" s="68"/>
      <c r="I52" s="68"/>
      <c r="J52" s="69"/>
    </row>
    <row r="53" spans="2:10" ht="36" customHeight="1" x14ac:dyDescent="0.25">
      <c r="B53" s="76" t="s">
        <v>151</v>
      </c>
      <c r="C53" s="77"/>
      <c r="D53" s="77"/>
      <c r="E53" s="54"/>
      <c r="F53" s="67">
        <v>480</v>
      </c>
      <c r="G53" s="68"/>
      <c r="H53" s="68"/>
      <c r="I53" s="68"/>
      <c r="J53" s="69"/>
    </row>
    <row r="54" spans="2:10" ht="36" customHeight="1" x14ac:dyDescent="0.25">
      <c r="B54" s="76" t="s">
        <v>152</v>
      </c>
      <c r="C54" s="77"/>
      <c r="D54" s="77"/>
      <c r="E54" s="54"/>
      <c r="F54" s="67">
        <v>720</v>
      </c>
      <c r="G54" s="68"/>
      <c r="H54" s="68"/>
      <c r="I54" s="68"/>
      <c r="J54" s="69"/>
    </row>
    <row r="55" spans="2:10" ht="36" customHeight="1" thickBot="1" x14ac:dyDescent="0.3">
      <c r="B55" s="76" t="s">
        <v>153</v>
      </c>
      <c r="C55" s="77"/>
      <c r="D55" s="77"/>
      <c r="E55" s="54"/>
      <c r="F55" s="67">
        <v>3954</v>
      </c>
      <c r="G55" s="68"/>
      <c r="H55" s="68"/>
      <c r="I55" s="68"/>
      <c r="J55" s="69"/>
    </row>
    <row r="56" spans="2:10" ht="24" customHeight="1" thickBot="1" x14ac:dyDescent="0.3">
      <c r="B56" s="27"/>
      <c r="C56" s="38"/>
      <c r="D56" s="38"/>
      <c r="E56" s="39"/>
      <c r="F56" s="40" t="s">
        <v>154</v>
      </c>
      <c r="G56" s="41"/>
      <c r="H56" s="41"/>
      <c r="I56" s="41"/>
      <c r="J56" s="42"/>
    </row>
    <row r="57" spans="2:10" ht="36" customHeight="1" thickBot="1" x14ac:dyDescent="0.3">
      <c r="B57" s="76" t="s">
        <v>155</v>
      </c>
      <c r="C57" s="77"/>
      <c r="D57" s="77"/>
      <c r="E57" s="54"/>
      <c r="F57" s="67">
        <v>36</v>
      </c>
      <c r="G57" s="68"/>
      <c r="H57" s="68"/>
      <c r="I57" s="68"/>
      <c r="J57" s="69"/>
    </row>
    <row r="58" spans="2:10" ht="54" customHeight="1" thickBot="1" x14ac:dyDescent="0.3">
      <c r="B58" s="183" t="s">
        <v>209</v>
      </c>
      <c r="C58" s="184"/>
      <c r="D58" s="184"/>
      <c r="E58" s="185"/>
      <c r="F58" s="186" t="str">
        <f>"Цена от "&amp;MIN(F60,F65:J66,H101,F67:J78)&amp;" до "&amp;MAX(F60,F65:F66,H101,F67:J78)</f>
        <v>Цена от 300 до 4482</v>
      </c>
      <c r="G58" s="187"/>
      <c r="H58" s="187"/>
      <c r="I58" s="187"/>
      <c r="J58" s="188"/>
    </row>
    <row r="59" spans="2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2:10" ht="36" customHeight="1" x14ac:dyDescent="0.25">
      <c r="B60" s="76" t="s">
        <v>157</v>
      </c>
      <c r="C60" s="77"/>
      <c r="D60" s="77"/>
      <c r="E60" s="54"/>
      <c r="F60" s="67">
        <v>630</v>
      </c>
      <c r="G60" s="68"/>
      <c r="H60" s="68"/>
      <c r="I60" s="68"/>
      <c r="J60" s="69"/>
    </row>
    <row r="61" spans="2:10" ht="36" customHeight="1" x14ac:dyDescent="0.25">
      <c r="B61" s="84" t="s">
        <v>158</v>
      </c>
      <c r="C61" s="85"/>
      <c r="D61" s="85"/>
      <c r="E61" s="86"/>
      <c r="F61" s="93">
        <v>63</v>
      </c>
      <c r="G61" s="94"/>
      <c r="H61" s="94"/>
      <c r="I61" s="94"/>
      <c r="J61" s="95"/>
    </row>
    <row r="62" spans="2:10" ht="36" customHeight="1" x14ac:dyDescent="0.25">
      <c r="B62" s="84" t="s">
        <v>159</v>
      </c>
      <c r="C62" s="85"/>
      <c r="D62" s="85"/>
      <c r="E62" s="86"/>
      <c r="F62" s="93">
        <v>159</v>
      </c>
      <c r="G62" s="94"/>
      <c r="H62" s="94"/>
      <c r="I62" s="94"/>
      <c r="J62" s="95"/>
    </row>
    <row r="63" spans="2:10" ht="36" customHeight="1" thickBot="1" x14ac:dyDescent="0.3">
      <c r="B63" s="76" t="s">
        <v>160</v>
      </c>
      <c r="C63" s="77"/>
      <c r="D63" s="77"/>
      <c r="E63" s="54"/>
      <c r="F63" s="93">
        <v>5004</v>
      </c>
      <c r="G63" s="94"/>
      <c r="H63" s="94"/>
      <c r="I63" s="94"/>
      <c r="J63" s="95"/>
    </row>
    <row r="64" spans="2:10" ht="24" thickBot="1" x14ac:dyDescent="0.3">
      <c r="B64" s="27"/>
      <c r="C64" s="38"/>
      <c r="D64" s="38"/>
      <c r="E64" s="39"/>
      <c r="F64" s="40"/>
      <c r="G64" s="41"/>
      <c r="H64" s="41"/>
      <c r="I64" s="41"/>
      <c r="J64" s="42"/>
    </row>
    <row r="65" spans="1:10" ht="36" customHeight="1" x14ac:dyDescent="0.25">
      <c r="A65" s="7" t="s">
        <v>112</v>
      </c>
      <c r="B65" s="78" t="s">
        <v>161</v>
      </c>
      <c r="C65" s="79"/>
      <c r="D65" s="79"/>
      <c r="E65" s="36"/>
      <c r="F65" s="80">
        <v>1950</v>
      </c>
      <c r="G65" s="81"/>
      <c r="H65" s="81"/>
      <c r="I65" s="81"/>
      <c r="J65" s="82"/>
    </row>
    <row r="66" spans="1:10" ht="36" customHeight="1" x14ac:dyDescent="0.25">
      <c r="A66" s="7" t="s">
        <v>112</v>
      </c>
      <c r="B66" s="52" t="s">
        <v>162</v>
      </c>
      <c r="C66" s="96"/>
      <c r="D66" s="96"/>
      <c r="E66" s="97"/>
      <c r="F66" s="67">
        <v>300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163</v>
      </c>
      <c r="C67" s="77"/>
      <c r="D67" s="77"/>
      <c r="E67" s="54"/>
      <c r="F67" s="67">
        <v>3012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164</v>
      </c>
      <c r="C68" s="77"/>
      <c r="D68" s="77"/>
      <c r="E68" s="54"/>
      <c r="F68" s="67">
        <v>3660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165</v>
      </c>
      <c r="C69" s="77"/>
      <c r="D69" s="77"/>
      <c r="E69" s="54"/>
      <c r="F69" s="67">
        <v>4392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166</v>
      </c>
      <c r="C70" s="77"/>
      <c r="D70" s="77"/>
      <c r="E70" s="54"/>
      <c r="F70" s="67">
        <v>474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167</v>
      </c>
      <c r="C71" s="77"/>
      <c r="D71" s="77"/>
      <c r="E71" s="54"/>
      <c r="F71" s="67">
        <v>474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168</v>
      </c>
      <c r="C72" s="77"/>
      <c r="D72" s="77"/>
      <c r="E72" s="54"/>
      <c r="F72" s="67">
        <v>3306</v>
      </c>
      <c r="G72" s="68"/>
      <c r="H72" s="68"/>
      <c r="I72" s="68"/>
      <c r="J72" s="69"/>
    </row>
    <row r="73" spans="1:10" ht="36" customHeight="1" x14ac:dyDescent="0.25">
      <c r="B73" s="76" t="s">
        <v>169</v>
      </c>
      <c r="C73" s="77"/>
      <c r="D73" s="77"/>
      <c r="E73" s="54"/>
      <c r="F73" s="67">
        <v>2010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8" t="s">
        <v>170</v>
      </c>
      <c r="C74" s="79"/>
      <c r="D74" s="79"/>
      <c r="E74" s="36"/>
      <c r="F74" s="67">
        <v>504</v>
      </c>
      <c r="G74" s="68"/>
      <c r="H74" s="68"/>
      <c r="I74" s="68"/>
      <c r="J74" s="69"/>
    </row>
    <row r="75" spans="1:10" ht="36" customHeight="1" x14ac:dyDescent="0.25">
      <c r="B75" s="52" t="s">
        <v>171</v>
      </c>
      <c r="C75" s="96"/>
      <c r="D75" s="96"/>
      <c r="E75" s="97"/>
      <c r="F75" s="67">
        <v>1950</v>
      </c>
      <c r="G75" s="68"/>
      <c r="H75" s="68"/>
      <c r="I75" s="68"/>
      <c r="J75" s="69"/>
    </row>
    <row r="76" spans="1:10" ht="36" customHeight="1" x14ac:dyDescent="0.25">
      <c r="B76" s="52" t="s">
        <v>172</v>
      </c>
      <c r="C76" s="96"/>
      <c r="D76" s="96"/>
      <c r="E76" s="97"/>
      <c r="F76" s="67">
        <v>1326</v>
      </c>
      <c r="G76" s="68"/>
      <c r="H76" s="68"/>
      <c r="I76" s="68"/>
      <c r="J76" s="69"/>
    </row>
    <row r="77" spans="1:10" ht="36" customHeight="1" x14ac:dyDescent="0.25">
      <c r="A77" s="7" t="s">
        <v>112</v>
      </c>
      <c r="B77" s="52" t="s">
        <v>173</v>
      </c>
      <c r="C77" s="96"/>
      <c r="D77" s="96"/>
      <c r="E77" s="97"/>
      <c r="F77" s="67">
        <v>4482</v>
      </c>
      <c r="G77" s="68"/>
      <c r="H77" s="68"/>
      <c r="I77" s="68"/>
      <c r="J77" s="69"/>
    </row>
    <row r="78" spans="1:10" ht="36" customHeight="1" x14ac:dyDescent="0.25">
      <c r="A78" s="7" t="s">
        <v>112</v>
      </c>
      <c r="B78" s="76" t="s">
        <v>174</v>
      </c>
      <c r="C78" s="77"/>
      <c r="D78" s="77"/>
      <c r="E78" s="54"/>
      <c r="F78" s="67">
        <v>2010</v>
      </c>
      <c r="G78" s="68"/>
      <c r="H78" s="68"/>
      <c r="I78" s="68"/>
      <c r="J78" s="69"/>
    </row>
    <row r="79" spans="1:10" ht="36" customHeight="1" x14ac:dyDescent="0.25">
      <c r="B79" s="76" t="s">
        <v>175</v>
      </c>
      <c r="C79" s="77"/>
      <c r="D79" s="77"/>
      <c r="E79" s="54"/>
      <c r="F79" s="67">
        <v>840</v>
      </c>
      <c r="G79" s="68"/>
      <c r="H79" s="68"/>
      <c r="I79" s="68"/>
      <c r="J79" s="69"/>
    </row>
    <row r="80" spans="1:10" ht="36" customHeight="1" x14ac:dyDescent="0.25">
      <c r="B80" s="76" t="s">
        <v>176</v>
      </c>
      <c r="C80" s="77"/>
      <c r="D80" s="77"/>
      <c r="E80" s="54"/>
      <c r="F80" s="67">
        <v>1005</v>
      </c>
      <c r="G80" s="68"/>
      <c r="H80" s="68"/>
      <c r="I80" s="68"/>
      <c r="J80" s="69"/>
    </row>
    <row r="81" spans="1:10" ht="36" customHeight="1" x14ac:dyDescent="0.25">
      <c r="B81" s="76" t="s">
        <v>177</v>
      </c>
      <c r="C81" s="77"/>
      <c r="D81" s="77"/>
      <c r="E81" s="53"/>
      <c r="F81" s="67">
        <v>1500</v>
      </c>
      <c r="G81" s="68"/>
      <c r="H81" s="68"/>
      <c r="I81" s="68"/>
      <c r="J81" s="69"/>
    </row>
    <row r="82" spans="1:10" ht="36" customHeight="1" x14ac:dyDescent="0.25">
      <c r="B82" s="52" t="s">
        <v>178</v>
      </c>
      <c r="C82" s="96"/>
      <c r="D82" s="96"/>
      <c r="E82" s="96"/>
      <c r="F82" s="67"/>
      <c r="G82" s="68"/>
      <c r="H82" s="68"/>
      <c r="I82" s="68"/>
      <c r="J82" s="69"/>
    </row>
    <row r="83" spans="1:10" ht="36" customHeight="1" x14ac:dyDescent="0.25">
      <c r="A83" s="7" t="s">
        <v>114</v>
      </c>
      <c r="B83" s="76" t="s">
        <v>179</v>
      </c>
      <c r="C83" s="77"/>
      <c r="D83" s="77"/>
      <c r="E83" s="54"/>
      <c r="F83" s="67">
        <v>2760</v>
      </c>
      <c r="G83" s="68"/>
      <c r="H83" s="68"/>
      <c r="I83" s="68"/>
      <c r="J83" s="69"/>
    </row>
    <row r="84" spans="1:10" ht="36" customHeight="1" x14ac:dyDescent="0.25">
      <c r="A84" s="7" t="s">
        <v>114</v>
      </c>
      <c r="B84" s="76" t="s">
        <v>180</v>
      </c>
      <c r="C84" s="77"/>
      <c r="D84" s="77"/>
      <c r="E84" s="54"/>
      <c r="F84" s="67">
        <v>480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181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182</v>
      </c>
      <c r="C86" s="77"/>
      <c r="D86" s="77"/>
      <c r="E86" s="54"/>
      <c r="F86" s="67">
        <v>5160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84" t="s">
        <v>183</v>
      </c>
      <c r="C87" s="85"/>
      <c r="D87" s="85"/>
      <c r="E87" s="86"/>
      <c r="F87" s="93">
        <v>6192</v>
      </c>
      <c r="G87" s="94"/>
      <c r="H87" s="94"/>
      <c r="I87" s="94"/>
      <c r="J87" s="95"/>
    </row>
    <row r="88" spans="1:10" ht="36" customHeight="1" x14ac:dyDescent="0.25">
      <c r="A88" s="7" t="s">
        <v>114</v>
      </c>
      <c r="B88" s="76" t="s">
        <v>184</v>
      </c>
      <c r="C88" s="77"/>
      <c r="D88" s="77"/>
      <c r="E88" s="54"/>
      <c r="F88" s="67">
        <v>720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185</v>
      </c>
      <c r="C89" s="77"/>
      <c r="D89" s="77"/>
      <c r="E89" s="54"/>
      <c r="F89" s="67">
        <v>720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186</v>
      </c>
      <c r="C90" s="77"/>
      <c r="D90" s="77"/>
      <c r="E90" s="54"/>
      <c r="F90" s="67">
        <v>4680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187</v>
      </c>
      <c r="C91" s="77"/>
      <c r="D91" s="77"/>
      <c r="E91" s="54"/>
      <c r="F91" s="67">
        <v>720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76" t="s">
        <v>188</v>
      </c>
      <c r="C92" s="77"/>
      <c r="D92" s="77"/>
      <c r="E92" s="54"/>
      <c r="F92" s="67">
        <v>6360</v>
      </c>
      <c r="G92" s="68"/>
      <c r="H92" s="68"/>
      <c r="I92" s="68"/>
      <c r="J92" s="69"/>
    </row>
    <row r="93" spans="1:10" ht="36" customHeight="1" thickBot="1" x14ac:dyDescent="0.3">
      <c r="A93" s="7" t="s">
        <v>114</v>
      </c>
      <c r="B93" s="76" t="s">
        <v>189</v>
      </c>
      <c r="C93" s="77"/>
      <c r="D93" s="77"/>
      <c r="E93" s="54"/>
      <c r="F93" s="67">
        <v>2880</v>
      </c>
      <c r="G93" s="68"/>
      <c r="H93" s="68"/>
      <c r="I93" s="68"/>
      <c r="J93" s="69"/>
    </row>
    <row r="94" spans="1:10" ht="36" customHeight="1" x14ac:dyDescent="0.25">
      <c r="B94" s="189" t="s">
        <v>190</v>
      </c>
      <c r="C94" s="190"/>
      <c r="D94" s="190"/>
      <c r="E94" s="191"/>
      <c r="F94" s="186"/>
      <c r="G94" s="187"/>
      <c r="H94" s="187"/>
      <c r="I94" s="187"/>
      <c r="J94" s="188"/>
    </row>
    <row r="95" spans="1:10" ht="36" customHeight="1" x14ac:dyDescent="0.25">
      <c r="B95" s="76" t="s">
        <v>191</v>
      </c>
      <c r="C95" s="77"/>
      <c r="D95" s="77"/>
      <c r="E95" s="54"/>
      <c r="F95" s="67">
        <v>2004</v>
      </c>
      <c r="G95" s="68"/>
      <c r="H95" s="68"/>
      <c r="I95" s="68"/>
      <c r="J95" s="69"/>
    </row>
    <row r="96" spans="1:10" ht="36" customHeight="1" x14ac:dyDescent="0.25">
      <c r="B96" s="76" t="s">
        <v>192</v>
      </c>
      <c r="C96" s="77"/>
      <c r="D96" s="77"/>
      <c r="E96" s="54"/>
      <c r="F96" s="67">
        <v>2004</v>
      </c>
      <c r="G96" s="68"/>
      <c r="H96" s="68"/>
      <c r="I96" s="68"/>
      <c r="J96" s="69"/>
    </row>
    <row r="97" spans="1:10" ht="36" customHeight="1" x14ac:dyDescent="0.25">
      <c r="B97" s="76" t="s">
        <v>193</v>
      </c>
      <c r="C97" s="77"/>
      <c r="D97" s="77"/>
      <c r="E97" s="54"/>
      <c r="F97" s="105">
        <v>1500</v>
      </c>
      <c r="G97" s="106"/>
      <c r="H97" s="106"/>
      <c r="I97" s="106"/>
      <c r="J97" s="107"/>
    </row>
    <row r="98" spans="1:10" ht="36" customHeight="1" x14ac:dyDescent="0.25">
      <c r="B98" s="76" t="s">
        <v>194</v>
      </c>
      <c r="C98" s="77"/>
      <c r="D98" s="77"/>
      <c r="E98" s="54"/>
      <c r="F98" s="105">
        <v>150</v>
      </c>
      <c r="G98" s="106"/>
      <c r="H98" s="106"/>
      <c r="I98" s="106"/>
      <c r="J98" s="107"/>
    </row>
    <row r="99" spans="1:10" ht="36" customHeight="1" thickBot="1" x14ac:dyDescent="0.3">
      <c r="B99" s="76" t="s">
        <v>195</v>
      </c>
      <c r="C99" s="77"/>
      <c r="D99" s="77"/>
      <c r="E99" s="54"/>
      <c r="F99" s="105">
        <v>510</v>
      </c>
      <c r="G99" s="106"/>
      <c r="H99" s="106"/>
      <c r="I99" s="106"/>
      <c r="J99" s="107"/>
    </row>
    <row r="100" spans="1:10" ht="36" customHeight="1" thickBot="1" x14ac:dyDescent="0.3">
      <c r="B100" s="18" t="s">
        <v>196</v>
      </c>
      <c r="C100" s="19"/>
      <c r="D100" s="19"/>
      <c r="E100" s="20"/>
      <c r="F100" s="186"/>
      <c r="G100" s="187"/>
      <c r="H100" s="187"/>
      <c r="I100" s="187"/>
      <c r="J100" s="188"/>
    </row>
    <row r="101" spans="1:10" ht="36" customHeight="1" x14ac:dyDescent="0.25">
      <c r="A101" s="7" t="s">
        <v>112</v>
      </c>
      <c r="B101" s="76" t="s">
        <v>197</v>
      </c>
      <c r="C101" s="77"/>
      <c r="D101" s="77"/>
      <c r="E101" s="54"/>
      <c r="F101" s="192">
        <f>H101*1.2</f>
        <v>900</v>
      </c>
      <c r="G101" s="193">
        <f>H101*1.1</f>
        <v>825.00000000000011</v>
      </c>
      <c r="H101" s="193">
        <v>750</v>
      </c>
      <c r="I101" s="193">
        <f>H101*0.75</f>
        <v>562.5</v>
      </c>
      <c r="J101" s="194">
        <f>H101*0.5</f>
        <v>375</v>
      </c>
    </row>
    <row r="102" spans="1:10" ht="36" customHeight="1" x14ac:dyDescent="0.25">
      <c r="A102" s="7" t="s">
        <v>112</v>
      </c>
      <c r="B102" s="76" t="s">
        <v>198</v>
      </c>
      <c r="C102" s="77"/>
      <c r="D102" s="77"/>
      <c r="E102" s="54"/>
      <c r="F102" s="67">
        <v>750</v>
      </c>
      <c r="G102" s="68"/>
      <c r="H102" s="68"/>
      <c r="I102" s="68"/>
      <c r="J102" s="69"/>
    </row>
    <row r="103" spans="1:10" ht="36" customHeight="1" x14ac:dyDescent="0.25">
      <c r="A103" s="7" t="s">
        <v>112</v>
      </c>
      <c r="B103" s="76" t="s">
        <v>199</v>
      </c>
      <c r="C103" s="77"/>
      <c r="D103" s="77"/>
      <c r="E103" s="54"/>
      <c r="F103" s="67">
        <v>1476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200</v>
      </c>
      <c r="C104" s="77"/>
      <c r="D104" s="77"/>
      <c r="E104" s="54"/>
      <c r="F104" s="192">
        <f>H104*1.2</f>
        <v>1296</v>
      </c>
      <c r="G104" s="193">
        <f>H104*1.1</f>
        <v>1188</v>
      </c>
      <c r="H104" s="193">
        <v>1080</v>
      </c>
      <c r="I104" s="193">
        <f>H104*0.75</f>
        <v>810</v>
      </c>
      <c r="J104" s="194">
        <f>H104*0.5</f>
        <v>540</v>
      </c>
    </row>
    <row r="105" spans="1:10" ht="36" customHeight="1" x14ac:dyDescent="0.25">
      <c r="A105" s="7" t="s">
        <v>114</v>
      </c>
      <c r="B105" s="76" t="s">
        <v>226</v>
      </c>
      <c r="C105" s="77"/>
      <c r="D105" s="77"/>
      <c r="E105" s="54"/>
      <c r="F105" s="67">
        <v>1080</v>
      </c>
      <c r="G105" s="68"/>
      <c r="H105" s="68"/>
      <c r="I105" s="68"/>
      <c r="J105" s="69"/>
    </row>
    <row r="106" spans="1:10" ht="36" customHeight="1" x14ac:dyDescent="0.25">
      <c r="A106" s="7" t="s">
        <v>114</v>
      </c>
      <c r="B106" s="76" t="s">
        <v>202</v>
      </c>
      <c r="C106" s="77"/>
      <c r="D106" s="77"/>
      <c r="E106" s="54"/>
      <c r="F106" s="67">
        <v>2160</v>
      </c>
      <c r="G106" s="68"/>
      <c r="H106" s="68"/>
      <c r="I106" s="68"/>
      <c r="J106" s="69"/>
    </row>
    <row r="107" spans="1:10" ht="36" customHeight="1" thickBot="1" x14ac:dyDescent="0.3">
      <c r="B107" s="76" t="s">
        <v>203</v>
      </c>
      <c r="C107" s="77"/>
      <c r="D107" s="77"/>
      <c r="E107" s="54"/>
      <c r="F107" s="67">
        <v>750</v>
      </c>
      <c r="G107" s="68"/>
      <c r="H107" s="68"/>
      <c r="I107" s="68"/>
      <c r="J107" s="69"/>
    </row>
    <row r="108" spans="1:10" ht="54" customHeight="1" thickBot="1" x14ac:dyDescent="0.3">
      <c r="B108" s="18" t="s">
        <v>228</v>
      </c>
      <c r="C108" s="19"/>
      <c r="D108" s="19"/>
      <c r="E108" s="20"/>
      <c r="F108" s="108"/>
      <c r="G108" s="109"/>
      <c r="H108" s="109"/>
      <c r="I108" s="109"/>
      <c r="J108" s="110"/>
    </row>
    <row r="109" spans="1:10" ht="28.5" customHeight="1" thickBot="1" x14ac:dyDescent="0.3">
      <c r="B109" s="195"/>
      <c r="C109" s="196"/>
      <c r="D109" s="196"/>
      <c r="E109" s="196"/>
      <c r="F109" s="196"/>
      <c r="G109" s="196"/>
      <c r="H109" s="196"/>
      <c r="I109" s="196"/>
      <c r="J109" s="197"/>
    </row>
    <row r="110" spans="1:10" ht="28.5" customHeight="1" x14ac:dyDescent="0.25">
      <c r="B110" s="78" t="s">
        <v>229</v>
      </c>
      <c r="C110" s="79"/>
      <c r="D110" s="79"/>
      <c r="E110" s="36"/>
      <c r="F110" s="80">
        <v>5280</v>
      </c>
      <c r="G110" s="81"/>
      <c r="H110" s="81"/>
      <c r="I110" s="81"/>
      <c r="J110" s="82"/>
    </row>
    <row r="111" spans="1:10" ht="28.5" customHeight="1" x14ac:dyDescent="0.25">
      <c r="B111" s="76" t="s">
        <v>230</v>
      </c>
      <c r="C111" s="77"/>
      <c r="D111" s="77"/>
      <c r="E111" s="54"/>
      <c r="F111" s="67">
        <v>10560</v>
      </c>
      <c r="G111" s="68"/>
      <c r="H111" s="68"/>
      <c r="I111" s="68"/>
      <c r="J111" s="69"/>
    </row>
    <row r="112" spans="1:10" ht="28.5" customHeight="1" x14ac:dyDescent="0.25">
      <c r="B112" s="76" t="s">
        <v>231</v>
      </c>
      <c r="C112" s="77"/>
      <c r="D112" s="77"/>
      <c r="E112" s="54"/>
      <c r="F112" s="67">
        <v>5280</v>
      </c>
      <c r="G112" s="68"/>
      <c r="H112" s="68"/>
      <c r="I112" s="68"/>
      <c r="J112" s="69"/>
    </row>
    <row r="113" spans="1:10" ht="28.5" customHeight="1" thickBot="1" x14ac:dyDescent="0.3">
      <c r="B113" s="76" t="s">
        <v>264</v>
      </c>
      <c r="C113" s="77"/>
      <c r="D113" s="77"/>
      <c r="E113" s="54"/>
      <c r="F113" s="67">
        <v>10560</v>
      </c>
      <c r="G113" s="68"/>
      <c r="H113" s="68"/>
      <c r="I113" s="68"/>
      <c r="J113" s="69"/>
    </row>
    <row r="114" spans="1:10" ht="24" thickBot="1" x14ac:dyDescent="0.3">
      <c r="B114" s="27"/>
      <c r="C114" s="38"/>
      <c r="D114" s="38"/>
      <c r="E114" s="39"/>
      <c r="F114" s="40"/>
      <c r="G114" s="41"/>
      <c r="H114" s="41"/>
      <c r="I114" s="41"/>
      <c r="J114" s="42"/>
    </row>
    <row r="115" spans="1:10" ht="18" customHeight="1" x14ac:dyDescent="0.25">
      <c r="B115" s="116"/>
      <c r="C115" s="117"/>
      <c r="D115" s="117"/>
      <c r="E115" s="117"/>
      <c r="F115" s="118"/>
      <c r="G115" s="118"/>
      <c r="H115" s="118"/>
      <c r="I115" s="118"/>
      <c r="J115" s="118"/>
    </row>
    <row r="116" spans="1:10" ht="67.5" customHeight="1" x14ac:dyDescent="0.25">
      <c r="B116" s="119" t="s">
        <v>265</v>
      </c>
      <c r="C116" s="119"/>
      <c r="D116" s="119"/>
      <c r="E116" s="119"/>
      <c r="F116" s="119"/>
      <c r="G116" s="119"/>
      <c r="H116" s="119"/>
      <c r="I116" s="119"/>
      <c r="J116" s="119"/>
    </row>
    <row r="117" spans="1:10" ht="40.5" customHeight="1" x14ac:dyDescent="0.25">
      <c r="B117" s="119" t="s">
        <v>205</v>
      </c>
      <c r="C117" s="119"/>
      <c r="D117" s="119"/>
      <c r="E117" s="119"/>
      <c r="F117" s="119"/>
      <c r="G117" s="119"/>
      <c r="H117" s="119"/>
      <c r="I117" s="119"/>
      <c r="J117" s="119"/>
    </row>
    <row r="118" spans="1:10" ht="27" customHeight="1" x14ac:dyDescent="0.25">
      <c r="A118" s="7" t="s">
        <v>114</v>
      </c>
      <c r="B118" s="120" t="s">
        <v>206</v>
      </c>
      <c r="C118" s="120"/>
      <c r="D118" s="120"/>
      <c r="E118" s="120"/>
      <c r="F118" s="120"/>
      <c r="G118" s="120"/>
      <c r="H118" s="120"/>
      <c r="I118" s="120"/>
      <c r="J118" s="120"/>
    </row>
    <row r="119" spans="1:10" ht="40.5" customHeight="1" x14ac:dyDescent="0.25">
      <c r="B119" s="121" t="s">
        <v>207</v>
      </c>
      <c r="C119" s="121"/>
      <c r="D119" s="121"/>
      <c r="E119" s="121"/>
      <c r="F119" s="121"/>
      <c r="G119" s="121"/>
      <c r="H119" s="121"/>
      <c r="I119" s="121"/>
      <c r="J119" s="121"/>
    </row>
    <row r="120" spans="1:10" ht="18" customHeight="1" x14ac:dyDescent="0.25"/>
  </sheetData>
  <sheetProtection selectLockedCells="1" selectUnlockedCells="1"/>
  <mergeCells count="218">
    <mergeCell ref="B116:J116"/>
    <mergeCell ref="B117:J117"/>
    <mergeCell ref="B118:J118"/>
    <mergeCell ref="B119:J119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J109"/>
    <mergeCell ref="B110:E110"/>
    <mergeCell ref="F110:J110"/>
    <mergeCell ref="B111:E111"/>
    <mergeCell ref="F111:J111"/>
    <mergeCell ref="B104:E104"/>
    <mergeCell ref="B105:E105"/>
    <mergeCell ref="F105:J105"/>
    <mergeCell ref="B106:E106"/>
    <mergeCell ref="F106:J106"/>
    <mergeCell ref="B107:E107"/>
    <mergeCell ref="F107:J107"/>
    <mergeCell ref="B100:E100"/>
    <mergeCell ref="F100:J100"/>
    <mergeCell ref="B101:E101"/>
    <mergeCell ref="B102:E102"/>
    <mergeCell ref="F102:J102"/>
    <mergeCell ref="B103:E103"/>
    <mergeCell ref="F103:J103"/>
    <mergeCell ref="B97:E97"/>
    <mergeCell ref="F97:J97"/>
    <mergeCell ref="B98:E98"/>
    <mergeCell ref="F98:J98"/>
    <mergeCell ref="B99:E99"/>
    <mergeCell ref="F99:J99"/>
    <mergeCell ref="B93:E93"/>
    <mergeCell ref="F93:J93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50" zoomScaleNormal="60" zoomScaleSheetLayoutView="50" workbookViewId="0">
      <pane ySplit="4" topLeftCell="A86" activePane="bottomLeft" state="frozen"/>
      <selection activeCell="Q15" sqref="Q15"/>
      <selection pane="bottomLeft" activeCell="F104" sqref="F104:J104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73" t="s">
        <v>108</v>
      </c>
      <c r="H6" s="173" t="s">
        <v>109</v>
      </c>
      <c r="I6" s="173" t="s">
        <v>110</v>
      </c>
      <c r="J6" s="174" t="s">
        <v>111</v>
      </c>
    </row>
    <row r="7" spans="1:10" ht="24" customHeight="1" thickBot="1" x14ac:dyDescent="0.3">
      <c r="B7" s="132"/>
      <c r="C7" s="133"/>
      <c r="D7" s="133"/>
      <c r="E7" s="134"/>
      <c r="F7" s="135"/>
      <c r="G7" s="136"/>
      <c r="H7" s="136"/>
      <c r="I7" s="136"/>
      <c r="J7" s="137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11880</v>
      </c>
      <c r="G8" s="33">
        <f>H8*1.1</f>
        <v>10890</v>
      </c>
      <c r="H8" s="33">
        <v>9900</v>
      </c>
      <c r="I8" s="33">
        <f>H8*0.75</f>
        <v>7425</v>
      </c>
      <c r="J8" s="33">
        <f>H8*0.5</f>
        <v>4950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16632</v>
      </c>
      <c r="G9" s="37">
        <f>H9*1.1</f>
        <v>15246.000000000002</v>
      </c>
      <c r="H9" s="37">
        <v>13860</v>
      </c>
      <c r="I9" s="37">
        <f>H9*0.75</f>
        <v>10395</v>
      </c>
      <c r="J9" s="37">
        <f>H9*0.5</f>
        <v>6930</v>
      </c>
    </row>
    <row r="10" spans="1:10" ht="24" thickBot="1" x14ac:dyDescent="0.3"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13507.199999999999</v>
      </c>
      <c r="G11" s="33">
        <f>H11*1.1</f>
        <v>12381.6</v>
      </c>
      <c r="H11" s="33">
        <v>11256</v>
      </c>
      <c r="I11" s="33">
        <f>H11*0.75</f>
        <v>8442</v>
      </c>
      <c r="J11" s="33">
        <f>H11*0.5</f>
        <v>5628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18921.599999999999</v>
      </c>
      <c r="G12" s="37">
        <f>H12*1.1</f>
        <v>17344.800000000003</v>
      </c>
      <c r="H12" s="37">
        <v>15768</v>
      </c>
      <c r="I12" s="37">
        <f>H12*0.75</f>
        <v>11826</v>
      </c>
      <c r="J12" s="37">
        <f>H12*0.5</f>
        <v>7884</v>
      </c>
    </row>
    <row r="13" spans="1:10" ht="24" thickBot="1" x14ac:dyDescent="0.3">
      <c r="B13" s="27"/>
      <c r="C13" s="38"/>
      <c r="D13" s="38"/>
      <c r="E13" s="3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1260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49">
        <v>1800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0"/>
      <c r="G16" s="181"/>
      <c r="H16" s="181"/>
      <c r="I16" s="181"/>
      <c r="J16" s="182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240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336</v>
      </c>
      <c r="G18" s="68"/>
      <c r="H18" s="68"/>
      <c r="I18" s="68"/>
      <c r="J18" s="69"/>
    </row>
    <row r="19" spans="1:10" ht="24" customHeight="1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1440 до 28800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1440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2880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4320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5760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7200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8640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10080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11520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12960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14400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15840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17280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18720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20160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21600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23040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24480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25920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27360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28800</v>
      </c>
      <c r="G40" s="68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60 до 4800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1380</v>
      </c>
      <c r="G42" s="68"/>
      <c r="H42" s="68"/>
      <c r="I42" s="68"/>
      <c r="J42" s="69"/>
    </row>
    <row r="43" spans="2:10" ht="36" customHeight="1" x14ac:dyDescent="0.25">
      <c r="B43" s="76" t="s">
        <v>208</v>
      </c>
      <c r="C43" s="77"/>
      <c r="D43" s="77"/>
      <c r="E43" s="54"/>
      <c r="F43" s="67">
        <v>60</v>
      </c>
      <c r="G43" s="68"/>
      <c r="H43" s="68"/>
      <c r="I43" s="68"/>
      <c r="J43" s="69"/>
    </row>
    <row r="44" spans="2:10" ht="36" customHeight="1" x14ac:dyDescent="0.25">
      <c r="B44" s="78" t="s">
        <v>146</v>
      </c>
      <c r="C44" s="79"/>
      <c r="D44" s="79"/>
      <c r="E44" s="36"/>
      <c r="F44" s="80">
        <v>4800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67">
        <v>1560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67">
        <v>4560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B51" s="76" t="s">
        <v>153</v>
      </c>
      <c r="C51" s="77"/>
      <c r="D51" s="77"/>
      <c r="E51" s="54"/>
      <c r="F51" s="67">
        <v>4200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B53" s="76" t="s">
        <v>155</v>
      </c>
      <c r="C53" s="77"/>
      <c r="D53" s="77"/>
      <c r="E53" s="54"/>
      <c r="F53" s="67">
        <v>36</v>
      </c>
      <c r="G53" s="68"/>
      <c r="H53" s="68"/>
      <c r="I53" s="68"/>
      <c r="J53" s="69"/>
    </row>
    <row r="54" spans="1:10" ht="54" customHeight="1" thickBot="1" x14ac:dyDescent="0.3">
      <c r="B54" s="183" t="s">
        <v>209</v>
      </c>
      <c r="C54" s="184"/>
      <c r="D54" s="184"/>
      <c r="E54" s="185"/>
      <c r="F54" s="186" t="str">
        <f>"Цена от "&amp;MIN(F56,F61:J62,H97,F63:J74)&amp;" до "&amp;MAX(F56,F61:J62,H97,F63:J74)</f>
        <v>Цена от 510 до 19998</v>
      </c>
      <c r="G54" s="187"/>
      <c r="H54" s="187"/>
      <c r="I54" s="187"/>
      <c r="J54" s="188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157</v>
      </c>
      <c r="C56" s="77"/>
      <c r="D56" s="77"/>
      <c r="E56" s="54"/>
      <c r="F56" s="67">
        <v>5760</v>
      </c>
      <c r="G56" s="68"/>
      <c r="H56" s="68"/>
      <c r="I56" s="68"/>
      <c r="J56" s="69"/>
    </row>
    <row r="57" spans="1:10" ht="36" customHeight="1" x14ac:dyDescent="0.25">
      <c r="B57" s="84" t="s">
        <v>158</v>
      </c>
      <c r="C57" s="85"/>
      <c r="D57" s="85"/>
      <c r="E57" s="86"/>
      <c r="F57" s="93">
        <v>576</v>
      </c>
      <c r="G57" s="94"/>
      <c r="H57" s="94"/>
      <c r="I57" s="94"/>
      <c r="J57" s="95"/>
    </row>
    <row r="58" spans="1:10" ht="36" customHeight="1" x14ac:dyDescent="0.25">
      <c r="B58" s="84" t="s">
        <v>159</v>
      </c>
      <c r="C58" s="85"/>
      <c r="D58" s="85"/>
      <c r="E58" s="86"/>
      <c r="F58" s="93">
        <v>2880</v>
      </c>
      <c r="G58" s="94"/>
      <c r="H58" s="94"/>
      <c r="I58" s="94"/>
      <c r="J58" s="95"/>
    </row>
    <row r="59" spans="1:10" ht="36" customHeight="1" thickBot="1" x14ac:dyDescent="0.3">
      <c r="B59" s="76" t="s">
        <v>160</v>
      </c>
      <c r="C59" s="77"/>
      <c r="D59" s="77"/>
      <c r="E59" s="54"/>
      <c r="F59" s="93">
        <v>14895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6360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5100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6360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8400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10080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9600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6240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7680</v>
      </c>
      <c r="G68" s="68"/>
      <c r="H68" s="68"/>
      <c r="I68" s="68"/>
      <c r="J68" s="69"/>
    </row>
    <row r="69" spans="1:10" ht="36" customHeight="1" x14ac:dyDescent="0.25">
      <c r="B69" s="76" t="s">
        <v>169</v>
      </c>
      <c r="C69" s="77"/>
      <c r="D69" s="77"/>
      <c r="E69" s="54"/>
      <c r="F69" s="67">
        <v>19920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510</v>
      </c>
      <c r="G70" s="68"/>
      <c r="H70" s="68"/>
      <c r="I70" s="68"/>
      <c r="J70" s="69"/>
    </row>
    <row r="71" spans="1:10" ht="36" customHeight="1" x14ac:dyDescent="0.25">
      <c r="B71" s="52" t="s">
        <v>171</v>
      </c>
      <c r="C71" s="96"/>
      <c r="D71" s="96"/>
      <c r="E71" s="97"/>
      <c r="F71" s="67">
        <v>6120</v>
      </c>
      <c r="G71" s="68"/>
      <c r="H71" s="68"/>
      <c r="I71" s="68"/>
      <c r="J71" s="69"/>
    </row>
    <row r="72" spans="1:10" ht="36" customHeight="1" x14ac:dyDescent="0.25">
      <c r="B72" s="52" t="s">
        <v>172</v>
      </c>
      <c r="C72" s="96"/>
      <c r="D72" s="96"/>
      <c r="E72" s="97"/>
      <c r="F72" s="67">
        <v>5160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67">
        <v>19998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174</v>
      </c>
      <c r="C74" s="77"/>
      <c r="D74" s="77"/>
      <c r="E74" s="54"/>
      <c r="F74" s="67">
        <v>19320</v>
      </c>
      <c r="G74" s="68"/>
      <c r="H74" s="68"/>
      <c r="I74" s="68"/>
      <c r="J74" s="69"/>
    </row>
    <row r="75" spans="1:10" ht="36" customHeight="1" x14ac:dyDescent="0.25">
      <c r="B75" s="76" t="s">
        <v>175</v>
      </c>
      <c r="C75" s="77"/>
      <c r="D75" s="77"/>
      <c r="E75" s="54"/>
      <c r="F75" s="67">
        <v>1200</v>
      </c>
      <c r="G75" s="68"/>
      <c r="H75" s="68"/>
      <c r="I75" s="68"/>
      <c r="J75" s="69"/>
    </row>
    <row r="76" spans="1:10" ht="36" customHeight="1" x14ac:dyDescent="0.25">
      <c r="B76" s="76" t="s">
        <v>176</v>
      </c>
      <c r="C76" s="77"/>
      <c r="D76" s="77"/>
      <c r="E76" s="54"/>
      <c r="F76" s="67">
        <v>13200</v>
      </c>
      <c r="G76" s="68"/>
      <c r="H76" s="68"/>
      <c r="I76" s="68"/>
      <c r="J76" s="69"/>
    </row>
    <row r="77" spans="1:10" ht="36" customHeight="1" x14ac:dyDescent="0.25">
      <c r="B77" s="76" t="s">
        <v>177</v>
      </c>
      <c r="C77" s="77"/>
      <c r="D77" s="77"/>
      <c r="E77" s="53"/>
      <c r="F77" s="67">
        <v>5505</v>
      </c>
      <c r="G77" s="68"/>
      <c r="H77" s="68"/>
      <c r="I77" s="68"/>
      <c r="J77" s="69"/>
    </row>
    <row r="78" spans="1:10" ht="36" customHeight="1" x14ac:dyDescent="0.25">
      <c r="B78" s="52" t="s">
        <v>178</v>
      </c>
      <c r="C78" s="96"/>
      <c r="D78" s="96"/>
      <c r="E78" s="96"/>
      <c r="F78" s="67">
        <v>15000</v>
      </c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179</v>
      </c>
      <c r="C79" s="77"/>
      <c r="D79" s="77"/>
      <c r="E79" s="54"/>
      <c r="F79" s="67">
        <v>9000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180</v>
      </c>
      <c r="C80" s="77"/>
      <c r="D80" s="77"/>
      <c r="E80" s="54"/>
      <c r="F80" s="67">
        <v>7200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9000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11760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84" t="s">
        <v>183</v>
      </c>
      <c r="C83" s="85"/>
      <c r="D83" s="85"/>
      <c r="E83" s="86"/>
      <c r="F83" s="93">
        <v>14112</v>
      </c>
      <c r="G83" s="94"/>
      <c r="H83" s="94"/>
      <c r="I83" s="94"/>
      <c r="J83" s="95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13440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185</v>
      </c>
      <c r="C85" s="77"/>
      <c r="D85" s="77"/>
      <c r="E85" s="54"/>
      <c r="F85" s="67">
        <v>8760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10800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720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28080</v>
      </c>
      <c r="G88" s="68"/>
      <c r="H88" s="68"/>
      <c r="I88" s="68"/>
      <c r="J88" s="69"/>
    </row>
    <row r="89" spans="1:10" ht="36" customHeight="1" thickBot="1" x14ac:dyDescent="0.3">
      <c r="A89" s="7" t="s">
        <v>114</v>
      </c>
      <c r="B89" s="76" t="s">
        <v>189</v>
      </c>
      <c r="C89" s="77"/>
      <c r="D89" s="77"/>
      <c r="E89" s="54"/>
      <c r="F89" s="67">
        <v>27120</v>
      </c>
      <c r="G89" s="68"/>
      <c r="H89" s="68"/>
      <c r="I89" s="68"/>
      <c r="J89" s="69"/>
    </row>
    <row r="90" spans="1:10" ht="36" customHeight="1" x14ac:dyDescent="0.25">
      <c r="B90" s="189" t="s">
        <v>190</v>
      </c>
      <c r="C90" s="190"/>
      <c r="D90" s="190"/>
      <c r="E90" s="191"/>
      <c r="F90" s="186"/>
      <c r="G90" s="187"/>
      <c r="H90" s="187"/>
      <c r="I90" s="187"/>
      <c r="J90" s="188"/>
    </row>
    <row r="91" spans="1:10" ht="36" customHeight="1" x14ac:dyDescent="0.25">
      <c r="B91" s="76" t="s">
        <v>191</v>
      </c>
      <c r="C91" s="77"/>
      <c r="D91" s="77"/>
      <c r="E91" s="54"/>
      <c r="F91" s="67">
        <v>10008</v>
      </c>
      <c r="G91" s="68"/>
      <c r="H91" s="68"/>
      <c r="I91" s="68"/>
      <c r="J91" s="69"/>
    </row>
    <row r="92" spans="1:10" ht="36" customHeight="1" x14ac:dyDescent="0.25">
      <c r="B92" s="76" t="s">
        <v>192</v>
      </c>
      <c r="C92" s="77"/>
      <c r="D92" s="77"/>
      <c r="E92" s="54"/>
      <c r="F92" s="67">
        <v>15000</v>
      </c>
      <c r="G92" s="68"/>
      <c r="H92" s="68"/>
      <c r="I92" s="68"/>
      <c r="J92" s="69"/>
    </row>
    <row r="93" spans="1:10" ht="36" customHeight="1" x14ac:dyDescent="0.25">
      <c r="B93" s="76" t="s">
        <v>193</v>
      </c>
      <c r="C93" s="77"/>
      <c r="D93" s="77"/>
      <c r="E93" s="54"/>
      <c r="F93" s="105">
        <v>3000</v>
      </c>
      <c r="G93" s="106"/>
      <c r="H93" s="106"/>
      <c r="I93" s="106"/>
      <c r="J93" s="107"/>
    </row>
    <row r="94" spans="1:10" ht="36" customHeight="1" x14ac:dyDescent="0.25">
      <c r="B94" s="76" t="s">
        <v>194</v>
      </c>
      <c r="C94" s="77"/>
      <c r="D94" s="77"/>
      <c r="E94" s="54"/>
      <c r="F94" s="105">
        <v>300</v>
      </c>
      <c r="G94" s="106"/>
      <c r="H94" s="106"/>
      <c r="I94" s="106"/>
      <c r="J94" s="107"/>
    </row>
    <row r="95" spans="1:10" ht="36" customHeight="1" thickBot="1" x14ac:dyDescent="0.3">
      <c r="B95" s="76" t="s">
        <v>195</v>
      </c>
      <c r="C95" s="77"/>
      <c r="D95" s="77"/>
      <c r="E95" s="54"/>
      <c r="F95" s="105">
        <v>1050</v>
      </c>
      <c r="G95" s="106"/>
      <c r="H95" s="106"/>
      <c r="I95" s="106"/>
      <c r="J95" s="107"/>
    </row>
    <row r="96" spans="1:10" ht="36" customHeight="1" thickBot="1" x14ac:dyDescent="0.3">
      <c r="B96" s="18" t="s">
        <v>196</v>
      </c>
      <c r="C96" s="19"/>
      <c r="D96" s="19"/>
      <c r="E96" s="20"/>
      <c r="F96" s="186"/>
      <c r="G96" s="187"/>
      <c r="H96" s="187"/>
      <c r="I96" s="187"/>
      <c r="J96" s="188"/>
    </row>
    <row r="97" spans="1:10" ht="36" customHeight="1" x14ac:dyDescent="0.25">
      <c r="A97" s="7" t="s">
        <v>112</v>
      </c>
      <c r="B97" s="76" t="s">
        <v>197</v>
      </c>
      <c r="C97" s="77"/>
      <c r="D97" s="77"/>
      <c r="E97" s="54"/>
      <c r="F97" s="192">
        <f>H97*1.2</f>
        <v>4320</v>
      </c>
      <c r="G97" s="193">
        <f>H97*1.1</f>
        <v>3960.0000000000005</v>
      </c>
      <c r="H97" s="193">
        <v>3600</v>
      </c>
      <c r="I97" s="193">
        <f>H97*0.75</f>
        <v>2700</v>
      </c>
      <c r="J97" s="194">
        <f>H97*0.5</f>
        <v>1800</v>
      </c>
    </row>
    <row r="98" spans="1:10" ht="36" customHeight="1" x14ac:dyDescent="0.25">
      <c r="A98" s="7" t="s">
        <v>112</v>
      </c>
      <c r="B98" s="76" t="s">
        <v>198</v>
      </c>
      <c r="C98" s="77"/>
      <c r="D98" s="77"/>
      <c r="E98" s="54"/>
      <c r="F98" s="67">
        <v>2400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67">
        <v>3840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200</v>
      </c>
      <c r="C100" s="77"/>
      <c r="D100" s="77"/>
      <c r="E100" s="54"/>
      <c r="F100" s="192">
        <f>H100*1.2</f>
        <v>6048</v>
      </c>
      <c r="G100" s="193">
        <f>H100*1.1</f>
        <v>5544</v>
      </c>
      <c r="H100" s="193">
        <v>5040</v>
      </c>
      <c r="I100" s="193">
        <f>H100*0.75</f>
        <v>3780</v>
      </c>
      <c r="J100" s="194">
        <f>H100*0.5</f>
        <v>2520</v>
      </c>
    </row>
    <row r="101" spans="1:10" ht="36" customHeight="1" x14ac:dyDescent="0.25">
      <c r="A101" s="7" t="s">
        <v>114</v>
      </c>
      <c r="B101" s="76" t="s">
        <v>226</v>
      </c>
      <c r="C101" s="77"/>
      <c r="D101" s="77"/>
      <c r="E101" s="54"/>
      <c r="F101" s="67">
        <v>3360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67">
        <v>5400</v>
      </c>
      <c r="G102" s="68"/>
      <c r="H102" s="68"/>
      <c r="I102" s="68"/>
      <c r="J102" s="69"/>
    </row>
    <row r="103" spans="1:10" ht="36" customHeight="1" thickBot="1" x14ac:dyDescent="0.3">
      <c r="B103" s="76" t="s">
        <v>203</v>
      </c>
      <c r="C103" s="77"/>
      <c r="D103" s="77"/>
      <c r="E103" s="53"/>
      <c r="F103" s="115">
        <f>H103*1.2</f>
        <v>4802.3999999999996</v>
      </c>
      <c r="G103" s="115">
        <f>H103*1.1</f>
        <v>4402.2000000000007</v>
      </c>
      <c r="H103" s="115">
        <v>4002</v>
      </c>
      <c r="I103" s="115">
        <f>H103*0.75</f>
        <v>3001.5</v>
      </c>
      <c r="J103" s="115">
        <f>H103*0.5</f>
        <v>2001</v>
      </c>
    </row>
    <row r="104" spans="1:10" ht="54" customHeight="1" thickBot="1" x14ac:dyDescent="0.3">
      <c r="B104" s="27"/>
      <c r="C104" s="38"/>
      <c r="D104" s="38"/>
      <c r="E104" s="39"/>
      <c r="F104" s="40"/>
      <c r="G104" s="41"/>
      <c r="H104" s="41"/>
      <c r="I104" s="41"/>
      <c r="J104" s="42"/>
    </row>
    <row r="105" spans="1:10" ht="28.5" customHeight="1" x14ac:dyDescent="0.25">
      <c r="B105" s="116"/>
      <c r="C105" s="117"/>
      <c r="D105" s="117"/>
      <c r="E105" s="117"/>
      <c r="F105" s="118"/>
      <c r="G105" s="118"/>
      <c r="H105" s="118"/>
      <c r="I105" s="118"/>
      <c r="J105" s="118"/>
    </row>
    <row r="106" spans="1:10" ht="28.5" customHeight="1" x14ac:dyDescent="0.25">
      <c r="B106" s="119" t="s">
        <v>265</v>
      </c>
      <c r="C106" s="119"/>
      <c r="D106" s="119"/>
      <c r="E106" s="119"/>
      <c r="F106" s="119"/>
      <c r="G106" s="119"/>
      <c r="H106" s="119"/>
      <c r="I106" s="119"/>
      <c r="J106" s="119"/>
    </row>
    <row r="107" spans="1:10" ht="28.5" customHeight="1" x14ac:dyDescent="0.25">
      <c r="B107" s="119" t="s">
        <v>205</v>
      </c>
      <c r="C107" s="119"/>
      <c r="D107" s="119"/>
      <c r="E107" s="119"/>
      <c r="F107" s="119"/>
      <c r="G107" s="119"/>
      <c r="H107" s="119"/>
      <c r="I107" s="119"/>
      <c r="J107" s="119"/>
    </row>
    <row r="108" spans="1:10" ht="28.5" customHeight="1" x14ac:dyDescent="0.25">
      <c r="B108" s="120" t="s">
        <v>206</v>
      </c>
      <c r="C108" s="120"/>
      <c r="D108" s="120"/>
      <c r="E108" s="120"/>
      <c r="F108" s="120"/>
      <c r="G108" s="120"/>
      <c r="H108" s="120"/>
      <c r="I108" s="120"/>
      <c r="J108" s="120"/>
    </row>
    <row r="109" spans="1:10" ht="28.5" customHeight="1" x14ac:dyDescent="0.25">
      <c r="B109" s="121" t="s">
        <v>207</v>
      </c>
      <c r="C109" s="121"/>
      <c r="D109" s="121"/>
      <c r="E109" s="121"/>
      <c r="F109" s="121"/>
      <c r="G109" s="121"/>
      <c r="H109" s="121"/>
      <c r="I109" s="121"/>
      <c r="J109" s="121"/>
    </row>
    <row r="110" spans="1:10" ht="28.5" customHeight="1" x14ac:dyDescent="0.25"/>
    <row r="111" spans="1:10" ht="24" customHeight="1" x14ac:dyDescent="0.25"/>
    <row r="112" spans="1:10" ht="18" customHeight="1" x14ac:dyDescent="0.25"/>
    <row r="113" spans="1:1" ht="67.5" customHeight="1" x14ac:dyDescent="0.25"/>
    <row r="114" spans="1:1" ht="40.5" customHeight="1" x14ac:dyDescent="0.25"/>
    <row r="115" spans="1:1" ht="27" customHeight="1" x14ac:dyDescent="0.25">
      <c r="A115" s="7" t="s">
        <v>114</v>
      </c>
    </row>
    <row r="116" spans="1:1" ht="40.5" customHeight="1" x14ac:dyDescent="0.25"/>
    <row r="117" spans="1:1" ht="18" customHeight="1" x14ac:dyDescent="0.25"/>
  </sheetData>
  <sheetProtection selectLockedCells="1" selectUnlockedCells="1"/>
  <mergeCells count="198">
    <mergeCell ref="B106:J106"/>
    <mergeCell ref="B107:J107"/>
    <mergeCell ref="B108:J108"/>
    <mergeCell ref="B109:J109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zoomScale="60" zoomScaleNormal="60" workbookViewId="0">
      <pane ySplit="4" topLeftCell="A95" activePane="bottomLeft" state="frozen"/>
      <selection activeCell="Q15" sqref="Q15"/>
      <selection pane="bottomLeft" activeCell="F106" sqref="F106:J109"/>
    </sheetView>
  </sheetViews>
  <sheetFormatPr defaultColWidth="9.140625" defaultRowHeight="21" outlineLevelRow="1" x14ac:dyDescent="0.25"/>
  <cols>
    <col min="1" max="1" width="20" style="7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73" t="s">
        <v>108</v>
      </c>
      <c r="H6" s="173" t="s">
        <v>109</v>
      </c>
      <c r="I6" s="173" t="s">
        <v>110</v>
      </c>
      <c r="J6" s="174" t="s">
        <v>111</v>
      </c>
    </row>
    <row r="7" spans="1:10" ht="24" thickBot="1" x14ac:dyDescent="0.3">
      <c r="B7" s="132"/>
      <c r="C7" s="133"/>
      <c r="D7" s="133"/>
      <c r="E7" s="134"/>
      <c r="F7" s="135"/>
      <c r="G7" s="136"/>
      <c r="H7" s="136"/>
      <c r="I7" s="136"/>
      <c r="J7" s="137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9172.7999999999993</v>
      </c>
      <c r="G8" s="33">
        <f>H8*1.1</f>
        <v>8408.4000000000015</v>
      </c>
      <c r="H8" s="33">
        <v>7644</v>
      </c>
      <c r="I8" s="33">
        <f>H8*0.75</f>
        <v>5733</v>
      </c>
      <c r="J8" s="33">
        <f>H8*0.5</f>
        <v>3822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12844.8</v>
      </c>
      <c r="G9" s="37">
        <f>H9*1.1</f>
        <v>11774.400000000001</v>
      </c>
      <c r="H9" s="37">
        <v>10704</v>
      </c>
      <c r="I9" s="37">
        <f>H9*0.75</f>
        <v>8028</v>
      </c>
      <c r="J9" s="37">
        <f>H9*0.5</f>
        <v>5352</v>
      </c>
    </row>
    <row r="10" spans="1:10" ht="24" thickBot="1" x14ac:dyDescent="0.3"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10396.799999999999</v>
      </c>
      <c r="G11" s="33">
        <f>H11*1.1</f>
        <v>9530.4000000000015</v>
      </c>
      <c r="H11" s="33">
        <v>8664</v>
      </c>
      <c r="I11" s="33">
        <f>H11*0.75</f>
        <v>6498</v>
      </c>
      <c r="J11" s="33">
        <f>H11*0.5</f>
        <v>4332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14558.4</v>
      </c>
      <c r="G12" s="37">
        <f>H12*1.1</f>
        <v>13345.2</v>
      </c>
      <c r="H12" s="37">
        <v>12132</v>
      </c>
      <c r="I12" s="37">
        <f>H12*0.75</f>
        <v>9099</v>
      </c>
      <c r="J12" s="37">
        <f>H12*0.5</f>
        <v>6066</v>
      </c>
    </row>
    <row r="13" spans="1:10" ht="24" thickBot="1" x14ac:dyDescent="0.3">
      <c r="B13" s="27"/>
      <c r="C13" s="38"/>
      <c r="D13" s="38"/>
      <c r="E13" s="3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1788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49">
        <v>2520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0"/>
      <c r="G16" s="181"/>
      <c r="H16" s="181"/>
      <c r="I16" s="181"/>
      <c r="J16" s="182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259.2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372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510 до 10200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510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1020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1530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2040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2550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3060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3570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4080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4590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5100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5610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6120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6630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7140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7650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8160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8670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9180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9690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10200</v>
      </c>
      <c r="G40" s="68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348 до 6798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1014</v>
      </c>
      <c r="G42" s="68"/>
      <c r="H42" s="68"/>
      <c r="I42" s="68"/>
      <c r="J42" s="69"/>
    </row>
    <row r="43" spans="2:10" ht="36" customHeight="1" x14ac:dyDescent="0.25">
      <c r="B43" s="76" t="s">
        <v>208</v>
      </c>
      <c r="C43" s="77"/>
      <c r="D43" s="77"/>
      <c r="E43" s="54"/>
      <c r="F43" s="67">
        <v>348</v>
      </c>
      <c r="G43" s="68"/>
      <c r="H43" s="68"/>
      <c r="I43" s="68"/>
      <c r="J43" s="69"/>
    </row>
    <row r="44" spans="2:10" ht="36" customHeight="1" x14ac:dyDescent="0.25">
      <c r="B44" s="78" t="s">
        <v>146</v>
      </c>
      <c r="C44" s="79"/>
      <c r="D44" s="79"/>
      <c r="E44" s="36"/>
      <c r="F44" s="80">
        <v>6456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67">
        <v>1950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67">
        <v>5790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432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432</v>
      </c>
      <c r="G48" s="68"/>
      <c r="H48" s="68"/>
      <c r="I48" s="68"/>
      <c r="J48" s="69"/>
    </row>
    <row r="49" spans="1:10" ht="36" customHeight="1" x14ac:dyDescent="0.25">
      <c r="B49" s="76" t="s">
        <v>151</v>
      </c>
      <c r="C49" s="77"/>
      <c r="D49" s="77"/>
      <c r="E49" s="54"/>
      <c r="F49" s="67">
        <v>864</v>
      </c>
      <c r="G49" s="68"/>
      <c r="H49" s="68"/>
      <c r="I49" s="68"/>
      <c r="J49" s="69"/>
    </row>
    <row r="50" spans="1:10" ht="36" customHeight="1" x14ac:dyDescent="0.25">
      <c r="B50" s="76" t="s">
        <v>152</v>
      </c>
      <c r="C50" s="77"/>
      <c r="D50" s="77"/>
      <c r="E50" s="54"/>
      <c r="F50" s="67">
        <v>1296</v>
      </c>
      <c r="G50" s="68"/>
      <c r="H50" s="68"/>
      <c r="I50" s="68"/>
      <c r="J50" s="69"/>
    </row>
    <row r="51" spans="1:10" ht="36" customHeight="1" thickBot="1" x14ac:dyDescent="0.3">
      <c r="B51" s="76" t="s">
        <v>153</v>
      </c>
      <c r="C51" s="77"/>
      <c r="D51" s="77"/>
      <c r="E51" s="54"/>
      <c r="F51" s="67">
        <v>6798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B53" s="76" t="s">
        <v>155</v>
      </c>
      <c r="C53" s="77"/>
      <c r="D53" s="77"/>
      <c r="E53" s="54"/>
      <c r="F53" s="67">
        <v>36</v>
      </c>
      <c r="G53" s="68"/>
      <c r="H53" s="68"/>
      <c r="I53" s="68"/>
      <c r="J53" s="69"/>
    </row>
    <row r="54" spans="1:10" ht="54" customHeight="1" thickBot="1" x14ac:dyDescent="0.3">
      <c r="B54" s="183" t="s">
        <v>209</v>
      </c>
      <c r="C54" s="184"/>
      <c r="D54" s="184"/>
      <c r="E54" s="185"/>
      <c r="F54" s="186" t="str">
        <f>"Цена от "&amp;MIN(F56,F61:J62,H97,F63:J74)&amp;" до "&amp;MAX(F56,F61:J62,H97,F63:J74)</f>
        <v>Цена от 858 до 10398</v>
      </c>
      <c r="G54" s="187"/>
      <c r="H54" s="187"/>
      <c r="I54" s="187"/>
      <c r="J54" s="188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157</v>
      </c>
      <c r="C56" s="77"/>
      <c r="D56" s="77"/>
      <c r="E56" s="54"/>
      <c r="F56" s="67">
        <v>5100</v>
      </c>
      <c r="G56" s="68"/>
      <c r="H56" s="68"/>
      <c r="I56" s="68"/>
      <c r="J56" s="69"/>
    </row>
    <row r="57" spans="1:10" ht="36" customHeight="1" x14ac:dyDescent="0.25">
      <c r="B57" s="84" t="s">
        <v>158</v>
      </c>
      <c r="C57" s="85"/>
      <c r="D57" s="85"/>
      <c r="E57" s="86"/>
      <c r="F57" s="93">
        <v>510</v>
      </c>
      <c r="G57" s="94"/>
      <c r="H57" s="94"/>
      <c r="I57" s="94"/>
      <c r="J57" s="95"/>
    </row>
    <row r="58" spans="1:10" ht="36" customHeight="1" x14ac:dyDescent="0.25">
      <c r="B58" s="84" t="s">
        <v>159</v>
      </c>
      <c r="C58" s="85"/>
      <c r="D58" s="85"/>
      <c r="E58" s="86"/>
      <c r="F58" s="93">
        <v>1278</v>
      </c>
      <c r="G58" s="94"/>
      <c r="H58" s="94"/>
      <c r="I58" s="94"/>
      <c r="J58" s="95"/>
    </row>
    <row r="59" spans="1:10" ht="36" customHeight="1" thickBot="1" x14ac:dyDescent="0.3">
      <c r="B59" s="76" t="s">
        <v>160</v>
      </c>
      <c r="C59" s="77"/>
      <c r="D59" s="77"/>
      <c r="E59" s="54"/>
      <c r="F59" s="93">
        <v>12012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3654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5442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8664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8664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10398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6030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8664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8664</v>
      </c>
      <c r="G68" s="68"/>
      <c r="H68" s="68"/>
      <c r="I68" s="68"/>
      <c r="J68" s="69"/>
    </row>
    <row r="69" spans="1:10" ht="36" customHeight="1" x14ac:dyDescent="0.25">
      <c r="B69" s="76" t="s">
        <v>169</v>
      </c>
      <c r="C69" s="77"/>
      <c r="D69" s="77"/>
      <c r="E69" s="54"/>
      <c r="F69" s="67">
        <v>2160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858</v>
      </c>
      <c r="G70" s="68"/>
      <c r="H70" s="68"/>
      <c r="I70" s="68"/>
      <c r="J70" s="69"/>
    </row>
    <row r="71" spans="1:10" ht="36" customHeight="1" x14ac:dyDescent="0.25">
      <c r="B71" s="52" t="s">
        <v>171</v>
      </c>
      <c r="C71" s="96"/>
      <c r="D71" s="96"/>
      <c r="E71" s="97"/>
      <c r="F71" s="67">
        <v>3060</v>
      </c>
      <c r="G71" s="68"/>
      <c r="H71" s="68"/>
      <c r="I71" s="68"/>
      <c r="J71" s="69"/>
    </row>
    <row r="72" spans="1:10" ht="36" customHeight="1" x14ac:dyDescent="0.25">
      <c r="B72" s="52" t="s">
        <v>172</v>
      </c>
      <c r="C72" s="96"/>
      <c r="D72" s="96"/>
      <c r="E72" s="97"/>
      <c r="F72" s="67">
        <v>2040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67">
        <v>7560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174</v>
      </c>
      <c r="C74" s="77"/>
      <c r="D74" s="77"/>
      <c r="E74" s="54"/>
      <c r="F74" s="67">
        <v>5184</v>
      </c>
      <c r="G74" s="68"/>
      <c r="H74" s="68"/>
      <c r="I74" s="68"/>
      <c r="J74" s="69"/>
    </row>
    <row r="75" spans="1:10" ht="36" customHeight="1" x14ac:dyDescent="0.25">
      <c r="B75" s="76" t="s">
        <v>175</v>
      </c>
      <c r="C75" s="77"/>
      <c r="D75" s="77"/>
      <c r="E75" s="54"/>
      <c r="F75" s="67">
        <v>1038</v>
      </c>
      <c r="G75" s="68"/>
      <c r="H75" s="68"/>
      <c r="I75" s="68"/>
      <c r="J75" s="69"/>
    </row>
    <row r="76" spans="1:10" ht="36" customHeight="1" x14ac:dyDescent="0.25">
      <c r="B76" s="76" t="s">
        <v>176</v>
      </c>
      <c r="C76" s="77"/>
      <c r="D76" s="77"/>
      <c r="E76" s="54"/>
      <c r="F76" s="67">
        <v>2898</v>
      </c>
      <c r="G76" s="68"/>
      <c r="H76" s="68"/>
      <c r="I76" s="68"/>
      <c r="J76" s="69"/>
    </row>
    <row r="77" spans="1:10" ht="36" customHeight="1" x14ac:dyDescent="0.25">
      <c r="B77" s="76" t="s">
        <v>177</v>
      </c>
      <c r="C77" s="77"/>
      <c r="D77" s="77"/>
      <c r="E77" s="53"/>
      <c r="F77" s="67">
        <v>2898</v>
      </c>
      <c r="G77" s="68"/>
      <c r="H77" s="68"/>
      <c r="I77" s="68"/>
      <c r="J77" s="69"/>
    </row>
    <row r="78" spans="1:10" ht="36" customHeight="1" x14ac:dyDescent="0.25">
      <c r="B78" s="52" t="s">
        <v>178</v>
      </c>
      <c r="C78" s="96"/>
      <c r="D78" s="96"/>
      <c r="E78" s="96"/>
      <c r="F78" s="67">
        <v>2406</v>
      </c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179</v>
      </c>
      <c r="C79" s="77"/>
      <c r="D79" s="77"/>
      <c r="E79" s="54"/>
      <c r="F79" s="67">
        <v>5160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180</v>
      </c>
      <c r="C80" s="77"/>
      <c r="D80" s="77"/>
      <c r="E80" s="54"/>
      <c r="F80" s="67">
        <v>7680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12240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12240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84" t="s">
        <v>183</v>
      </c>
      <c r="C83" s="85"/>
      <c r="D83" s="85"/>
      <c r="E83" s="86"/>
      <c r="F83" s="93">
        <v>14688</v>
      </c>
      <c r="G83" s="94"/>
      <c r="H83" s="94"/>
      <c r="I83" s="94"/>
      <c r="J83" s="95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8520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185</v>
      </c>
      <c r="C85" s="77"/>
      <c r="D85" s="77"/>
      <c r="E85" s="54"/>
      <c r="F85" s="67">
        <v>12240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12240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1320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10680</v>
      </c>
      <c r="G88" s="68"/>
      <c r="H88" s="68"/>
      <c r="I88" s="68"/>
      <c r="J88" s="69"/>
    </row>
    <row r="89" spans="1:10" ht="36" customHeight="1" thickBot="1" x14ac:dyDescent="0.3">
      <c r="A89" s="7" t="s">
        <v>114</v>
      </c>
      <c r="B89" s="76" t="s">
        <v>189</v>
      </c>
      <c r="C89" s="77"/>
      <c r="D89" s="77"/>
      <c r="E89" s="54"/>
      <c r="F89" s="67">
        <v>7320</v>
      </c>
      <c r="G89" s="68"/>
      <c r="H89" s="68"/>
      <c r="I89" s="68"/>
      <c r="J89" s="69"/>
    </row>
    <row r="90" spans="1:10" ht="36" customHeight="1" x14ac:dyDescent="0.25">
      <c r="B90" s="189" t="s">
        <v>190</v>
      </c>
      <c r="C90" s="190"/>
      <c r="D90" s="190"/>
      <c r="E90" s="191"/>
      <c r="F90" s="186"/>
      <c r="G90" s="187"/>
      <c r="H90" s="187"/>
      <c r="I90" s="187"/>
      <c r="J90" s="188"/>
    </row>
    <row r="91" spans="1:10" ht="36" customHeight="1" x14ac:dyDescent="0.25">
      <c r="B91" s="76" t="s">
        <v>191</v>
      </c>
      <c r="C91" s="77"/>
      <c r="D91" s="77"/>
      <c r="E91" s="54"/>
      <c r="F91" s="67">
        <v>2406</v>
      </c>
      <c r="G91" s="68"/>
      <c r="H91" s="68"/>
      <c r="I91" s="68"/>
      <c r="J91" s="69"/>
    </row>
    <row r="92" spans="1:10" ht="36" customHeight="1" x14ac:dyDescent="0.25">
      <c r="B92" s="76" t="s">
        <v>192</v>
      </c>
      <c r="C92" s="77"/>
      <c r="D92" s="77"/>
      <c r="E92" s="54"/>
      <c r="F92" s="67">
        <v>2406</v>
      </c>
      <c r="G92" s="68"/>
      <c r="H92" s="68"/>
      <c r="I92" s="68"/>
      <c r="J92" s="69"/>
    </row>
    <row r="93" spans="1:10" ht="36" customHeight="1" x14ac:dyDescent="0.25">
      <c r="B93" s="76" t="s">
        <v>193</v>
      </c>
      <c r="C93" s="77"/>
      <c r="D93" s="77"/>
      <c r="E93" s="54"/>
      <c r="F93" s="105">
        <v>1800</v>
      </c>
      <c r="G93" s="106"/>
      <c r="H93" s="106"/>
      <c r="I93" s="106"/>
      <c r="J93" s="107"/>
    </row>
    <row r="94" spans="1:10" ht="36" customHeight="1" x14ac:dyDescent="0.25">
      <c r="B94" s="76" t="s">
        <v>194</v>
      </c>
      <c r="C94" s="77"/>
      <c r="D94" s="77"/>
      <c r="E94" s="54"/>
      <c r="F94" s="105">
        <v>180</v>
      </c>
      <c r="G94" s="106"/>
      <c r="H94" s="106"/>
      <c r="I94" s="106"/>
      <c r="J94" s="107"/>
    </row>
    <row r="95" spans="1:10" ht="36" customHeight="1" thickBot="1" x14ac:dyDescent="0.3">
      <c r="B95" s="76" t="s">
        <v>195</v>
      </c>
      <c r="C95" s="77"/>
      <c r="D95" s="77"/>
      <c r="E95" s="54"/>
      <c r="F95" s="105">
        <v>612</v>
      </c>
      <c r="G95" s="106"/>
      <c r="H95" s="106"/>
      <c r="I95" s="106"/>
      <c r="J95" s="107"/>
    </row>
    <row r="96" spans="1:10" ht="36" customHeight="1" thickBot="1" x14ac:dyDescent="0.3">
      <c r="B96" s="18" t="s">
        <v>196</v>
      </c>
      <c r="C96" s="19"/>
      <c r="D96" s="19"/>
      <c r="E96" s="20"/>
      <c r="F96" s="186"/>
      <c r="G96" s="187"/>
      <c r="H96" s="187"/>
      <c r="I96" s="187"/>
      <c r="J96" s="188"/>
    </row>
    <row r="97" spans="1:10" ht="36" customHeight="1" x14ac:dyDescent="0.25">
      <c r="A97" s="7" t="s">
        <v>112</v>
      </c>
      <c r="B97" s="76" t="s">
        <v>197</v>
      </c>
      <c r="C97" s="77"/>
      <c r="D97" s="77"/>
      <c r="E97" s="54"/>
      <c r="F97" s="192">
        <f>H97*1.2</f>
        <v>3060</v>
      </c>
      <c r="G97" s="193">
        <f>H97*1.1</f>
        <v>2805</v>
      </c>
      <c r="H97" s="193">
        <v>2550</v>
      </c>
      <c r="I97" s="193">
        <f>H97*0.75</f>
        <v>1912.5</v>
      </c>
      <c r="J97" s="194">
        <f>H97*0.5</f>
        <v>1275</v>
      </c>
    </row>
    <row r="98" spans="1:10" ht="36" customHeight="1" x14ac:dyDescent="0.25">
      <c r="A98" s="7" t="s">
        <v>112</v>
      </c>
      <c r="B98" s="76" t="s">
        <v>198</v>
      </c>
      <c r="C98" s="77"/>
      <c r="D98" s="77"/>
      <c r="E98" s="54"/>
      <c r="F98" s="67">
        <v>2550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67">
        <v>5184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200</v>
      </c>
      <c r="C100" s="77"/>
      <c r="D100" s="77"/>
      <c r="E100" s="54"/>
      <c r="F100" s="192">
        <f>H100*1.2</f>
        <v>4320</v>
      </c>
      <c r="G100" s="193">
        <f>H100*1.1</f>
        <v>3960.0000000000005</v>
      </c>
      <c r="H100" s="193">
        <v>3600</v>
      </c>
      <c r="I100" s="193">
        <f>H100*0.75</f>
        <v>2700</v>
      </c>
      <c r="J100" s="194">
        <f>H100*0.5</f>
        <v>1800</v>
      </c>
    </row>
    <row r="101" spans="1:10" ht="36" customHeight="1" x14ac:dyDescent="0.25">
      <c r="A101" s="7" t="s">
        <v>114</v>
      </c>
      <c r="B101" s="76" t="s">
        <v>226</v>
      </c>
      <c r="C101" s="77"/>
      <c r="D101" s="77"/>
      <c r="E101" s="54"/>
      <c r="F101" s="67">
        <v>3600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67">
        <v>7320</v>
      </c>
      <c r="G102" s="68"/>
      <c r="H102" s="68"/>
      <c r="I102" s="68"/>
      <c r="J102" s="69"/>
    </row>
    <row r="103" spans="1:10" ht="36" customHeight="1" thickBot="1" x14ac:dyDescent="0.3">
      <c r="B103" s="76" t="s">
        <v>203</v>
      </c>
      <c r="C103" s="77"/>
      <c r="D103" s="77"/>
      <c r="E103" s="54"/>
      <c r="F103" s="67">
        <v>2550</v>
      </c>
      <c r="G103" s="68"/>
      <c r="H103" s="68"/>
      <c r="I103" s="68"/>
      <c r="J103" s="69"/>
    </row>
    <row r="104" spans="1:10" ht="54" customHeight="1" thickBot="1" x14ac:dyDescent="0.3">
      <c r="B104" s="18" t="s">
        <v>228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B105" s="195"/>
      <c r="C105" s="196"/>
      <c r="D105" s="196"/>
      <c r="E105" s="196"/>
      <c r="F105" s="196"/>
      <c r="G105" s="196"/>
      <c r="H105" s="196"/>
      <c r="I105" s="196"/>
      <c r="J105" s="197"/>
    </row>
    <row r="106" spans="1:10" ht="28.5" customHeight="1" x14ac:dyDescent="0.25">
      <c r="B106" s="78" t="s">
        <v>229</v>
      </c>
      <c r="C106" s="79"/>
      <c r="D106" s="79"/>
      <c r="E106" s="36"/>
      <c r="F106" s="80">
        <v>7218</v>
      </c>
      <c r="G106" s="81"/>
      <c r="H106" s="81"/>
      <c r="I106" s="81"/>
      <c r="J106" s="82"/>
    </row>
    <row r="107" spans="1:10" ht="28.5" customHeight="1" x14ac:dyDescent="0.25">
      <c r="B107" s="76" t="s">
        <v>230</v>
      </c>
      <c r="C107" s="77"/>
      <c r="D107" s="77"/>
      <c r="E107" s="54"/>
      <c r="F107" s="67">
        <v>14436</v>
      </c>
      <c r="G107" s="68"/>
      <c r="H107" s="68"/>
      <c r="I107" s="68"/>
      <c r="J107" s="69"/>
    </row>
    <row r="108" spans="1:10" ht="28.5" customHeight="1" x14ac:dyDescent="0.25">
      <c r="B108" s="76" t="s">
        <v>231</v>
      </c>
      <c r="C108" s="77"/>
      <c r="D108" s="77"/>
      <c r="E108" s="54"/>
      <c r="F108" s="67">
        <v>7218</v>
      </c>
      <c r="G108" s="68"/>
      <c r="H108" s="68"/>
      <c r="I108" s="68"/>
      <c r="J108" s="69"/>
    </row>
    <row r="109" spans="1:10" ht="28.5" customHeight="1" thickBot="1" x14ac:dyDescent="0.3">
      <c r="B109" s="76" t="s">
        <v>264</v>
      </c>
      <c r="C109" s="77"/>
      <c r="D109" s="77"/>
      <c r="E109" s="54"/>
      <c r="F109" s="67">
        <v>14436</v>
      </c>
      <c r="G109" s="68"/>
      <c r="H109" s="68"/>
      <c r="I109" s="68"/>
      <c r="J109" s="69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16"/>
      <c r="C111" s="117"/>
      <c r="D111" s="117"/>
      <c r="E111" s="117"/>
      <c r="F111" s="118"/>
      <c r="G111" s="118"/>
      <c r="H111" s="118"/>
      <c r="I111" s="118"/>
      <c r="J111" s="118"/>
    </row>
    <row r="112" spans="1:10" ht="18" customHeight="1" x14ac:dyDescent="0.25">
      <c r="B112" s="116"/>
      <c r="C112" s="117"/>
      <c r="D112" s="117"/>
      <c r="E112" s="117"/>
      <c r="F112" s="118"/>
      <c r="G112" s="118"/>
      <c r="H112" s="118"/>
      <c r="I112" s="118"/>
      <c r="J112" s="118"/>
    </row>
    <row r="113" spans="1:10" s="215" customFormat="1" ht="36" customHeight="1" thickBot="1" x14ac:dyDescent="0.3">
      <c r="B113" s="214" t="s">
        <v>254</v>
      </c>
      <c r="C113" s="214"/>
      <c r="D113" s="214"/>
      <c r="E113" s="214"/>
      <c r="F113" s="214"/>
      <c r="G113" s="214"/>
      <c r="H113" s="214"/>
      <c r="I113" s="214"/>
    </row>
    <row r="114" spans="1:10" s="126" customFormat="1" ht="36" customHeight="1" thickBot="1" x14ac:dyDescent="0.3">
      <c r="B114" s="216" t="s">
        <v>255</v>
      </c>
      <c r="C114" s="217"/>
      <c r="D114" s="217"/>
      <c r="E114" s="217"/>
      <c r="F114" s="217"/>
      <c r="G114" s="217"/>
      <c r="H114" s="217"/>
      <c r="I114" s="218"/>
    </row>
    <row r="115" spans="1:10" ht="82.5" customHeight="1" thickBot="1" x14ac:dyDescent="0.3">
      <c r="A115" s="9"/>
      <c r="B115" s="253" t="s">
        <v>256</v>
      </c>
      <c r="C115" s="254"/>
      <c r="D115" s="255" t="s">
        <v>257</v>
      </c>
      <c r="E115" s="224"/>
      <c r="F115" s="225"/>
      <c r="G115" s="224" t="s">
        <v>258</v>
      </c>
      <c r="H115" s="224"/>
      <c r="I115" s="225"/>
      <c r="J115" s="9"/>
    </row>
    <row r="116" spans="1:10" ht="36" customHeight="1" x14ac:dyDescent="0.25">
      <c r="A116" s="9"/>
      <c r="B116" s="256" t="s">
        <v>259</v>
      </c>
      <c r="C116" s="257"/>
      <c r="D116" s="231" t="s">
        <v>260</v>
      </c>
      <c r="E116" s="231"/>
      <c r="F116" s="231"/>
      <c r="G116" s="258">
        <v>2190</v>
      </c>
      <c r="H116" s="231"/>
      <c r="I116" s="232"/>
      <c r="J116" s="9"/>
    </row>
    <row r="117" spans="1:10" ht="36" customHeight="1" x14ac:dyDescent="0.25">
      <c r="A117" s="9"/>
      <c r="B117" s="259" t="s">
        <v>261</v>
      </c>
      <c r="C117" s="260"/>
      <c r="D117" s="238"/>
      <c r="E117" s="238"/>
      <c r="F117" s="238"/>
      <c r="G117" s="261">
        <v>1590</v>
      </c>
      <c r="H117" s="238"/>
      <c r="I117" s="239"/>
      <c r="J117" s="9"/>
    </row>
    <row r="118" spans="1:10" ht="36" customHeight="1" x14ac:dyDescent="0.25">
      <c r="A118" s="9"/>
      <c r="B118" s="259" t="s">
        <v>262</v>
      </c>
      <c r="C118" s="260"/>
      <c r="D118" s="238"/>
      <c r="E118" s="238"/>
      <c r="F118" s="238"/>
      <c r="G118" s="261">
        <v>1440</v>
      </c>
      <c r="H118" s="238"/>
      <c r="I118" s="239"/>
      <c r="J118" s="9"/>
    </row>
    <row r="119" spans="1:10" ht="54" customHeight="1" x14ac:dyDescent="0.25">
      <c r="A119" s="9"/>
      <c r="B119" s="259" t="s">
        <v>263</v>
      </c>
      <c r="C119" s="260"/>
      <c r="D119" s="238"/>
      <c r="E119" s="238"/>
      <c r="F119" s="238"/>
      <c r="G119" s="261">
        <v>1290</v>
      </c>
      <c r="H119" s="238"/>
      <c r="I119" s="239"/>
      <c r="J119" s="9"/>
    </row>
    <row r="120" spans="1:10" ht="18" customHeight="1" x14ac:dyDescent="0.25">
      <c r="B120" s="116"/>
      <c r="C120" s="117"/>
      <c r="D120" s="117"/>
      <c r="E120" s="117"/>
      <c r="F120" s="118"/>
      <c r="G120" s="118"/>
      <c r="H120" s="118"/>
      <c r="I120" s="118"/>
      <c r="J120" s="118"/>
    </row>
    <row r="121" spans="1:10" ht="67.5" customHeight="1" x14ac:dyDescent="0.25">
      <c r="B121" s="119" t="s">
        <v>265</v>
      </c>
      <c r="C121" s="119"/>
      <c r="D121" s="119"/>
      <c r="E121" s="119"/>
      <c r="F121" s="119"/>
      <c r="G121" s="119"/>
      <c r="H121" s="119"/>
      <c r="I121" s="119"/>
      <c r="J121" s="119"/>
    </row>
    <row r="122" spans="1:10" ht="40.5" customHeight="1" x14ac:dyDescent="0.25">
      <c r="B122" s="119" t="s">
        <v>205</v>
      </c>
      <c r="C122" s="119"/>
      <c r="D122" s="119"/>
      <c r="E122" s="119"/>
      <c r="F122" s="119"/>
      <c r="G122" s="119"/>
      <c r="H122" s="119"/>
      <c r="I122" s="119"/>
      <c r="J122" s="119"/>
    </row>
    <row r="123" spans="1:10" ht="27" customHeight="1" x14ac:dyDescent="0.25">
      <c r="A123" s="7" t="s">
        <v>114</v>
      </c>
      <c r="B123" s="120" t="s">
        <v>206</v>
      </c>
      <c r="C123" s="120"/>
      <c r="D123" s="120"/>
      <c r="E123" s="120"/>
      <c r="F123" s="120"/>
      <c r="G123" s="120"/>
      <c r="H123" s="120"/>
      <c r="I123" s="120"/>
      <c r="J123" s="120"/>
    </row>
    <row r="124" spans="1:10" ht="40.5" customHeight="1" x14ac:dyDescent="0.25">
      <c r="B124" s="121" t="s">
        <v>207</v>
      </c>
      <c r="C124" s="121"/>
      <c r="D124" s="121"/>
      <c r="E124" s="121"/>
      <c r="F124" s="121"/>
      <c r="G124" s="121"/>
      <c r="H124" s="121"/>
      <c r="I124" s="121"/>
      <c r="J124" s="121"/>
    </row>
    <row r="125" spans="1:10" ht="18" customHeight="1" x14ac:dyDescent="0.25"/>
  </sheetData>
  <sheetProtection selectLockedCells="1" selectUnlockedCells="1"/>
  <mergeCells count="224">
    <mergeCell ref="B123:J123"/>
    <mergeCell ref="B124:J124"/>
    <mergeCell ref="B118:C118"/>
    <mergeCell ref="G118:I118"/>
    <mergeCell ref="B119:C119"/>
    <mergeCell ref="G119:I119"/>
    <mergeCell ref="B121:J121"/>
    <mergeCell ref="B122:J122"/>
    <mergeCell ref="B113:I113"/>
    <mergeCell ref="B114:I114"/>
    <mergeCell ref="B115:C115"/>
    <mergeCell ref="D115:F115"/>
    <mergeCell ref="G115:I115"/>
    <mergeCell ref="B116:C116"/>
    <mergeCell ref="D116:F119"/>
    <mergeCell ref="G116:I116"/>
    <mergeCell ref="B117:C117"/>
    <mergeCell ref="G117:I117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6"/>
  <sheetViews>
    <sheetView view="pageBreakPreview" topLeftCell="B1" zoomScale="50" zoomScaleNormal="60" zoomScaleSheetLayoutView="50" workbookViewId="0">
      <pane ySplit="4" topLeftCell="A107" activePane="bottomLeft" state="frozen"/>
      <selection activeCell="Q15" sqref="Q15"/>
      <selection pane="bottomLeft" activeCell="F126" sqref="F126:J129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73" t="s">
        <v>108</v>
      </c>
      <c r="H6" s="173" t="s">
        <v>109</v>
      </c>
      <c r="I6" s="173" t="s">
        <v>110</v>
      </c>
      <c r="J6" s="174" t="s">
        <v>111</v>
      </c>
    </row>
    <row r="7" spans="1:10" ht="24" thickBot="1" x14ac:dyDescent="0.3">
      <c r="B7" s="132"/>
      <c r="C7" s="133"/>
      <c r="D7" s="133"/>
      <c r="E7" s="134"/>
      <c r="F7" s="135"/>
      <c r="G7" s="136"/>
      <c r="H7" s="136"/>
      <c r="I7" s="136"/>
      <c r="J7" s="137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8236.8000000000011</v>
      </c>
      <c r="G8" s="33">
        <f>H8*1.1</f>
        <v>7550.4000000000015</v>
      </c>
      <c r="H8" s="33">
        <v>6864.0000000000009</v>
      </c>
      <c r="I8" s="33">
        <f>H8*0.75</f>
        <v>5148.0000000000009</v>
      </c>
      <c r="J8" s="33">
        <f>H8*0.5</f>
        <v>3432.0000000000005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11534.4</v>
      </c>
      <c r="G9" s="37">
        <f>H9*1.1</f>
        <v>10573.2</v>
      </c>
      <c r="H9" s="37">
        <v>9612</v>
      </c>
      <c r="I9" s="37">
        <f>H9*0.75</f>
        <v>7209</v>
      </c>
      <c r="J9" s="37">
        <f>H9*0.5</f>
        <v>4806</v>
      </c>
    </row>
    <row r="10" spans="1:10" ht="24" thickBot="1" x14ac:dyDescent="0.3"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9540</v>
      </c>
      <c r="G11" s="33">
        <f>H11*1.1</f>
        <v>8745</v>
      </c>
      <c r="H11" s="33">
        <v>7950</v>
      </c>
      <c r="I11" s="33">
        <f>H11*0.75</f>
        <v>5962.5</v>
      </c>
      <c r="J11" s="33">
        <f>H11*0.5</f>
        <v>3975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13363.199999999999</v>
      </c>
      <c r="G12" s="37">
        <f>H12*1.1</f>
        <v>12249.6</v>
      </c>
      <c r="H12" s="37">
        <v>11136</v>
      </c>
      <c r="I12" s="37">
        <f>H12*0.75</f>
        <v>8352</v>
      </c>
      <c r="J12" s="37">
        <f>H12*0.5</f>
        <v>5568</v>
      </c>
    </row>
    <row r="13" spans="1:10" ht="24" thickBot="1" x14ac:dyDescent="0.3">
      <c r="B13" s="27"/>
      <c r="C13" s="38"/>
      <c r="D13" s="38"/>
      <c r="E13" s="3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1452.0000000000002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49">
        <v>2040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0"/>
      <c r="G16" s="181"/>
      <c r="H16" s="181"/>
      <c r="I16" s="181"/>
      <c r="J16" s="182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330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468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1800 до 36000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1800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3600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5400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7200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9000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10800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12600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14400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16200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18000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19800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21600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23400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25200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27000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28800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30600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32400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34200</v>
      </c>
      <c r="G39" s="68"/>
      <c r="H39" s="68"/>
      <c r="I39" s="68"/>
      <c r="J39" s="69"/>
    </row>
    <row r="40" spans="2:10" ht="36" customHeight="1" outlineLevel="1" x14ac:dyDescent="0.25">
      <c r="B40" s="52" t="s">
        <v>142</v>
      </c>
      <c r="C40" s="53"/>
      <c r="D40" s="53"/>
      <c r="E40" s="54"/>
      <c r="F40" s="67">
        <v>36000</v>
      </c>
      <c r="G40" s="68"/>
      <c r="H40" s="68"/>
      <c r="I40" s="68"/>
      <c r="J40" s="69"/>
    </row>
    <row r="41" spans="2:10" ht="36" customHeight="1" outlineLevel="1" x14ac:dyDescent="0.25">
      <c r="B41" s="52" t="s">
        <v>234</v>
      </c>
      <c r="C41" s="53"/>
      <c r="D41" s="53"/>
      <c r="E41" s="54"/>
      <c r="F41" s="67">
        <v>37800</v>
      </c>
      <c r="G41" s="68"/>
      <c r="H41" s="68"/>
      <c r="I41" s="68"/>
      <c r="J41" s="69"/>
    </row>
    <row r="42" spans="2:10" ht="36" customHeight="1" outlineLevel="1" x14ac:dyDescent="0.25">
      <c r="B42" s="52" t="s">
        <v>235</v>
      </c>
      <c r="C42" s="53"/>
      <c r="D42" s="53"/>
      <c r="E42" s="54"/>
      <c r="F42" s="67">
        <v>39600</v>
      </c>
      <c r="G42" s="68"/>
      <c r="H42" s="68"/>
      <c r="I42" s="68"/>
      <c r="J42" s="69"/>
    </row>
    <row r="43" spans="2:10" ht="36" customHeight="1" outlineLevel="1" x14ac:dyDescent="0.25">
      <c r="B43" s="52" t="s">
        <v>236</v>
      </c>
      <c r="C43" s="53"/>
      <c r="D43" s="53"/>
      <c r="E43" s="54"/>
      <c r="F43" s="67">
        <v>41400</v>
      </c>
      <c r="G43" s="68"/>
      <c r="H43" s="68"/>
      <c r="I43" s="68"/>
      <c r="J43" s="69"/>
    </row>
    <row r="44" spans="2:10" ht="36" customHeight="1" outlineLevel="1" x14ac:dyDescent="0.25">
      <c r="B44" s="52" t="s">
        <v>237</v>
      </c>
      <c r="C44" s="53"/>
      <c r="D44" s="53"/>
      <c r="E44" s="54"/>
      <c r="F44" s="67">
        <v>43200</v>
      </c>
      <c r="G44" s="68"/>
      <c r="H44" s="68"/>
      <c r="I44" s="68"/>
      <c r="J44" s="69"/>
    </row>
    <row r="45" spans="2:10" ht="36" customHeight="1" outlineLevel="1" x14ac:dyDescent="0.25">
      <c r="B45" s="52" t="s">
        <v>238</v>
      </c>
      <c r="C45" s="53"/>
      <c r="D45" s="53"/>
      <c r="E45" s="54"/>
      <c r="F45" s="67">
        <v>45000</v>
      </c>
      <c r="G45" s="68"/>
      <c r="H45" s="68"/>
      <c r="I45" s="68"/>
      <c r="J45" s="69"/>
    </row>
    <row r="46" spans="2:10" ht="36" customHeight="1" outlineLevel="1" x14ac:dyDescent="0.25">
      <c r="B46" s="52" t="s">
        <v>239</v>
      </c>
      <c r="C46" s="53"/>
      <c r="D46" s="53"/>
      <c r="E46" s="54"/>
      <c r="F46" s="67">
        <v>46800</v>
      </c>
      <c r="G46" s="68"/>
      <c r="H46" s="68"/>
      <c r="I46" s="68"/>
      <c r="J46" s="69"/>
    </row>
    <row r="47" spans="2:10" ht="36" customHeight="1" outlineLevel="1" x14ac:dyDescent="0.25">
      <c r="B47" s="52" t="s">
        <v>240</v>
      </c>
      <c r="C47" s="53"/>
      <c r="D47" s="53"/>
      <c r="E47" s="54"/>
      <c r="F47" s="67">
        <v>48600</v>
      </c>
      <c r="G47" s="68"/>
      <c r="H47" s="68"/>
      <c r="I47" s="68"/>
      <c r="J47" s="69"/>
    </row>
    <row r="48" spans="2:10" ht="36" customHeight="1" outlineLevel="1" x14ac:dyDescent="0.25">
      <c r="B48" s="52" t="s">
        <v>241</v>
      </c>
      <c r="C48" s="53"/>
      <c r="D48" s="53"/>
      <c r="E48" s="54"/>
      <c r="F48" s="67">
        <v>50400</v>
      </c>
      <c r="G48" s="68"/>
      <c r="H48" s="68"/>
      <c r="I48" s="68"/>
      <c r="J48" s="69"/>
    </row>
    <row r="49" spans="2:10" ht="36" customHeight="1" outlineLevel="1" x14ac:dyDescent="0.25">
      <c r="B49" s="52" t="s">
        <v>242</v>
      </c>
      <c r="C49" s="53"/>
      <c r="D49" s="53"/>
      <c r="E49" s="54"/>
      <c r="F49" s="67">
        <v>52200</v>
      </c>
      <c r="G49" s="68"/>
      <c r="H49" s="68"/>
      <c r="I49" s="68"/>
      <c r="J49" s="69"/>
    </row>
    <row r="50" spans="2:10" ht="36" customHeight="1" outlineLevel="1" x14ac:dyDescent="0.25">
      <c r="B50" s="52" t="s">
        <v>243</v>
      </c>
      <c r="C50" s="53"/>
      <c r="D50" s="53"/>
      <c r="E50" s="54"/>
      <c r="F50" s="67">
        <v>54000</v>
      </c>
      <c r="G50" s="68"/>
      <c r="H50" s="68"/>
      <c r="I50" s="68"/>
      <c r="J50" s="69"/>
    </row>
    <row r="51" spans="2:10" ht="36" customHeight="1" outlineLevel="1" x14ac:dyDescent="0.25">
      <c r="B51" s="52" t="s">
        <v>244</v>
      </c>
      <c r="C51" s="53"/>
      <c r="D51" s="53"/>
      <c r="E51" s="54"/>
      <c r="F51" s="67">
        <v>55800</v>
      </c>
      <c r="G51" s="68"/>
      <c r="H51" s="68"/>
      <c r="I51" s="68"/>
      <c r="J51" s="69"/>
    </row>
    <row r="52" spans="2:10" ht="36" customHeight="1" outlineLevel="1" x14ac:dyDescent="0.25">
      <c r="B52" s="52" t="s">
        <v>245</v>
      </c>
      <c r="C52" s="53"/>
      <c r="D52" s="53"/>
      <c r="E52" s="54"/>
      <c r="F52" s="67">
        <v>57600</v>
      </c>
      <c r="G52" s="68"/>
      <c r="H52" s="68"/>
      <c r="I52" s="68"/>
      <c r="J52" s="69"/>
    </row>
    <row r="53" spans="2:10" ht="36" customHeight="1" outlineLevel="1" x14ac:dyDescent="0.25">
      <c r="B53" s="52" t="s">
        <v>246</v>
      </c>
      <c r="C53" s="53"/>
      <c r="D53" s="53"/>
      <c r="E53" s="54"/>
      <c r="F53" s="67">
        <v>59400</v>
      </c>
      <c r="G53" s="68"/>
      <c r="H53" s="68"/>
      <c r="I53" s="68"/>
      <c r="J53" s="69"/>
    </row>
    <row r="54" spans="2:10" ht="36" customHeight="1" outlineLevel="1" x14ac:dyDescent="0.25">
      <c r="B54" s="52" t="s">
        <v>247</v>
      </c>
      <c r="C54" s="53"/>
      <c r="D54" s="53"/>
      <c r="E54" s="54"/>
      <c r="F54" s="67">
        <v>61200</v>
      </c>
      <c r="G54" s="68"/>
      <c r="H54" s="68"/>
      <c r="I54" s="68"/>
      <c r="J54" s="69"/>
    </row>
    <row r="55" spans="2:10" ht="36" customHeight="1" outlineLevel="1" x14ac:dyDescent="0.25">
      <c r="B55" s="52" t="s">
        <v>248</v>
      </c>
      <c r="C55" s="53"/>
      <c r="D55" s="53"/>
      <c r="E55" s="54"/>
      <c r="F55" s="67">
        <v>63000</v>
      </c>
      <c r="G55" s="68"/>
      <c r="H55" s="68"/>
      <c r="I55" s="68"/>
      <c r="J55" s="69"/>
    </row>
    <row r="56" spans="2:10" ht="36" customHeight="1" outlineLevel="1" x14ac:dyDescent="0.25">
      <c r="B56" s="52" t="s">
        <v>249</v>
      </c>
      <c r="C56" s="53"/>
      <c r="D56" s="53"/>
      <c r="E56" s="54"/>
      <c r="F56" s="67">
        <v>64800</v>
      </c>
      <c r="G56" s="68"/>
      <c r="H56" s="68"/>
      <c r="I56" s="68"/>
      <c r="J56" s="69"/>
    </row>
    <row r="57" spans="2:10" ht="36" customHeight="1" outlineLevel="1" x14ac:dyDescent="0.25">
      <c r="B57" s="52" t="s">
        <v>250</v>
      </c>
      <c r="C57" s="53"/>
      <c r="D57" s="53"/>
      <c r="E57" s="54"/>
      <c r="F57" s="67">
        <v>66600</v>
      </c>
      <c r="G57" s="68"/>
      <c r="H57" s="68"/>
      <c r="I57" s="68"/>
      <c r="J57" s="69"/>
    </row>
    <row r="58" spans="2:10" ht="36" customHeight="1" outlineLevel="1" x14ac:dyDescent="0.25">
      <c r="B58" s="52" t="s">
        <v>251</v>
      </c>
      <c r="C58" s="53"/>
      <c r="D58" s="53"/>
      <c r="E58" s="54"/>
      <c r="F58" s="67">
        <v>68400</v>
      </c>
      <c r="G58" s="68"/>
      <c r="H58" s="68"/>
      <c r="I58" s="68"/>
      <c r="J58" s="69"/>
    </row>
    <row r="59" spans="2:10" ht="36" customHeight="1" outlineLevel="1" x14ac:dyDescent="0.25">
      <c r="B59" s="52" t="s">
        <v>252</v>
      </c>
      <c r="C59" s="53"/>
      <c r="D59" s="53"/>
      <c r="E59" s="54"/>
      <c r="F59" s="67">
        <v>70200</v>
      </c>
      <c r="G59" s="68"/>
      <c r="H59" s="68"/>
      <c r="I59" s="68"/>
      <c r="J59" s="69"/>
    </row>
    <row r="60" spans="2:10" ht="36" customHeight="1" outlineLevel="1" thickBot="1" x14ac:dyDescent="0.3">
      <c r="B60" s="52" t="s">
        <v>253</v>
      </c>
      <c r="C60" s="53"/>
      <c r="D60" s="53"/>
      <c r="E60" s="54"/>
      <c r="F60" s="67">
        <v>72000</v>
      </c>
      <c r="G60" s="68"/>
      <c r="H60" s="68"/>
      <c r="I60" s="68"/>
      <c r="J60" s="69"/>
    </row>
    <row r="61" spans="2:10" ht="36" customHeight="1" thickBot="1" x14ac:dyDescent="0.3">
      <c r="B61" s="70" t="s">
        <v>143</v>
      </c>
      <c r="C61" s="71"/>
      <c r="D61" s="71"/>
      <c r="E61" s="72"/>
      <c r="F61" s="73" t="str">
        <f>"Цена от "&amp;MIN(F62:F71)&amp;" до "&amp;MAX(F62:F71)</f>
        <v>Цена от 66 до 5610</v>
      </c>
      <c r="G61" s="74"/>
      <c r="H61" s="74"/>
      <c r="I61" s="74"/>
      <c r="J61" s="75"/>
    </row>
    <row r="62" spans="2:10" ht="36" customHeight="1" x14ac:dyDescent="0.25">
      <c r="B62" s="76" t="s">
        <v>144</v>
      </c>
      <c r="C62" s="77"/>
      <c r="D62" s="77"/>
      <c r="E62" s="54"/>
      <c r="F62" s="67">
        <v>1056</v>
      </c>
      <c r="G62" s="68"/>
      <c r="H62" s="68"/>
      <c r="I62" s="68"/>
      <c r="J62" s="69"/>
    </row>
    <row r="63" spans="2:10" ht="36" customHeight="1" x14ac:dyDescent="0.25">
      <c r="B63" s="76" t="s">
        <v>208</v>
      </c>
      <c r="C63" s="77"/>
      <c r="D63" s="77"/>
      <c r="E63" s="54"/>
      <c r="F63" s="67">
        <v>66</v>
      </c>
      <c r="G63" s="68"/>
      <c r="H63" s="68"/>
      <c r="I63" s="68"/>
      <c r="J63" s="69"/>
    </row>
    <row r="64" spans="2:10" ht="36" customHeight="1" x14ac:dyDescent="0.25">
      <c r="B64" s="78" t="s">
        <v>146</v>
      </c>
      <c r="C64" s="79"/>
      <c r="D64" s="79"/>
      <c r="E64" s="36"/>
      <c r="F64" s="80">
        <v>5610</v>
      </c>
      <c r="G64" s="81"/>
      <c r="H64" s="81"/>
      <c r="I64" s="81"/>
      <c r="J64" s="82"/>
    </row>
    <row r="65" spans="2:10" ht="36" customHeight="1" x14ac:dyDescent="0.25">
      <c r="B65" s="76" t="s">
        <v>147</v>
      </c>
      <c r="C65" s="77"/>
      <c r="D65" s="77"/>
      <c r="E65" s="54"/>
      <c r="F65" s="67">
        <v>1716.0000000000002</v>
      </c>
      <c r="G65" s="68"/>
      <c r="H65" s="68"/>
      <c r="I65" s="68"/>
      <c r="J65" s="69"/>
    </row>
    <row r="66" spans="2:10" ht="36" customHeight="1" x14ac:dyDescent="0.25">
      <c r="B66" s="76" t="s">
        <v>148</v>
      </c>
      <c r="C66" s="77"/>
      <c r="D66" s="77"/>
      <c r="E66" s="54"/>
      <c r="F66" s="67">
        <v>3300.0000000000005</v>
      </c>
      <c r="G66" s="68"/>
      <c r="H66" s="68"/>
      <c r="I66" s="68"/>
      <c r="J66" s="69"/>
    </row>
    <row r="67" spans="2:10" ht="36" customHeight="1" x14ac:dyDescent="0.25">
      <c r="B67" s="76" t="s">
        <v>149</v>
      </c>
      <c r="C67" s="77"/>
      <c r="D67" s="77"/>
      <c r="E67" s="54"/>
      <c r="F67" s="67">
        <v>264</v>
      </c>
      <c r="G67" s="68"/>
      <c r="H67" s="68"/>
      <c r="I67" s="68"/>
      <c r="J67" s="69"/>
    </row>
    <row r="68" spans="2:10" ht="36" customHeight="1" x14ac:dyDescent="0.25">
      <c r="B68" s="76" t="s">
        <v>150</v>
      </c>
      <c r="C68" s="77"/>
      <c r="D68" s="77"/>
      <c r="E68" s="54"/>
      <c r="F68" s="67">
        <v>264</v>
      </c>
      <c r="G68" s="68"/>
      <c r="H68" s="68"/>
      <c r="I68" s="68"/>
      <c r="J68" s="69"/>
    </row>
    <row r="69" spans="2:10" ht="36" customHeight="1" x14ac:dyDescent="0.25">
      <c r="B69" s="76" t="s">
        <v>151</v>
      </c>
      <c r="C69" s="77"/>
      <c r="D69" s="77"/>
      <c r="E69" s="54"/>
      <c r="F69" s="67">
        <v>528</v>
      </c>
      <c r="G69" s="68"/>
      <c r="H69" s="68"/>
      <c r="I69" s="68"/>
      <c r="J69" s="69"/>
    </row>
    <row r="70" spans="2:10" ht="36" customHeight="1" x14ac:dyDescent="0.25">
      <c r="B70" s="76" t="s">
        <v>152</v>
      </c>
      <c r="C70" s="77"/>
      <c r="D70" s="77"/>
      <c r="E70" s="54"/>
      <c r="F70" s="67">
        <v>792</v>
      </c>
      <c r="G70" s="68"/>
      <c r="H70" s="68"/>
      <c r="I70" s="68"/>
      <c r="J70" s="69"/>
    </row>
    <row r="71" spans="2:10" ht="36" customHeight="1" thickBot="1" x14ac:dyDescent="0.3">
      <c r="B71" s="76" t="s">
        <v>153</v>
      </c>
      <c r="C71" s="77"/>
      <c r="D71" s="77"/>
      <c r="E71" s="54"/>
      <c r="F71" s="67">
        <v>5412</v>
      </c>
      <c r="G71" s="68"/>
      <c r="H71" s="68"/>
      <c r="I71" s="68"/>
      <c r="J71" s="69"/>
    </row>
    <row r="72" spans="2:10" ht="24" customHeight="1" thickBot="1" x14ac:dyDescent="0.3"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2:10" ht="36" customHeight="1" thickBot="1" x14ac:dyDescent="0.3">
      <c r="B73" s="76" t="s">
        <v>155</v>
      </c>
      <c r="C73" s="77"/>
      <c r="D73" s="77"/>
      <c r="E73" s="54"/>
      <c r="F73" s="67">
        <v>36</v>
      </c>
      <c r="G73" s="68"/>
      <c r="H73" s="68"/>
      <c r="I73" s="68"/>
      <c r="J73" s="69"/>
    </row>
    <row r="74" spans="2:10" ht="54" customHeight="1" thickBot="1" x14ac:dyDescent="0.3">
      <c r="B74" s="183" t="s">
        <v>209</v>
      </c>
      <c r="C74" s="184"/>
      <c r="D74" s="184"/>
      <c r="E74" s="185"/>
      <c r="F74" s="186" t="str">
        <f>"Цена от "&amp;MIN(F76,F81:J82,H117,F83:J94)&amp;" до "&amp;MAX(F76,F81:J82,H117,F83:J94)</f>
        <v>Цена от 561 до 13596</v>
      </c>
      <c r="G74" s="187"/>
      <c r="H74" s="187"/>
      <c r="I74" s="187"/>
      <c r="J74" s="188"/>
    </row>
    <row r="75" spans="2:10" ht="24" thickBot="1" x14ac:dyDescent="0.3">
      <c r="B75" s="27"/>
      <c r="C75" s="38"/>
      <c r="D75" s="38"/>
      <c r="E75" s="39"/>
      <c r="F75" s="40"/>
      <c r="G75" s="41"/>
      <c r="H75" s="41"/>
      <c r="I75" s="41"/>
      <c r="J75" s="42"/>
    </row>
    <row r="76" spans="2:10" ht="36" customHeight="1" x14ac:dyDescent="0.25">
      <c r="B76" s="76" t="s">
        <v>157</v>
      </c>
      <c r="C76" s="77"/>
      <c r="D76" s="77"/>
      <c r="E76" s="54"/>
      <c r="F76" s="67">
        <v>5100</v>
      </c>
      <c r="G76" s="68"/>
      <c r="H76" s="68"/>
      <c r="I76" s="68"/>
      <c r="J76" s="69"/>
    </row>
    <row r="77" spans="2:10" ht="36" customHeight="1" x14ac:dyDescent="0.25">
      <c r="B77" s="84" t="s">
        <v>158</v>
      </c>
      <c r="C77" s="85"/>
      <c r="D77" s="85"/>
      <c r="E77" s="86"/>
      <c r="F77" s="93">
        <v>510</v>
      </c>
      <c r="G77" s="94"/>
      <c r="H77" s="94"/>
      <c r="I77" s="94"/>
      <c r="J77" s="95"/>
    </row>
    <row r="78" spans="2:10" ht="36" customHeight="1" x14ac:dyDescent="0.25">
      <c r="B78" s="84" t="s">
        <v>159</v>
      </c>
      <c r="C78" s="85"/>
      <c r="D78" s="85"/>
      <c r="E78" s="86"/>
      <c r="F78" s="93">
        <v>1500</v>
      </c>
      <c r="G78" s="94"/>
      <c r="H78" s="94"/>
      <c r="I78" s="94"/>
      <c r="J78" s="95"/>
    </row>
    <row r="79" spans="2:10" ht="36" customHeight="1" thickBot="1" x14ac:dyDescent="0.3">
      <c r="B79" s="76" t="s">
        <v>160</v>
      </c>
      <c r="C79" s="77"/>
      <c r="D79" s="77"/>
      <c r="E79" s="54"/>
      <c r="F79" s="93">
        <v>10008</v>
      </c>
      <c r="G79" s="94"/>
      <c r="H79" s="94"/>
      <c r="I79" s="94"/>
      <c r="J79" s="95"/>
    </row>
    <row r="80" spans="2:10" ht="24" thickBot="1" x14ac:dyDescent="0.3"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112</v>
      </c>
      <c r="B81" s="78" t="s">
        <v>161</v>
      </c>
      <c r="C81" s="79"/>
      <c r="D81" s="79"/>
      <c r="E81" s="36"/>
      <c r="F81" s="80">
        <v>4752</v>
      </c>
      <c r="G81" s="81"/>
      <c r="H81" s="81"/>
      <c r="I81" s="81"/>
      <c r="J81" s="82"/>
    </row>
    <row r="82" spans="1:10" ht="36" customHeight="1" x14ac:dyDescent="0.25">
      <c r="A82" s="7" t="s">
        <v>112</v>
      </c>
      <c r="B82" s="52" t="s">
        <v>162</v>
      </c>
      <c r="C82" s="96"/>
      <c r="D82" s="96"/>
      <c r="E82" s="97"/>
      <c r="F82" s="67">
        <v>2244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163</v>
      </c>
      <c r="C83" s="77"/>
      <c r="D83" s="77"/>
      <c r="E83" s="54"/>
      <c r="F83" s="67">
        <v>4422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76" t="s">
        <v>164</v>
      </c>
      <c r="C84" s="77"/>
      <c r="D84" s="77"/>
      <c r="E84" s="54"/>
      <c r="F84" s="67">
        <v>6732.0000000000009</v>
      </c>
      <c r="G84" s="68"/>
      <c r="H84" s="68"/>
      <c r="I84" s="68"/>
      <c r="J84" s="69"/>
    </row>
    <row r="85" spans="1:10" ht="36" customHeight="1" x14ac:dyDescent="0.25">
      <c r="A85" s="7" t="s">
        <v>112</v>
      </c>
      <c r="B85" s="76" t="s">
        <v>165</v>
      </c>
      <c r="C85" s="77"/>
      <c r="D85" s="77"/>
      <c r="E85" s="54"/>
      <c r="F85" s="67">
        <v>8078.4000000000005</v>
      </c>
      <c r="G85" s="68"/>
      <c r="H85" s="68"/>
      <c r="I85" s="68"/>
      <c r="J85" s="69"/>
    </row>
    <row r="86" spans="1:10" ht="36" customHeight="1" x14ac:dyDescent="0.25">
      <c r="A86" s="7" t="s">
        <v>112</v>
      </c>
      <c r="B86" s="76" t="s">
        <v>166</v>
      </c>
      <c r="C86" s="77"/>
      <c r="D86" s="77"/>
      <c r="E86" s="54"/>
      <c r="F86" s="67">
        <v>3960.0000000000005</v>
      </c>
      <c r="G86" s="68"/>
      <c r="H86" s="68"/>
      <c r="I86" s="68"/>
      <c r="J86" s="69"/>
    </row>
    <row r="87" spans="1:10" ht="36" customHeight="1" x14ac:dyDescent="0.25">
      <c r="A87" s="7" t="s">
        <v>112</v>
      </c>
      <c r="B87" s="76" t="s">
        <v>167</v>
      </c>
      <c r="C87" s="77"/>
      <c r="D87" s="77"/>
      <c r="E87" s="54"/>
      <c r="F87" s="67">
        <v>2244</v>
      </c>
      <c r="G87" s="68"/>
      <c r="H87" s="68"/>
      <c r="I87" s="68"/>
      <c r="J87" s="69"/>
    </row>
    <row r="88" spans="1:10" ht="36" customHeight="1" x14ac:dyDescent="0.25">
      <c r="A88" s="7" t="s">
        <v>112</v>
      </c>
      <c r="B88" s="76" t="s">
        <v>168</v>
      </c>
      <c r="C88" s="77"/>
      <c r="D88" s="77"/>
      <c r="E88" s="54"/>
      <c r="F88" s="67">
        <v>4422</v>
      </c>
      <c r="G88" s="68"/>
      <c r="H88" s="68"/>
      <c r="I88" s="68"/>
      <c r="J88" s="69"/>
    </row>
    <row r="89" spans="1:10" ht="36" customHeight="1" x14ac:dyDescent="0.25">
      <c r="B89" s="76" t="s">
        <v>169</v>
      </c>
      <c r="C89" s="77"/>
      <c r="D89" s="77"/>
      <c r="E89" s="54"/>
      <c r="F89" s="67">
        <v>10956</v>
      </c>
      <c r="G89" s="68"/>
      <c r="H89" s="68"/>
      <c r="I89" s="68"/>
      <c r="J89" s="69"/>
    </row>
    <row r="90" spans="1:10" ht="36" customHeight="1" x14ac:dyDescent="0.25">
      <c r="A90" s="7" t="s">
        <v>112</v>
      </c>
      <c r="B90" s="78" t="s">
        <v>170</v>
      </c>
      <c r="C90" s="79"/>
      <c r="D90" s="79"/>
      <c r="E90" s="36"/>
      <c r="F90" s="67">
        <v>561</v>
      </c>
      <c r="G90" s="68"/>
      <c r="H90" s="68"/>
      <c r="I90" s="68"/>
      <c r="J90" s="69"/>
    </row>
    <row r="91" spans="1:10" ht="36" customHeight="1" x14ac:dyDescent="0.25">
      <c r="B91" s="52" t="s">
        <v>171</v>
      </c>
      <c r="C91" s="96"/>
      <c r="D91" s="96"/>
      <c r="E91" s="97"/>
      <c r="F91" s="67">
        <v>2376</v>
      </c>
      <c r="G91" s="68"/>
      <c r="H91" s="68"/>
      <c r="I91" s="68"/>
      <c r="J91" s="69"/>
    </row>
    <row r="92" spans="1:10" ht="36" customHeight="1" x14ac:dyDescent="0.25">
      <c r="B92" s="52" t="s">
        <v>172</v>
      </c>
      <c r="C92" s="96"/>
      <c r="D92" s="96"/>
      <c r="E92" s="97"/>
      <c r="F92" s="67">
        <v>1980.0000000000002</v>
      </c>
      <c r="G92" s="68"/>
      <c r="H92" s="68"/>
      <c r="I92" s="68"/>
      <c r="J92" s="69"/>
    </row>
    <row r="93" spans="1:10" ht="36" customHeight="1" x14ac:dyDescent="0.25">
      <c r="A93" s="7" t="s">
        <v>112</v>
      </c>
      <c r="B93" s="52" t="s">
        <v>173</v>
      </c>
      <c r="C93" s="96"/>
      <c r="D93" s="96"/>
      <c r="E93" s="97"/>
      <c r="F93" s="67">
        <v>13596.000000000002</v>
      </c>
      <c r="G93" s="68"/>
      <c r="H93" s="68"/>
      <c r="I93" s="68"/>
      <c r="J93" s="69"/>
    </row>
    <row r="94" spans="1:10" ht="36" customHeight="1" x14ac:dyDescent="0.25">
      <c r="A94" s="7" t="s">
        <v>112</v>
      </c>
      <c r="B94" s="76" t="s">
        <v>174</v>
      </c>
      <c r="C94" s="77"/>
      <c r="D94" s="77"/>
      <c r="E94" s="54"/>
      <c r="F94" s="67">
        <v>7920.0000000000009</v>
      </c>
      <c r="G94" s="68"/>
      <c r="H94" s="68"/>
      <c r="I94" s="68"/>
      <c r="J94" s="69"/>
    </row>
    <row r="95" spans="1:10" ht="36" customHeight="1" x14ac:dyDescent="0.25">
      <c r="B95" s="76" t="s">
        <v>175</v>
      </c>
      <c r="C95" s="77"/>
      <c r="D95" s="77"/>
      <c r="E95" s="54"/>
      <c r="F95" s="67">
        <v>990.00000000000011</v>
      </c>
      <c r="G95" s="68"/>
      <c r="H95" s="68"/>
      <c r="I95" s="68"/>
      <c r="J95" s="69"/>
    </row>
    <row r="96" spans="1:10" ht="36" customHeight="1" x14ac:dyDescent="0.25">
      <c r="B96" s="76" t="s">
        <v>176</v>
      </c>
      <c r="C96" s="77"/>
      <c r="D96" s="77"/>
      <c r="E96" s="54"/>
      <c r="F96" s="67">
        <v>6600.0000000000009</v>
      </c>
      <c r="G96" s="68"/>
      <c r="H96" s="68"/>
      <c r="I96" s="68"/>
      <c r="J96" s="69"/>
    </row>
    <row r="97" spans="1:10" ht="36" customHeight="1" x14ac:dyDescent="0.25">
      <c r="B97" s="76" t="s">
        <v>177</v>
      </c>
      <c r="C97" s="77"/>
      <c r="D97" s="77"/>
      <c r="E97" s="53"/>
      <c r="F97" s="67">
        <v>4950</v>
      </c>
      <c r="G97" s="68"/>
      <c r="H97" s="68"/>
      <c r="I97" s="68"/>
      <c r="J97" s="69"/>
    </row>
    <row r="98" spans="1:10" ht="36" customHeight="1" x14ac:dyDescent="0.25">
      <c r="B98" s="52" t="s">
        <v>178</v>
      </c>
      <c r="C98" s="96"/>
      <c r="D98" s="96"/>
      <c r="E98" s="96"/>
      <c r="F98" s="67">
        <v>5010</v>
      </c>
      <c r="G98" s="68"/>
      <c r="H98" s="68"/>
      <c r="I98" s="68"/>
      <c r="J98" s="69"/>
    </row>
    <row r="99" spans="1:10" ht="36" customHeight="1" x14ac:dyDescent="0.25">
      <c r="A99" s="7" t="s">
        <v>114</v>
      </c>
      <c r="B99" s="76" t="s">
        <v>179</v>
      </c>
      <c r="C99" s="77"/>
      <c r="D99" s="77"/>
      <c r="E99" s="54"/>
      <c r="F99" s="67">
        <v>6720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180</v>
      </c>
      <c r="C100" s="77"/>
      <c r="D100" s="77"/>
      <c r="E100" s="54"/>
      <c r="F100" s="67">
        <v>3240</v>
      </c>
      <c r="G100" s="68"/>
      <c r="H100" s="68"/>
      <c r="I100" s="68"/>
      <c r="J100" s="69"/>
    </row>
    <row r="101" spans="1:10" ht="36" customHeight="1" x14ac:dyDescent="0.25">
      <c r="A101" s="7" t="s">
        <v>114</v>
      </c>
      <c r="B101" s="76" t="s">
        <v>181</v>
      </c>
      <c r="C101" s="77"/>
      <c r="D101" s="77"/>
      <c r="E101" s="54"/>
      <c r="F101" s="67">
        <v>6240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182</v>
      </c>
      <c r="C102" s="77"/>
      <c r="D102" s="77"/>
      <c r="E102" s="54"/>
      <c r="F102" s="67">
        <v>9480</v>
      </c>
      <c r="G102" s="68"/>
      <c r="H102" s="68"/>
      <c r="I102" s="68"/>
      <c r="J102" s="69"/>
    </row>
    <row r="103" spans="1:10" ht="36" customHeight="1" x14ac:dyDescent="0.25">
      <c r="A103" s="7" t="s">
        <v>114</v>
      </c>
      <c r="B103" s="84" t="s">
        <v>183</v>
      </c>
      <c r="C103" s="85"/>
      <c r="D103" s="85"/>
      <c r="E103" s="86"/>
      <c r="F103" s="93">
        <v>11376</v>
      </c>
      <c r="G103" s="94"/>
      <c r="H103" s="94"/>
      <c r="I103" s="94"/>
      <c r="J103" s="95"/>
    </row>
    <row r="104" spans="1:10" ht="36" customHeight="1" x14ac:dyDescent="0.25">
      <c r="A104" s="7" t="s">
        <v>114</v>
      </c>
      <c r="B104" s="76" t="s">
        <v>184</v>
      </c>
      <c r="C104" s="77"/>
      <c r="D104" s="77"/>
      <c r="E104" s="54"/>
      <c r="F104" s="67">
        <v>5640</v>
      </c>
      <c r="G104" s="68"/>
      <c r="H104" s="68"/>
      <c r="I104" s="68"/>
      <c r="J104" s="69"/>
    </row>
    <row r="105" spans="1:10" ht="36" customHeight="1" x14ac:dyDescent="0.25">
      <c r="A105" s="7" t="s">
        <v>114</v>
      </c>
      <c r="B105" s="76" t="s">
        <v>185</v>
      </c>
      <c r="C105" s="77"/>
      <c r="D105" s="77"/>
      <c r="E105" s="54"/>
      <c r="F105" s="67">
        <v>3240</v>
      </c>
      <c r="G105" s="68"/>
      <c r="H105" s="68"/>
      <c r="I105" s="68"/>
      <c r="J105" s="69"/>
    </row>
    <row r="106" spans="1:10" ht="36" customHeight="1" x14ac:dyDescent="0.25">
      <c r="A106" s="7" t="s">
        <v>114</v>
      </c>
      <c r="B106" s="76" t="s">
        <v>186</v>
      </c>
      <c r="C106" s="77"/>
      <c r="D106" s="77"/>
      <c r="E106" s="54"/>
      <c r="F106" s="67">
        <v>6240</v>
      </c>
      <c r="G106" s="68"/>
      <c r="H106" s="68"/>
      <c r="I106" s="68"/>
      <c r="J106" s="69"/>
    </row>
    <row r="107" spans="1:10" ht="36" customHeight="1" x14ac:dyDescent="0.25">
      <c r="A107" s="7" t="s">
        <v>114</v>
      </c>
      <c r="B107" s="76" t="s">
        <v>187</v>
      </c>
      <c r="C107" s="77"/>
      <c r="D107" s="77"/>
      <c r="E107" s="54"/>
      <c r="F107" s="67">
        <v>840</v>
      </c>
      <c r="G107" s="68"/>
      <c r="H107" s="68"/>
      <c r="I107" s="68"/>
      <c r="J107" s="69"/>
    </row>
    <row r="108" spans="1:10" ht="36" customHeight="1" x14ac:dyDescent="0.25">
      <c r="A108" s="7" t="s">
        <v>114</v>
      </c>
      <c r="B108" s="76" t="s">
        <v>188</v>
      </c>
      <c r="C108" s="77"/>
      <c r="D108" s="77"/>
      <c r="E108" s="54"/>
      <c r="F108" s="67">
        <v>19080</v>
      </c>
      <c r="G108" s="68"/>
      <c r="H108" s="68"/>
      <c r="I108" s="68"/>
      <c r="J108" s="69"/>
    </row>
    <row r="109" spans="1:10" ht="36" customHeight="1" thickBot="1" x14ac:dyDescent="0.3">
      <c r="A109" s="7" t="s">
        <v>114</v>
      </c>
      <c r="B109" s="76" t="s">
        <v>189</v>
      </c>
      <c r="C109" s="77"/>
      <c r="D109" s="77"/>
      <c r="E109" s="54"/>
      <c r="F109" s="67">
        <v>11160</v>
      </c>
      <c r="G109" s="68"/>
      <c r="H109" s="68"/>
      <c r="I109" s="68"/>
      <c r="J109" s="69"/>
    </row>
    <row r="110" spans="1:10" ht="36" customHeight="1" x14ac:dyDescent="0.25">
      <c r="B110" s="189" t="s">
        <v>190</v>
      </c>
      <c r="C110" s="190"/>
      <c r="D110" s="190"/>
      <c r="E110" s="191"/>
      <c r="F110" s="186"/>
      <c r="G110" s="187"/>
      <c r="H110" s="187"/>
      <c r="I110" s="187"/>
      <c r="J110" s="188"/>
    </row>
    <row r="111" spans="1:10" ht="36" customHeight="1" x14ac:dyDescent="0.25">
      <c r="B111" s="76" t="s">
        <v>191</v>
      </c>
      <c r="C111" s="77"/>
      <c r="D111" s="77"/>
      <c r="E111" s="54"/>
      <c r="F111" s="67">
        <v>5004</v>
      </c>
      <c r="G111" s="68"/>
      <c r="H111" s="68"/>
      <c r="I111" s="68"/>
      <c r="J111" s="69"/>
    </row>
    <row r="112" spans="1:10" ht="36" customHeight="1" x14ac:dyDescent="0.25">
      <c r="B112" s="76" t="s">
        <v>192</v>
      </c>
      <c r="C112" s="77"/>
      <c r="D112" s="77"/>
      <c r="E112" s="54"/>
      <c r="F112" s="67">
        <v>5004</v>
      </c>
      <c r="G112" s="68"/>
      <c r="H112" s="68"/>
      <c r="I112" s="68"/>
      <c r="J112" s="69"/>
    </row>
    <row r="113" spans="1:10" ht="36" customHeight="1" x14ac:dyDescent="0.25">
      <c r="B113" s="76" t="s">
        <v>193</v>
      </c>
      <c r="C113" s="77"/>
      <c r="D113" s="77"/>
      <c r="E113" s="54"/>
      <c r="F113" s="105">
        <v>1500</v>
      </c>
      <c r="G113" s="106"/>
      <c r="H113" s="106"/>
      <c r="I113" s="106"/>
      <c r="J113" s="107"/>
    </row>
    <row r="114" spans="1:10" ht="36" customHeight="1" x14ac:dyDescent="0.25">
      <c r="B114" s="76" t="s">
        <v>194</v>
      </c>
      <c r="C114" s="77"/>
      <c r="D114" s="77"/>
      <c r="E114" s="54"/>
      <c r="F114" s="105">
        <v>150</v>
      </c>
      <c r="G114" s="106"/>
      <c r="H114" s="106"/>
      <c r="I114" s="106"/>
      <c r="J114" s="107"/>
    </row>
    <row r="115" spans="1:10" ht="36" customHeight="1" thickBot="1" x14ac:dyDescent="0.3">
      <c r="B115" s="76" t="s">
        <v>195</v>
      </c>
      <c r="C115" s="77"/>
      <c r="D115" s="77"/>
      <c r="E115" s="54"/>
      <c r="F115" s="105">
        <v>510</v>
      </c>
      <c r="G115" s="106"/>
      <c r="H115" s="106"/>
      <c r="I115" s="106"/>
      <c r="J115" s="107"/>
    </row>
    <row r="116" spans="1:10" ht="36" customHeight="1" thickBot="1" x14ac:dyDescent="0.3">
      <c r="B116" s="18" t="s">
        <v>196</v>
      </c>
      <c r="C116" s="19"/>
      <c r="D116" s="19"/>
      <c r="E116" s="20"/>
      <c r="F116" s="186"/>
      <c r="G116" s="187"/>
      <c r="H116" s="187"/>
      <c r="I116" s="187"/>
      <c r="J116" s="188"/>
    </row>
    <row r="117" spans="1:10" ht="36" customHeight="1" x14ac:dyDescent="0.25">
      <c r="A117" s="7" t="s">
        <v>112</v>
      </c>
      <c r="B117" s="76" t="s">
        <v>197</v>
      </c>
      <c r="C117" s="77"/>
      <c r="D117" s="77"/>
      <c r="E117" s="54"/>
      <c r="F117" s="192">
        <f>H117*1.2</f>
        <v>3600</v>
      </c>
      <c r="G117" s="193">
        <f>H117*1.1</f>
        <v>3300.0000000000005</v>
      </c>
      <c r="H117" s="193">
        <v>3000</v>
      </c>
      <c r="I117" s="193">
        <f>H117*0.75</f>
        <v>2250</v>
      </c>
      <c r="J117" s="194">
        <f>H117*0.5</f>
        <v>1500</v>
      </c>
    </row>
    <row r="118" spans="1:10" ht="36" customHeight="1" x14ac:dyDescent="0.25">
      <c r="A118" s="7" t="s">
        <v>112</v>
      </c>
      <c r="B118" s="76" t="s">
        <v>198</v>
      </c>
      <c r="C118" s="77"/>
      <c r="D118" s="77"/>
      <c r="E118" s="54"/>
      <c r="F118" s="67">
        <v>3000</v>
      </c>
      <c r="G118" s="68"/>
      <c r="H118" s="68"/>
      <c r="I118" s="68"/>
      <c r="J118" s="69"/>
    </row>
    <row r="119" spans="1:10" ht="36" customHeight="1" x14ac:dyDescent="0.25">
      <c r="A119" s="7" t="s">
        <v>112</v>
      </c>
      <c r="B119" s="76" t="s">
        <v>199</v>
      </c>
      <c r="C119" s="77"/>
      <c r="D119" s="77"/>
      <c r="E119" s="54"/>
      <c r="F119" s="67">
        <v>924.00000000000011</v>
      </c>
      <c r="G119" s="68"/>
      <c r="H119" s="68"/>
      <c r="I119" s="68"/>
      <c r="J119" s="69"/>
    </row>
    <row r="120" spans="1:10" ht="36" customHeight="1" x14ac:dyDescent="0.25">
      <c r="A120" s="7" t="s">
        <v>114</v>
      </c>
      <c r="B120" s="76" t="s">
        <v>200</v>
      </c>
      <c r="C120" s="77"/>
      <c r="D120" s="77"/>
      <c r="E120" s="54"/>
      <c r="F120" s="192">
        <f>H120*1.2</f>
        <v>5040</v>
      </c>
      <c r="G120" s="193">
        <f>H120*1.1</f>
        <v>4620</v>
      </c>
      <c r="H120" s="193">
        <v>4200</v>
      </c>
      <c r="I120" s="193">
        <f>H120*0.75</f>
        <v>3150</v>
      </c>
      <c r="J120" s="194">
        <f>H120*0.5</f>
        <v>2100</v>
      </c>
    </row>
    <row r="121" spans="1:10" ht="36" customHeight="1" x14ac:dyDescent="0.25">
      <c r="A121" s="7" t="s">
        <v>114</v>
      </c>
      <c r="B121" s="76" t="s">
        <v>226</v>
      </c>
      <c r="C121" s="77"/>
      <c r="D121" s="77"/>
      <c r="E121" s="54"/>
      <c r="F121" s="67">
        <v>4200</v>
      </c>
      <c r="G121" s="68"/>
      <c r="H121" s="68"/>
      <c r="I121" s="68"/>
      <c r="J121" s="69"/>
    </row>
    <row r="122" spans="1:10" ht="36" customHeight="1" x14ac:dyDescent="0.25">
      <c r="A122" s="7" t="s">
        <v>114</v>
      </c>
      <c r="B122" s="76" t="s">
        <v>202</v>
      </c>
      <c r="C122" s="77"/>
      <c r="D122" s="77"/>
      <c r="E122" s="54"/>
      <c r="F122" s="67">
        <v>1320</v>
      </c>
      <c r="G122" s="68"/>
      <c r="H122" s="68"/>
      <c r="I122" s="68"/>
      <c r="J122" s="69"/>
    </row>
    <row r="123" spans="1:10" ht="36" customHeight="1" thickBot="1" x14ac:dyDescent="0.3">
      <c r="B123" s="76" t="s">
        <v>203</v>
      </c>
      <c r="C123" s="77"/>
      <c r="D123" s="77"/>
      <c r="E123" s="53"/>
      <c r="F123" s="115">
        <f>H123*1.2</f>
        <v>3600</v>
      </c>
      <c r="G123" s="115">
        <f>H123*1.1</f>
        <v>3300.0000000000005</v>
      </c>
      <c r="H123" s="115">
        <v>3000</v>
      </c>
      <c r="I123" s="115">
        <f>H123*0.75</f>
        <v>2250</v>
      </c>
      <c r="J123" s="115">
        <f>H123*0.5</f>
        <v>1500</v>
      </c>
    </row>
    <row r="124" spans="1:10" ht="54" customHeight="1" thickBot="1" x14ac:dyDescent="0.3">
      <c r="B124" s="18" t="s">
        <v>228</v>
      </c>
      <c r="C124" s="19"/>
      <c r="D124" s="19"/>
      <c r="E124" s="20"/>
      <c r="F124" s="108"/>
      <c r="G124" s="109"/>
      <c r="H124" s="109"/>
      <c r="I124" s="109"/>
      <c r="J124" s="110"/>
    </row>
    <row r="125" spans="1:10" ht="28.5" customHeight="1" thickBot="1" x14ac:dyDescent="0.3">
      <c r="B125" s="195"/>
      <c r="C125" s="196"/>
      <c r="D125" s="196"/>
      <c r="E125" s="196"/>
      <c r="F125" s="196"/>
      <c r="G125" s="196"/>
      <c r="H125" s="196"/>
      <c r="I125" s="196"/>
      <c r="J125" s="197"/>
    </row>
    <row r="126" spans="1:10" ht="28.5" customHeight="1" x14ac:dyDescent="0.25">
      <c r="B126" s="78" t="s">
        <v>229</v>
      </c>
      <c r="C126" s="79"/>
      <c r="D126" s="79"/>
      <c r="E126" s="36"/>
      <c r="F126" s="80">
        <v>7227.5999999999995</v>
      </c>
      <c r="G126" s="81"/>
      <c r="H126" s="81"/>
      <c r="I126" s="81"/>
      <c r="J126" s="82"/>
    </row>
    <row r="127" spans="1:10" ht="28.5" customHeight="1" x14ac:dyDescent="0.25">
      <c r="B127" s="76" t="s">
        <v>230</v>
      </c>
      <c r="C127" s="77"/>
      <c r="D127" s="77"/>
      <c r="E127" s="54"/>
      <c r="F127" s="67">
        <v>14454</v>
      </c>
      <c r="G127" s="68"/>
      <c r="H127" s="68"/>
      <c r="I127" s="68"/>
      <c r="J127" s="69"/>
    </row>
    <row r="128" spans="1:10" ht="28.5" customHeight="1" x14ac:dyDescent="0.25">
      <c r="B128" s="76" t="s">
        <v>231</v>
      </c>
      <c r="C128" s="77"/>
      <c r="D128" s="77"/>
      <c r="E128" s="54"/>
      <c r="F128" s="67">
        <v>7227.5999999999995</v>
      </c>
      <c r="G128" s="68"/>
      <c r="H128" s="68"/>
      <c r="I128" s="68"/>
      <c r="J128" s="69"/>
    </row>
    <row r="129" spans="1:10" ht="28.5" customHeight="1" thickBot="1" x14ac:dyDescent="0.3">
      <c r="B129" s="76" t="s">
        <v>264</v>
      </c>
      <c r="C129" s="77"/>
      <c r="D129" s="77"/>
      <c r="E129" s="54"/>
      <c r="F129" s="67">
        <v>14454</v>
      </c>
      <c r="G129" s="68"/>
      <c r="H129" s="68"/>
      <c r="I129" s="68"/>
      <c r="J129" s="69"/>
    </row>
    <row r="130" spans="1:10" ht="24" thickBot="1" x14ac:dyDescent="0.3">
      <c r="B130" s="27"/>
      <c r="C130" s="38"/>
      <c r="D130" s="38"/>
      <c r="E130" s="39"/>
      <c r="F130" s="40"/>
      <c r="G130" s="41"/>
      <c r="H130" s="41"/>
      <c r="I130" s="41"/>
      <c r="J130" s="42"/>
    </row>
    <row r="131" spans="1:10" ht="18" customHeight="1" x14ac:dyDescent="0.25">
      <c r="B131" s="116"/>
      <c r="C131" s="117"/>
      <c r="D131" s="117"/>
      <c r="E131" s="117"/>
      <c r="F131" s="118"/>
      <c r="G131" s="118"/>
      <c r="H131" s="118"/>
      <c r="I131" s="118"/>
      <c r="J131" s="118"/>
    </row>
    <row r="132" spans="1:10" ht="67.5" customHeight="1" x14ac:dyDescent="0.25">
      <c r="B132" s="119" t="s">
        <v>265</v>
      </c>
      <c r="C132" s="119"/>
      <c r="D132" s="119"/>
      <c r="E132" s="119"/>
      <c r="F132" s="119"/>
      <c r="G132" s="119"/>
      <c r="H132" s="119"/>
      <c r="I132" s="119"/>
      <c r="J132" s="119"/>
    </row>
    <row r="133" spans="1:10" ht="40.5" customHeight="1" x14ac:dyDescent="0.25">
      <c r="B133" s="119" t="s">
        <v>205</v>
      </c>
      <c r="C133" s="119"/>
      <c r="D133" s="119"/>
      <c r="E133" s="119"/>
      <c r="F133" s="119"/>
      <c r="G133" s="119"/>
      <c r="H133" s="119"/>
      <c r="I133" s="119"/>
      <c r="J133" s="119"/>
    </row>
    <row r="134" spans="1:10" ht="27" customHeight="1" x14ac:dyDescent="0.25">
      <c r="A134" s="7" t="s">
        <v>114</v>
      </c>
      <c r="B134" s="120" t="s">
        <v>206</v>
      </c>
      <c r="C134" s="120"/>
      <c r="D134" s="120"/>
      <c r="E134" s="120"/>
      <c r="F134" s="120"/>
      <c r="G134" s="120"/>
      <c r="H134" s="120"/>
      <c r="I134" s="120"/>
      <c r="J134" s="120"/>
    </row>
    <row r="135" spans="1:10" ht="40.5" customHeight="1" x14ac:dyDescent="0.25">
      <c r="B135" s="121" t="s">
        <v>207</v>
      </c>
      <c r="C135" s="121"/>
      <c r="D135" s="121"/>
      <c r="E135" s="121"/>
      <c r="F135" s="121"/>
      <c r="G135" s="121"/>
      <c r="H135" s="121"/>
      <c r="I135" s="121"/>
      <c r="J135" s="121"/>
    </row>
    <row r="136" spans="1:10" ht="18" customHeight="1" x14ac:dyDescent="0.25"/>
  </sheetData>
  <sheetProtection selectLockedCells="1" selectUnlockedCells="1"/>
  <mergeCells count="249">
    <mergeCell ref="B130:E130"/>
    <mergeCell ref="F130:J130"/>
    <mergeCell ref="B132:J132"/>
    <mergeCell ref="B133:J133"/>
    <mergeCell ref="B134:J134"/>
    <mergeCell ref="B135:J135"/>
    <mergeCell ref="B127:E127"/>
    <mergeCell ref="F127:J127"/>
    <mergeCell ref="B128:E128"/>
    <mergeCell ref="F128:J128"/>
    <mergeCell ref="B129:E129"/>
    <mergeCell ref="F129:J129"/>
    <mergeCell ref="B123:E123"/>
    <mergeCell ref="B124:E124"/>
    <mergeCell ref="F124:J124"/>
    <mergeCell ref="B125:J125"/>
    <mergeCell ref="B126:E126"/>
    <mergeCell ref="F126:J126"/>
    <mergeCell ref="B119:E119"/>
    <mergeCell ref="F119:J119"/>
    <mergeCell ref="B120:E120"/>
    <mergeCell ref="B121:E121"/>
    <mergeCell ref="F121:J121"/>
    <mergeCell ref="B122:E122"/>
    <mergeCell ref="F122:J122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J114"/>
  <sheetViews>
    <sheetView view="pageBreakPreview" zoomScale="60" zoomScaleNormal="60" workbookViewId="0">
      <pane ySplit="4" topLeftCell="A89" activePane="bottomLeft" state="frozen"/>
      <selection activeCell="Q15" sqref="Q15"/>
      <selection pane="bottomLeft" activeCell="F107" sqref="F107:J107"/>
    </sheetView>
  </sheetViews>
  <sheetFormatPr defaultColWidth="9.140625" defaultRowHeight="12.75" outlineLevelRow="1" x14ac:dyDescent="0.25"/>
  <cols>
    <col min="1" max="1" width="19.140625" style="9" hidden="1" customWidth="1"/>
    <col min="2" max="2" width="30.7109375" style="122" customWidth="1"/>
    <col min="3" max="5" width="30.7109375" style="9" customWidth="1"/>
    <col min="6" max="9" width="24.7109375" style="123" customWidth="1"/>
    <col min="10" max="10" width="23.85546875" style="9" customWidth="1"/>
    <col min="11" max="16384" width="9.140625" style="9"/>
  </cols>
  <sheetData>
    <row r="1" spans="1:10" ht="36" customHeight="1" x14ac:dyDescent="0.25">
      <c r="A1" s="127"/>
      <c r="B1" s="8" t="s">
        <v>101</v>
      </c>
      <c r="C1" s="8"/>
      <c r="D1" s="8"/>
      <c r="E1" s="8"/>
      <c r="F1" s="8"/>
      <c r="G1" s="8"/>
      <c r="H1" s="8"/>
      <c r="I1" s="8"/>
    </row>
    <row r="2" spans="1:10" s="13" customFormat="1" ht="54" customHeight="1" x14ac:dyDescent="0.25">
      <c r="A2" s="128"/>
      <c r="B2" s="11"/>
      <c r="C2" s="11"/>
      <c r="D2" s="11"/>
      <c r="E2" s="11"/>
      <c r="F2" s="12" t="s">
        <v>18</v>
      </c>
      <c r="G2" s="12"/>
      <c r="H2" s="12"/>
      <c r="I2" s="12"/>
    </row>
    <row r="3" spans="1:10" s="17" customFormat="1" ht="36" customHeight="1" x14ac:dyDescent="0.25">
      <c r="A3" s="127"/>
      <c r="B3" s="14" t="s">
        <v>102</v>
      </c>
      <c r="C3" s="14"/>
      <c r="D3" s="14"/>
      <c r="E3" s="14"/>
      <c r="F3" s="15">
        <v>1</v>
      </c>
      <c r="G3" s="16"/>
      <c r="H3" s="16"/>
      <c r="I3" s="16"/>
    </row>
    <row r="4" spans="1:10" s="17" customFormat="1" ht="36" customHeight="1" thickBot="1" x14ac:dyDescent="0.3">
      <c r="A4" s="12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10" ht="54" customHeight="1" thickBot="1" x14ac:dyDescent="0.3">
      <c r="A5" s="127"/>
      <c r="B5" s="18" t="s">
        <v>104</v>
      </c>
      <c r="C5" s="19"/>
      <c r="D5" s="19"/>
      <c r="E5" s="19"/>
      <c r="F5" s="262" t="s">
        <v>105</v>
      </c>
      <c r="G5" s="263"/>
      <c r="H5" s="263"/>
      <c r="I5" s="263"/>
      <c r="J5" s="264"/>
    </row>
    <row r="6" spans="1:10" ht="54" customHeight="1" thickBot="1" x14ac:dyDescent="0.3">
      <c r="A6" s="127"/>
      <c r="B6" s="23" t="s">
        <v>106</v>
      </c>
      <c r="C6" s="24"/>
      <c r="D6" s="24"/>
      <c r="E6" s="265"/>
      <c r="F6" s="266"/>
      <c r="G6" s="267"/>
      <c r="H6" s="267"/>
      <c r="I6" s="267"/>
      <c r="J6" s="268"/>
    </row>
    <row r="7" spans="1:10" ht="24" customHeight="1" thickBot="1" x14ac:dyDescent="0.3">
      <c r="A7" s="127"/>
      <c r="B7" s="132"/>
      <c r="C7" s="133"/>
      <c r="D7" s="133"/>
      <c r="E7" s="133"/>
      <c r="F7" s="269"/>
      <c r="G7" s="270"/>
      <c r="H7" s="270"/>
      <c r="I7" s="270"/>
      <c r="J7" s="271"/>
    </row>
    <row r="8" spans="1:10" ht="36" customHeight="1" x14ac:dyDescent="0.25">
      <c r="A8" s="127" t="s">
        <v>112</v>
      </c>
      <c r="B8" s="30" t="s">
        <v>113</v>
      </c>
      <c r="C8" s="31"/>
      <c r="D8" s="31"/>
      <c r="E8" s="31"/>
      <c r="F8" s="33">
        <f>H8*1.2</f>
        <v>6465.5999999999995</v>
      </c>
      <c r="G8" s="33">
        <f>H8*1.1</f>
        <v>5926.8</v>
      </c>
      <c r="H8" s="33">
        <v>5388</v>
      </c>
      <c r="I8" s="33">
        <f>H8*0.75</f>
        <v>4041</v>
      </c>
      <c r="J8" s="33">
        <f>H8*0.5</f>
        <v>2694</v>
      </c>
    </row>
    <row r="9" spans="1:10" ht="36" customHeight="1" thickBot="1" x14ac:dyDescent="0.3">
      <c r="A9" s="127" t="s">
        <v>114</v>
      </c>
      <c r="B9" s="34" t="s">
        <v>115</v>
      </c>
      <c r="C9" s="35"/>
      <c r="D9" s="35"/>
      <c r="E9" s="35"/>
      <c r="F9" s="37">
        <f>H9*1.2</f>
        <v>9057.6</v>
      </c>
      <c r="G9" s="37">
        <f>H9*1.1</f>
        <v>8302.8000000000011</v>
      </c>
      <c r="H9" s="37">
        <v>7548</v>
      </c>
      <c r="I9" s="37">
        <f>H9*0.75</f>
        <v>5661</v>
      </c>
      <c r="J9" s="37">
        <f>H9*0.5</f>
        <v>3774</v>
      </c>
    </row>
    <row r="10" spans="1:10" ht="24" customHeight="1" thickBot="1" x14ac:dyDescent="0.3">
      <c r="A10" s="127"/>
      <c r="B10" s="27"/>
      <c r="C10" s="38"/>
      <c r="D10" s="38"/>
      <c r="E10" s="38"/>
      <c r="F10" s="272"/>
      <c r="G10" s="273"/>
      <c r="H10" s="273"/>
      <c r="I10" s="273"/>
      <c r="J10" s="274"/>
    </row>
    <row r="11" spans="1:10" ht="36" customHeight="1" x14ac:dyDescent="0.25">
      <c r="A11" s="127" t="s">
        <v>112</v>
      </c>
      <c r="B11" s="30" t="s">
        <v>116</v>
      </c>
      <c r="C11" s="31"/>
      <c r="D11" s="31"/>
      <c r="E11" s="31"/>
      <c r="F11" s="33">
        <f>H11*1.2</f>
        <v>7394.4</v>
      </c>
      <c r="G11" s="33">
        <f>H11*1.1</f>
        <v>6778.2000000000007</v>
      </c>
      <c r="H11" s="33">
        <v>6162</v>
      </c>
      <c r="I11" s="33">
        <f>H11*0.75</f>
        <v>4621.5</v>
      </c>
      <c r="J11" s="33">
        <f>H11*0.5</f>
        <v>3081</v>
      </c>
    </row>
    <row r="12" spans="1:10" ht="36" customHeight="1" thickBot="1" x14ac:dyDescent="0.3">
      <c r="A12" s="127" t="s">
        <v>114</v>
      </c>
      <c r="B12" s="34" t="s">
        <v>117</v>
      </c>
      <c r="C12" s="35"/>
      <c r="D12" s="35"/>
      <c r="E12" s="35"/>
      <c r="F12" s="275">
        <f>H12*1.2</f>
        <v>10353.6</v>
      </c>
      <c r="G12" s="275">
        <f>H12*1.1</f>
        <v>9490.8000000000011</v>
      </c>
      <c r="H12" s="275">
        <v>8628</v>
      </c>
      <c r="I12" s="275">
        <f>H12*0.75</f>
        <v>6471</v>
      </c>
      <c r="J12" s="275">
        <f>H12*0.5</f>
        <v>4314</v>
      </c>
    </row>
    <row r="13" spans="1:10" ht="24" customHeight="1" thickBot="1" x14ac:dyDescent="0.3">
      <c r="A13" s="127"/>
      <c r="B13" s="27"/>
      <c r="C13" s="38"/>
      <c r="D13" s="38"/>
      <c r="E13" s="38"/>
      <c r="F13" s="180"/>
      <c r="G13" s="181"/>
      <c r="H13" s="181"/>
      <c r="I13" s="181"/>
      <c r="J13" s="182"/>
    </row>
    <row r="14" spans="1:10" ht="36" customHeight="1" thickBot="1" x14ac:dyDescent="0.3">
      <c r="A14" s="127" t="s">
        <v>112</v>
      </c>
      <c r="B14" s="30" t="s">
        <v>118</v>
      </c>
      <c r="C14" s="31"/>
      <c r="D14" s="31"/>
      <c r="E14" s="31"/>
      <c r="F14" s="276">
        <v>1200</v>
      </c>
      <c r="G14" s="277"/>
      <c r="H14" s="277"/>
      <c r="I14" s="277"/>
      <c r="J14" s="278"/>
    </row>
    <row r="15" spans="1:10" ht="36" customHeight="1" thickBot="1" x14ac:dyDescent="0.3">
      <c r="A15" s="127" t="s">
        <v>114</v>
      </c>
      <c r="B15" s="46" t="s">
        <v>119</v>
      </c>
      <c r="C15" s="47"/>
      <c r="D15" s="47"/>
      <c r="E15" s="47"/>
      <c r="F15" s="279">
        <v>1680</v>
      </c>
      <c r="G15" s="280"/>
      <c r="H15" s="280"/>
      <c r="I15" s="280"/>
      <c r="J15" s="281"/>
    </row>
    <row r="16" spans="1:10" ht="36" customHeight="1" thickBot="1" x14ac:dyDescent="0.3">
      <c r="A16" s="127"/>
      <c r="B16" s="27"/>
      <c r="C16" s="38"/>
      <c r="D16" s="38"/>
      <c r="E16" s="38"/>
      <c r="F16" s="132"/>
      <c r="G16" s="282"/>
      <c r="H16" s="282"/>
      <c r="I16" s="282"/>
      <c r="J16" s="283"/>
    </row>
    <row r="17" spans="1:10" ht="36" customHeight="1" x14ac:dyDescent="0.25">
      <c r="A17" s="127"/>
      <c r="B17" s="52" t="s">
        <v>120</v>
      </c>
      <c r="C17" s="53"/>
      <c r="D17" s="53"/>
      <c r="E17" s="53"/>
      <c r="F17" s="284">
        <v>210</v>
      </c>
      <c r="G17" s="285"/>
      <c r="H17" s="285"/>
      <c r="I17" s="285"/>
      <c r="J17" s="286"/>
    </row>
    <row r="18" spans="1:10" ht="36" customHeight="1" thickBot="1" x14ac:dyDescent="0.3">
      <c r="A18" s="127"/>
      <c r="B18" s="52" t="s">
        <v>121</v>
      </c>
      <c r="C18" s="53"/>
      <c r="D18" s="53"/>
      <c r="E18" s="53"/>
      <c r="F18" s="287">
        <v>300</v>
      </c>
      <c r="G18" s="288"/>
      <c r="H18" s="288"/>
      <c r="I18" s="288"/>
      <c r="J18" s="289"/>
    </row>
    <row r="19" spans="1:10" ht="24" customHeight="1" thickBot="1" x14ac:dyDescent="0.3">
      <c r="A19" s="127"/>
      <c r="B19" s="150"/>
      <c r="C19" s="151"/>
      <c r="D19" s="151"/>
      <c r="E19" s="151"/>
      <c r="F19" s="132"/>
      <c r="G19" s="282"/>
      <c r="H19" s="282"/>
      <c r="I19" s="282"/>
      <c r="J19" s="283"/>
    </row>
    <row r="20" spans="1:10" ht="36" customHeight="1" thickBot="1" x14ac:dyDescent="0.3">
      <c r="A20" s="127"/>
      <c r="B20" s="290" t="s">
        <v>122</v>
      </c>
      <c r="C20" s="291"/>
      <c r="D20" s="291"/>
      <c r="E20" s="292"/>
      <c r="F20" s="293" t="str">
        <f>"Цена от "&amp;MIN($F$21:F40)&amp;" до "&amp;MAX($F$21:F40)</f>
        <v>Цена от 630 до 12600</v>
      </c>
      <c r="G20" s="294"/>
      <c r="H20" s="294"/>
      <c r="I20" s="294"/>
      <c r="J20" s="295"/>
    </row>
    <row r="21" spans="1:10" ht="36" customHeight="1" outlineLevel="1" x14ac:dyDescent="0.25">
      <c r="A21" s="127"/>
      <c r="B21" s="34" t="s">
        <v>123</v>
      </c>
      <c r="C21" s="35"/>
      <c r="D21" s="35"/>
      <c r="E21" s="35"/>
      <c r="F21" s="296">
        <v>630</v>
      </c>
      <c r="G21" s="296"/>
      <c r="H21" s="296"/>
      <c r="I21" s="296"/>
      <c r="J21" s="297"/>
    </row>
    <row r="22" spans="1:10" ht="36" customHeight="1" outlineLevel="1" x14ac:dyDescent="0.25">
      <c r="A22" s="127"/>
      <c r="B22" s="52" t="s">
        <v>124</v>
      </c>
      <c r="C22" s="53"/>
      <c r="D22" s="53"/>
      <c r="E22" s="53"/>
      <c r="F22" s="296">
        <v>1260</v>
      </c>
      <c r="G22" s="296"/>
      <c r="H22" s="296"/>
      <c r="I22" s="296"/>
      <c r="J22" s="297"/>
    </row>
    <row r="23" spans="1:10" ht="36" customHeight="1" outlineLevel="1" x14ac:dyDescent="0.25">
      <c r="A23" s="127"/>
      <c r="B23" s="52" t="s">
        <v>125</v>
      </c>
      <c r="C23" s="53"/>
      <c r="D23" s="53"/>
      <c r="E23" s="53"/>
      <c r="F23" s="296">
        <v>1890</v>
      </c>
      <c r="G23" s="296"/>
      <c r="H23" s="296"/>
      <c r="I23" s="296"/>
      <c r="J23" s="297"/>
    </row>
    <row r="24" spans="1:10" ht="36" customHeight="1" outlineLevel="1" x14ac:dyDescent="0.25">
      <c r="A24" s="127"/>
      <c r="B24" s="52" t="s">
        <v>126</v>
      </c>
      <c r="C24" s="53"/>
      <c r="D24" s="53"/>
      <c r="E24" s="53"/>
      <c r="F24" s="296">
        <v>2520</v>
      </c>
      <c r="G24" s="296"/>
      <c r="H24" s="296"/>
      <c r="I24" s="296"/>
      <c r="J24" s="297"/>
    </row>
    <row r="25" spans="1:10" ht="36" customHeight="1" outlineLevel="1" x14ac:dyDescent="0.25">
      <c r="A25" s="127"/>
      <c r="B25" s="52" t="s">
        <v>127</v>
      </c>
      <c r="C25" s="53"/>
      <c r="D25" s="53"/>
      <c r="E25" s="53"/>
      <c r="F25" s="296">
        <v>3150</v>
      </c>
      <c r="G25" s="296"/>
      <c r="H25" s="296"/>
      <c r="I25" s="296"/>
      <c r="J25" s="297"/>
    </row>
    <row r="26" spans="1:10" ht="36" customHeight="1" outlineLevel="1" x14ac:dyDescent="0.25">
      <c r="A26" s="127"/>
      <c r="B26" s="52" t="s">
        <v>128</v>
      </c>
      <c r="C26" s="53"/>
      <c r="D26" s="53"/>
      <c r="E26" s="53"/>
      <c r="F26" s="296">
        <v>3780</v>
      </c>
      <c r="G26" s="296"/>
      <c r="H26" s="296"/>
      <c r="I26" s="296"/>
      <c r="J26" s="297"/>
    </row>
    <row r="27" spans="1:10" ht="36" customHeight="1" outlineLevel="1" x14ac:dyDescent="0.25">
      <c r="A27" s="127"/>
      <c r="B27" s="52" t="s">
        <v>129</v>
      </c>
      <c r="C27" s="53"/>
      <c r="D27" s="53"/>
      <c r="E27" s="53"/>
      <c r="F27" s="296">
        <v>4410</v>
      </c>
      <c r="G27" s="296"/>
      <c r="H27" s="296"/>
      <c r="I27" s="296"/>
      <c r="J27" s="297"/>
    </row>
    <row r="28" spans="1:10" ht="36" customHeight="1" outlineLevel="1" x14ac:dyDescent="0.25">
      <c r="A28" s="127"/>
      <c r="B28" s="52" t="s">
        <v>130</v>
      </c>
      <c r="C28" s="53"/>
      <c r="D28" s="53"/>
      <c r="E28" s="53"/>
      <c r="F28" s="296">
        <v>5040</v>
      </c>
      <c r="G28" s="296"/>
      <c r="H28" s="296"/>
      <c r="I28" s="296"/>
      <c r="J28" s="297"/>
    </row>
    <row r="29" spans="1:10" ht="36" customHeight="1" outlineLevel="1" x14ac:dyDescent="0.25">
      <c r="A29" s="127"/>
      <c r="B29" s="52" t="s">
        <v>131</v>
      </c>
      <c r="C29" s="53"/>
      <c r="D29" s="53"/>
      <c r="E29" s="53"/>
      <c r="F29" s="296">
        <v>5670</v>
      </c>
      <c r="G29" s="296"/>
      <c r="H29" s="296"/>
      <c r="I29" s="296"/>
      <c r="J29" s="297"/>
    </row>
    <row r="30" spans="1:10" ht="36" customHeight="1" outlineLevel="1" x14ac:dyDescent="0.25">
      <c r="A30" s="127"/>
      <c r="B30" s="52" t="s">
        <v>132</v>
      </c>
      <c r="C30" s="53"/>
      <c r="D30" s="53"/>
      <c r="E30" s="53"/>
      <c r="F30" s="296">
        <v>6300</v>
      </c>
      <c r="G30" s="296"/>
      <c r="H30" s="296"/>
      <c r="I30" s="296"/>
      <c r="J30" s="297"/>
    </row>
    <row r="31" spans="1:10" ht="36" customHeight="1" outlineLevel="1" x14ac:dyDescent="0.25">
      <c r="A31" s="127"/>
      <c r="B31" s="52" t="s">
        <v>133</v>
      </c>
      <c r="C31" s="53"/>
      <c r="D31" s="53"/>
      <c r="E31" s="53"/>
      <c r="F31" s="296">
        <v>6930</v>
      </c>
      <c r="G31" s="296"/>
      <c r="H31" s="296"/>
      <c r="I31" s="296"/>
      <c r="J31" s="297"/>
    </row>
    <row r="32" spans="1:10" ht="36" customHeight="1" outlineLevel="1" x14ac:dyDescent="0.25">
      <c r="A32" s="127"/>
      <c r="B32" s="52" t="s">
        <v>134</v>
      </c>
      <c r="C32" s="53"/>
      <c r="D32" s="53"/>
      <c r="E32" s="53"/>
      <c r="F32" s="296">
        <v>7560</v>
      </c>
      <c r="G32" s="296"/>
      <c r="H32" s="296"/>
      <c r="I32" s="296"/>
      <c r="J32" s="297"/>
    </row>
    <row r="33" spans="1:10" ht="36" customHeight="1" outlineLevel="1" x14ac:dyDescent="0.25">
      <c r="A33" s="127"/>
      <c r="B33" s="52" t="s">
        <v>135</v>
      </c>
      <c r="C33" s="53"/>
      <c r="D33" s="53"/>
      <c r="E33" s="53"/>
      <c r="F33" s="296">
        <v>8190</v>
      </c>
      <c r="G33" s="296"/>
      <c r="H33" s="296"/>
      <c r="I33" s="296"/>
      <c r="J33" s="297"/>
    </row>
    <row r="34" spans="1:10" ht="36" customHeight="1" outlineLevel="1" x14ac:dyDescent="0.25">
      <c r="A34" s="127"/>
      <c r="B34" s="52" t="s">
        <v>136</v>
      </c>
      <c r="C34" s="53"/>
      <c r="D34" s="53"/>
      <c r="E34" s="53"/>
      <c r="F34" s="296">
        <v>8820</v>
      </c>
      <c r="G34" s="296"/>
      <c r="H34" s="296"/>
      <c r="I34" s="296"/>
      <c r="J34" s="297"/>
    </row>
    <row r="35" spans="1:10" ht="36" customHeight="1" outlineLevel="1" x14ac:dyDescent="0.25">
      <c r="A35" s="127"/>
      <c r="B35" s="52" t="s">
        <v>137</v>
      </c>
      <c r="C35" s="53"/>
      <c r="D35" s="53"/>
      <c r="E35" s="53"/>
      <c r="F35" s="296">
        <v>9450</v>
      </c>
      <c r="G35" s="296"/>
      <c r="H35" s="296"/>
      <c r="I35" s="296"/>
      <c r="J35" s="297"/>
    </row>
    <row r="36" spans="1:10" ht="36" customHeight="1" outlineLevel="1" x14ac:dyDescent="0.25">
      <c r="A36" s="127"/>
      <c r="B36" s="52" t="s">
        <v>138</v>
      </c>
      <c r="C36" s="53"/>
      <c r="D36" s="53"/>
      <c r="E36" s="53"/>
      <c r="F36" s="296">
        <v>10080</v>
      </c>
      <c r="G36" s="296"/>
      <c r="H36" s="296"/>
      <c r="I36" s="296"/>
      <c r="J36" s="297"/>
    </row>
    <row r="37" spans="1:10" ht="36" customHeight="1" outlineLevel="1" x14ac:dyDescent="0.25">
      <c r="A37" s="127"/>
      <c r="B37" s="52" t="s">
        <v>139</v>
      </c>
      <c r="C37" s="53"/>
      <c r="D37" s="53"/>
      <c r="E37" s="53"/>
      <c r="F37" s="296">
        <v>10710</v>
      </c>
      <c r="G37" s="296"/>
      <c r="H37" s="296"/>
      <c r="I37" s="296"/>
      <c r="J37" s="297"/>
    </row>
    <row r="38" spans="1:10" ht="36" customHeight="1" outlineLevel="1" x14ac:dyDescent="0.25">
      <c r="A38" s="127"/>
      <c r="B38" s="52" t="s">
        <v>140</v>
      </c>
      <c r="C38" s="53"/>
      <c r="D38" s="53"/>
      <c r="E38" s="53"/>
      <c r="F38" s="296">
        <v>11340</v>
      </c>
      <c r="G38" s="296"/>
      <c r="H38" s="296"/>
      <c r="I38" s="296"/>
      <c r="J38" s="297"/>
    </row>
    <row r="39" spans="1:10" ht="36" customHeight="1" outlineLevel="1" x14ac:dyDescent="0.25">
      <c r="A39" s="127"/>
      <c r="B39" s="52" t="s">
        <v>141</v>
      </c>
      <c r="C39" s="53"/>
      <c r="D39" s="53"/>
      <c r="E39" s="53"/>
      <c r="F39" s="296">
        <v>11970</v>
      </c>
      <c r="G39" s="296"/>
      <c r="H39" s="296"/>
      <c r="I39" s="296"/>
      <c r="J39" s="297"/>
    </row>
    <row r="40" spans="1:10" ht="36" customHeight="1" outlineLevel="1" thickBot="1" x14ac:dyDescent="0.3">
      <c r="A40" s="127"/>
      <c r="B40" s="52" t="s">
        <v>142</v>
      </c>
      <c r="C40" s="53"/>
      <c r="D40" s="53"/>
      <c r="E40" s="53"/>
      <c r="F40" s="298">
        <v>12600</v>
      </c>
      <c r="G40" s="298"/>
      <c r="H40" s="298"/>
      <c r="I40" s="298"/>
      <c r="J40" s="299"/>
    </row>
    <row r="41" spans="1:10" ht="36" customHeight="1" thickBot="1" x14ac:dyDescent="0.3">
      <c r="A41" s="127"/>
      <c r="B41" s="70" t="s">
        <v>143</v>
      </c>
      <c r="C41" s="71"/>
      <c r="D41" s="71"/>
      <c r="E41" s="300"/>
      <c r="F41" s="293" t="str">
        <f>"Цена от "&amp;MIN(F42:F51)&amp;" до "&amp;MAX(F42:F51)</f>
        <v>Цена от 270 до 6840</v>
      </c>
      <c r="G41" s="294"/>
      <c r="H41" s="294"/>
      <c r="I41" s="294"/>
      <c r="J41" s="295"/>
    </row>
    <row r="42" spans="1:10" ht="36" customHeight="1" x14ac:dyDescent="0.25">
      <c r="A42" s="127"/>
      <c r="B42" s="76" t="s">
        <v>144</v>
      </c>
      <c r="C42" s="77"/>
      <c r="D42" s="77"/>
      <c r="E42" s="53"/>
      <c r="F42" s="296">
        <v>774</v>
      </c>
      <c r="G42" s="296"/>
      <c r="H42" s="296"/>
      <c r="I42" s="296"/>
      <c r="J42" s="297"/>
    </row>
    <row r="43" spans="1:10" ht="36" customHeight="1" x14ac:dyDescent="0.25">
      <c r="A43" s="127"/>
      <c r="B43" s="76" t="s">
        <v>208</v>
      </c>
      <c r="C43" s="77"/>
      <c r="D43" s="77"/>
      <c r="E43" s="53"/>
      <c r="F43" s="59">
        <v>456</v>
      </c>
      <c r="G43" s="59"/>
      <c r="H43" s="59"/>
      <c r="I43" s="59"/>
      <c r="J43" s="60"/>
    </row>
    <row r="44" spans="1:10" ht="36" customHeight="1" x14ac:dyDescent="0.25">
      <c r="A44" s="127"/>
      <c r="B44" s="76" t="s">
        <v>146</v>
      </c>
      <c r="C44" s="77"/>
      <c r="D44" s="77"/>
      <c r="E44" s="53"/>
      <c r="F44" s="59">
        <v>6840</v>
      </c>
      <c r="G44" s="59"/>
      <c r="H44" s="59"/>
      <c r="I44" s="59"/>
      <c r="J44" s="60"/>
    </row>
    <row r="45" spans="1:10" ht="36" customHeight="1" x14ac:dyDescent="0.25">
      <c r="A45" s="127"/>
      <c r="B45" s="76" t="s">
        <v>147</v>
      </c>
      <c r="C45" s="77"/>
      <c r="D45" s="77"/>
      <c r="E45" s="53"/>
      <c r="F45" s="59">
        <v>1752</v>
      </c>
      <c r="G45" s="59"/>
      <c r="H45" s="59"/>
      <c r="I45" s="59"/>
      <c r="J45" s="60"/>
    </row>
    <row r="46" spans="1:10" ht="36" customHeight="1" x14ac:dyDescent="0.25">
      <c r="A46" s="127"/>
      <c r="B46" s="76" t="s">
        <v>148</v>
      </c>
      <c r="C46" s="77"/>
      <c r="D46" s="77"/>
      <c r="E46" s="53"/>
      <c r="F46" s="59">
        <v>4620</v>
      </c>
      <c r="G46" s="59"/>
      <c r="H46" s="59"/>
      <c r="I46" s="59"/>
      <c r="J46" s="60"/>
    </row>
    <row r="47" spans="1:10" ht="36" customHeight="1" x14ac:dyDescent="0.25">
      <c r="A47" s="127"/>
      <c r="B47" s="76" t="s">
        <v>149</v>
      </c>
      <c r="C47" s="77"/>
      <c r="D47" s="77"/>
      <c r="E47" s="53"/>
      <c r="F47" s="59">
        <v>270</v>
      </c>
      <c r="G47" s="59"/>
      <c r="H47" s="59"/>
      <c r="I47" s="59"/>
      <c r="J47" s="60"/>
    </row>
    <row r="48" spans="1:10" ht="36" customHeight="1" x14ac:dyDescent="0.25">
      <c r="A48" s="127"/>
      <c r="B48" s="76" t="s">
        <v>150</v>
      </c>
      <c r="C48" s="77"/>
      <c r="D48" s="77"/>
      <c r="E48" s="53"/>
      <c r="F48" s="59">
        <v>270</v>
      </c>
      <c r="G48" s="59"/>
      <c r="H48" s="59"/>
      <c r="I48" s="59"/>
      <c r="J48" s="60"/>
    </row>
    <row r="49" spans="1:10" ht="36" customHeight="1" x14ac:dyDescent="0.25">
      <c r="A49" s="127"/>
      <c r="B49" s="76" t="s">
        <v>151</v>
      </c>
      <c r="C49" s="77"/>
      <c r="D49" s="77"/>
      <c r="E49" s="53"/>
      <c r="F49" s="59">
        <v>540</v>
      </c>
      <c r="G49" s="59"/>
      <c r="H49" s="59"/>
      <c r="I49" s="59"/>
      <c r="J49" s="60"/>
    </row>
    <row r="50" spans="1:10" ht="36" customHeight="1" x14ac:dyDescent="0.25">
      <c r="A50" s="127"/>
      <c r="B50" s="76" t="s">
        <v>152</v>
      </c>
      <c r="C50" s="77"/>
      <c r="D50" s="77"/>
      <c r="E50" s="53"/>
      <c r="F50" s="59">
        <v>810</v>
      </c>
      <c r="G50" s="59"/>
      <c r="H50" s="59"/>
      <c r="I50" s="59"/>
      <c r="J50" s="60"/>
    </row>
    <row r="51" spans="1:10" ht="36" customHeight="1" thickBot="1" x14ac:dyDescent="0.3">
      <c r="A51" s="127"/>
      <c r="B51" s="76" t="s">
        <v>153</v>
      </c>
      <c r="C51" s="77"/>
      <c r="D51" s="77"/>
      <c r="E51" s="53"/>
      <c r="F51" s="301">
        <v>4800</v>
      </c>
      <c r="G51" s="301"/>
      <c r="H51" s="301"/>
      <c r="I51" s="301"/>
      <c r="J51" s="302"/>
    </row>
    <row r="52" spans="1:10" ht="24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36</v>
      </c>
      <c r="G53" s="68"/>
      <c r="H53" s="68"/>
      <c r="I53" s="68"/>
      <c r="J53" s="69"/>
    </row>
    <row r="54" spans="1:10" ht="54" customHeight="1" thickBot="1" x14ac:dyDescent="0.3">
      <c r="A54" s="127"/>
      <c r="B54" s="156" t="s">
        <v>209</v>
      </c>
      <c r="C54" s="157"/>
      <c r="D54" s="157"/>
      <c r="E54" s="157"/>
      <c r="F54" s="303" t="str">
        <f>"Цена от "&amp;MIN(F56:F56,F61:F74)&amp;" до "&amp;MAX(F56:F56,F61:F74)</f>
        <v>Цена от 636 до 13290</v>
      </c>
      <c r="G54" s="304"/>
      <c r="H54" s="304"/>
      <c r="I54" s="304"/>
      <c r="J54" s="305"/>
    </row>
    <row r="55" spans="1:10" ht="24" customHeight="1" thickBot="1" x14ac:dyDescent="0.3">
      <c r="A55" s="127"/>
      <c r="B55" s="27"/>
      <c r="C55" s="38"/>
      <c r="D55" s="38"/>
      <c r="E55" s="38"/>
      <c r="F55" s="180"/>
      <c r="G55" s="181"/>
      <c r="H55" s="181"/>
      <c r="I55" s="181"/>
      <c r="J55" s="182"/>
    </row>
    <row r="56" spans="1:10" ht="36" customHeight="1" x14ac:dyDescent="0.25">
      <c r="A56" s="127"/>
      <c r="B56" s="76" t="s">
        <v>157</v>
      </c>
      <c r="C56" s="77"/>
      <c r="D56" s="77"/>
      <c r="E56" s="53"/>
      <c r="F56" s="296">
        <v>6120</v>
      </c>
      <c r="G56" s="296"/>
      <c r="H56" s="296"/>
      <c r="I56" s="296"/>
      <c r="J56" s="297"/>
    </row>
    <row r="57" spans="1:10" ht="36" customHeight="1" x14ac:dyDescent="0.25">
      <c r="A57" s="127"/>
      <c r="B57" s="76" t="s">
        <v>158</v>
      </c>
      <c r="C57" s="77"/>
      <c r="D57" s="77"/>
      <c r="E57" s="53"/>
      <c r="F57" s="59">
        <v>612</v>
      </c>
      <c r="G57" s="59"/>
      <c r="H57" s="59"/>
      <c r="I57" s="59"/>
      <c r="J57" s="60"/>
    </row>
    <row r="58" spans="1:10" ht="36" customHeight="1" x14ac:dyDescent="0.25">
      <c r="A58" s="127"/>
      <c r="B58" s="76" t="s">
        <v>159</v>
      </c>
      <c r="C58" s="77"/>
      <c r="D58" s="77"/>
      <c r="E58" s="53"/>
      <c r="F58" s="301">
        <v>1530</v>
      </c>
      <c r="G58" s="301"/>
      <c r="H58" s="301"/>
      <c r="I58" s="301"/>
      <c r="J58" s="302"/>
    </row>
    <row r="59" spans="1:10" ht="36" customHeight="1" thickBot="1" x14ac:dyDescent="0.3">
      <c r="A59" s="7"/>
      <c r="B59" s="76" t="s">
        <v>160</v>
      </c>
      <c r="C59" s="77"/>
      <c r="D59" s="77"/>
      <c r="E59" s="54"/>
      <c r="F59" s="301">
        <v>5004</v>
      </c>
      <c r="G59" s="301"/>
      <c r="H59" s="301"/>
      <c r="I59" s="301"/>
      <c r="J59" s="302"/>
    </row>
    <row r="60" spans="1:10" ht="24" customHeight="1" thickBot="1" x14ac:dyDescent="0.3">
      <c r="A60" s="127"/>
      <c r="B60" s="27"/>
      <c r="C60" s="38"/>
      <c r="D60" s="38"/>
      <c r="E60" s="38"/>
      <c r="F60" s="180"/>
      <c r="G60" s="181"/>
      <c r="H60" s="181"/>
      <c r="I60" s="181"/>
      <c r="J60" s="182"/>
    </row>
    <row r="61" spans="1:10" ht="36" customHeight="1" x14ac:dyDescent="0.25">
      <c r="A61" s="127" t="s">
        <v>112</v>
      </c>
      <c r="B61" s="76" t="s">
        <v>161</v>
      </c>
      <c r="C61" s="77"/>
      <c r="D61" s="77"/>
      <c r="E61" s="53"/>
      <c r="F61" s="296">
        <v>5352</v>
      </c>
      <c r="G61" s="296"/>
      <c r="H61" s="296"/>
      <c r="I61" s="296"/>
      <c r="J61" s="297"/>
    </row>
    <row r="62" spans="1:10" ht="36" customHeight="1" x14ac:dyDescent="0.25">
      <c r="A62" s="127" t="s">
        <v>112</v>
      </c>
      <c r="B62" s="52" t="s">
        <v>162</v>
      </c>
      <c r="C62" s="96"/>
      <c r="D62" s="96"/>
      <c r="E62" s="96"/>
      <c r="F62" s="59">
        <v>3390</v>
      </c>
      <c r="G62" s="59"/>
      <c r="H62" s="59"/>
      <c r="I62" s="59"/>
      <c r="J62" s="60"/>
    </row>
    <row r="63" spans="1:10" ht="36" customHeight="1" x14ac:dyDescent="0.25">
      <c r="A63" s="127" t="s">
        <v>112</v>
      </c>
      <c r="B63" s="76" t="s">
        <v>163</v>
      </c>
      <c r="C63" s="77"/>
      <c r="D63" s="77"/>
      <c r="E63" s="53"/>
      <c r="F63" s="59">
        <v>7590</v>
      </c>
      <c r="G63" s="59"/>
      <c r="H63" s="59"/>
      <c r="I63" s="59"/>
      <c r="J63" s="60"/>
    </row>
    <row r="64" spans="1:10" ht="36" customHeight="1" x14ac:dyDescent="0.25">
      <c r="A64" s="127" t="s">
        <v>112</v>
      </c>
      <c r="B64" s="76" t="s">
        <v>164</v>
      </c>
      <c r="C64" s="77"/>
      <c r="D64" s="77"/>
      <c r="E64" s="53"/>
      <c r="F64" s="59">
        <v>4932</v>
      </c>
      <c r="G64" s="59"/>
      <c r="H64" s="59"/>
      <c r="I64" s="59"/>
      <c r="J64" s="60"/>
    </row>
    <row r="65" spans="1:10" ht="36" customHeight="1" x14ac:dyDescent="0.25">
      <c r="A65" s="127" t="s">
        <v>112</v>
      </c>
      <c r="B65" s="76" t="s">
        <v>165</v>
      </c>
      <c r="C65" s="77"/>
      <c r="D65" s="77"/>
      <c r="E65" s="53"/>
      <c r="F65" s="59">
        <v>5918.4</v>
      </c>
      <c r="G65" s="59"/>
      <c r="H65" s="59"/>
      <c r="I65" s="59"/>
      <c r="J65" s="60"/>
    </row>
    <row r="66" spans="1:10" ht="36" customHeight="1" x14ac:dyDescent="0.25">
      <c r="A66" s="127" t="s">
        <v>112</v>
      </c>
      <c r="B66" s="76" t="s">
        <v>166</v>
      </c>
      <c r="C66" s="77"/>
      <c r="D66" s="77"/>
      <c r="E66" s="53"/>
      <c r="F66" s="59">
        <v>3090</v>
      </c>
      <c r="G66" s="59"/>
      <c r="H66" s="59"/>
      <c r="I66" s="59"/>
      <c r="J66" s="60"/>
    </row>
    <row r="67" spans="1:10" ht="36" customHeight="1" x14ac:dyDescent="0.25">
      <c r="A67" s="127" t="s">
        <v>112</v>
      </c>
      <c r="B67" s="76" t="s">
        <v>167</v>
      </c>
      <c r="C67" s="77"/>
      <c r="D67" s="77"/>
      <c r="E67" s="53"/>
      <c r="F67" s="59">
        <v>3690</v>
      </c>
      <c r="G67" s="59"/>
      <c r="H67" s="59"/>
      <c r="I67" s="59"/>
      <c r="J67" s="60"/>
    </row>
    <row r="68" spans="1:10" ht="36" customHeight="1" x14ac:dyDescent="0.25">
      <c r="A68" s="127" t="s">
        <v>112</v>
      </c>
      <c r="B68" s="76" t="s">
        <v>168</v>
      </c>
      <c r="C68" s="77"/>
      <c r="D68" s="77"/>
      <c r="E68" s="53"/>
      <c r="F68" s="59">
        <v>13290</v>
      </c>
      <c r="G68" s="59"/>
      <c r="H68" s="59"/>
      <c r="I68" s="59"/>
      <c r="J68" s="60"/>
    </row>
    <row r="69" spans="1:10" ht="36" customHeight="1" x14ac:dyDescent="0.25">
      <c r="A69" s="127"/>
      <c r="B69" s="76" t="s">
        <v>169</v>
      </c>
      <c r="C69" s="77"/>
      <c r="D69" s="77"/>
      <c r="E69" s="53"/>
      <c r="F69" s="59">
        <v>6678</v>
      </c>
      <c r="G69" s="59"/>
      <c r="H69" s="59"/>
      <c r="I69" s="59"/>
      <c r="J69" s="60"/>
    </row>
    <row r="70" spans="1:10" ht="36" customHeight="1" x14ac:dyDescent="0.25">
      <c r="A70" s="127" t="s">
        <v>112</v>
      </c>
      <c r="B70" s="78" t="s">
        <v>170</v>
      </c>
      <c r="C70" s="79"/>
      <c r="D70" s="79"/>
      <c r="E70" s="35"/>
      <c r="F70" s="59">
        <v>636</v>
      </c>
      <c r="G70" s="59"/>
      <c r="H70" s="59"/>
      <c r="I70" s="59"/>
      <c r="J70" s="60"/>
    </row>
    <row r="71" spans="1:10" ht="36" customHeight="1" x14ac:dyDescent="0.25">
      <c r="A71" s="127"/>
      <c r="B71" s="76" t="s">
        <v>171</v>
      </c>
      <c r="C71" s="77"/>
      <c r="D71" s="77"/>
      <c r="E71" s="53"/>
      <c r="F71" s="59">
        <v>3342</v>
      </c>
      <c r="G71" s="59"/>
      <c r="H71" s="59"/>
      <c r="I71" s="59"/>
      <c r="J71" s="60"/>
    </row>
    <row r="72" spans="1:10" ht="36" customHeight="1" x14ac:dyDescent="0.25">
      <c r="A72" s="127"/>
      <c r="B72" s="76" t="s">
        <v>172</v>
      </c>
      <c r="C72" s="77"/>
      <c r="D72" s="77"/>
      <c r="E72" s="53"/>
      <c r="F72" s="59">
        <v>2706</v>
      </c>
      <c r="G72" s="59"/>
      <c r="H72" s="59"/>
      <c r="I72" s="59"/>
      <c r="J72" s="60"/>
    </row>
    <row r="73" spans="1:10" ht="36" customHeight="1" x14ac:dyDescent="0.25">
      <c r="A73" s="127" t="s">
        <v>112</v>
      </c>
      <c r="B73" s="52" t="s">
        <v>173</v>
      </c>
      <c r="C73" s="96"/>
      <c r="D73" s="96"/>
      <c r="E73" s="96"/>
      <c r="F73" s="59">
        <v>10020</v>
      </c>
      <c r="G73" s="59"/>
      <c r="H73" s="59"/>
      <c r="I73" s="59"/>
      <c r="J73" s="60"/>
    </row>
    <row r="74" spans="1:10" ht="36" customHeight="1" x14ac:dyDescent="0.25">
      <c r="A74" s="127" t="s">
        <v>112</v>
      </c>
      <c r="B74" s="76" t="s">
        <v>174</v>
      </c>
      <c r="C74" s="77"/>
      <c r="D74" s="77"/>
      <c r="E74" s="53"/>
      <c r="F74" s="59">
        <v>1290</v>
      </c>
      <c r="G74" s="59"/>
      <c r="H74" s="59"/>
      <c r="I74" s="59"/>
      <c r="J74" s="60"/>
    </row>
    <row r="75" spans="1:10" ht="36" customHeight="1" x14ac:dyDescent="0.25">
      <c r="A75" s="7"/>
      <c r="B75" s="76" t="s">
        <v>175</v>
      </c>
      <c r="C75" s="77"/>
      <c r="D75" s="77"/>
      <c r="E75" s="53"/>
      <c r="F75" s="59">
        <v>774</v>
      </c>
      <c r="G75" s="59"/>
      <c r="H75" s="59"/>
      <c r="I75" s="59"/>
      <c r="J75" s="60"/>
    </row>
    <row r="76" spans="1:10" ht="36" customHeight="1" x14ac:dyDescent="0.25">
      <c r="A76" s="7"/>
      <c r="B76" s="76" t="s">
        <v>176</v>
      </c>
      <c r="C76" s="77"/>
      <c r="D76" s="77"/>
      <c r="E76" s="53"/>
      <c r="F76" s="59">
        <v>3015</v>
      </c>
      <c r="G76" s="59"/>
      <c r="H76" s="59"/>
      <c r="I76" s="59"/>
      <c r="J76" s="60"/>
    </row>
    <row r="77" spans="1:10" ht="36" customHeight="1" x14ac:dyDescent="0.25">
      <c r="A77" s="7"/>
      <c r="B77" s="76" t="s">
        <v>177</v>
      </c>
      <c r="C77" s="77"/>
      <c r="D77" s="77"/>
      <c r="E77" s="53"/>
      <c r="F77" s="59">
        <v>3000</v>
      </c>
      <c r="G77" s="59"/>
      <c r="H77" s="59"/>
      <c r="I77" s="59"/>
      <c r="J77" s="60"/>
    </row>
    <row r="78" spans="1:10" ht="36" customHeight="1" x14ac:dyDescent="0.25">
      <c r="A78" s="7"/>
      <c r="B78" s="52" t="s">
        <v>178</v>
      </c>
      <c r="C78" s="96"/>
      <c r="D78" s="96"/>
      <c r="E78" s="98"/>
      <c r="F78" s="59">
        <v>3000</v>
      </c>
      <c r="G78" s="59"/>
      <c r="H78" s="59"/>
      <c r="I78" s="59"/>
      <c r="J78" s="60"/>
    </row>
    <row r="79" spans="1:10" ht="36" customHeight="1" x14ac:dyDescent="0.25">
      <c r="A79" s="127" t="s">
        <v>114</v>
      </c>
      <c r="B79" s="76" t="s">
        <v>210</v>
      </c>
      <c r="C79" s="77"/>
      <c r="D79" s="77"/>
      <c r="E79" s="53"/>
      <c r="F79" s="59">
        <v>7560</v>
      </c>
      <c r="G79" s="59"/>
      <c r="H79" s="59"/>
      <c r="I79" s="59"/>
      <c r="J79" s="60"/>
    </row>
    <row r="80" spans="1:10" ht="36" customHeight="1" x14ac:dyDescent="0.25">
      <c r="A80" s="127" t="s">
        <v>114</v>
      </c>
      <c r="B80" s="76" t="s">
        <v>211</v>
      </c>
      <c r="C80" s="77"/>
      <c r="D80" s="77"/>
      <c r="E80" s="53"/>
      <c r="F80" s="59">
        <v>4800</v>
      </c>
      <c r="G80" s="59"/>
      <c r="H80" s="59"/>
      <c r="I80" s="59"/>
      <c r="J80" s="60"/>
    </row>
    <row r="81" spans="1:10" ht="36" customHeight="1" x14ac:dyDescent="0.25">
      <c r="A81" s="127" t="s">
        <v>114</v>
      </c>
      <c r="B81" s="76" t="s">
        <v>212</v>
      </c>
      <c r="C81" s="77"/>
      <c r="D81" s="77"/>
      <c r="E81" s="53"/>
      <c r="F81" s="59">
        <v>10680</v>
      </c>
      <c r="G81" s="59"/>
      <c r="H81" s="59"/>
      <c r="I81" s="59"/>
      <c r="J81" s="60"/>
    </row>
    <row r="82" spans="1:10" ht="36" customHeight="1" x14ac:dyDescent="0.25">
      <c r="A82" s="127" t="s">
        <v>114</v>
      </c>
      <c r="B82" s="76" t="s">
        <v>213</v>
      </c>
      <c r="C82" s="77"/>
      <c r="D82" s="77"/>
      <c r="E82" s="53"/>
      <c r="F82" s="59">
        <v>6960</v>
      </c>
      <c r="G82" s="59"/>
      <c r="H82" s="59"/>
      <c r="I82" s="59"/>
      <c r="J82" s="60"/>
    </row>
    <row r="83" spans="1:10" ht="36" customHeight="1" x14ac:dyDescent="0.25">
      <c r="A83" s="127" t="s">
        <v>114</v>
      </c>
      <c r="B83" s="84" t="s">
        <v>214</v>
      </c>
      <c r="C83" s="85"/>
      <c r="D83" s="85"/>
      <c r="E83" s="306"/>
      <c r="F83" s="59">
        <v>8352</v>
      </c>
      <c r="G83" s="59"/>
      <c r="H83" s="59"/>
      <c r="I83" s="59"/>
      <c r="J83" s="60"/>
    </row>
    <row r="84" spans="1:10" ht="36" customHeight="1" x14ac:dyDescent="0.25">
      <c r="A84" s="127" t="s">
        <v>114</v>
      </c>
      <c r="B84" s="76" t="s">
        <v>215</v>
      </c>
      <c r="C84" s="77"/>
      <c r="D84" s="77"/>
      <c r="E84" s="53"/>
      <c r="F84" s="59">
        <v>4440</v>
      </c>
      <c r="G84" s="59"/>
      <c r="H84" s="59"/>
      <c r="I84" s="59"/>
      <c r="J84" s="60"/>
    </row>
    <row r="85" spans="1:10" ht="36" customHeight="1" x14ac:dyDescent="0.25">
      <c r="A85" s="127" t="s">
        <v>114</v>
      </c>
      <c r="B85" s="76" t="s">
        <v>216</v>
      </c>
      <c r="C85" s="77"/>
      <c r="D85" s="77"/>
      <c r="E85" s="53"/>
      <c r="F85" s="59">
        <v>5280</v>
      </c>
      <c r="G85" s="59"/>
      <c r="H85" s="59"/>
      <c r="I85" s="59"/>
      <c r="J85" s="60"/>
    </row>
    <row r="86" spans="1:10" ht="36" customHeight="1" x14ac:dyDescent="0.25">
      <c r="A86" s="127" t="s">
        <v>114</v>
      </c>
      <c r="B86" s="76" t="s">
        <v>217</v>
      </c>
      <c r="C86" s="77"/>
      <c r="D86" s="77"/>
      <c r="E86" s="53"/>
      <c r="F86" s="59">
        <v>18720</v>
      </c>
      <c r="G86" s="59"/>
      <c r="H86" s="59"/>
      <c r="I86" s="59"/>
      <c r="J86" s="60"/>
    </row>
    <row r="87" spans="1:10" ht="36" customHeight="1" x14ac:dyDescent="0.25">
      <c r="A87" s="127" t="s">
        <v>114</v>
      </c>
      <c r="B87" s="78" t="s">
        <v>218</v>
      </c>
      <c r="C87" s="79"/>
      <c r="D87" s="79"/>
      <c r="E87" s="35"/>
      <c r="F87" s="59">
        <v>960</v>
      </c>
      <c r="G87" s="59"/>
      <c r="H87" s="59"/>
      <c r="I87" s="59"/>
      <c r="J87" s="60"/>
    </row>
    <row r="88" spans="1:10" ht="36" customHeight="1" x14ac:dyDescent="0.25">
      <c r="A88" s="127" t="s">
        <v>114</v>
      </c>
      <c r="B88" s="76" t="s">
        <v>219</v>
      </c>
      <c r="C88" s="77"/>
      <c r="D88" s="77"/>
      <c r="E88" s="53"/>
      <c r="F88" s="59">
        <v>14040</v>
      </c>
      <c r="G88" s="59"/>
      <c r="H88" s="59"/>
      <c r="I88" s="59"/>
      <c r="J88" s="60"/>
    </row>
    <row r="89" spans="1:10" ht="36" customHeight="1" thickBot="1" x14ac:dyDescent="0.3">
      <c r="A89" s="127" t="s">
        <v>114</v>
      </c>
      <c r="B89" s="84" t="s">
        <v>220</v>
      </c>
      <c r="C89" s="85"/>
      <c r="D89" s="85"/>
      <c r="E89" s="306"/>
      <c r="F89" s="301">
        <v>1920</v>
      </c>
      <c r="G89" s="301"/>
      <c r="H89" s="301"/>
      <c r="I89" s="301"/>
      <c r="J89" s="302"/>
    </row>
    <row r="90" spans="1:10" ht="27" customHeight="1" thickBot="1" x14ac:dyDescent="0.3">
      <c r="A90" s="127"/>
      <c r="B90" s="18" t="s">
        <v>190</v>
      </c>
      <c r="C90" s="19"/>
      <c r="D90" s="19"/>
      <c r="E90" s="20"/>
      <c r="F90" s="262"/>
      <c r="G90" s="263"/>
      <c r="H90" s="263"/>
      <c r="I90" s="263"/>
      <c r="J90" s="264"/>
    </row>
    <row r="91" spans="1:10" ht="36" customHeight="1" x14ac:dyDescent="0.25">
      <c r="A91" s="127"/>
      <c r="B91" s="76" t="s">
        <v>191</v>
      </c>
      <c r="C91" s="77"/>
      <c r="D91" s="77"/>
      <c r="E91" s="53"/>
      <c r="F91" s="59">
        <v>2004</v>
      </c>
      <c r="G91" s="59"/>
      <c r="H91" s="59"/>
      <c r="I91" s="59"/>
      <c r="J91" s="60"/>
    </row>
    <row r="92" spans="1:10" ht="36" customHeight="1" x14ac:dyDescent="0.25">
      <c r="A92" s="127"/>
      <c r="B92" s="76" t="s">
        <v>192</v>
      </c>
      <c r="C92" s="77"/>
      <c r="D92" s="77"/>
      <c r="E92" s="53"/>
      <c r="F92" s="59">
        <v>2004</v>
      </c>
      <c r="G92" s="59"/>
      <c r="H92" s="59"/>
      <c r="I92" s="59"/>
      <c r="J92" s="60"/>
    </row>
    <row r="93" spans="1:10" ht="36" customHeight="1" x14ac:dyDescent="0.25">
      <c r="A93" s="7"/>
      <c r="B93" s="76" t="s">
        <v>193</v>
      </c>
      <c r="C93" s="77"/>
      <c r="D93" s="77"/>
      <c r="E93" s="54"/>
      <c r="F93" s="105">
        <v>3000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194</v>
      </c>
      <c r="C94" s="77"/>
      <c r="D94" s="77"/>
      <c r="E94" s="54"/>
      <c r="F94" s="105">
        <v>300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195</v>
      </c>
      <c r="C95" s="77"/>
      <c r="D95" s="77"/>
      <c r="E95" s="54"/>
      <c r="F95" s="105">
        <v>1050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196</v>
      </c>
      <c r="C96" s="19"/>
      <c r="D96" s="19"/>
      <c r="E96" s="19"/>
      <c r="F96" s="303"/>
      <c r="G96" s="304"/>
      <c r="H96" s="304"/>
      <c r="I96" s="304"/>
      <c r="J96" s="305"/>
    </row>
    <row r="97" spans="1:10" ht="36" customHeight="1" x14ac:dyDescent="0.25">
      <c r="A97" s="127" t="s">
        <v>112</v>
      </c>
      <c r="B97" s="76" t="s">
        <v>267</v>
      </c>
      <c r="C97" s="77"/>
      <c r="D97" s="77"/>
      <c r="E97" s="53"/>
      <c r="F97" s="112">
        <f>H97*1.2</f>
        <v>9072</v>
      </c>
      <c r="G97" s="112">
        <f>H97*1.1</f>
        <v>8316</v>
      </c>
      <c r="H97" s="112">
        <v>7560</v>
      </c>
      <c r="I97" s="112">
        <f>H97*0.75</f>
        <v>5670</v>
      </c>
      <c r="J97" s="113">
        <f>H97*0.5</f>
        <v>3780</v>
      </c>
    </row>
    <row r="98" spans="1:10" ht="36" customHeight="1" x14ac:dyDescent="0.25">
      <c r="A98" s="127" t="s">
        <v>112</v>
      </c>
      <c r="B98" s="76" t="s">
        <v>198</v>
      </c>
      <c r="C98" s="77"/>
      <c r="D98" s="77"/>
      <c r="E98" s="53"/>
      <c r="F98" s="59">
        <v>3342</v>
      </c>
      <c r="G98" s="59"/>
      <c r="H98" s="59"/>
      <c r="I98" s="59"/>
      <c r="J98" s="60"/>
    </row>
    <row r="99" spans="1:10" ht="36" customHeight="1" x14ac:dyDescent="0.25">
      <c r="A99" s="127" t="s">
        <v>112</v>
      </c>
      <c r="B99" s="76" t="s">
        <v>199</v>
      </c>
      <c r="C99" s="77"/>
      <c r="D99" s="77"/>
      <c r="E99" s="53"/>
      <c r="F99" s="59">
        <v>2964</v>
      </c>
      <c r="G99" s="59"/>
      <c r="H99" s="59"/>
      <c r="I99" s="59"/>
      <c r="J99" s="60"/>
    </row>
    <row r="100" spans="1:10" ht="36" customHeight="1" x14ac:dyDescent="0.25">
      <c r="A100" s="127" t="s">
        <v>114</v>
      </c>
      <c r="B100" s="76" t="s">
        <v>222</v>
      </c>
      <c r="C100" s="77"/>
      <c r="D100" s="77"/>
      <c r="E100" s="53"/>
      <c r="F100" s="115">
        <f>H100*1.2</f>
        <v>3600</v>
      </c>
      <c r="G100" s="115">
        <f>H100*1.1</f>
        <v>3300.0000000000005</v>
      </c>
      <c r="H100" s="115">
        <v>3000</v>
      </c>
      <c r="I100" s="115">
        <f>H100*0.75</f>
        <v>2250</v>
      </c>
      <c r="J100" s="307">
        <f>H100*0.5</f>
        <v>1500</v>
      </c>
    </row>
    <row r="101" spans="1:10" ht="36" customHeight="1" x14ac:dyDescent="0.25">
      <c r="A101" s="127" t="s">
        <v>114</v>
      </c>
      <c r="B101" s="76" t="s">
        <v>223</v>
      </c>
      <c r="C101" s="77"/>
      <c r="D101" s="77"/>
      <c r="E101" s="53"/>
      <c r="F101" s="59">
        <v>4680</v>
      </c>
      <c r="G101" s="59"/>
      <c r="H101" s="59"/>
      <c r="I101" s="59"/>
      <c r="J101" s="60"/>
    </row>
    <row r="102" spans="1:10" ht="36" customHeight="1" x14ac:dyDescent="0.25">
      <c r="A102" s="127" t="s">
        <v>114</v>
      </c>
      <c r="B102" s="76" t="s">
        <v>224</v>
      </c>
      <c r="C102" s="77"/>
      <c r="D102" s="77"/>
      <c r="E102" s="53"/>
      <c r="F102" s="59">
        <v>4200</v>
      </c>
      <c r="G102" s="59"/>
      <c r="H102" s="59"/>
      <c r="I102" s="59"/>
      <c r="J102" s="60"/>
    </row>
    <row r="103" spans="1:10" ht="36" customHeight="1" thickBot="1" x14ac:dyDescent="0.3">
      <c r="A103" s="7"/>
      <c r="B103" s="76" t="s">
        <v>203</v>
      </c>
      <c r="C103" s="77"/>
      <c r="D103" s="77"/>
      <c r="E103" s="53"/>
      <c r="F103" s="301">
        <v>2100</v>
      </c>
      <c r="G103" s="301"/>
      <c r="H103" s="301"/>
      <c r="I103" s="301"/>
      <c r="J103" s="302"/>
    </row>
    <row r="104" spans="1:10" ht="54" customHeight="1" thickBot="1" x14ac:dyDescent="0.3">
      <c r="A104" s="127"/>
      <c r="B104" s="156" t="s">
        <v>228</v>
      </c>
      <c r="C104" s="157"/>
      <c r="D104" s="157"/>
      <c r="E104" s="157"/>
      <c r="F104" s="303"/>
      <c r="G104" s="304"/>
      <c r="H104" s="304"/>
      <c r="I104" s="304"/>
      <c r="J104" s="305"/>
    </row>
    <row r="105" spans="1:10" ht="28.5" customHeight="1" thickBot="1" x14ac:dyDescent="0.3">
      <c r="A105" s="7"/>
      <c r="B105" s="195"/>
      <c r="C105" s="196"/>
      <c r="D105" s="196"/>
      <c r="E105" s="196"/>
      <c r="F105" s="196"/>
      <c r="G105" s="196"/>
      <c r="H105" s="196"/>
      <c r="I105" s="196"/>
      <c r="J105" s="197"/>
    </row>
    <row r="106" spans="1:10" ht="28.5" customHeight="1" x14ac:dyDescent="0.25">
      <c r="A106" s="7"/>
      <c r="B106" s="78" t="s">
        <v>229</v>
      </c>
      <c r="C106" s="79"/>
      <c r="D106" s="79"/>
      <c r="E106" s="36"/>
      <c r="F106" s="80">
        <v>6162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230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231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264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customHeight="1" x14ac:dyDescent="0.25">
      <c r="A110" s="127"/>
      <c r="B110" s="132"/>
      <c r="C110" s="282"/>
      <c r="D110" s="282"/>
      <c r="E110" s="282"/>
      <c r="F110" s="282"/>
      <c r="G110" s="282"/>
      <c r="H110" s="282"/>
      <c r="I110" s="282"/>
      <c r="J110" s="282"/>
    </row>
    <row r="111" spans="1:10" ht="18" customHeight="1" x14ac:dyDescent="0.25">
      <c r="A111" s="7"/>
      <c r="B111" s="116"/>
      <c r="C111" s="117"/>
      <c r="D111" s="117"/>
      <c r="E111" s="117"/>
      <c r="F111" s="118"/>
      <c r="G111" s="118"/>
      <c r="H111" s="118"/>
      <c r="I111" s="118"/>
    </row>
    <row r="112" spans="1:10" ht="27" customHeight="1" x14ac:dyDescent="0.25">
      <c r="A112" s="7" t="s">
        <v>114</v>
      </c>
      <c r="B112" s="120" t="s">
        <v>225</v>
      </c>
      <c r="C112" s="120"/>
      <c r="D112" s="120"/>
      <c r="E112" s="120"/>
      <c r="F112" s="120"/>
      <c r="G112" s="120"/>
      <c r="H112" s="120"/>
      <c r="I112" s="120"/>
    </row>
    <row r="113" spans="1:9" ht="40.5" customHeight="1" x14ac:dyDescent="0.25">
      <c r="A113" s="7"/>
      <c r="B113" s="121" t="s">
        <v>207</v>
      </c>
      <c r="C113" s="121"/>
      <c r="D113" s="121"/>
      <c r="E113" s="121"/>
      <c r="F113" s="121"/>
      <c r="G113" s="121"/>
      <c r="H113" s="121"/>
      <c r="I113" s="121"/>
    </row>
    <row r="114" spans="1:9" ht="18" customHeight="1" x14ac:dyDescent="0.25">
      <c r="A114" s="7"/>
    </row>
  </sheetData>
  <sheetProtection selectLockedCells="1" selectUnlockedCells="1"/>
  <mergeCells count="210">
    <mergeCell ref="B110:J110"/>
    <mergeCell ref="B112:I112"/>
    <mergeCell ref="B113:I113"/>
    <mergeCell ref="B107:E107"/>
    <mergeCell ref="F107:J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J105"/>
    <mergeCell ref="B106:E106"/>
    <mergeCell ref="F106:J106"/>
    <mergeCell ref="B99:E99"/>
    <mergeCell ref="F99:J99"/>
    <mergeCell ref="B100:E100"/>
    <mergeCell ref="B101:E101"/>
    <mergeCell ref="F101:J101"/>
    <mergeCell ref="B102:E102"/>
    <mergeCell ref="F102:J102"/>
    <mergeCell ref="B95:E95"/>
    <mergeCell ref="F95:J95"/>
    <mergeCell ref="B96:E96"/>
    <mergeCell ref="F96:J96"/>
    <mergeCell ref="B97:E97"/>
    <mergeCell ref="B98:E98"/>
    <mergeCell ref="F98:J98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0:E10"/>
    <mergeCell ref="F10:J10"/>
    <mergeCell ref="B11:E11"/>
    <mergeCell ref="B12:E12"/>
    <mergeCell ref="B13:E13"/>
    <mergeCell ref="F13:J13"/>
    <mergeCell ref="B6:E6"/>
    <mergeCell ref="F6:J6"/>
    <mergeCell ref="B7:E7"/>
    <mergeCell ref="F7:J7"/>
    <mergeCell ref="B8:E8"/>
    <mergeCell ref="B9:E9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92" activePane="bottomLeft" state="frozen"/>
      <selection activeCell="Q15" sqref="Q15"/>
      <selection pane="bottomLeft" activeCell="F108" sqref="F108:J108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73" t="s">
        <v>108</v>
      </c>
      <c r="H6" s="173" t="s">
        <v>109</v>
      </c>
      <c r="I6" s="173" t="s">
        <v>110</v>
      </c>
      <c r="J6" s="174" t="s">
        <v>111</v>
      </c>
    </row>
    <row r="7" spans="1:10" ht="24" thickBot="1" x14ac:dyDescent="0.3">
      <c r="B7" s="132"/>
      <c r="C7" s="133"/>
      <c r="D7" s="133"/>
      <c r="E7" s="134"/>
      <c r="F7" s="135"/>
      <c r="G7" s="136"/>
      <c r="H7" s="136"/>
      <c r="I7" s="136"/>
      <c r="J7" s="137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6372</v>
      </c>
      <c r="G8" s="33">
        <f>H8*1.1</f>
        <v>5841.0000000000009</v>
      </c>
      <c r="H8" s="33">
        <v>5310</v>
      </c>
      <c r="I8" s="33">
        <f>H8*0.75</f>
        <v>3982.5</v>
      </c>
      <c r="J8" s="33">
        <f>H8*0.5</f>
        <v>2655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8928</v>
      </c>
      <c r="G9" s="37">
        <f>H9*1.1</f>
        <v>8184.0000000000009</v>
      </c>
      <c r="H9" s="37">
        <v>7440</v>
      </c>
      <c r="I9" s="37">
        <f>H9*0.75</f>
        <v>5580</v>
      </c>
      <c r="J9" s="37">
        <f>H9*0.5</f>
        <v>3720</v>
      </c>
    </row>
    <row r="10" spans="1:10" ht="24" thickBot="1" x14ac:dyDescent="0.3"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7596</v>
      </c>
      <c r="G11" s="33">
        <f>H11*1.1</f>
        <v>6963.0000000000009</v>
      </c>
      <c r="H11" s="33">
        <v>6330</v>
      </c>
      <c r="I11" s="33">
        <f>H11*0.75</f>
        <v>4747.5</v>
      </c>
      <c r="J11" s="33">
        <f>H11*0.5</f>
        <v>3165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10641.6</v>
      </c>
      <c r="G12" s="37">
        <f>H12*1.1</f>
        <v>9754.8000000000011</v>
      </c>
      <c r="H12" s="37">
        <v>8868</v>
      </c>
      <c r="I12" s="37">
        <f>H12*0.75</f>
        <v>6651</v>
      </c>
      <c r="J12" s="37">
        <f>H12*0.5</f>
        <v>4434</v>
      </c>
    </row>
    <row r="13" spans="1:10" ht="24" thickBot="1" x14ac:dyDescent="0.3">
      <c r="B13" s="27"/>
      <c r="C13" s="38"/>
      <c r="D13" s="38"/>
      <c r="E13" s="3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1368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49">
        <v>1920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0"/>
      <c r="G16" s="181"/>
      <c r="H16" s="181"/>
      <c r="I16" s="181"/>
      <c r="J16" s="182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708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996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1650 до 33000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1650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3300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4950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6600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8250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9900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11550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13200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14850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16500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18150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19800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21450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23100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24750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26400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28050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29700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31350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33000</v>
      </c>
      <c r="G40" s="68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264 до 8244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912</v>
      </c>
      <c r="G42" s="68"/>
      <c r="H42" s="68"/>
      <c r="I42" s="68"/>
      <c r="J42" s="69"/>
    </row>
    <row r="43" spans="2:10" ht="36" customHeight="1" x14ac:dyDescent="0.25">
      <c r="B43" s="76" t="s">
        <v>208</v>
      </c>
      <c r="C43" s="77"/>
      <c r="D43" s="77"/>
      <c r="E43" s="54"/>
      <c r="F43" s="67">
        <v>522</v>
      </c>
      <c r="G43" s="68"/>
      <c r="H43" s="68"/>
      <c r="I43" s="68"/>
      <c r="J43" s="69"/>
    </row>
    <row r="44" spans="2:10" ht="36" customHeight="1" x14ac:dyDescent="0.25">
      <c r="B44" s="78" t="s">
        <v>146</v>
      </c>
      <c r="C44" s="79"/>
      <c r="D44" s="79"/>
      <c r="E44" s="36"/>
      <c r="F44" s="80">
        <v>8244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67">
        <v>1626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67">
        <v>4938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264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264</v>
      </c>
      <c r="G48" s="68"/>
      <c r="H48" s="68"/>
      <c r="I48" s="68"/>
      <c r="J48" s="69"/>
    </row>
    <row r="49" spans="1:10" ht="36" customHeight="1" x14ac:dyDescent="0.25">
      <c r="B49" s="76" t="s">
        <v>151</v>
      </c>
      <c r="C49" s="77"/>
      <c r="D49" s="77"/>
      <c r="E49" s="54"/>
      <c r="F49" s="67">
        <v>528</v>
      </c>
      <c r="G49" s="68"/>
      <c r="H49" s="68"/>
      <c r="I49" s="68"/>
      <c r="J49" s="69"/>
    </row>
    <row r="50" spans="1:10" ht="36" customHeight="1" x14ac:dyDescent="0.25">
      <c r="B50" s="76" t="s">
        <v>152</v>
      </c>
      <c r="C50" s="77"/>
      <c r="D50" s="77"/>
      <c r="E50" s="54"/>
      <c r="F50" s="67">
        <v>792</v>
      </c>
      <c r="G50" s="68"/>
      <c r="H50" s="68"/>
      <c r="I50" s="68"/>
      <c r="J50" s="69"/>
    </row>
    <row r="51" spans="1:10" ht="36" customHeight="1" thickBot="1" x14ac:dyDescent="0.3">
      <c r="B51" s="76" t="s">
        <v>153</v>
      </c>
      <c r="C51" s="77"/>
      <c r="D51" s="77"/>
      <c r="E51" s="54"/>
      <c r="F51" s="67">
        <v>5388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B53" s="76" t="s">
        <v>155</v>
      </c>
      <c r="C53" s="77"/>
      <c r="D53" s="77"/>
      <c r="E53" s="54"/>
      <c r="F53" s="67">
        <v>36</v>
      </c>
      <c r="G53" s="68"/>
      <c r="H53" s="68"/>
      <c r="I53" s="68"/>
      <c r="J53" s="69"/>
    </row>
    <row r="54" spans="1:10" ht="54" customHeight="1" thickBot="1" x14ac:dyDescent="0.3">
      <c r="B54" s="183" t="s">
        <v>209</v>
      </c>
      <c r="C54" s="184"/>
      <c r="D54" s="184"/>
      <c r="E54" s="185"/>
      <c r="F54" s="186" t="str">
        <f>"Цена от "&amp;MIN(F56,F61:J62,H97,F63:J74)&amp;" до "&amp;MAX(F56,F61:J62,H97,F63:J74)</f>
        <v>Цена от 555 до 14151</v>
      </c>
      <c r="G54" s="187"/>
      <c r="H54" s="187"/>
      <c r="I54" s="187"/>
      <c r="J54" s="188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157</v>
      </c>
      <c r="C56" s="77"/>
      <c r="D56" s="77"/>
      <c r="E56" s="54"/>
      <c r="F56" s="67">
        <v>4080</v>
      </c>
      <c r="G56" s="68"/>
      <c r="H56" s="68"/>
      <c r="I56" s="68"/>
      <c r="J56" s="69"/>
    </row>
    <row r="57" spans="1:10" ht="36" customHeight="1" x14ac:dyDescent="0.25">
      <c r="B57" s="84" t="s">
        <v>158</v>
      </c>
      <c r="C57" s="85"/>
      <c r="D57" s="85"/>
      <c r="E57" s="86"/>
      <c r="F57" s="93">
        <v>408</v>
      </c>
      <c r="G57" s="94"/>
      <c r="H57" s="94"/>
      <c r="I57" s="94"/>
      <c r="J57" s="95"/>
    </row>
    <row r="58" spans="1:10" ht="36" customHeight="1" x14ac:dyDescent="0.25">
      <c r="B58" s="84" t="s">
        <v>159</v>
      </c>
      <c r="C58" s="85"/>
      <c r="D58" s="85"/>
      <c r="E58" s="86"/>
      <c r="F58" s="93">
        <v>1122</v>
      </c>
      <c r="G58" s="94"/>
      <c r="H58" s="94"/>
      <c r="I58" s="94"/>
      <c r="J58" s="95"/>
    </row>
    <row r="59" spans="1:10" ht="36" customHeight="1" thickBot="1" x14ac:dyDescent="0.3">
      <c r="B59" s="76" t="s">
        <v>160</v>
      </c>
      <c r="C59" s="77"/>
      <c r="D59" s="77"/>
      <c r="E59" s="54"/>
      <c r="F59" s="93">
        <v>15000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10128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7986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10971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9612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11534.4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7986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8244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13761</v>
      </c>
      <c r="G68" s="68"/>
      <c r="H68" s="68"/>
      <c r="I68" s="68"/>
      <c r="J68" s="69"/>
    </row>
    <row r="69" spans="1:10" ht="36" customHeight="1" x14ac:dyDescent="0.25">
      <c r="B69" s="76" t="s">
        <v>169</v>
      </c>
      <c r="C69" s="77"/>
      <c r="D69" s="77"/>
      <c r="E69" s="54"/>
      <c r="F69" s="67">
        <v>11595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555</v>
      </c>
      <c r="G70" s="68"/>
      <c r="H70" s="68"/>
      <c r="I70" s="68"/>
      <c r="J70" s="69"/>
    </row>
    <row r="71" spans="1:10" ht="36" customHeight="1" x14ac:dyDescent="0.25">
      <c r="B71" s="52" t="s">
        <v>171</v>
      </c>
      <c r="C71" s="96"/>
      <c r="D71" s="96"/>
      <c r="E71" s="97"/>
      <c r="F71" s="67">
        <v>2859</v>
      </c>
      <c r="G71" s="68"/>
      <c r="H71" s="68"/>
      <c r="I71" s="68"/>
      <c r="J71" s="69"/>
    </row>
    <row r="72" spans="1:10" ht="36" customHeight="1" x14ac:dyDescent="0.25">
      <c r="B72" s="52" t="s">
        <v>172</v>
      </c>
      <c r="C72" s="96"/>
      <c r="D72" s="96"/>
      <c r="E72" s="97"/>
      <c r="F72" s="67">
        <v>2469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67">
        <v>14151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174</v>
      </c>
      <c r="C74" s="77"/>
      <c r="D74" s="77"/>
      <c r="E74" s="54"/>
      <c r="F74" s="67">
        <v>7143</v>
      </c>
      <c r="G74" s="68"/>
      <c r="H74" s="68"/>
      <c r="I74" s="68"/>
      <c r="J74" s="69"/>
    </row>
    <row r="75" spans="1:10" ht="36" customHeight="1" x14ac:dyDescent="0.25">
      <c r="B75" s="76" t="s">
        <v>175</v>
      </c>
      <c r="C75" s="77"/>
      <c r="D75" s="77"/>
      <c r="E75" s="54"/>
      <c r="F75" s="67">
        <v>912</v>
      </c>
      <c r="G75" s="68"/>
      <c r="H75" s="68"/>
      <c r="I75" s="68"/>
      <c r="J75" s="69"/>
    </row>
    <row r="76" spans="1:10" ht="36" customHeight="1" x14ac:dyDescent="0.25">
      <c r="B76" s="76" t="s">
        <v>176</v>
      </c>
      <c r="C76" s="77"/>
      <c r="D76" s="77"/>
      <c r="E76" s="54"/>
      <c r="F76" s="67">
        <v>8268</v>
      </c>
      <c r="G76" s="68"/>
      <c r="H76" s="68"/>
      <c r="I76" s="68"/>
      <c r="J76" s="69"/>
    </row>
    <row r="77" spans="1:10" ht="36" customHeight="1" x14ac:dyDescent="0.25">
      <c r="B77" s="76" t="s">
        <v>177</v>
      </c>
      <c r="C77" s="77"/>
      <c r="D77" s="77"/>
      <c r="E77" s="53"/>
      <c r="F77" s="67">
        <v>4950</v>
      </c>
      <c r="G77" s="68"/>
      <c r="H77" s="68"/>
      <c r="I77" s="68"/>
      <c r="J77" s="69"/>
    </row>
    <row r="78" spans="1:10" ht="36" customHeight="1" x14ac:dyDescent="0.25">
      <c r="B78" s="52" t="s">
        <v>178</v>
      </c>
      <c r="C78" s="96"/>
      <c r="D78" s="96"/>
      <c r="E78" s="96"/>
      <c r="F78" s="67">
        <v>8700</v>
      </c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179</v>
      </c>
      <c r="C79" s="77"/>
      <c r="D79" s="77"/>
      <c r="E79" s="54"/>
      <c r="F79" s="67">
        <v>14280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180</v>
      </c>
      <c r="C80" s="77"/>
      <c r="D80" s="77"/>
      <c r="E80" s="54"/>
      <c r="F80" s="67">
        <v>11280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15360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13560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84" t="s">
        <v>183</v>
      </c>
      <c r="C83" s="85"/>
      <c r="D83" s="85"/>
      <c r="E83" s="86"/>
      <c r="F83" s="93">
        <v>16272</v>
      </c>
      <c r="G83" s="94"/>
      <c r="H83" s="94"/>
      <c r="I83" s="94"/>
      <c r="J83" s="95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11280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185</v>
      </c>
      <c r="C85" s="77"/>
      <c r="D85" s="77"/>
      <c r="E85" s="54"/>
      <c r="F85" s="67">
        <v>11640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19320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840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19920</v>
      </c>
      <c r="G88" s="68"/>
      <c r="H88" s="68"/>
      <c r="I88" s="68"/>
      <c r="J88" s="69"/>
    </row>
    <row r="89" spans="1:10" ht="36" customHeight="1" thickBot="1" x14ac:dyDescent="0.3">
      <c r="A89" s="7" t="s">
        <v>114</v>
      </c>
      <c r="B89" s="76" t="s">
        <v>189</v>
      </c>
      <c r="C89" s="77"/>
      <c r="D89" s="77"/>
      <c r="E89" s="54"/>
      <c r="F89" s="67">
        <v>10080</v>
      </c>
      <c r="G89" s="68"/>
      <c r="H89" s="68"/>
      <c r="I89" s="68"/>
      <c r="J89" s="69"/>
    </row>
    <row r="90" spans="1:10" ht="36" customHeight="1" x14ac:dyDescent="0.25">
      <c r="B90" s="189" t="s">
        <v>190</v>
      </c>
      <c r="C90" s="190"/>
      <c r="D90" s="190"/>
      <c r="E90" s="191"/>
      <c r="F90" s="186"/>
      <c r="G90" s="187"/>
      <c r="H90" s="187"/>
      <c r="I90" s="187"/>
      <c r="J90" s="188"/>
    </row>
    <row r="91" spans="1:10" ht="36" customHeight="1" x14ac:dyDescent="0.25">
      <c r="B91" s="76" t="s">
        <v>191</v>
      </c>
      <c r="C91" s="77"/>
      <c r="D91" s="77"/>
      <c r="E91" s="54"/>
      <c r="F91" s="67">
        <v>5256</v>
      </c>
      <c r="G91" s="68"/>
      <c r="H91" s="68"/>
      <c r="I91" s="68"/>
      <c r="J91" s="69"/>
    </row>
    <row r="92" spans="1:10" ht="36" customHeight="1" x14ac:dyDescent="0.25">
      <c r="B92" s="76" t="s">
        <v>192</v>
      </c>
      <c r="C92" s="77"/>
      <c r="D92" s="77"/>
      <c r="E92" s="54"/>
      <c r="F92" s="67">
        <v>3504</v>
      </c>
      <c r="G92" s="68"/>
      <c r="H92" s="68"/>
      <c r="I92" s="68"/>
      <c r="J92" s="69"/>
    </row>
    <row r="93" spans="1:10" ht="36" customHeight="1" x14ac:dyDescent="0.25">
      <c r="B93" s="76" t="s">
        <v>193</v>
      </c>
      <c r="C93" s="77"/>
      <c r="D93" s="77"/>
      <c r="E93" s="54"/>
      <c r="F93" s="105">
        <v>1500</v>
      </c>
      <c r="G93" s="106"/>
      <c r="H93" s="106"/>
      <c r="I93" s="106"/>
      <c r="J93" s="107"/>
    </row>
    <row r="94" spans="1:10" ht="36" customHeight="1" x14ac:dyDescent="0.25">
      <c r="B94" s="76" t="s">
        <v>194</v>
      </c>
      <c r="C94" s="77"/>
      <c r="D94" s="77"/>
      <c r="E94" s="54"/>
      <c r="F94" s="105">
        <v>150</v>
      </c>
      <c r="G94" s="106"/>
      <c r="H94" s="106"/>
      <c r="I94" s="106"/>
      <c r="J94" s="107"/>
    </row>
    <row r="95" spans="1:10" ht="36" customHeight="1" thickBot="1" x14ac:dyDescent="0.3">
      <c r="B95" s="76" t="s">
        <v>195</v>
      </c>
      <c r="C95" s="77"/>
      <c r="D95" s="77"/>
      <c r="E95" s="54"/>
      <c r="F95" s="105">
        <v>510</v>
      </c>
      <c r="G95" s="106"/>
      <c r="H95" s="106"/>
      <c r="I95" s="106"/>
      <c r="J95" s="107"/>
    </row>
    <row r="96" spans="1:10" ht="36" customHeight="1" thickBot="1" x14ac:dyDescent="0.3">
      <c r="B96" s="18" t="s">
        <v>196</v>
      </c>
      <c r="C96" s="19"/>
      <c r="D96" s="19"/>
      <c r="E96" s="20"/>
      <c r="F96" s="308"/>
      <c r="G96" s="109"/>
      <c r="H96" s="109"/>
      <c r="I96" s="109"/>
      <c r="J96" s="110"/>
    </row>
    <row r="97" spans="1:10" ht="36" customHeight="1" x14ac:dyDescent="0.25">
      <c r="A97" s="7" t="s">
        <v>112</v>
      </c>
      <c r="B97" s="76" t="s">
        <v>197</v>
      </c>
      <c r="C97" s="77"/>
      <c r="D97" s="77"/>
      <c r="E97" s="54"/>
      <c r="F97" s="192">
        <f>H97*1.2</f>
        <v>4910.3999999999996</v>
      </c>
      <c r="G97" s="193">
        <f>H97*1.1</f>
        <v>4501.2000000000007</v>
      </c>
      <c r="H97" s="193">
        <v>4092</v>
      </c>
      <c r="I97" s="193">
        <f>H97*0.75</f>
        <v>3069</v>
      </c>
      <c r="J97" s="194">
        <f>H97*0.5</f>
        <v>2046</v>
      </c>
    </row>
    <row r="98" spans="1:10" ht="36" customHeight="1" x14ac:dyDescent="0.25">
      <c r="A98" s="7" t="s">
        <v>112</v>
      </c>
      <c r="B98" s="76" t="s">
        <v>198</v>
      </c>
      <c r="C98" s="77"/>
      <c r="D98" s="77"/>
      <c r="E98" s="54"/>
      <c r="F98" s="67">
        <v>2079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67">
        <v>4158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200</v>
      </c>
      <c r="C100" s="77"/>
      <c r="D100" s="77"/>
      <c r="E100" s="54"/>
      <c r="F100" s="192">
        <f>H100*1.2</f>
        <v>6912</v>
      </c>
      <c r="G100" s="193">
        <f>H100*1.1</f>
        <v>6336.0000000000009</v>
      </c>
      <c r="H100" s="193">
        <v>5760</v>
      </c>
      <c r="I100" s="193">
        <f>H100*0.75</f>
        <v>4320</v>
      </c>
      <c r="J100" s="194">
        <f>H100*0.5</f>
        <v>2880</v>
      </c>
    </row>
    <row r="101" spans="1:10" ht="36" customHeight="1" x14ac:dyDescent="0.25">
      <c r="A101" s="7" t="s">
        <v>114</v>
      </c>
      <c r="B101" s="76" t="s">
        <v>226</v>
      </c>
      <c r="C101" s="77"/>
      <c r="D101" s="77"/>
      <c r="E101" s="54"/>
      <c r="F101" s="67">
        <v>3000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67">
        <v>5880</v>
      </c>
      <c r="G102" s="68"/>
      <c r="H102" s="68"/>
      <c r="I102" s="68"/>
      <c r="J102" s="69"/>
    </row>
    <row r="103" spans="1:10" ht="36" customHeight="1" thickBot="1" x14ac:dyDescent="0.3">
      <c r="B103" s="76" t="s">
        <v>203</v>
      </c>
      <c r="C103" s="77"/>
      <c r="D103" s="77"/>
      <c r="E103" s="54"/>
      <c r="F103" s="67">
        <v>2079</v>
      </c>
      <c r="G103" s="68"/>
      <c r="H103" s="68"/>
      <c r="I103" s="68"/>
      <c r="J103" s="69"/>
    </row>
    <row r="104" spans="1:10" ht="54" customHeight="1" thickBot="1" x14ac:dyDescent="0.3">
      <c r="B104" s="18" t="s">
        <v>228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B105" s="195"/>
      <c r="C105" s="196"/>
      <c r="D105" s="196"/>
      <c r="E105" s="196"/>
      <c r="F105" s="196"/>
      <c r="G105" s="196"/>
      <c r="H105" s="196"/>
      <c r="I105" s="196"/>
      <c r="J105" s="197"/>
    </row>
    <row r="106" spans="1:10" ht="28.5" customHeight="1" x14ac:dyDescent="0.25">
      <c r="B106" s="78" t="s">
        <v>229</v>
      </c>
      <c r="C106" s="79"/>
      <c r="D106" s="79"/>
      <c r="E106" s="36"/>
      <c r="F106" s="80">
        <v>6330</v>
      </c>
      <c r="G106" s="81"/>
      <c r="H106" s="81"/>
      <c r="I106" s="81"/>
      <c r="J106" s="82"/>
    </row>
    <row r="107" spans="1:10" ht="28.5" customHeight="1" x14ac:dyDescent="0.25">
      <c r="B107" s="76" t="s">
        <v>230</v>
      </c>
      <c r="C107" s="77"/>
      <c r="D107" s="77"/>
      <c r="E107" s="54"/>
      <c r="F107" s="67">
        <v>12660</v>
      </c>
      <c r="G107" s="68"/>
      <c r="H107" s="68"/>
      <c r="I107" s="68"/>
      <c r="J107" s="69"/>
    </row>
    <row r="108" spans="1:10" ht="28.5" customHeight="1" x14ac:dyDescent="0.25">
      <c r="B108" s="76" t="s">
        <v>231</v>
      </c>
      <c r="C108" s="77"/>
      <c r="D108" s="77"/>
      <c r="E108" s="54"/>
      <c r="F108" s="67">
        <v>6330</v>
      </c>
      <c r="G108" s="68"/>
      <c r="H108" s="68"/>
      <c r="I108" s="68"/>
      <c r="J108" s="69"/>
    </row>
    <row r="109" spans="1:10" ht="28.5" customHeight="1" thickBot="1" x14ac:dyDescent="0.3">
      <c r="B109" s="76" t="s">
        <v>264</v>
      </c>
      <c r="C109" s="77"/>
      <c r="D109" s="77"/>
      <c r="E109" s="54"/>
      <c r="F109" s="67">
        <v>12660</v>
      </c>
      <c r="G109" s="68"/>
      <c r="H109" s="68"/>
      <c r="I109" s="68"/>
      <c r="J109" s="69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16"/>
      <c r="C111" s="117"/>
      <c r="D111" s="117"/>
      <c r="E111" s="117"/>
      <c r="F111" s="118"/>
      <c r="G111" s="118"/>
      <c r="H111" s="118"/>
      <c r="I111" s="118"/>
      <c r="J111" s="118"/>
    </row>
    <row r="112" spans="1:10" ht="67.5" customHeight="1" x14ac:dyDescent="0.25">
      <c r="B112" s="119" t="s">
        <v>265</v>
      </c>
      <c r="C112" s="119"/>
      <c r="D112" s="119"/>
      <c r="E112" s="119"/>
      <c r="F112" s="119"/>
      <c r="G112" s="119"/>
      <c r="H112" s="119"/>
      <c r="I112" s="119"/>
      <c r="J112" s="119"/>
    </row>
    <row r="113" spans="1:10" ht="40.5" customHeight="1" x14ac:dyDescent="0.25">
      <c r="B113" s="119" t="s">
        <v>205</v>
      </c>
      <c r="C113" s="119"/>
      <c r="D113" s="119"/>
      <c r="E113" s="119"/>
      <c r="F113" s="119"/>
      <c r="G113" s="119"/>
      <c r="H113" s="119"/>
      <c r="I113" s="119"/>
      <c r="J113" s="119"/>
    </row>
    <row r="114" spans="1:10" ht="27" customHeight="1" x14ac:dyDescent="0.25">
      <c r="A114" s="7" t="s">
        <v>114</v>
      </c>
      <c r="B114" s="120" t="s">
        <v>206</v>
      </c>
      <c r="C114" s="120"/>
      <c r="D114" s="120"/>
      <c r="E114" s="120"/>
      <c r="F114" s="120"/>
      <c r="G114" s="120"/>
      <c r="H114" s="120"/>
      <c r="I114" s="120"/>
      <c r="J114" s="120"/>
    </row>
    <row r="115" spans="1:10" ht="40.5" customHeight="1" x14ac:dyDescent="0.25">
      <c r="B115" s="121" t="s">
        <v>207</v>
      </c>
      <c r="C115" s="121"/>
      <c r="D115" s="121"/>
      <c r="E115" s="121"/>
      <c r="F115" s="121"/>
      <c r="G115" s="121"/>
      <c r="H115" s="121"/>
      <c r="I115" s="121"/>
      <c r="J115" s="121"/>
    </row>
    <row r="116" spans="1:10" ht="18" customHeight="1" x14ac:dyDescent="0.25"/>
  </sheetData>
  <sheetProtection selectLockedCells="1" selectUnlockedCells="1"/>
  <mergeCells count="210">
    <mergeCell ref="B112:J112"/>
    <mergeCell ref="B113:J113"/>
    <mergeCell ref="B114:J114"/>
    <mergeCell ref="B115:J115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0" zoomScaleNormal="60" workbookViewId="0">
      <pane ySplit="4" topLeftCell="A92" activePane="bottomLeft" state="frozen"/>
      <selection activeCell="Q15" sqref="Q15"/>
      <selection pane="bottomLeft" activeCell="F106" sqref="F106:J109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73" t="s">
        <v>108</v>
      </c>
      <c r="H6" s="173" t="s">
        <v>109</v>
      </c>
      <c r="I6" s="173" t="s">
        <v>110</v>
      </c>
      <c r="J6" s="174" t="s">
        <v>111</v>
      </c>
    </row>
    <row r="7" spans="1:10" ht="24" thickBot="1" x14ac:dyDescent="0.3">
      <c r="B7" s="132"/>
      <c r="C7" s="133"/>
      <c r="D7" s="133"/>
      <c r="E7" s="134"/>
      <c r="F7" s="135"/>
      <c r="G7" s="136"/>
      <c r="H7" s="136"/>
      <c r="I7" s="136"/>
      <c r="J7" s="137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4003.2</v>
      </c>
      <c r="G8" s="33">
        <f>H8*1.1</f>
        <v>3669.6000000000004</v>
      </c>
      <c r="H8" s="33">
        <v>3336</v>
      </c>
      <c r="I8" s="33">
        <f>H8*0.75</f>
        <v>2502</v>
      </c>
      <c r="J8" s="33">
        <f>H8*0.5</f>
        <v>1668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5616</v>
      </c>
      <c r="G9" s="37">
        <f>H9*1.1</f>
        <v>5148</v>
      </c>
      <c r="H9" s="37">
        <v>4680</v>
      </c>
      <c r="I9" s="37">
        <f>H9*0.75</f>
        <v>3510</v>
      </c>
      <c r="J9" s="37">
        <f>H9*0.5</f>
        <v>2340</v>
      </c>
    </row>
    <row r="10" spans="1:10" ht="24" thickBot="1" x14ac:dyDescent="0.3"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4737.5999999999995</v>
      </c>
      <c r="G11" s="33">
        <f>H11*1.1</f>
        <v>4342.8</v>
      </c>
      <c r="H11" s="33">
        <v>3948</v>
      </c>
      <c r="I11" s="33">
        <f>H11*0.75</f>
        <v>2961</v>
      </c>
      <c r="J11" s="33">
        <f>H11*0.5</f>
        <v>1974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6638.4</v>
      </c>
      <c r="G12" s="37">
        <f>H12*1.1</f>
        <v>6085.2000000000007</v>
      </c>
      <c r="H12" s="37">
        <v>5532</v>
      </c>
      <c r="I12" s="37">
        <f>H12*0.75</f>
        <v>4149</v>
      </c>
      <c r="J12" s="37">
        <f>H12*0.5</f>
        <v>2766</v>
      </c>
    </row>
    <row r="13" spans="1:10" ht="24" thickBot="1" x14ac:dyDescent="0.3">
      <c r="B13" s="27"/>
      <c r="C13" s="38"/>
      <c r="D13" s="38"/>
      <c r="E13" s="3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924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49">
        <v>1320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0"/>
      <c r="G16" s="181"/>
      <c r="H16" s="181"/>
      <c r="I16" s="181"/>
      <c r="J16" s="182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372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528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876 до 17520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876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1752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2628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3504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4380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5256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6132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7008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7884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8760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9636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10512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11388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12264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13140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14016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14892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15768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16644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17520</v>
      </c>
      <c r="G40" s="68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7500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612</v>
      </c>
      <c r="G42" s="68"/>
      <c r="H42" s="68"/>
      <c r="I42" s="68"/>
      <c r="J42" s="69"/>
    </row>
    <row r="43" spans="2:10" ht="36" customHeight="1" x14ac:dyDescent="0.25">
      <c r="B43" s="76" t="s">
        <v>208</v>
      </c>
      <c r="C43" s="77"/>
      <c r="D43" s="77"/>
      <c r="E43" s="54"/>
      <c r="F43" s="67">
        <v>480</v>
      </c>
      <c r="G43" s="68"/>
      <c r="H43" s="68"/>
      <c r="I43" s="68"/>
      <c r="J43" s="69"/>
    </row>
    <row r="44" spans="2:10" ht="36" customHeight="1" x14ac:dyDescent="0.25">
      <c r="B44" s="78" t="s">
        <v>146</v>
      </c>
      <c r="C44" s="79"/>
      <c r="D44" s="79"/>
      <c r="E44" s="36"/>
      <c r="F44" s="80">
        <v>7500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67">
        <v>1476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67">
        <v>4488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B51" s="76" t="s">
        <v>153</v>
      </c>
      <c r="C51" s="77"/>
      <c r="D51" s="77"/>
      <c r="E51" s="54"/>
      <c r="F51" s="67">
        <v>4896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B53" s="76" t="s">
        <v>155</v>
      </c>
      <c r="C53" s="77"/>
      <c r="D53" s="77"/>
      <c r="E53" s="54"/>
      <c r="F53" s="67">
        <v>36</v>
      </c>
      <c r="G53" s="68"/>
      <c r="H53" s="68"/>
      <c r="I53" s="68"/>
      <c r="J53" s="69"/>
    </row>
    <row r="54" spans="1:10" ht="54" customHeight="1" thickBot="1" x14ac:dyDescent="0.3">
      <c r="B54" s="183" t="s">
        <v>209</v>
      </c>
      <c r="C54" s="184"/>
      <c r="D54" s="184"/>
      <c r="E54" s="185"/>
      <c r="F54" s="186" t="str">
        <f>"Цена от "&amp;MIN(F56,F61:J62,H97,F63:J74)&amp;" до "&amp;MAX(F56,F61:J62,H97,F63:J74)</f>
        <v>Цена от 504 до 12516</v>
      </c>
      <c r="G54" s="187"/>
      <c r="H54" s="187"/>
      <c r="I54" s="187"/>
      <c r="J54" s="188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157</v>
      </c>
      <c r="C56" s="77"/>
      <c r="D56" s="77"/>
      <c r="E56" s="54"/>
      <c r="F56" s="67">
        <v>2460</v>
      </c>
      <c r="G56" s="68"/>
      <c r="H56" s="68"/>
      <c r="I56" s="68"/>
      <c r="J56" s="69"/>
    </row>
    <row r="57" spans="1:10" ht="36" customHeight="1" x14ac:dyDescent="0.25">
      <c r="B57" s="84" t="s">
        <v>158</v>
      </c>
      <c r="C57" s="85"/>
      <c r="D57" s="85"/>
      <c r="E57" s="86"/>
      <c r="F57" s="93">
        <v>246</v>
      </c>
      <c r="G57" s="94"/>
      <c r="H57" s="94"/>
      <c r="I57" s="94"/>
      <c r="J57" s="95"/>
    </row>
    <row r="58" spans="1:10" ht="36" customHeight="1" x14ac:dyDescent="0.25">
      <c r="B58" s="84" t="s">
        <v>159</v>
      </c>
      <c r="C58" s="85"/>
      <c r="D58" s="85"/>
      <c r="E58" s="86"/>
      <c r="F58" s="93">
        <v>615</v>
      </c>
      <c r="G58" s="94"/>
      <c r="H58" s="94"/>
      <c r="I58" s="94"/>
      <c r="J58" s="95"/>
    </row>
    <row r="59" spans="1:10" ht="36" customHeight="1" thickBot="1" x14ac:dyDescent="0.3">
      <c r="B59" s="76" t="s">
        <v>160</v>
      </c>
      <c r="C59" s="77"/>
      <c r="D59" s="77"/>
      <c r="E59" s="54"/>
      <c r="F59" s="93">
        <v>5004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4644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7260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9972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5820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6984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7260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7500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12516</v>
      </c>
      <c r="G68" s="68"/>
      <c r="H68" s="68"/>
      <c r="I68" s="68"/>
      <c r="J68" s="69"/>
    </row>
    <row r="69" spans="1:10" ht="36" customHeight="1" x14ac:dyDescent="0.25">
      <c r="B69" s="76" t="s">
        <v>169</v>
      </c>
      <c r="C69" s="77"/>
      <c r="D69" s="77"/>
      <c r="E69" s="54"/>
      <c r="F69" s="67">
        <v>2250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504</v>
      </c>
      <c r="G70" s="68"/>
      <c r="H70" s="68"/>
      <c r="I70" s="68"/>
      <c r="J70" s="69"/>
    </row>
    <row r="71" spans="1:10" ht="36" customHeight="1" x14ac:dyDescent="0.25">
      <c r="B71" s="52" t="s">
        <v>171</v>
      </c>
      <c r="C71" s="96"/>
      <c r="D71" s="96"/>
      <c r="E71" s="97"/>
      <c r="F71" s="67">
        <v>2604</v>
      </c>
      <c r="G71" s="68"/>
      <c r="H71" s="68"/>
      <c r="I71" s="68"/>
      <c r="J71" s="69"/>
    </row>
    <row r="72" spans="1:10" ht="36" customHeight="1" x14ac:dyDescent="0.25">
      <c r="B72" s="52" t="s">
        <v>172</v>
      </c>
      <c r="C72" s="96"/>
      <c r="D72" s="96"/>
      <c r="E72" s="97"/>
      <c r="F72" s="67">
        <v>2244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67">
        <v>5520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174</v>
      </c>
      <c r="C74" s="77"/>
      <c r="D74" s="77"/>
      <c r="E74" s="54"/>
      <c r="F74" s="67">
        <v>6492</v>
      </c>
      <c r="G74" s="68"/>
      <c r="H74" s="68"/>
      <c r="I74" s="68"/>
      <c r="J74" s="69"/>
    </row>
    <row r="75" spans="1:10" ht="36" customHeight="1" x14ac:dyDescent="0.25">
      <c r="B75" s="76" t="s">
        <v>175</v>
      </c>
      <c r="C75" s="77"/>
      <c r="D75" s="77"/>
      <c r="E75" s="54"/>
      <c r="F75" s="67">
        <v>612</v>
      </c>
      <c r="G75" s="68"/>
      <c r="H75" s="68"/>
      <c r="I75" s="68"/>
      <c r="J75" s="69"/>
    </row>
    <row r="76" spans="1:10" ht="36" customHeight="1" x14ac:dyDescent="0.25">
      <c r="B76" s="76" t="s">
        <v>176</v>
      </c>
      <c r="C76" s="77"/>
      <c r="D76" s="77"/>
      <c r="E76" s="54"/>
      <c r="F76" s="67">
        <v>525</v>
      </c>
      <c r="G76" s="68"/>
      <c r="H76" s="68"/>
      <c r="I76" s="68"/>
      <c r="J76" s="69"/>
    </row>
    <row r="77" spans="1:10" ht="36" customHeight="1" x14ac:dyDescent="0.25">
      <c r="B77" s="76" t="s">
        <v>177</v>
      </c>
      <c r="C77" s="77"/>
      <c r="D77" s="77"/>
      <c r="E77" s="53"/>
      <c r="F77" s="67">
        <v>1005</v>
      </c>
      <c r="G77" s="68"/>
      <c r="H77" s="68"/>
      <c r="I77" s="68"/>
      <c r="J77" s="69"/>
    </row>
    <row r="78" spans="1:10" ht="36" customHeight="1" x14ac:dyDescent="0.25">
      <c r="B78" s="52" t="s">
        <v>178</v>
      </c>
      <c r="C78" s="96"/>
      <c r="D78" s="96"/>
      <c r="E78" s="96"/>
      <c r="F78" s="67">
        <v>4500</v>
      </c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179</v>
      </c>
      <c r="C79" s="77"/>
      <c r="D79" s="77"/>
      <c r="E79" s="54"/>
      <c r="F79" s="67">
        <v>6600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180</v>
      </c>
      <c r="C80" s="77"/>
      <c r="D80" s="77"/>
      <c r="E80" s="54"/>
      <c r="F80" s="67">
        <v>10200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14040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8160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84" t="s">
        <v>183</v>
      </c>
      <c r="C83" s="85"/>
      <c r="D83" s="85"/>
      <c r="E83" s="86"/>
      <c r="F83" s="93">
        <v>9792</v>
      </c>
      <c r="G83" s="94"/>
      <c r="H83" s="94"/>
      <c r="I83" s="94"/>
      <c r="J83" s="95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10200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185</v>
      </c>
      <c r="C85" s="77"/>
      <c r="D85" s="77"/>
      <c r="E85" s="54"/>
      <c r="F85" s="67">
        <v>10560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17640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720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7800</v>
      </c>
      <c r="G88" s="68"/>
      <c r="H88" s="68"/>
      <c r="I88" s="68"/>
      <c r="J88" s="69"/>
    </row>
    <row r="89" spans="1:10" ht="36" customHeight="1" thickBot="1" x14ac:dyDescent="0.3">
      <c r="A89" s="7" t="s">
        <v>114</v>
      </c>
      <c r="B89" s="76" t="s">
        <v>189</v>
      </c>
      <c r="C89" s="77"/>
      <c r="D89" s="77"/>
      <c r="E89" s="54"/>
      <c r="F89" s="67">
        <v>9120</v>
      </c>
      <c r="G89" s="68"/>
      <c r="H89" s="68"/>
      <c r="I89" s="68"/>
      <c r="J89" s="69"/>
    </row>
    <row r="90" spans="1:10" ht="36" customHeight="1" x14ac:dyDescent="0.25">
      <c r="B90" s="189" t="s">
        <v>190</v>
      </c>
      <c r="C90" s="190"/>
      <c r="D90" s="190"/>
      <c r="E90" s="191"/>
      <c r="F90" s="186"/>
      <c r="G90" s="187"/>
      <c r="H90" s="187"/>
      <c r="I90" s="187"/>
      <c r="J90" s="188"/>
    </row>
    <row r="91" spans="1:10" ht="36" customHeight="1" x14ac:dyDescent="0.25">
      <c r="B91" s="76" t="s">
        <v>191</v>
      </c>
      <c r="C91" s="77"/>
      <c r="D91" s="77"/>
      <c r="E91" s="54"/>
      <c r="F91" s="67">
        <v>3000</v>
      </c>
      <c r="G91" s="68"/>
      <c r="H91" s="68"/>
      <c r="I91" s="68"/>
      <c r="J91" s="69"/>
    </row>
    <row r="92" spans="1:10" ht="36" customHeight="1" x14ac:dyDescent="0.25">
      <c r="B92" s="76" t="s">
        <v>192</v>
      </c>
      <c r="C92" s="77"/>
      <c r="D92" s="77"/>
      <c r="E92" s="54"/>
      <c r="F92" s="67">
        <v>3000</v>
      </c>
      <c r="G92" s="68"/>
      <c r="H92" s="68"/>
      <c r="I92" s="68"/>
      <c r="J92" s="69"/>
    </row>
    <row r="93" spans="1:10" ht="36" customHeight="1" x14ac:dyDescent="0.25">
      <c r="B93" s="76" t="s">
        <v>193</v>
      </c>
      <c r="C93" s="77"/>
      <c r="D93" s="77"/>
      <c r="E93" s="54"/>
      <c r="F93" s="105">
        <v>1500</v>
      </c>
      <c r="G93" s="106"/>
      <c r="H93" s="106"/>
      <c r="I93" s="106"/>
      <c r="J93" s="107"/>
    </row>
    <row r="94" spans="1:10" ht="36" customHeight="1" x14ac:dyDescent="0.25">
      <c r="B94" s="76" t="s">
        <v>194</v>
      </c>
      <c r="C94" s="77"/>
      <c r="D94" s="77"/>
      <c r="E94" s="54"/>
      <c r="F94" s="105">
        <v>150</v>
      </c>
      <c r="G94" s="106"/>
      <c r="H94" s="106"/>
      <c r="I94" s="106"/>
      <c r="J94" s="107"/>
    </row>
    <row r="95" spans="1:10" ht="36" customHeight="1" thickBot="1" x14ac:dyDescent="0.3">
      <c r="B95" s="76" t="s">
        <v>195</v>
      </c>
      <c r="C95" s="77"/>
      <c r="D95" s="77"/>
      <c r="E95" s="54"/>
      <c r="F95" s="105">
        <v>510</v>
      </c>
      <c r="G95" s="106"/>
      <c r="H95" s="106"/>
      <c r="I95" s="106"/>
      <c r="J95" s="107"/>
    </row>
    <row r="96" spans="1:10" ht="36" customHeight="1" thickBot="1" x14ac:dyDescent="0.3">
      <c r="B96" s="18" t="s">
        <v>196</v>
      </c>
      <c r="C96" s="19"/>
      <c r="D96" s="19"/>
      <c r="E96" s="20"/>
      <c r="F96" s="186"/>
      <c r="G96" s="187"/>
      <c r="H96" s="187"/>
      <c r="I96" s="187"/>
      <c r="J96" s="188"/>
    </row>
    <row r="97" spans="1:10" ht="36" customHeight="1" x14ac:dyDescent="0.25">
      <c r="A97" s="7" t="s">
        <v>112</v>
      </c>
      <c r="B97" s="76" t="s">
        <v>197</v>
      </c>
      <c r="C97" s="77"/>
      <c r="D97" s="77"/>
      <c r="E97" s="54"/>
      <c r="F97" s="192">
        <f>H97*1.2</f>
        <v>2980.7999999999997</v>
      </c>
      <c r="G97" s="193">
        <f>H97*1.1</f>
        <v>2732.4</v>
      </c>
      <c r="H97" s="193">
        <v>2484</v>
      </c>
      <c r="I97" s="193">
        <f>H97*0.75</f>
        <v>1863</v>
      </c>
      <c r="J97" s="194">
        <f>H97*0.5</f>
        <v>1242</v>
      </c>
    </row>
    <row r="98" spans="1:10" ht="36" customHeight="1" x14ac:dyDescent="0.25">
      <c r="A98" s="7" t="s">
        <v>112</v>
      </c>
      <c r="B98" s="76" t="s">
        <v>198</v>
      </c>
      <c r="C98" s="77"/>
      <c r="D98" s="77"/>
      <c r="E98" s="54"/>
      <c r="F98" s="67">
        <v>1896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67">
        <v>3780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200</v>
      </c>
      <c r="C100" s="77"/>
      <c r="D100" s="77"/>
      <c r="E100" s="54"/>
      <c r="F100" s="192">
        <f>H100*1.2</f>
        <v>4176</v>
      </c>
      <c r="G100" s="193">
        <f>H100*1.1</f>
        <v>3828.0000000000005</v>
      </c>
      <c r="H100" s="193">
        <v>3480</v>
      </c>
      <c r="I100" s="193">
        <f>H100*0.75</f>
        <v>2610</v>
      </c>
      <c r="J100" s="194">
        <f>H100*0.5</f>
        <v>1740</v>
      </c>
    </row>
    <row r="101" spans="1:10" ht="36" customHeight="1" x14ac:dyDescent="0.25">
      <c r="A101" s="7" t="s">
        <v>114</v>
      </c>
      <c r="B101" s="76" t="s">
        <v>226</v>
      </c>
      <c r="C101" s="77"/>
      <c r="D101" s="77"/>
      <c r="E101" s="54"/>
      <c r="F101" s="67">
        <v>2760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67">
        <v>5400</v>
      </c>
      <c r="G102" s="68"/>
      <c r="H102" s="68"/>
      <c r="I102" s="68"/>
      <c r="J102" s="69"/>
    </row>
    <row r="103" spans="1:10" ht="36" customHeight="1" thickBot="1" x14ac:dyDescent="0.3">
      <c r="B103" s="76" t="s">
        <v>203</v>
      </c>
      <c r="C103" s="77"/>
      <c r="D103" s="77"/>
      <c r="E103" s="54"/>
      <c r="F103" s="67">
        <v>945</v>
      </c>
      <c r="G103" s="68"/>
      <c r="H103" s="68"/>
      <c r="I103" s="68"/>
      <c r="J103" s="69"/>
    </row>
    <row r="104" spans="1:10" ht="54" customHeight="1" thickBot="1" x14ac:dyDescent="0.3">
      <c r="B104" s="18" t="s">
        <v>228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B105" s="195"/>
      <c r="C105" s="196"/>
      <c r="D105" s="196"/>
      <c r="E105" s="196"/>
      <c r="F105" s="196"/>
      <c r="G105" s="196"/>
      <c r="H105" s="196"/>
      <c r="I105" s="196"/>
      <c r="J105" s="197"/>
    </row>
    <row r="106" spans="1:10" ht="28.5" customHeight="1" x14ac:dyDescent="0.25">
      <c r="B106" s="78" t="s">
        <v>229</v>
      </c>
      <c r="C106" s="79"/>
      <c r="D106" s="79"/>
      <c r="E106" s="36"/>
      <c r="F106" s="80">
        <v>3948</v>
      </c>
      <c r="G106" s="81"/>
      <c r="H106" s="81"/>
      <c r="I106" s="81"/>
      <c r="J106" s="82"/>
    </row>
    <row r="107" spans="1:10" ht="28.5" customHeight="1" x14ac:dyDescent="0.25">
      <c r="B107" s="76" t="s">
        <v>230</v>
      </c>
      <c r="C107" s="77"/>
      <c r="D107" s="77"/>
      <c r="E107" s="54"/>
      <c r="F107" s="67">
        <v>7896</v>
      </c>
      <c r="G107" s="68"/>
      <c r="H107" s="68"/>
      <c r="I107" s="68"/>
      <c r="J107" s="69"/>
    </row>
    <row r="108" spans="1:10" ht="28.5" customHeight="1" x14ac:dyDescent="0.25">
      <c r="B108" s="76" t="s">
        <v>231</v>
      </c>
      <c r="C108" s="77"/>
      <c r="D108" s="77"/>
      <c r="E108" s="54"/>
      <c r="F108" s="67">
        <v>3948</v>
      </c>
      <c r="G108" s="68"/>
      <c r="H108" s="68"/>
      <c r="I108" s="68"/>
      <c r="J108" s="69"/>
    </row>
    <row r="109" spans="1:10" ht="28.5" customHeight="1" thickBot="1" x14ac:dyDescent="0.3">
      <c r="B109" s="76" t="s">
        <v>264</v>
      </c>
      <c r="C109" s="77"/>
      <c r="D109" s="77"/>
      <c r="E109" s="54"/>
      <c r="F109" s="67">
        <v>7896</v>
      </c>
      <c r="G109" s="68"/>
      <c r="H109" s="68"/>
      <c r="I109" s="68"/>
      <c r="J109" s="69"/>
    </row>
    <row r="110" spans="1:10" ht="22.5" customHeight="1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67.5" customHeight="1" x14ac:dyDescent="0.25">
      <c r="B111" s="119" t="s">
        <v>227</v>
      </c>
      <c r="C111" s="119"/>
      <c r="D111" s="119"/>
      <c r="E111" s="119"/>
      <c r="F111" s="119"/>
      <c r="G111" s="119"/>
      <c r="H111" s="119"/>
      <c r="I111" s="119"/>
      <c r="J111" s="119"/>
    </row>
    <row r="112" spans="1:10" ht="40.5" customHeight="1" x14ac:dyDescent="0.25">
      <c r="B112" s="119" t="s">
        <v>205</v>
      </c>
      <c r="C112" s="119"/>
      <c r="D112" s="119"/>
      <c r="E112" s="119"/>
      <c r="F112" s="119"/>
      <c r="G112" s="119"/>
      <c r="H112" s="119"/>
      <c r="I112" s="119"/>
      <c r="J112" s="119"/>
    </row>
    <row r="113" spans="1:10" ht="27" customHeight="1" x14ac:dyDescent="0.25">
      <c r="A113" s="7" t="s">
        <v>114</v>
      </c>
      <c r="B113" s="120" t="s">
        <v>206</v>
      </c>
      <c r="C113" s="120"/>
      <c r="D113" s="120"/>
      <c r="E113" s="120"/>
      <c r="F113" s="120"/>
      <c r="G113" s="120"/>
      <c r="H113" s="120"/>
      <c r="I113" s="120"/>
      <c r="J113" s="120"/>
    </row>
    <row r="114" spans="1:10" ht="40.5" customHeight="1" x14ac:dyDescent="0.25">
      <c r="B114" s="121" t="s">
        <v>207</v>
      </c>
      <c r="C114" s="121"/>
      <c r="D114" s="121"/>
      <c r="E114" s="121"/>
      <c r="F114" s="121"/>
      <c r="G114" s="121"/>
      <c r="H114" s="121"/>
      <c r="I114" s="121"/>
      <c r="J114" s="121"/>
    </row>
    <row r="115" spans="1:10" ht="18" customHeight="1" x14ac:dyDescent="0.25"/>
  </sheetData>
  <sheetProtection selectLockedCells="1" selectUnlockedCells="1"/>
  <mergeCells count="210">
    <mergeCell ref="B111:J111"/>
    <mergeCell ref="B112:J112"/>
    <mergeCell ref="B113:J113"/>
    <mergeCell ref="B114:J114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50" zoomScaleNormal="60" zoomScaleSheetLayoutView="50" workbookViewId="0">
      <pane ySplit="4" topLeftCell="A95" activePane="bottomLeft" state="frozen"/>
      <selection activeCell="Q15" sqref="Q15"/>
      <selection pane="bottomLeft" activeCell="F98" sqref="F98:J98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6480</v>
      </c>
      <c r="G8" s="33">
        <f>H8*1.1</f>
        <v>5940.0000000000009</v>
      </c>
      <c r="H8" s="33">
        <v>5400</v>
      </c>
      <c r="I8" s="33">
        <f>H8*0.75</f>
        <v>4050</v>
      </c>
      <c r="J8" s="33">
        <f>H8*0.5</f>
        <v>2700</v>
      </c>
    </row>
    <row r="9" spans="1:10" ht="24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9072</v>
      </c>
      <c r="G9" s="37">
        <f>H9*1.1</f>
        <v>8316</v>
      </c>
      <c r="H9" s="37">
        <v>7560</v>
      </c>
      <c r="I9" s="37">
        <f>H9*0.75</f>
        <v>5670</v>
      </c>
      <c r="J9" s="37">
        <f>H9*0.5</f>
        <v>3780</v>
      </c>
    </row>
    <row r="10" spans="1:10" ht="24" customHeight="1" thickBot="1" x14ac:dyDescent="0.3">
      <c r="A10" s="7"/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7200</v>
      </c>
      <c r="G11" s="33">
        <f>H11*1.1</f>
        <v>6600.0000000000009</v>
      </c>
      <c r="H11" s="33">
        <v>6000</v>
      </c>
      <c r="I11" s="33">
        <f>H11*0.75</f>
        <v>4500</v>
      </c>
      <c r="J11" s="33">
        <f>H11*0.5</f>
        <v>3000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10080</v>
      </c>
      <c r="G12" s="37">
        <f>H12*1.1</f>
        <v>9240</v>
      </c>
      <c r="H12" s="37">
        <v>8400</v>
      </c>
      <c r="I12" s="37">
        <f>H12*0.75</f>
        <v>6300</v>
      </c>
      <c r="J12" s="37">
        <f>H12*0.5</f>
        <v>4200</v>
      </c>
    </row>
    <row r="13" spans="1:10" ht="24" customHeight="1" thickBot="1" x14ac:dyDescent="0.3">
      <c r="A13" s="7"/>
      <c r="B13" s="27"/>
      <c r="C13" s="38"/>
      <c r="D13" s="38"/>
      <c r="E13" s="3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1596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49">
        <v>2280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38"/>
      <c r="D16" s="38"/>
      <c r="E16" s="39"/>
      <c r="F16" s="153"/>
      <c r="G16" s="154"/>
      <c r="H16" s="154"/>
      <c r="I16" s="154"/>
      <c r="J16" s="15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108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49">
        <v>156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47" t="s">
        <v>122</v>
      </c>
      <c r="C20" s="248"/>
      <c r="D20" s="248"/>
      <c r="E20" s="249"/>
      <c r="F20" s="64" t="str">
        <f>"Цена от "&amp;MIN(F21:F39)&amp;" до "&amp;MAX(F21:F39)</f>
        <v>Цена от 1008 до 10080</v>
      </c>
      <c r="G20" s="65"/>
      <c r="H20" s="65"/>
      <c r="I20" s="65"/>
      <c r="J20" s="66"/>
    </row>
    <row r="21" spans="1:10" ht="36" customHeight="1" outlineLevel="1" x14ac:dyDescent="0.25">
      <c r="A21" s="7"/>
      <c r="B21" s="309" t="s">
        <v>124</v>
      </c>
      <c r="C21" s="310"/>
      <c r="D21" s="310"/>
      <c r="E21" s="311"/>
      <c r="F21" s="67">
        <v>1008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125</v>
      </c>
      <c r="C22" s="53"/>
      <c r="D22" s="53"/>
      <c r="E22" s="54"/>
      <c r="F22" s="67">
        <v>1512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126</v>
      </c>
      <c r="C23" s="53"/>
      <c r="D23" s="53"/>
      <c r="E23" s="54"/>
      <c r="F23" s="67">
        <v>2016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127</v>
      </c>
      <c r="C24" s="53"/>
      <c r="D24" s="53"/>
      <c r="E24" s="54"/>
      <c r="F24" s="67">
        <v>2520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128</v>
      </c>
      <c r="C25" s="53"/>
      <c r="D25" s="53"/>
      <c r="E25" s="54"/>
      <c r="F25" s="67">
        <v>3024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129</v>
      </c>
      <c r="C26" s="53"/>
      <c r="D26" s="53"/>
      <c r="E26" s="54"/>
      <c r="F26" s="67">
        <v>3528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130</v>
      </c>
      <c r="C27" s="53"/>
      <c r="D27" s="53"/>
      <c r="E27" s="54"/>
      <c r="F27" s="67">
        <v>4032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131</v>
      </c>
      <c r="C28" s="53"/>
      <c r="D28" s="53"/>
      <c r="E28" s="54"/>
      <c r="F28" s="67">
        <v>4536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132</v>
      </c>
      <c r="C29" s="53"/>
      <c r="D29" s="53"/>
      <c r="E29" s="54"/>
      <c r="F29" s="67">
        <v>5040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133</v>
      </c>
      <c r="C30" s="53"/>
      <c r="D30" s="53"/>
      <c r="E30" s="54"/>
      <c r="F30" s="67">
        <v>5544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134</v>
      </c>
      <c r="C31" s="53"/>
      <c r="D31" s="53"/>
      <c r="E31" s="54"/>
      <c r="F31" s="67">
        <v>6048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135</v>
      </c>
      <c r="C32" s="53"/>
      <c r="D32" s="53"/>
      <c r="E32" s="54"/>
      <c r="F32" s="67">
        <v>6552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136</v>
      </c>
      <c r="C33" s="53"/>
      <c r="D33" s="53"/>
      <c r="E33" s="54"/>
      <c r="F33" s="67">
        <v>7056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137</v>
      </c>
      <c r="C34" s="53"/>
      <c r="D34" s="53"/>
      <c r="E34" s="54"/>
      <c r="F34" s="67">
        <v>7560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138</v>
      </c>
      <c r="C35" s="53"/>
      <c r="D35" s="53"/>
      <c r="E35" s="54"/>
      <c r="F35" s="67">
        <v>8064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139</v>
      </c>
      <c r="C36" s="53"/>
      <c r="D36" s="53"/>
      <c r="E36" s="54"/>
      <c r="F36" s="67">
        <v>8568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140</v>
      </c>
      <c r="C37" s="53"/>
      <c r="D37" s="53"/>
      <c r="E37" s="54"/>
      <c r="F37" s="67">
        <v>9072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141</v>
      </c>
      <c r="C38" s="53"/>
      <c r="D38" s="53"/>
      <c r="E38" s="54"/>
      <c r="F38" s="67">
        <v>9576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142</v>
      </c>
      <c r="C39" s="53"/>
      <c r="D39" s="53"/>
      <c r="E39" s="54"/>
      <c r="F39" s="67">
        <v>10080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143</v>
      </c>
      <c r="C40" s="71"/>
      <c r="D40" s="71"/>
      <c r="E40" s="72"/>
      <c r="F40" s="73" t="str">
        <f>"Цена от "&amp;MIN(F41:F50)&amp;" до "&amp;MAX(F41:F50)</f>
        <v>Цена от 240 до 1800</v>
      </c>
      <c r="G40" s="74"/>
      <c r="H40" s="74"/>
      <c r="I40" s="74"/>
      <c r="J40" s="75"/>
    </row>
    <row r="41" spans="1:10" ht="36" customHeight="1" x14ac:dyDescent="0.25">
      <c r="A41" s="7"/>
      <c r="B41" s="76" t="s">
        <v>144</v>
      </c>
      <c r="C41" s="77"/>
      <c r="D41" s="77"/>
      <c r="E41" s="54"/>
      <c r="F41" s="67">
        <v>540</v>
      </c>
      <c r="G41" s="68"/>
      <c r="H41" s="68"/>
      <c r="I41" s="68"/>
      <c r="J41" s="69"/>
    </row>
    <row r="42" spans="1:10" ht="36" customHeight="1" x14ac:dyDescent="0.25">
      <c r="A42" s="7"/>
      <c r="B42" s="76" t="s">
        <v>208</v>
      </c>
      <c r="C42" s="77"/>
      <c r="D42" s="77"/>
      <c r="E42" s="54"/>
      <c r="F42" s="67">
        <v>240</v>
      </c>
      <c r="G42" s="68"/>
      <c r="H42" s="68"/>
      <c r="I42" s="68"/>
      <c r="J42" s="69"/>
    </row>
    <row r="43" spans="1:10" ht="36" customHeight="1" x14ac:dyDescent="0.25">
      <c r="A43" s="7"/>
      <c r="B43" s="78" t="s">
        <v>146</v>
      </c>
      <c r="C43" s="79"/>
      <c r="D43" s="79"/>
      <c r="E43" s="36"/>
      <c r="F43" s="80">
        <v>1800</v>
      </c>
      <c r="G43" s="81"/>
      <c r="H43" s="81"/>
      <c r="I43" s="81"/>
      <c r="J43" s="82"/>
    </row>
    <row r="44" spans="1:10" ht="36" customHeight="1" x14ac:dyDescent="0.25">
      <c r="A44" s="7"/>
      <c r="B44" s="76" t="s">
        <v>147</v>
      </c>
      <c r="C44" s="77"/>
      <c r="D44" s="77"/>
      <c r="E44" s="54"/>
      <c r="F44" s="67">
        <v>1080</v>
      </c>
      <c r="G44" s="68"/>
      <c r="H44" s="68"/>
      <c r="I44" s="68"/>
      <c r="J44" s="69"/>
    </row>
    <row r="45" spans="1:10" ht="36" customHeight="1" x14ac:dyDescent="0.25">
      <c r="A45" s="7"/>
      <c r="B45" s="76" t="s">
        <v>148</v>
      </c>
      <c r="C45" s="77"/>
      <c r="D45" s="77"/>
      <c r="E45" s="54"/>
      <c r="F45" s="67">
        <v>1200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149</v>
      </c>
      <c r="C46" s="77"/>
      <c r="D46" s="77"/>
      <c r="E46" s="54"/>
      <c r="F46" s="67">
        <v>240</v>
      </c>
      <c r="G46" s="68"/>
      <c r="H46" s="68"/>
      <c r="I46" s="68"/>
      <c r="J46" s="69"/>
    </row>
    <row r="47" spans="1:10" ht="36" customHeight="1" x14ac:dyDescent="0.25">
      <c r="A47" s="7"/>
      <c r="B47" s="76" t="s">
        <v>150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151</v>
      </c>
      <c r="C48" s="77"/>
      <c r="D48" s="77"/>
      <c r="E48" s="54"/>
      <c r="F48" s="67">
        <v>480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152</v>
      </c>
      <c r="C49" s="77"/>
      <c r="D49" s="77"/>
      <c r="E49" s="54"/>
      <c r="F49" s="67">
        <v>720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153</v>
      </c>
      <c r="C50" s="77"/>
      <c r="D50" s="77"/>
      <c r="E50" s="54"/>
      <c r="F50" s="67">
        <v>600</v>
      </c>
      <c r="G50" s="68"/>
      <c r="H50" s="68"/>
      <c r="I50" s="68"/>
      <c r="J50" s="69"/>
    </row>
    <row r="51" spans="1:10" ht="24" customHeight="1" thickBot="1" x14ac:dyDescent="0.3">
      <c r="A51" s="7"/>
      <c r="B51" s="27"/>
      <c r="C51" s="38"/>
      <c r="D51" s="38"/>
      <c r="E51" s="39"/>
      <c r="F51" s="40" t="s">
        <v>154</v>
      </c>
      <c r="G51" s="41"/>
      <c r="H51" s="41"/>
      <c r="I51" s="41"/>
      <c r="J51" s="42"/>
    </row>
    <row r="52" spans="1:10" ht="36" customHeight="1" thickBot="1" x14ac:dyDescent="0.3">
      <c r="A52" s="7"/>
      <c r="B52" s="76" t="s">
        <v>155</v>
      </c>
      <c r="C52" s="77"/>
      <c r="D52" s="77"/>
      <c r="E52" s="54"/>
      <c r="F52" s="67">
        <v>36</v>
      </c>
      <c r="G52" s="68"/>
      <c r="H52" s="68"/>
      <c r="I52" s="68"/>
      <c r="J52" s="69"/>
    </row>
    <row r="53" spans="1:10" ht="54" customHeight="1" thickBot="1" x14ac:dyDescent="0.3">
      <c r="A53" s="7"/>
      <c r="B53" s="183" t="s">
        <v>209</v>
      </c>
      <c r="C53" s="184"/>
      <c r="D53" s="184"/>
      <c r="E53" s="185"/>
      <c r="F53" s="186" t="str">
        <f>"Цена от "&amp;MIN(F55,F60:J61,H96,F62:J73)&amp;" до "&amp;MAX(F55,F60:J61,H96,F62:J73)</f>
        <v>Цена от 480 до 7200</v>
      </c>
      <c r="G53" s="187"/>
      <c r="H53" s="187"/>
      <c r="I53" s="187"/>
      <c r="J53" s="188"/>
    </row>
    <row r="54" spans="1:10" ht="24" thickBot="1" x14ac:dyDescent="0.3">
      <c r="A54" s="7"/>
      <c r="B54" s="27"/>
      <c r="C54" s="38"/>
      <c r="D54" s="38"/>
      <c r="E54" s="39"/>
      <c r="F54" s="40"/>
      <c r="G54" s="41"/>
      <c r="H54" s="41"/>
      <c r="I54" s="41"/>
      <c r="J54" s="42"/>
    </row>
    <row r="55" spans="1:10" ht="36" customHeight="1" x14ac:dyDescent="0.25">
      <c r="A55" s="7"/>
      <c r="B55" s="76" t="s">
        <v>157</v>
      </c>
      <c r="C55" s="77"/>
      <c r="D55" s="77"/>
      <c r="E55" s="54"/>
      <c r="F55" s="67">
        <v>2040</v>
      </c>
      <c r="G55" s="68"/>
      <c r="H55" s="68"/>
      <c r="I55" s="68"/>
      <c r="J55" s="69"/>
    </row>
    <row r="56" spans="1:10" ht="36" customHeight="1" x14ac:dyDescent="0.25">
      <c r="A56" s="7"/>
      <c r="B56" s="84" t="s">
        <v>158</v>
      </c>
      <c r="C56" s="85"/>
      <c r="D56" s="85"/>
      <c r="E56" s="86"/>
      <c r="F56" s="93">
        <v>204</v>
      </c>
      <c r="G56" s="94"/>
      <c r="H56" s="94"/>
      <c r="I56" s="94"/>
      <c r="J56" s="95"/>
    </row>
    <row r="57" spans="1:10" ht="36" customHeight="1" x14ac:dyDescent="0.25">
      <c r="A57" s="7"/>
      <c r="B57" s="84" t="s">
        <v>159</v>
      </c>
      <c r="C57" s="85"/>
      <c r="D57" s="85"/>
      <c r="E57" s="86"/>
      <c r="F57" s="93">
        <v>510</v>
      </c>
      <c r="G57" s="94"/>
      <c r="H57" s="94"/>
      <c r="I57" s="94"/>
      <c r="J57" s="95"/>
    </row>
    <row r="58" spans="1:10" ht="36" customHeight="1" thickBot="1" x14ac:dyDescent="0.3">
      <c r="A58" s="7"/>
      <c r="B58" s="76" t="s">
        <v>160</v>
      </c>
      <c r="C58" s="77"/>
      <c r="D58" s="77"/>
      <c r="E58" s="54"/>
      <c r="F58" s="93">
        <v>5004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112</v>
      </c>
      <c r="B60" s="78" t="s">
        <v>161</v>
      </c>
      <c r="C60" s="79"/>
      <c r="D60" s="79"/>
      <c r="E60" s="36"/>
      <c r="F60" s="80">
        <v>6000</v>
      </c>
      <c r="G60" s="81"/>
      <c r="H60" s="81"/>
      <c r="I60" s="81"/>
      <c r="J60" s="82"/>
    </row>
    <row r="61" spans="1:10" ht="36" customHeight="1" x14ac:dyDescent="0.25">
      <c r="A61" s="7" t="s">
        <v>112</v>
      </c>
      <c r="B61" s="52" t="s">
        <v>162</v>
      </c>
      <c r="C61" s="96"/>
      <c r="D61" s="96"/>
      <c r="E61" s="97"/>
      <c r="F61" s="67">
        <v>600</v>
      </c>
      <c r="G61" s="68"/>
      <c r="H61" s="68"/>
      <c r="I61" s="68"/>
      <c r="J61" s="69"/>
    </row>
    <row r="62" spans="1:10" ht="36" customHeight="1" x14ac:dyDescent="0.25">
      <c r="A62" s="7" t="s">
        <v>112</v>
      </c>
      <c r="B62" s="76" t="s">
        <v>163</v>
      </c>
      <c r="C62" s="77"/>
      <c r="D62" s="77"/>
      <c r="E62" s="54"/>
      <c r="F62" s="67">
        <v>1800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164</v>
      </c>
      <c r="C63" s="77"/>
      <c r="D63" s="77"/>
      <c r="E63" s="54"/>
      <c r="F63" s="67">
        <v>6000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165</v>
      </c>
      <c r="C64" s="77"/>
      <c r="D64" s="77"/>
      <c r="E64" s="54"/>
      <c r="F64" s="67">
        <v>7200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166</v>
      </c>
      <c r="C65" s="77"/>
      <c r="D65" s="77"/>
      <c r="E65" s="54"/>
      <c r="F65" s="67">
        <v>480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167</v>
      </c>
      <c r="C66" s="77"/>
      <c r="D66" s="77"/>
      <c r="E66" s="54"/>
      <c r="F66" s="67">
        <v>480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168</v>
      </c>
      <c r="C67" s="77"/>
      <c r="D67" s="77"/>
      <c r="E67" s="54"/>
      <c r="F67" s="67">
        <v>600</v>
      </c>
      <c r="G67" s="68"/>
      <c r="H67" s="68"/>
      <c r="I67" s="68"/>
      <c r="J67" s="69"/>
    </row>
    <row r="68" spans="1:10" ht="36" customHeight="1" x14ac:dyDescent="0.25">
      <c r="A68" s="7"/>
      <c r="B68" s="76" t="s">
        <v>169</v>
      </c>
      <c r="C68" s="77"/>
      <c r="D68" s="77"/>
      <c r="E68" s="54"/>
      <c r="F68" s="67">
        <v>6000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8" t="s">
        <v>170</v>
      </c>
      <c r="C69" s="79"/>
      <c r="D69" s="79"/>
      <c r="E69" s="36"/>
      <c r="F69" s="67">
        <v>480</v>
      </c>
      <c r="G69" s="68"/>
      <c r="H69" s="68"/>
      <c r="I69" s="68"/>
      <c r="J69" s="69"/>
    </row>
    <row r="70" spans="1:10" ht="36" customHeight="1" x14ac:dyDescent="0.25">
      <c r="A70" s="7"/>
      <c r="B70" s="52" t="s">
        <v>171</v>
      </c>
      <c r="C70" s="96"/>
      <c r="D70" s="96"/>
      <c r="E70" s="97"/>
      <c r="F70" s="67">
        <v>1200</v>
      </c>
      <c r="G70" s="68"/>
      <c r="H70" s="68"/>
      <c r="I70" s="68"/>
      <c r="J70" s="69"/>
    </row>
    <row r="71" spans="1:10" ht="36" customHeight="1" x14ac:dyDescent="0.25">
      <c r="B71" s="52" t="s">
        <v>172</v>
      </c>
      <c r="C71" s="96"/>
      <c r="D71" s="96"/>
      <c r="E71" s="97"/>
      <c r="F71" s="67">
        <v>900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52" t="s">
        <v>173</v>
      </c>
      <c r="C72" s="96"/>
      <c r="D72" s="96"/>
      <c r="E72" s="97"/>
      <c r="F72" s="67">
        <v>6000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480</v>
      </c>
      <c r="G73" s="68"/>
      <c r="H73" s="68"/>
      <c r="I73" s="68"/>
      <c r="J73" s="69"/>
    </row>
    <row r="74" spans="1:10" ht="36" customHeight="1" x14ac:dyDescent="0.25">
      <c r="A74" s="7"/>
      <c r="B74" s="76" t="s">
        <v>175</v>
      </c>
      <c r="C74" s="77"/>
      <c r="D74" s="77"/>
      <c r="E74" s="54"/>
      <c r="F74" s="67">
        <v>360</v>
      </c>
      <c r="G74" s="68"/>
      <c r="H74" s="68"/>
      <c r="I74" s="68"/>
      <c r="J74" s="69"/>
    </row>
    <row r="75" spans="1:10" ht="36" customHeight="1" x14ac:dyDescent="0.25">
      <c r="A75" s="7"/>
      <c r="B75" s="76" t="s">
        <v>176</v>
      </c>
      <c r="C75" s="77"/>
      <c r="D75" s="77"/>
      <c r="E75" s="54"/>
      <c r="F75" s="67">
        <v>6000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177</v>
      </c>
      <c r="C76" s="77"/>
      <c r="D76" s="77"/>
      <c r="E76" s="53"/>
      <c r="F76" s="67">
        <v>1005</v>
      </c>
      <c r="G76" s="68"/>
      <c r="H76" s="68"/>
      <c r="I76" s="68"/>
      <c r="J76" s="69"/>
    </row>
    <row r="77" spans="1:10" ht="36" customHeight="1" x14ac:dyDescent="0.25">
      <c r="A77" s="7"/>
      <c r="B77" s="52" t="s">
        <v>178</v>
      </c>
      <c r="C77" s="96"/>
      <c r="D77" s="96"/>
      <c r="E77" s="96"/>
      <c r="F77" s="67">
        <v>2004</v>
      </c>
      <c r="G77" s="68"/>
      <c r="H77" s="68"/>
      <c r="I77" s="68"/>
      <c r="J77" s="69"/>
    </row>
    <row r="78" spans="1:10" ht="36" customHeight="1" x14ac:dyDescent="0.25">
      <c r="A78" s="7" t="s">
        <v>114</v>
      </c>
      <c r="B78" s="76" t="s">
        <v>179</v>
      </c>
      <c r="C78" s="77"/>
      <c r="D78" s="77"/>
      <c r="E78" s="54"/>
      <c r="F78" s="67">
        <v>8400</v>
      </c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180</v>
      </c>
      <c r="C79" s="77"/>
      <c r="D79" s="77"/>
      <c r="E79" s="54"/>
      <c r="F79" s="67">
        <v>840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181</v>
      </c>
      <c r="C80" s="77"/>
      <c r="D80" s="77"/>
      <c r="E80" s="54"/>
      <c r="F80" s="67">
        <v>2520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182</v>
      </c>
      <c r="C81" s="77"/>
      <c r="D81" s="77"/>
      <c r="E81" s="54"/>
      <c r="F81" s="67">
        <v>8400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84" t="s">
        <v>183</v>
      </c>
      <c r="C82" s="85"/>
      <c r="D82" s="85"/>
      <c r="E82" s="86"/>
      <c r="F82" s="93">
        <v>10080</v>
      </c>
      <c r="G82" s="94"/>
      <c r="H82" s="94"/>
      <c r="I82" s="94"/>
      <c r="J82" s="95"/>
    </row>
    <row r="83" spans="1:10" ht="36" customHeight="1" x14ac:dyDescent="0.25">
      <c r="A83" s="7" t="s">
        <v>114</v>
      </c>
      <c r="B83" s="76" t="s">
        <v>184</v>
      </c>
      <c r="C83" s="77"/>
      <c r="D83" s="77"/>
      <c r="E83" s="54"/>
      <c r="F83" s="67">
        <v>720</v>
      </c>
      <c r="G83" s="68"/>
      <c r="H83" s="68"/>
      <c r="I83" s="68"/>
      <c r="J83" s="69"/>
    </row>
    <row r="84" spans="1:10" ht="36" customHeight="1" x14ac:dyDescent="0.25">
      <c r="A84" s="7" t="s">
        <v>114</v>
      </c>
      <c r="B84" s="76" t="s">
        <v>185</v>
      </c>
      <c r="C84" s="77"/>
      <c r="D84" s="77"/>
      <c r="E84" s="54"/>
      <c r="F84" s="67">
        <v>720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186</v>
      </c>
      <c r="C85" s="77"/>
      <c r="D85" s="77"/>
      <c r="E85" s="54"/>
      <c r="F85" s="67">
        <v>840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187</v>
      </c>
      <c r="C86" s="77"/>
      <c r="D86" s="77"/>
      <c r="E86" s="54"/>
      <c r="F86" s="67">
        <v>720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188</v>
      </c>
      <c r="C87" s="77"/>
      <c r="D87" s="77"/>
      <c r="E87" s="54"/>
      <c r="F87" s="67">
        <v>8400</v>
      </c>
      <c r="G87" s="68"/>
      <c r="H87" s="68"/>
      <c r="I87" s="68"/>
      <c r="J87" s="69"/>
    </row>
    <row r="88" spans="1:10" ht="36" customHeight="1" thickBot="1" x14ac:dyDescent="0.3">
      <c r="A88" s="7" t="s">
        <v>114</v>
      </c>
      <c r="B88" s="76" t="s">
        <v>189</v>
      </c>
      <c r="C88" s="77"/>
      <c r="D88" s="77"/>
      <c r="E88" s="54"/>
      <c r="F88" s="67">
        <v>720</v>
      </c>
      <c r="G88" s="68"/>
      <c r="H88" s="68"/>
      <c r="I88" s="68"/>
      <c r="J88" s="69"/>
    </row>
    <row r="89" spans="1:10" ht="36" customHeight="1" x14ac:dyDescent="0.25">
      <c r="A89" s="7"/>
      <c r="B89" s="189" t="s">
        <v>190</v>
      </c>
      <c r="C89" s="190"/>
      <c r="D89" s="190"/>
      <c r="E89" s="191"/>
      <c r="F89" s="186"/>
      <c r="G89" s="187"/>
      <c r="H89" s="187"/>
      <c r="I89" s="187"/>
      <c r="J89" s="188"/>
    </row>
    <row r="90" spans="1:10" ht="36" customHeight="1" x14ac:dyDescent="0.25">
      <c r="A90" s="7"/>
      <c r="B90" s="76" t="s">
        <v>191</v>
      </c>
      <c r="C90" s="77"/>
      <c r="D90" s="77"/>
      <c r="E90" s="54"/>
      <c r="F90" s="67">
        <v>2004</v>
      </c>
      <c r="G90" s="68"/>
      <c r="H90" s="68"/>
      <c r="I90" s="68"/>
      <c r="J90" s="69"/>
    </row>
    <row r="91" spans="1:10" ht="36" customHeight="1" x14ac:dyDescent="0.25">
      <c r="A91" s="7"/>
      <c r="B91" s="76" t="s">
        <v>192</v>
      </c>
      <c r="C91" s="77"/>
      <c r="D91" s="77"/>
      <c r="E91" s="54"/>
      <c r="F91" s="67">
        <v>2004</v>
      </c>
      <c r="G91" s="68"/>
      <c r="H91" s="68"/>
      <c r="I91" s="68"/>
      <c r="J91" s="69"/>
    </row>
    <row r="92" spans="1:10" ht="36" customHeight="1" x14ac:dyDescent="0.25">
      <c r="A92" s="7"/>
      <c r="B92" s="76" t="s">
        <v>193</v>
      </c>
      <c r="C92" s="77"/>
      <c r="D92" s="77"/>
      <c r="E92" s="54"/>
      <c r="F92" s="105">
        <v>1500</v>
      </c>
      <c r="G92" s="106"/>
      <c r="H92" s="106"/>
      <c r="I92" s="106"/>
      <c r="J92" s="107"/>
    </row>
    <row r="93" spans="1:10" ht="36" customHeight="1" x14ac:dyDescent="0.25">
      <c r="A93" s="7"/>
      <c r="B93" s="76" t="s">
        <v>194</v>
      </c>
      <c r="C93" s="77"/>
      <c r="D93" s="77"/>
      <c r="E93" s="54"/>
      <c r="F93" s="105">
        <v>150</v>
      </c>
      <c r="G93" s="106"/>
      <c r="H93" s="106"/>
      <c r="I93" s="106"/>
      <c r="J93" s="107"/>
    </row>
    <row r="94" spans="1:10" ht="36" customHeight="1" thickBot="1" x14ac:dyDescent="0.3">
      <c r="A94" s="7"/>
      <c r="B94" s="76" t="s">
        <v>195</v>
      </c>
      <c r="C94" s="77"/>
      <c r="D94" s="77"/>
      <c r="E94" s="54"/>
      <c r="F94" s="105">
        <v>510</v>
      </c>
      <c r="G94" s="106"/>
      <c r="H94" s="106"/>
      <c r="I94" s="106"/>
      <c r="J94" s="107"/>
    </row>
    <row r="95" spans="1:10" ht="36" customHeight="1" thickBot="1" x14ac:dyDescent="0.3">
      <c r="A95" s="7"/>
      <c r="B95" s="18" t="s">
        <v>196</v>
      </c>
      <c r="C95" s="19"/>
      <c r="D95" s="19"/>
      <c r="E95" s="20"/>
      <c r="F95" s="186"/>
      <c r="G95" s="187"/>
      <c r="H95" s="187"/>
      <c r="I95" s="187"/>
      <c r="J95" s="188"/>
    </row>
    <row r="96" spans="1:10" ht="36" customHeight="1" x14ac:dyDescent="0.25">
      <c r="A96" s="7" t="s">
        <v>112</v>
      </c>
      <c r="B96" s="76" t="s">
        <v>197</v>
      </c>
      <c r="C96" s="77"/>
      <c r="D96" s="77"/>
      <c r="E96" s="54"/>
      <c r="F96" s="192">
        <f>H96*1.2</f>
        <v>3009.6</v>
      </c>
      <c r="G96" s="193">
        <f>H96*1.1</f>
        <v>2758.8</v>
      </c>
      <c r="H96" s="193">
        <v>2508</v>
      </c>
      <c r="I96" s="193">
        <f>H96*0.75</f>
        <v>1881</v>
      </c>
      <c r="J96" s="194">
        <f>H96*0.5</f>
        <v>1254</v>
      </c>
    </row>
    <row r="97" spans="1:10" ht="36" customHeight="1" x14ac:dyDescent="0.25">
      <c r="A97" s="7" t="s">
        <v>112</v>
      </c>
      <c r="B97" s="76" t="s">
        <v>198</v>
      </c>
      <c r="C97" s="77"/>
      <c r="D97" s="77"/>
      <c r="E97" s="54"/>
      <c r="F97" s="67">
        <v>2004</v>
      </c>
      <c r="G97" s="68"/>
      <c r="H97" s="68"/>
      <c r="I97" s="68"/>
      <c r="J97" s="69"/>
    </row>
    <row r="98" spans="1:10" ht="36" customHeight="1" x14ac:dyDescent="0.25">
      <c r="A98" s="7" t="s">
        <v>112</v>
      </c>
      <c r="B98" s="76" t="s">
        <v>199</v>
      </c>
      <c r="C98" s="77"/>
      <c r="D98" s="77"/>
      <c r="E98" s="54"/>
      <c r="F98" s="67">
        <v>600</v>
      </c>
      <c r="G98" s="68"/>
      <c r="H98" s="68"/>
      <c r="I98" s="68"/>
      <c r="J98" s="69"/>
    </row>
    <row r="99" spans="1:10" ht="36" customHeight="1" x14ac:dyDescent="0.25">
      <c r="A99" s="7" t="s">
        <v>114</v>
      </c>
      <c r="B99" s="76" t="s">
        <v>200</v>
      </c>
      <c r="C99" s="77"/>
      <c r="D99" s="77"/>
      <c r="E99" s="54"/>
      <c r="F99" s="192">
        <f>H99*1.2</f>
        <v>4320</v>
      </c>
      <c r="G99" s="193">
        <f>H99*1.1</f>
        <v>3960.0000000000005</v>
      </c>
      <c r="H99" s="193">
        <v>3600</v>
      </c>
      <c r="I99" s="193">
        <f>H99*0.75</f>
        <v>2700</v>
      </c>
      <c r="J99" s="194">
        <f>H99*0.5</f>
        <v>1800</v>
      </c>
    </row>
    <row r="100" spans="1:10" ht="36" customHeight="1" x14ac:dyDescent="0.25">
      <c r="A100" s="7" t="s">
        <v>114</v>
      </c>
      <c r="B100" s="76" t="s">
        <v>226</v>
      </c>
      <c r="C100" s="77"/>
      <c r="D100" s="77"/>
      <c r="E100" s="54"/>
      <c r="F100" s="67">
        <v>2880</v>
      </c>
      <c r="G100" s="68"/>
      <c r="H100" s="68"/>
      <c r="I100" s="68"/>
      <c r="J100" s="69"/>
    </row>
    <row r="101" spans="1:10" ht="36" customHeight="1" x14ac:dyDescent="0.25">
      <c r="A101" s="7" t="s">
        <v>114</v>
      </c>
      <c r="B101" s="76" t="s">
        <v>202</v>
      </c>
      <c r="C101" s="77"/>
      <c r="D101" s="77"/>
      <c r="E101" s="54"/>
      <c r="F101" s="67">
        <v>840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203</v>
      </c>
      <c r="C102" s="77"/>
      <c r="D102" s="77"/>
      <c r="E102" s="53"/>
      <c r="F102" s="115">
        <f>H102*1.2</f>
        <v>3009.6</v>
      </c>
      <c r="G102" s="115">
        <f>H102*1.1</f>
        <v>2758.8</v>
      </c>
      <c r="H102" s="115">
        <v>2508</v>
      </c>
      <c r="I102" s="115">
        <f>H102*0.75</f>
        <v>1881</v>
      </c>
      <c r="J102" s="115">
        <f>H102*0.5</f>
        <v>1254</v>
      </c>
    </row>
    <row r="103" spans="1:10" ht="54" customHeight="1" thickBot="1" x14ac:dyDescent="0.3">
      <c r="A103" s="7"/>
      <c r="B103" s="27"/>
      <c r="C103" s="28"/>
      <c r="D103" s="28"/>
      <c r="E103" s="29"/>
      <c r="F103" s="180"/>
      <c r="G103" s="181"/>
      <c r="H103" s="181"/>
      <c r="I103" s="181"/>
      <c r="J103" s="182"/>
    </row>
    <row r="104" spans="1:10" ht="28.5" customHeight="1" x14ac:dyDescent="0.25">
      <c r="A104" s="7"/>
      <c r="B104" s="116"/>
      <c r="C104" s="117"/>
      <c r="D104" s="117"/>
      <c r="E104" s="117"/>
      <c r="F104" s="118"/>
      <c r="G104" s="118"/>
      <c r="H104" s="118"/>
      <c r="I104" s="118"/>
      <c r="J104" s="118"/>
    </row>
    <row r="105" spans="1:10" ht="28.5" customHeight="1" x14ac:dyDescent="0.25">
      <c r="A105" s="7"/>
      <c r="B105" s="119" t="s">
        <v>265</v>
      </c>
      <c r="C105" s="119"/>
      <c r="D105" s="119"/>
      <c r="E105" s="119"/>
      <c r="F105" s="119"/>
      <c r="G105" s="119"/>
      <c r="H105" s="119"/>
      <c r="I105" s="119"/>
      <c r="J105" s="119"/>
    </row>
    <row r="106" spans="1:10" ht="28.5" customHeight="1" x14ac:dyDescent="0.25">
      <c r="A106" s="7"/>
      <c r="B106" s="119" t="s">
        <v>205</v>
      </c>
      <c r="C106" s="119"/>
      <c r="D106" s="119"/>
      <c r="E106" s="119"/>
      <c r="F106" s="119"/>
      <c r="G106" s="119"/>
      <c r="H106" s="119"/>
      <c r="I106" s="119"/>
      <c r="J106" s="119"/>
    </row>
    <row r="107" spans="1:10" ht="28.5" customHeight="1" x14ac:dyDescent="0.25">
      <c r="A107" s="7"/>
      <c r="B107" s="120" t="s">
        <v>268</v>
      </c>
      <c r="C107" s="120"/>
      <c r="D107" s="120"/>
      <c r="E107" s="120"/>
      <c r="F107" s="120"/>
      <c r="G107" s="120"/>
      <c r="H107" s="120"/>
      <c r="I107" s="120"/>
      <c r="J107" s="120"/>
    </row>
    <row r="108" spans="1:10" ht="28.5" customHeight="1" x14ac:dyDescent="0.25">
      <c r="A108" s="7"/>
      <c r="B108" s="121" t="s">
        <v>207</v>
      </c>
      <c r="C108" s="121"/>
      <c r="D108" s="121"/>
      <c r="E108" s="121"/>
      <c r="F108" s="121"/>
      <c r="G108" s="121"/>
      <c r="H108" s="121"/>
      <c r="I108" s="121"/>
      <c r="J108" s="121"/>
    </row>
    <row r="109" spans="1:10" ht="28.5" customHeight="1" x14ac:dyDescent="0.25">
      <c r="A109" s="7"/>
    </row>
    <row r="110" spans="1:10" ht="21" x14ac:dyDescent="0.25">
      <c r="A110" s="7"/>
    </row>
    <row r="111" spans="1:10" ht="21" x14ac:dyDescent="0.25">
      <c r="A111" s="7"/>
    </row>
    <row r="112" spans="1:10" ht="56.25" customHeight="1" x14ac:dyDescent="0.25">
      <c r="A112" s="7"/>
    </row>
    <row r="113" spans="1:1" ht="41.25" customHeight="1" x14ac:dyDescent="0.25">
      <c r="A113" s="7"/>
    </row>
    <row r="114" spans="1:1" ht="21" x14ac:dyDescent="0.25">
      <c r="A114" s="7" t="s">
        <v>114</v>
      </c>
    </row>
    <row r="115" spans="1:1" ht="42" customHeight="1" x14ac:dyDescent="0.25">
      <c r="A115" s="7"/>
    </row>
    <row r="116" spans="1:1" ht="21" x14ac:dyDescent="0.25">
      <c r="A116" s="7"/>
    </row>
  </sheetData>
  <sheetProtection selectLockedCells="1" selectUnlockedCells="1"/>
  <mergeCells count="196">
    <mergeCell ref="B108:J108"/>
    <mergeCell ref="B102:E102"/>
    <mergeCell ref="B103:E103"/>
    <mergeCell ref="F103:J103"/>
    <mergeCell ref="B105:J105"/>
    <mergeCell ref="B106:J106"/>
    <mergeCell ref="B107:J107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325"/>
  <sheetViews>
    <sheetView view="pageBreakPreview" topLeftCell="B1" zoomScale="60" zoomScaleNormal="60" workbookViewId="0">
      <pane ySplit="4" topLeftCell="A281" activePane="bottomLeft" state="frozen"/>
      <selection activeCell="Q15" sqref="Q15"/>
      <selection pane="bottomLeft" activeCell="H293" sqref="H293"/>
    </sheetView>
  </sheetViews>
  <sheetFormatPr defaultColWidth="9.140625" defaultRowHeight="12.75" outlineLevelRow="1" x14ac:dyDescent="0.25"/>
  <cols>
    <col min="1" max="1" width="18.1406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31.5" customHeight="1" thickBot="1" x14ac:dyDescent="0.3">
      <c r="A6" s="312"/>
      <c r="B6" s="313"/>
      <c r="C6" s="313"/>
      <c r="D6" s="313"/>
      <c r="E6" s="313"/>
      <c r="F6" s="313"/>
      <c r="G6" s="313"/>
      <c r="H6" s="313"/>
      <c r="I6" s="313"/>
      <c r="J6" s="313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26" t="s">
        <v>107</v>
      </c>
      <c r="G7" s="26" t="s">
        <v>108</v>
      </c>
      <c r="H7" s="26" t="s">
        <v>109</v>
      </c>
      <c r="I7" s="26" t="s">
        <v>110</v>
      </c>
      <c r="J7" s="26" t="s">
        <v>111</v>
      </c>
    </row>
    <row r="8" spans="1:10" ht="24" customHeight="1" thickBot="1" x14ac:dyDescent="0.3">
      <c r="A8" s="7"/>
      <c r="B8" s="27"/>
      <c r="C8" s="38"/>
      <c r="D8" s="38"/>
      <c r="E8" s="39"/>
      <c r="F8" s="40" t="s">
        <v>269</v>
      </c>
      <c r="G8" s="41"/>
      <c r="H8" s="41"/>
      <c r="I8" s="41"/>
      <c r="J8" s="42"/>
    </row>
    <row r="9" spans="1:10" ht="36" customHeight="1" thickBot="1" x14ac:dyDescent="0.3">
      <c r="A9" s="7" t="s">
        <v>112</v>
      </c>
      <c r="B9" s="314" t="s">
        <v>113</v>
      </c>
      <c r="C9" s="315"/>
      <c r="D9" s="315"/>
      <c r="E9" s="316"/>
      <c r="F9" s="317">
        <f>H9*1.2</f>
        <v>14760</v>
      </c>
      <c r="G9" s="317">
        <f>H9*1.1</f>
        <v>13530.000000000002</v>
      </c>
      <c r="H9" s="317">
        <v>12300</v>
      </c>
      <c r="I9" s="317">
        <f>H9*0.75</f>
        <v>9225</v>
      </c>
      <c r="J9" s="317">
        <f>H9*0.5</f>
        <v>6150</v>
      </c>
    </row>
    <row r="10" spans="1:10" ht="18" customHeight="1" thickBot="1" x14ac:dyDescent="0.3">
      <c r="A10" s="318"/>
      <c r="B10" s="319"/>
      <c r="C10" s="319"/>
      <c r="D10" s="319"/>
      <c r="E10" s="319"/>
      <c r="F10" s="319"/>
      <c r="G10" s="319"/>
      <c r="H10" s="319"/>
      <c r="I10" s="319"/>
      <c r="J10" s="320"/>
    </row>
    <row r="11" spans="1:10" ht="36" customHeight="1" thickBot="1" x14ac:dyDescent="0.3">
      <c r="A11" s="7" t="s">
        <v>114</v>
      </c>
      <c r="B11" s="34" t="s">
        <v>115</v>
      </c>
      <c r="C11" s="35"/>
      <c r="D11" s="35"/>
      <c r="E11" s="36"/>
      <c r="F11" s="321">
        <f>H11*1.2</f>
        <v>20664</v>
      </c>
      <c r="G11" s="321">
        <f>H11*1.1</f>
        <v>18942</v>
      </c>
      <c r="H11" s="321">
        <v>17220</v>
      </c>
      <c r="I11" s="321">
        <f>H11*0.75</f>
        <v>12915</v>
      </c>
      <c r="J11" s="321">
        <f>H11*0.5</f>
        <v>8610</v>
      </c>
    </row>
    <row r="12" spans="1:10" ht="24" customHeight="1" thickBot="1" x14ac:dyDescent="0.3">
      <c r="A12" s="7"/>
      <c r="B12" s="27"/>
      <c r="C12" s="38"/>
      <c r="D12" s="38"/>
      <c r="E12" s="39"/>
      <c r="F12" s="40" t="s">
        <v>269</v>
      </c>
      <c r="G12" s="41"/>
      <c r="H12" s="41"/>
      <c r="I12" s="41"/>
      <c r="J12" s="42"/>
    </row>
    <row r="13" spans="1:10" ht="36" customHeight="1" thickBot="1" x14ac:dyDescent="0.3">
      <c r="A13" s="7" t="s">
        <v>112</v>
      </c>
      <c r="B13" s="30" t="s">
        <v>116</v>
      </c>
      <c r="C13" s="31"/>
      <c r="D13" s="31"/>
      <c r="E13" s="32"/>
      <c r="F13" s="33">
        <f>H13*1.2</f>
        <v>16560</v>
      </c>
      <c r="G13" s="33">
        <f>H13*1.1</f>
        <v>15180.000000000002</v>
      </c>
      <c r="H13" s="33">
        <v>13800</v>
      </c>
      <c r="I13" s="33">
        <f>H13*0.75</f>
        <v>10350</v>
      </c>
      <c r="J13" s="33">
        <f>H13*0.5</f>
        <v>6900</v>
      </c>
    </row>
    <row r="14" spans="1:10" ht="24" customHeight="1" thickBot="1" x14ac:dyDescent="0.3">
      <c r="A14" s="7"/>
      <c r="B14" s="27"/>
      <c r="C14" s="38"/>
      <c r="D14" s="38"/>
      <c r="E14" s="39"/>
      <c r="F14" s="40"/>
      <c r="G14" s="41"/>
      <c r="H14" s="41"/>
      <c r="I14" s="41"/>
      <c r="J14" s="42"/>
    </row>
    <row r="15" spans="1:10" ht="36" customHeight="1" thickBot="1" x14ac:dyDescent="0.3">
      <c r="A15" s="7" t="s">
        <v>114</v>
      </c>
      <c r="B15" s="34" t="s">
        <v>117</v>
      </c>
      <c r="C15" s="35"/>
      <c r="D15" s="35"/>
      <c r="E15" s="36"/>
      <c r="F15" s="37">
        <f>H15*1.2</f>
        <v>23184</v>
      </c>
      <c r="G15" s="37">
        <f>H15*1.1</f>
        <v>21252</v>
      </c>
      <c r="H15" s="37">
        <v>19320</v>
      </c>
      <c r="I15" s="37">
        <f>H15*0.75</f>
        <v>14490</v>
      </c>
      <c r="J15" s="37">
        <f>H15*0.5</f>
        <v>9660</v>
      </c>
    </row>
    <row r="16" spans="1:10" ht="24" customHeight="1" thickBot="1" x14ac:dyDescent="0.3">
      <c r="A16" s="7"/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112</v>
      </c>
      <c r="B17" s="30" t="s">
        <v>118</v>
      </c>
      <c r="C17" s="31"/>
      <c r="D17" s="31"/>
      <c r="E17" s="32"/>
      <c r="F17" s="43">
        <v>3090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46" t="s">
        <v>119</v>
      </c>
      <c r="C18" s="47"/>
      <c r="D18" s="47"/>
      <c r="E18" s="48"/>
      <c r="F18" s="49">
        <v>4440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38"/>
      <c r="D19" s="38"/>
      <c r="E19" s="39"/>
      <c r="F19" s="40" t="s">
        <v>269</v>
      </c>
      <c r="G19" s="41"/>
      <c r="H19" s="41"/>
      <c r="I19" s="41"/>
      <c r="J19" s="42"/>
    </row>
    <row r="20" spans="1:10" ht="36" customHeight="1" thickBot="1" x14ac:dyDescent="0.3">
      <c r="A20" s="7" t="s">
        <v>112</v>
      </c>
      <c r="B20" s="52" t="s">
        <v>120</v>
      </c>
      <c r="C20" s="53"/>
      <c r="D20" s="53"/>
      <c r="E20" s="54"/>
      <c r="F20" s="55">
        <v>480</v>
      </c>
      <c r="G20" s="56"/>
      <c r="H20" s="56"/>
      <c r="I20" s="56"/>
      <c r="J20" s="57"/>
    </row>
    <row r="21" spans="1:10" ht="24" customHeight="1" thickBot="1" x14ac:dyDescent="0.3">
      <c r="A21" s="7"/>
      <c r="B21" s="27"/>
      <c r="C21" s="38"/>
      <c r="D21" s="38"/>
      <c r="E21" s="39"/>
      <c r="F21" s="40"/>
      <c r="G21" s="41"/>
      <c r="H21" s="41"/>
      <c r="I21" s="41"/>
      <c r="J21" s="42"/>
    </row>
    <row r="22" spans="1:10" ht="36" customHeight="1" thickBot="1" x14ac:dyDescent="0.3">
      <c r="A22" s="7" t="s">
        <v>114</v>
      </c>
      <c r="B22" s="322" t="s">
        <v>121</v>
      </c>
      <c r="C22" s="306"/>
      <c r="D22" s="306"/>
      <c r="E22" s="86"/>
      <c r="F22" s="323">
        <v>672</v>
      </c>
      <c r="G22" s="301"/>
      <c r="H22" s="301"/>
      <c r="I22" s="301"/>
      <c r="J22" s="302"/>
    </row>
    <row r="23" spans="1:10" ht="31.5" customHeight="1" thickBot="1" x14ac:dyDescent="0.3">
      <c r="A23" s="318" t="s">
        <v>269</v>
      </c>
      <c r="B23" s="319"/>
      <c r="C23" s="319"/>
      <c r="D23" s="319"/>
      <c r="E23" s="319"/>
      <c r="F23" s="319"/>
      <c r="G23" s="319"/>
      <c r="H23" s="319"/>
      <c r="I23" s="319"/>
      <c r="J23" s="320"/>
    </row>
    <row r="24" spans="1:10" ht="36" customHeight="1" thickBot="1" x14ac:dyDescent="0.3">
      <c r="A24" s="7"/>
      <c r="B24" s="61" t="s">
        <v>122</v>
      </c>
      <c r="C24" s="62"/>
      <c r="D24" s="62"/>
      <c r="E24" s="63"/>
      <c r="F24" s="64" t="str">
        <f>"Цена от "&amp;MIN($F$25:F64)&amp;" до "&amp;MAX($F$25:F64)</f>
        <v>Цена от 2850 до 114000</v>
      </c>
      <c r="G24" s="65"/>
      <c r="H24" s="65"/>
      <c r="I24" s="65"/>
      <c r="J24" s="66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2850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5700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8550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11400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14250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17100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19950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22800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25650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28500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31350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34200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37050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39900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42750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45600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48450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51300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141</v>
      </c>
      <c r="C43" s="53"/>
      <c r="D43" s="53"/>
      <c r="E43" s="54"/>
      <c r="F43" s="67">
        <v>54150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142</v>
      </c>
      <c r="C44" s="53"/>
      <c r="D44" s="53"/>
      <c r="E44" s="54"/>
      <c r="F44" s="67">
        <v>57000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234</v>
      </c>
      <c r="C45" s="53"/>
      <c r="D45" s="53"/>
      <c r="E45" s="54"/>
      <c r="F45" s="67">
        <v>59850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235</v>
      </c>
      <c r="C46" s="53"/>
      <c r="D46" s="53"/>
      <c r="E46" s="54"/>
      <c r="F46" s="67">
        <v>62700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236</v>
      </c>
      <c r="C47" s="53"/>
      <c r="D47" s="53"/>
      <c r="E47" s="54"/>
      <c r="F47" s="67">
        <v>65550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237</v>
      </c>
      <c r="C48" s="53"/>
      <c r="D48" s="53"/>
      <c r="E48" s="54"/>
      <c r="F48" s="67">
        <v>68400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238</v>
      </c>
      <c r="C49" s="53"/>
      <c r="D49" s="53"/>
      <c r="E49" s="54"/>
      <c r="F49" s="67">
        <v>71250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239</v>
      </c>
      <c r="C50" s="53"/>
      <c r="D50" s="53"/>
      <c r="E50" s="54"/>
      <c r="F50" s="67">
        <v>74100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240</v>
      </c>
      <c r="C51" s="53"/>
      <c r="D51" s="53"/>
      <c r="E51" s="54"/>
      <c r="F51" s="67">
        <v>76950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241</v>
      </c>
      <c r="C52" s="53"/>
      <c r="D52" s="53"/>
      <c r="E52" s="54"/>
      <c r="F52" s="67">
        <v>79800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242</v>
      </c>
      <c r="C53" s="53"/>
      <c r="D53" s="53"/>
      <c r="E53" s="54"/>
      <c r="F53" s="67">
        <v>82650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243</v>
      </c>
      <c r="C54" s="53"/>
      <c r="D54" s="53"/>
      <c r="E54" s="54"/>
      <c r="F54" s="67">
        <v>85500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244</v>
      </c>
      <c r="C55" s="53"/>
      <c r="D55" s="53"/>
      <c r="E55" s="54"/>
      <c r="F55" s="67">
        <v>88350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245</v>
      </c>
      <c r="C56" s="53"/>
      <c r="D56" s="53"/>
      <c r="E56" s="54"/>
      <c r="F56" s="67">
        <v>91200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246</v>
      </c>
      <c r="C57" s="53"/>
      <c r="D57" s="53"/>
      <c r="E57" s="54"/>
      <c r="F57" s="67">
        <v>94050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247</v>
      </c>
      <c r="C58" s="53"/>
      <c r="D58" s="53"/>
      <c r="E58" s="54"/>
      <c r="F58" s="67">
        <v>96900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248</v>
      </c>
      <c r="C59" s="53"/>
      <c r="D59" s="53"/>
      <c r="E59" s="54"/>
      <c r="F59" s="67">
        <v>99750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249</v>
      </c>
      <c r="C60" s="53"/>
      <c r="D60" s="53"/>
      <c r="E60" s="54"/>
      <c r="F60" s="67">
        <v>102600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250</v>
      </c>
      <c r="C61" s="53"/>
      <c r="D61" s="53"/>
      <c r="E61" s="54"/>
      <c r="F61" s="67">
        <v>105450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251</v>
      </c>
      <c r="C62" s="53"/>
      <c r="D62" s="53"/>
      <c r="E62" s="54"/>
      <c r="F62" s="67">
        <v>108300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252</v>
      </c>
      <c r="C63" s="53"/>
      <c r="D63" s="53"/>
      <c r="E63" s="54"/>
      <c r="F63" s="67">
        <v>111150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253</v>
      </c>
      <c r="C64" s="53"/>
      <c r="D64" s="53"/>
      <c r="E64" s="54"/>
      <c r="F64" s="67">
        <v>114000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270</v>
      </c>
      <c r="C65" s="53"/>
      <c r="D65" s="53"/>
      <c r="E65" s="54"/>
      <c r="F65" s="67">
        <v>116850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271</v>
      </c>
      <c r="C66" s="53"/>
      <c r="D66" s="53"/>
      <c r="E66" s="54"/>
      <c r="F66" s="67">
        <v>119700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272</v>
      </c>
      <c r="C67" s="53"/>
      <c r="D67" s="53"/>
      <c r="E67" s="54"/>
      <c r="F67" s="67">
        <v>122550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273</v>
      </c>
      <c r="C68" s="53"/>
      <c r="D68" s="53"/>
      <c r="E68" s="54"/>
      <c r="F68" s="67">
        <v>125400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274</v>
      </c>
      <c r="C69" s="53"/>
      <c r="D69" s="53"/>
      <c r="E69" s="54"/>
      <c r="F69" s="67">
        <v>128250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275</v>
      </c>
      <c r="C70" s="53"/>
      <c r="D70" s="53"/>
      <c r="E70" s="54"/>
      <c r="F70" s="67">
        <v>131100</v>
      </c>
      <c r="G70" s="68"/>
      <c r="H70" s="68"/>
      <c r="I70" s="68"/>
      <c r="J70" s="69"/>
    </row>
    <row r="71" spans="1:10" ht="36" customHeight="1" outlineLevel="1" x14ac:dyDescent="0.25">
      <c r="A71" s="7"/>
      <c r="B71" s="52" t="s">
        <v>276</v>
      </c>
      <c r="C71" s="53"/>
      <c r="D71" s="53"/>
      <c r="E71" s="54"/>
      <c r="F71" s="67">
        <v>133950</v>
      </c>
      <c r="G71" s="68"/>
      <c r="H71" s="68"/>
      <c r="I71" s="68"/>
      <c r="J71" s="69"/>
    </row>
    <row r="72" spans="1:10" ht="36" customHeight="1" outlineLevel="1" x14ac:dyDescent="0.25">
      <c r="A72" s="7"/>
      <c r="B72" s="52" t="s">
        <v>277</v>
      </c>
      <c r="C72" s="53"/>
      <c r="D72" s="53"/>
      <c r="E72" s="54"/>
      <c r="F72" s="67">
        <v>136800</v>
      </c>
      <c r="G72" s="68"/>
      <c r="H72" s="68"/>
      <c r="I72" s="68"/>
      <c r="J72" s="69"/>
    </row>
    <row r="73" spans="1:10" ht="36" customHeight="1" outlineLevel="1" x14ac:dyDescent="0.25">
      <c r="A73" s="7"/>
      <c r="B73" s="52" t="s">
        <v>278</v>
      </c>
      <c r="C73" s="53"/>
      <c r="D73" s="53"/>
      <c r="E73" s="54"/>
      <c r="F73" s="67">
        <v>139650</v>
      </c>
      <c r="G73" s="68"/>
      <c r="H73" s="68"/>
      <c r="I73" s="68"/>
      <c r="J73" s="69"/>
    </row>
    <row r="74" spans="1:10" ht="36" customHeight="1" outlineLevel="1" x14ac:dyDescent="0.25">
      <c r="A74" s="7"/>
      <c r="B74" s="52" t="s">
        <v>279</v>
      </c>
      <c r="C74" s="53"/>
      <c r="D74" s="53"/>
      <c r="E74" s="54"/>
      <c r="F74" s="67">
        <v>142500</v>
      </c>
      <c r="G74" s="68"/>
      <c r="H74" s="68"/>
      <c r="I74" s="68"/>
      <c r="J74" s="69"/>
    </row>
    <row r="75" spans="1:10" ht="36" customHeight="1" outlineLevel="1" x14ac:dyDescent="0.25">
      <c r="A75" s="7"/>
      <c r="B75" s="52" t="s">
        <v>280</v>
      </c>
      <c r="C75" s="53"/>
      <c r="D75" s="53"/>
      <c r="E75" s="54"/>
      <c r="F75" s="67">
        <v>145350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281</v>
      </c>
      <c r="C76" s="53"/>
      <c r="D76" s="53"/>
      <c r="E76" s="54"/>
      <c r="F76" s="67">
        <v>148200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282</v>
      </c>
      <c r="C77" s="53"/>
      <c r="D77" s="53"/>
      <c r="E77" s="54"/>
      <c r="F77" s="67">
        <v>151050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283</v>
      </c>
      <c r="C78" s="53"/>
      <c r="D78" s="53"/>
      <c r="E78" s="54"/>
      <c r="F78" s="67">
        <v>153900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284</v>
      </c>
      <c r="C79" s="53"/>
      <c r="D79" s="53"/>
      <c r="E79" s="54"/>
      <c r="F79" s="67">
        <v>156750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285</v>
      </c>
      <c r="C80" s="53"/>
      <c r="D80" s="53"/>
      <c r="E80" s="54"/>
      <c r="F80" s="67">
        <v>159600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286</v>
      </c>
      <c r="C81" s="53"/>
      <c r="D81" s="53"/>
      <c r="E81" s="54"/>
      <c r="F81" s="67">
        <v>162450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287</v>
      </c>
      <c r="C82" s="53"/>
      <c r="D82" s="53"/>
      <c r="E82" s="54"/>
      <c r="F82" s="67">
        <v>165300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288</v>
      </c>
      <c r="C83" s="53"/>
      <c r="D83" s="53"/>
      <c r="E83" s="54"/>
      <c r="F83" s="67">
        <v>168150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289</v>
      </c>
      <c r="C84" s="53"/>
      <c r="D84" s="53"/>
      <c r="E84" s="54"/>
      <c r="F84" s="67">
        <v>171000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290</v>
      </c>
      <c r="C85" s="53"/>
      <c r="D85" s="53"/>
      <c r="E85" s="54"/>
      <c r="F85" s="67">
        <v>173850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291</v>
      </c>
      <c r="C86" s="53"/>
      <c r="D86" s="53"/>
      <c r="E86" s="54"/>
      <c r="F86" s="67">
        <v>176700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292</v>
      </c>
      <c r="C87" s="53"/>
      <c r="D87" s="53"/>
      <c r="E87" s="54"/>
      <c r="F87" s="67">
        <v>179550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293</v>
      </c>
      <c r="C88" s="53"/>
      <c r="D88" s="53"/>
      <c r="E88" s="54"/>
      <c r="F88" s="67">
        <v>182400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294</v>
      </c>
      <c r="C89" s="53"/>
      <c r="D89" s="53"/>
      <c r="E89" s="54"/>
      <c r="F89" s="67">
        <v>185250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295</v>
      </c>
      <c r="C90" s="53"/>
      <c r="D90" s="53"/>
      <c r="E90" s="54"/>
      <c r="F90" s="67">
        <v>188100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296</v>
      </c>
      <c r="C91" s="53"/>
      <c r="D91" s="53"/>
      <c r="E91" s="54"/>
      <c r="F91" s="67">
        <v>190950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297</v>
      </c>
      <c r="C92" s="53"/>
      <c r="D92" s="53"/>
      <c r="E92" s="54"/>
      <c r="F92" s="67">
        <v>193800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298</v>
      </c>
      <c r="C93" s="53"/>
      <c r="D93" s="53"/>
      <c r="E93" s="54"/>
      <c r="F93" s="67">
        <v>196650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299</v>
      </c>
      <c r="C94" s="53"/>
      <c r="D94" s="53"/>
      <c r="E94" s="54"/>
      <c r="F94" s="67">
        <v>199500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300</v>
      </c>
      <c r="C95" s="53"/>
      <c r="D95" s="53"/>
      <c r="E95" s="54"/>
      <c r="F95" s="67">
        <v>202350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301</v>
      </c>
      <c r="C96" s="53"/>
      <c r="D96" s="53"/>
      <c r="E96" s="54"/>
      <c r="F96" s="67">
        <v>205200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302</v>
      </c>
      <c r="C97" s="53"/>
      <c r="D97" s="53"/>
      <c r="E97" s="54"/>
      <c r="F97" s="67">
        <v>208050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303</v>
      </c>
      <c r="C98" s="53"/>
      <c r="D98" s="53"/>
      <c r="E98" s="54"/>
      <c r="F98" s="67">
        <v>210900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304</v>
      </c>
      <c r="C99" s="53"/>
      <c r="D99" s="53"/>
      <c r="E99" s="54"/>
      <c r="F99" s="67">
        <v>213750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305</v>
      </c>
      <c r="C100" s="53"/>
      <c r="D100" s="53"/>
      <c r="E100" s="54"/>
      <c r="F100" s="67">
        <v>216600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306</v>
      </c>
      <c r="C101" s="53"/>
      <c r="D101" s="53"/>
      <c r="E101" s="54"/>
      <c r="F101" s="67">
        <v>219450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307</v>
      </c>
      <c r="C102" s="53"/>
      <c r="D102" s="53"/>
      <c r="E102" s="54"/>
      <c r="F102" s="67">
        <v>222300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308</v>
      </c>
      <c r="C103" s="53"/>
      <c r="D103" s="53"/>
      <c r="E103" s="54"/>
      <c r="F103" s="67">
        <v>225150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309</v>
      </c>
      <c r="C104" s="53"/>
      <c r="D104" s="53"/>
      <c r="E104" s="54"/>
      <c r="F104" s="67">
        <v>228000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310</v>
      </c>
      <c r="C105" s="53"/>
      <c r="D105" s="53"/>
      <c r="E105" s="54"/>
      <c r="F105" s="67">
        <v>230850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311</v>
      </c>
      <c r="C106" s="53"/>
      <c r="D106" s="53"/>
      <c r="E106" s="54"/>
      <c r="F106" s="67">
        <v>233700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312</v>
      </c>
      <c r="C107" s="53"/>
      <c r="D107" s="53"/>
      <c r="E107" s="54"/>
      <c r="F107" s="67">
        <v>236550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313</v>
      </c>
      <c r="C108" s="53"/>
      <c r="D108" s="53"/>
      <c r="E108" s="54"/>
      <c r="F108" s="67">
        <v>239400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314</v>
      </c>
      <c r="C109" s="53"/>
      <c r="D109" s="53"/>
      <c r="E109" s="54"/>
      <c r="F109" s="67">
        <v>242250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315</v>
      </c>
      <c r="C110" s="53"/>
      <c r="D110" s="53"/>
      <c r="E110" s="54"/>
      <c r="F110" s="67">
        <v>245100</v>
      </c>
      <c r="G110" s="68"/>
      <c r="H110" s="68"/>
      <c r="I110" s="68"/>
      <c r="J110" s="69"/>
    </row>
    <row r="111" spans="1:10" ht="36" customHeight="1" outlineLevel="1" x14ac:dyDescent="0.25">
      <c r="A111" s="7"/>
      <c r="B111" s="52" t="s">
        <v>316</v>
      </c>
      <c r="C111" s="53"/>
      <c r="D111" s="53"/>
      <c r="E111" s="54"/>
      <c r="F111" s="67">
        <v>247950</v>
      </c>
      <c r="G111" s="68"/>
      <c r="H111" s="68"/>
      <c r="I111" s="68"/>
      <c r="J111" s="69"/>
    </row>
    <row r="112" spans="1:10" ht="36" customHeight="1" outlineLevel="1" x14ac:dyDescent="0.25">
      <c r="A112" s="7"/>
      <c r="B112" s="52" t="s">
        <v>317</v>
      </c>
      <c r="C112" s="53"/>
      <c r="D112" s="53"/>
      <c r="E112" s="54"/>
      <c r="F112" s="67">
        <v>250800</v>
      </c>
      <c r="G112" s="68"/>
      <c r="H112" s="68"/>
      <c r="I112" s="68"/>
      <c r="J112" s="69"/>
    </row>
    <row r="113" spans="1:10" ht="36" customHeight="1" outlineLevel="1" x14ac:dyDescent="0.25">
      <c r="A113" s="7"/>
      <c r="B113" s="52" t="s">
        <v>318</v>
      </c>
      <c r="C113" s="53"/>
      <c r="D113" s="53"/>
      <c r="E113" s="54"/>
      <c r="F113" s="67">
        <v>253650</v>
      </c>
      <c r="G113" s="68"/>
      <c r="H113" s="68"/>
      <c r="I113" s="68"/>
      <c r="J113" s="69"/>
    </row>
    <row r="114" spans="1:10" ht="36" customHeight="1" outlineLevel="1" x14ac:dyDescent="0.25">
      <c r="A114" s="7"/>
      <c r="B114" s="52" t="s">
        <v>319</v>
      </c>
      <c r="C114" s="53"/>
      <c r="D114" s="53"/>
      <c r="E114" s="54"/>
      <c r="F114" s="67">
        <v>256500</v>
      </c>
      <c r="G114" s="68"/>
      <c r="H114" s="68"/>
      <c r="I114" s="68"/>
      <c r="J114" s="69"/>
    </row>
    <row r="115" spans="1:10" ht="36" customHeight="1" outlineLevel="1" x14ac:dyDescent="0.25">
      <c r="A115" s="7"/>
      <c r="B115" s="52" t="s">
        <v>320</v>
      </c>
      <c r="C115" s="53"/>
      <c r="D115" s="53"/>
      <c r="E115" s="54"/>
      <c r="F115" s="67">
        <v>259350</v>
      </c>
      <c r="G115" s="68"/>
      <c r="H115" s="68"/>
      <c r="I115" s="68"/>
      <c r="J115" s="69"/>
    </row>
    <row r="116" spans="1:10" ht="36" customHeight="1" outlineLevel="1" x14ac:dyDescent="0.25">
      <c r="A116" s="7"/>
      <c r="B116" s="52" t="s">
        <v>321</v>
      </c>
      <c r="C116" s="53"/>
      <c r="D116" s="53"/>
      <c r="E116" s="54"/>
      <c r="F116" s="67">
        <v>262200</v>
      </c>
      <c r="G116" s="68"/>
      <c r="H116" s="68"/>
      <c r="I116" s="68"/>
      <c r="J116" s="69"/>
    </row>
    <row r="117" spans="1:10" ht="36" customHeight="1" outlineLevel="1" x14ac:dyDescent="0.25">
      <c r="A117" s="7"/>
      <c r="B117" s="52" t="s">
        <v>322</v>
      </c>
      <c r="C117" s="53"/>
      <c r="D117" s="53"/>
      <c r="E117" s="54"/>
      <c r="F117" s="67">
        <v>265050</v>
      </c>
      <c r="G117" s="68"/>
      <c r="H117" s="68"/>
      <c r="I117" s="68"/>
      <c r="J117" s="69"/>
    </row>
    <row r="118" spans="1:10" ht="36" customHeight="1" outlineLevel="1" x14ac:dyDescent="0.25">
      <c r="A118" s="7"/>
      <c r="B118" s="52" t="s">
        <v>323</v>
      </c>
      <c r="C118" s="53"/>
      <c r="D118" s="53"/>
      <c r="E118" s="54"/>
      <c r="F118" s="67">
        <v>267900</v>
      </c>
      <c r="G118" s="68"/>
      <c r="H118" s="68"/>
      <c r="I118" s="68"/>
      <c r="J118" s="69"/>
    </row>
    <row r="119" spans="1:10" ht="36" customHeight="1" outlineLevel="1" x14ac:dyDescent="0.25">
      <c r="A119" s="7"/>
      <c r="B119" s="52" t="s">
        <v>324</v>
      </c>
      <c r="C119" s="53"/>
      <c r="D119" s="53"/>
      <c r="E119" s="54"/>
      <c r="F119" s="67">
        <v>270750</v>
      </c>
      <c r="G119" s="68"/>
      <c r="H119" s="68"/>
      <c r="I119" s="68"/>
      <c r="J119" s="69"/>
    </row>
    <row r="120" spans="1:10" ht="36" customHeight="1" outlineLevel="1" x14ac:dyDescent="0.25">
      <c r="A120" s="7"/>
      <c r="B120" s="52" t="s">
        <v>325</v>
      </c>
      <c r="C120" s="53"/>
      <c r="D120" s="53"/>
      <c r="E120" s="54"/>
      <c r="F120" s="67">
        <v>273600</v>
      </c>
      <c r="G120" s="68"/>
      <c r="H120" s="68"/>
      <c r="I120" s="68"/>
      <c r="J120" s="69"/>
    </row>
    <row r="121" spans="1:10" ht="36" customHeight="1" outlineLevel="1" x14ac:dyDescent="0.25">
      <c r="A121" s="7"/>
      <c r="B121" s="52" t="s">
        <v>326</v>
      </c>
      <c r="C121" s="53"/>
      <c r="D121" s="53"/>
      <c r="E121" s="54"/>
      <c r="F121" s="67">
        <v>276450</v>
      </c>
      <c r="G121" s="68"/>
      <c r="H121" s="68"/>
      <c r="I121" s="68"/>
      <c r="J121" s="69"/>
    </row>
    <row r="122" spans="1:10" ht="36" customHeight="1" outlineLevel="1" x14ac:dyDescent="0.25">
      <c r="A122" s="7"/>
      <c r="B122" s="52" t="s">
        <v>327</v>
      </c>
      <c r="C122" s="53"/>
      <c r="D122" s="53"/>
      <c r="E122" s="54"/>
      <c r="F122" s="67">
        <v>279300</v>
      </c>
      <c r="G122" s="68"/>
      <c r="H122" s="68"/>
      <c r="I122" s="68"/>
      <c r="J122" s="69"/>
    </row>
    <row r="123" spans="1:10" ht="36" customHeight="1" outlineLevel="1" x14ac:dyDescent="0.25">
      <c r="A123" s="7"/>
      <c r="B123" s="52" t="s">
        <v>328</v>
      </c>
      <c r="C123" s="53"/>
      <c r="D123" s="53"/>
      <c r="E123" s="54"/>
      <c r="F123" s="67">
        <v>282150</v>
      </c>
      <c r="G123" s="68"/>
      <c r="H123" s="68"/>
      <c r="I123" s="68"/>
      <c r="J123" s="69"/>
    </row>
    <row r="124" spans="1:10" ht="36" customHeight="1" outlineLevel="1" thickBot="1" x14ac:dyDescent="0.3">
      <c r="A124" s="7"/>
      <c r="B124" s="52" t="s">
        <v>329</v>
      </c>
      <c r="C124" s="53"/>
      <c r="D124" s="53"/>
      <c r="E124" s="54"/>
      <c r="F124" s="67">
        <v>285000</v>
      </c>
      <c r="G124" s="68"/>
      <c r="H124" s="68"/>
      <c r="I124" s="68"/>
      <c r="J124" s="69"/>
    </row>
    <row r="125" spans="1:10" ht="24" customHeight="1" thickBot="1" x14ac:dyDescent="0.3">
      <c r="A125" s="7"/>
      <c r="B125" s="27"/>
      <c r="C125" s="38"/>
      <c r="D125" s="38"/>
      <c r="E125" s="39"/>
      <c r="F125" s="180" t="s">
        <v>330</v>
      </c>
      <c r="G125" s="181"/>
      <c r="H125" s="181"/>
      <c r="I125" s="181"/>
      <c r="J125" s="182"/>
    </row>
    <row r="126" spans="1:10" ht="36" customHeight="1" thickBot="1" x14ac:dyDescent="0.3">
      <c r="A126" s="7" t="s">
        <v>112</v>
      </c>
      <c r="B126" s="324" t="s">
        <v>331</v>
      </c>
      <c r="C126" s="325"/>
      <c r="D126" s="325"/>
      <c r="E126" s="326"/>
      <c r="F126" s="327">
        <f>H126*1.2</f>
        <v>14760</v>
      </c>
      <c r="G126" s="328">
        <f>H126*1.1</f>
        <v>13530.000000000002</v>
      </c>
      <c r="H126" s="328">
        <v>12300</v>
      </c>
      <c r="I126" s="328">
        <f>H126*0.75</f>
        <v>9225</v>
      </c>
      <c r="J126" s="329">
        <f>H126*0.5</f>
        <v>6150</v>
      </c>
    </row>
    <row r="127" spans="1:10" ht="24" customHeight="1" thickBot="1" x14ac:dyDescent="0.3">
      <c r="A127" s="7"/>
      <c r="B127" s="27"/>
      <c r="C127" s="38"/>
      <c r="D127" s="38"/>
      <c r="E127" s="39"/>
      <c r="F127" s="180" t="s">
        <v>330</v>
      </c>
      <c r="G127" s="181"/>
      <c r="H127" s="181"/>
      <c r="I127" s="181"/>
      <c r="J127" s="182"/>
    </row>
    <row r="128" spans="1:10" ht="36" customHeight="1" thickBot="1" x14ac:dyDescent="0.3">
      <c r="A128" s="7" t="s">
        <v>112</v>
      </c>
      <c r="B128" s="330" t="s">
        <v>332</v>
      </c>
      <c r="C128" s="331"/>
      <c r="D128" s="331"/>
      <c r="E128" s="332"/>
      <c r="F128" s="333">
        <f>H128*1.2</f>
        <v>16560</v>
      </c>
      <c r="G128" s="115">
        <f>H128*1.1</f>
        <v>15180.000000000002</v>
      </c>
      <c r="H128" s="115">
        <v>13800</v>
      </c>
      <c r="I128" s="115">
        <f>H128*0.75</f>
        <v>10350</v>
      </c>
      <c r="J128" s="307">
        <f>H128*0.5</f>
        <v>6900</v>
      </c>
    </row>
    <row r="129" spans="1:10" ht="24" customHeight="1" thickBot="1" x14ac:dyDescent="0.3">
      <c r="A129" s="7"/>
      <c r="B129" s="27"/>
      <c r="C129" s="38"/>
      <c r="D129" s="38"/>
      <c r="E129" s="39"/>
      <c r="F129" s="180" t="s">
        <v>330</v>
      </c>
      <c r="G129" s="181"/>
      <c r="H129" s="181"/>
      <c r="I129" s="181"/>
      <c r="J129" s="182"/>
    </row>
    <row r="130" spans="1:10" ht="36" customHeight="1" thickBot="1" x14ac:dyDescent="0.3">
      <c r="A130" s="7" t="s">
        <v>112</v>
      </c>
      <c r="B130" s="331" t="s">
        <v>333</v>
      </c>
      <c r="C130" s="331"/>
      <c r="D130" s="331"/>
      <c r="E130" s="332"/>
      <c r="F130" s="58">
        <v>480</v>
      </c>
      <c r="G130" s="59"/>
      <c r="H130" s="59"/>
      <c r="I130" s="59"/>
      <c r="J130" s="60"/>
    </row>
    <row r="131" spans="1:10" ht="24" customHeight="1" thickBot="1" x14ac:dyDescent="0.3">
      <c r="A131" s="7"/>
      <c r="B131" s="27"/>
      <c r="C131" s="38"/>
      <c r="D131" s="38"/>
      <c r="E131" s="39"/>
      <c r="F131" s="334" t="s">
        <v>330</v>
      </c>
      <c r="G131" s="335"/>
      <c r="H131" s="335"/>
      <c r="I131" s="335"/>
      <c r="J131" s="336"/>
    </row>
    <row r="132" spans="1:10" ht="36" customHeight="1" x14ac:dyDescent="0.25">
      <c r="A132" s="7"/>
      <c r="B132" s="331" t="s">
        <v>334</v>
      </c>
      <c r="C132" s="331"/>
      <c r="D132" s="331"/>
      <c r="E132" s="332"/>
      <c r="F132" s="138">
        <v>17100</v>
      </c>
      <c r="G132" s="139"/>
      <c r="H132" s="139"/>
      <c r="I132" s="139"/>
      <c r="J132" s="140"/>
    </row>
    <row r="133" spans="1:10" ht="36" customHeight="1" outlineLevel="1" x14ac:dyDescent="0.25">
      <c r="A133" s="7"/>
      <c r="B133" s="331" t="s">
        <v>335</v>
      </c>
      <c r="C133" s="331"/>
      <c r="D133" s="331"/>
      <c r="E133" s="332"/>
      <c r="F133" s="58">
        <v>34200</v>
      </c>
      <c r="G133" s="59"/>
      <c r="H133" s="59"/>
      <c r="I133" s="59"/>
      <c r="J133" s="60"/>
    </row>
    <row r="134" spans="1:10" ht="36" customHeight="1" outlineLevel="1" x14ac:dyDescent="0.25">
      <c r="A134" s="7"/>
      <c r="B134" s="34" t="s">
        <v>336</v>
      </c>
      <c r="C134" s="35"/>
      <c r="D134" s="35"/>
      <c r="E134" s="35"/>
      <c r="F134" s="58">
        <v>51300</v>
      </c>
      <c r="G134" s="59"/>
      <c r="H134" s="59"/>
      <c r="I134" s="59"/>
      <c r="J134" s="60"/>
    </row>
    <row r="135" spans="1:10" ht="36" customHeight="1" outlineLevel="1" x14ac:dyDescent="0.25">
      <c r="A135" s="7"/>
      <c r="B135" s="52" t="s">
        <v>337</v>
      </c>
      <c r="C135" s="53"/>
      <c r="D135" s="53"/>
      <c r="E135" s="53"/>
      <c r="F135" s="58">
        <v>68400</v>
      </c>
      <c r="G135" s="59"/>
      <c r="H135" s="59"/>
      <c r="I135" s="59"/>
      <c r="J135" s="60"/>
    </row>
    <row r="136" spans="1:10" ht="36" customHeight="1" outlineLevel="1" x14ac:dyDescent="0.25">
      <c r="A136" s="7"/>
      <c r="B136" s="52" t="s">
        <v>338</v>
      </c>
      <c r="C136" s="53"/>
      <c r="D136" s="53"/>
      <c r="E136" s="53"/>
      <c r="F136" s="58">
        <v>85500</v>
      </c>
      <c r="G136" s="59"/>
      <c r="H136" s="59"/>
      <c r="I136" s="59"/>
      <c r="J136" s="60"/>
    </row>
    <row r="137" spans="1:10" ht="36" customHeight="1" outlineLevel="1" x14ac:dyDescent="0.25">
      <c r="A137" s="7"/>
      <c r="B137" s="52" t="s">
        <v>339</v>
      </c>
      <c r="C137" s="53"/>
      <c r="D137" s="53"/>
      <c r="E137" s="53"/>
      <c r="F137" s="58">
        <v>102600</v>
      </c>
      <c r="G137" s="59"/>
      <c r="H137" s="59"/>
      <c r="I137" s="59"/>
      <c r="J137" s="60"/>
    </row>
    <row r="138" spans="1:10" ht="36" customHeight="1" outlineLevel="1" x14ac:dyDescent="0.25">
      <c r="A138" s="7"/>
      <c r="B138" s="52" t="s">
        <v>340</v>
      </c>
      <c r="C138" s="53"/>
      <c r="D138" s="53"/>
      <c r="E138" s="53"/>
      <c r="F138" s="58">
        <v>119700</v>
      </c>
      <c r="G138" s="59"/>
      <c r="H138" s="59"/>
      <c r="I138" s="59"/>
      <c r="J138" s="60"/>
    </row>
    <row r="139" spans="1:10" ht="36" customHeight="1" outlineLevel="1" x14ac:dyDescent="0.25">
      <c r="A139" s="7"/>
      <c r="B139" s="52" t="s">
        <v>341</v>
      </c>
      <c r="C139" s="53"/>
      <c r="D139" s="53"/>
      <c r="E139" s="53"/>
      <c r="F139" s="58">
        <v>136800</v>
      </c>
      <c r="G139" s="59"/>
      <c r="H139" s="59"/>
      <c r="I139" s="59"/>
      <c r="J139" s="60"/>
    </row>
    <row r="140" spans="1:10" ht="36" customHeight="1" outlineLevel="1" x14ac:dyDescent="0.25">
      <c r="A140" s="7"/>
      <c r="B140" s="52" t="s">
        <v>342</v>
      </c>
      <c r="C140" s="53"/>
      <c r="D140" s="53"/>
      <c r="E140" s="53"/>
      <c r="F140" s="58">
        <v>153900</v>
      </c>
      <c r="G140" s="59"/>
      <c r="H140" s="59"/>
      <c r="I140" s="59"/>
      <c r="J140" s="60"/>
    </row>
    <row r="141" spans="1:10" ht="36" customHeight="1" outlineLevel="1" x14ac:dyDescent="0.25">
      <c r="A141" s="7"/>
      <c r="B141" s="52" t="s">
        <v>343</v>
      </c>
      <c r="C141" s="53"/>
      <c r="D141" s="53"/>
      <c r="E141" s="53"/>
      <c r="F141" s="58">
        <v>171000</v>
      </c>
      <c r="G141" s="59"/>
      <c r="H141" s="59"/>
      <c r="I141" s="59"/>
      <c r="J141" s="60"/>
    </row>
    <row r="142" spans="1:10" ht="36" customHeight="1" outlineLevel="1" x14ac:dyDescent="0.25">
      <c r="A142" s="7"/>
      <c r="B142" s="52" t="s">
        <v>344</v>
      </c>
      <c r="C142" s="53"/>
      <c r="D142" s="53"/>
      <c r="E142" s="53"/>
      <c r="F142" s="58">
        <v>188100</v>
      </c>
      <c r="G142" s="59"/>
      <c r="H142" s="59"/>
      <c r="I142" s="59"/>
      <c r="J142" s="60"/>
    </row>
    <row r="143" spans="1:10" ht="36" customHeight="1" outlineLevel="1" x14ac:dyDescent="0.25">
      <c r="A143" s="7"/>
      <c r="B143" s="52" t="s">
        <v>345</v>
      </c>
      <c r="C143" s="53"/>
      <c r="D143" s="53"/>
      <c r="E143" s="53"/>
      <c r="F143" s="58">
        <v>205200</v>
      </c>
      <c r="G143" s="59"/>
      <c r="H143" s="59"/>
      <c r="I143" s="59"/>
      <c r="J143" s="60"/>
    </row>
    <row r="144" spans="1:10" ht="36" customHeight="1" outlineLevel="1" x14ac:dyDescent="0.25">
      <c r="A144" s="7"/>
      <c r="B144" s="52" t="s">
        <v>346</v>
      </c>
      <c r="C144" s="53"/>
      <c r="D144" s="53"/>
      <c r="E144" s="53"/>
      <c r="F144" s="58">
        <v>222300</v>
      </c>
      <c r="G144" s="59"/>
      <c r="H144" s="59"/>
      <c r="I144" s="59"/>
      <c r="J144" s="60"/>
    </row>
    <row r="145" spans="1:10" ht="36" customHeight="1" outlineLevel="1" x14ac:dyDescent="0.25">
      <c r="A145" s="7"/>
      <c r="B145" s="52" t="s">
        <v>347</v>
      </c>
      <c r="C145" s="53"/>
      <c r="D145" s="53"/>
      <c r="E145" s="53"/>
      <c r="F145" s="58">
        <v>239400</v>
      </c>
      <c r="G145" s="59"/>
      <c r="H145" s="59"/>
      <c r="I145" s="59"/>
      <c r="J145" s="60"/>
    </row>
    <row r="146" spans="1:10" ht="36" customHeight="1" outlineLevel="1" x14ac:dyDescent="0.25">
      <c r="A146" s="7"/>
      <c r="B146" s="52" t="s">
        <v>348</v>
      </c>
      <c r="C146" s="53"/>
      <c r="D146" s="53"/>
      <c r="E146" s="53"/>
      <c r="F146" s="58">
        <v>256500</v>
      </c>
      <c r="G146" s="59"/>
      <c r="H146" s="59"/>
      <c r="I146" s="59"/>
      <c r="J146" s="60"/>
    </row>
    <row r="147" spans="1:10" ht="36" customHeight="1" outlineLevel="1" x14ac:dyDescent="0.25">
      <c r="A147" s="7"/>
      <c r="B147" s="52" t="s">
        <v>349</v>
      </c>
      <c r="C147" s="53"/>
      <c r="D147" s="53"/>
      <c r="E147" s="53"/>
      <c r="F147" s="58">
        <v>273600</v>
      </c>
      <c r="G147" s="59"/>
      <c r="H147" s="59"/>
      <c r="I147" s="59"/>
      <c r="J147" s="60"/>
    </row>
    <row r="148" spans="1:10" ht="36" customHeight="1" outlineLevel="1" x14ac:dyDescent="0.25">
      <c r="A148" s="7"/>
      <c r="B148" s="52" t="s">
        <v>350</v>
      </c>
      <c r="C148" s="53"/>
      <c r="D148" s="53"/>
      <c r="E148" s="53"/>
      <c r="F148" s="58">
        <v>290700</v>
      </c>
      <c r="G148" s="59"/>
      <c r="H148" s="59"/>
      <c r="I148" s="59"/>
      <c r="J148" s="60"/>
    </row>
    <row r="149" spans="1:10" ht="36" customHeight="1" outlineLevel="1" x14ac:dyDescent="0.25">
      <c r="A149" s="7"/>
      <c r="B149" s="52" t="s">
        <v>351</v>
      </c>
      <c r="C149" s="53"/>
      <c r="D149" s="53"/>
      <c r="E149" s="53"/>
      <c r="F149" s="58">
        <v>307800</v>
      </c>
      <c r="G149" s="59"/>
      <c r="H149" s="59"/>
      <c r="I149" s="59"/>
      <c r="J149" s="60"/>
    </row>
    <row r="150" spans="1:10" ht="36" customHeight="1" outlineLevel="1" x14ac:dyDescent="0.25">
      <c r="A150" s="7"/>
      <c r="B150" s="52" t="s">
        <v>352</v>
      </c>
      <c r="C150" s="53"/>
      <c r="D150" s="53"/>
      <c r="E150" s="53"/>
      <c r="F150" s="58">
        <v>324900</v>
      </c>
      <c r="G150" s="59"/>
      <c r="H150" s="59"/>
      <c r="I150" s="59"/>
      <c r="J150" s="60"/>
    </row>
    <row r="151" spans="1:10" ht="36" customHeight="1" outlineLevel="1" x14ac:dyDescent="0.25">
      <c r="A151" s="7"/>
      <c r="B151" s="52" t="s">
        <v>353</v>
      </c>
      <c r="C151" s="53"/>
      <c r="D151" s="53"/>
      <c r="E151" s="53"/>
      <c r="F151" s="58">
        <v>342000</v>
      </c>
      <c r="G151" s="59"/>
      <c r="H151" s="59"/>
      <c r="I151" s="59"/>
      <c r="J151" s="60"/>
    </row>
    <row r="152" spans="1:10" ht="36" customHeight="1" outlineLevel="1" x14ac:dyDescent="0.25">
      <c r="A152" s="7"/>
      <c r="B152" s="52" t="s">
        <v>354</v>
      </c>
      <c r="C152" s="53"/>
      <c r="D152" s="53"/>
      <c r="E152" s="53"/>
      <c r="F152" s="58">
        <v>359100</v>
      </c>
      <c r="G152" s="59"/>
      <c r="H152" s="59"/>
      <c r="I152" s="59"/>
      <c r="J152" s="60"/>
    </row>
    <row r="153" spans="1:10" ht="36" customHeight="1" outlineLevel="1" x14ac:dyDescent="0.25">
      <c r="A153" s="7"/>
      <c r="B153" s="52" t="s">
        <v>355</v>
      </c>
      <c r="C153" s="53"/>
      <c r="D153" s="53"/>
      <c r="E153" s="53"/>
      <c r="F153" s="58">
        <v>376200</v>
      </c>
      <c r="G153" s="59"/>
      <c r="H153" s="59"/>
      <c r="I153" s="59"/>
      <c r="J153" s="60"/>
    </row>
    <row r="154" spans="1:10" ht="36" customHeight="1" outlineLevel="1" x14ac:dyDescent="0.25">
      <c r="A154" s="7"/>
      <c r="B154" s="52" t="s">
        <v>356</v>
      </c>
      <c r="C154" s="53"/>
      <c r="D154" s="53"/>
      <c r="E154" s="53"/>
      <c r="F154" s="58">
        <v>393300</v>
      </c>
      <c r="G154" s="59"/>
      <c r="H154" s="59"/>
      <c r="I154" s="59"/>
      <c r="J154" s="60"/>
    </row>
    <row r="155" spans="1:10" ht="36" customHeight="1" outlineLevel="1" x14ac:dyDescent="0.25">
      <c r="A155" s="7"/>
      <c r="B155" s="52" t="s">
        <v>357</v>
      </c>
      <c r="C155" s="53"/>
      <c r="D155" s="53"/>
      <c r="E155" s="53"/>
      <c r="F155" s="58">
        <v>410400</v>
      </c>
      <c r="G155" s="59"/>
      <c r="H155" s="59"/>
      <c r="I155" s="59"/>
      <c r="J155" s="60"/>
    </row>
    <row r="156" spans="1:10" ht="36" customHeight="1" outlineLevel="1" x14ac:dyDescent="0.25">
      <c r="A156" s="7"/>
      <c r="B156" s="52" t="s">
        <v>358</v>
      </c>
      <c r="C156" s="53"/>
      <c r="D156" s="53"/>
      <c r="E156" s="53"/>
      <c r="F156" s="58">
        <v>427500</v>
      </c>
      <c r="G156" s="59"/>
      <c r="H156" s="59"/>
      <c r="I156" s="59"/>
      <c r="J156" s="60"/>
    </row>
    <row r="157" spans="1:10" ht="36" customHeight="1" outlineLevel="1" x14ac:dyDescent="0.25">
      <c r="A157" s="7"/>
      <c r="B157" s="52" t="s">
        <v>359</v>
      </c>
      <c r="C157" s="53"/>
      <c r="D157" s="53"/>
      <c r="E157" s="53"/>
      <c r="F157" s="58">
        <v>444600</v>
      </c>
      <c r="G157" s="59"/>
      <c r="H157" s="59"/>
      <c r="I157" s="59"/>
      <c r="J157" s="60"/>
    </row>
    <row r="158" spans="1:10" ht="36" customHeight="1" outlineLevel="1" x14ac:dyDescent="0.25">
      <c r="A158" s="7"/>
      <c r="B158" s="52" t="s">
        <v>360</v>
      </c>
      <c r="C158" s="53"/>
      <c r="D158" s="53"/>
      <c r="E158" s="53"/>
      <c r="F158" s="58">
        <v>461700</v>
      </c>
      <c r="G158" s="59"/>
      <c r="H158" s="59"/>
      <c r="I158" s="59"/>
      <c r="J158" s="60"/>
    </row>
    <row r="159" spans="1:10" ht="36" customHeight="1" outlineLevel="1" x14ac:dyDescent="0.25">
      <c r="A159" s="7"/>
      <c r="B159" s="52" t="s">
        <v>361</v>
      </c>
      <c r="C159" s="53"/>
      <c r="D159" s="53"/>
      <c r="E159" s="53"/>
      <c r="F159" s="58">
        <v>478800</v>
      </c>
      <c r="G159" s="59"/>
      <c r="H159" s="59"/>
      <c r="I159" s="59"/>
      <c r="J159" s="60"/>
    </row>
    <row r="160" spans="1:10" ht="36" customHeight="1" outlineLevel="1" x14ac:dyDescent="0.25">
      <c r="A160" s="7"/>
      <c r="B160" s="52" t="s">
        <v>362</v>
      </c>
      <c r="C160" s="53"/>
      <c r="D160" s="53"/>
      <c r="E160" s="53"/>
      <c r="F160" s="58">
        <v>495900</v>
      </c>
      <c r="G160" s="59"/>
      <c r="H160" s="59"/>
      <c r="I160" s="59"/>
      <c r="J160" s="60"/>
    </row>
    <row r="161" spans="1:10" ht="36" customHeight="1" outlineLevel="1" x14ac:dyDescent="0.25">
      <c r="A161" s="7"/>
      <c r="B161" s="52" t="s">
        <v>363</v>
      </c>
      <c r="C161" s="53"/>
      <c r="D161" s="53"/>
      <c r="E161" s="53"/>
      <c r="F161" s="58">
        <v>513000</v>
      </c>
      <c r="G161" s="59"/>
      <c r="H161" s="59"/>
      <c r="I161" s="59"/>
      <c r="J161" s="60"/>
    </row>
    <row r="162" spans="1:10" ht="36" customHeight="1" outlineLevel="1" x14ac:dyDescent="0.25">
      <c r="A162" s="7"/>
      <c r="B162" s="52" t="s">
        <v>364</v>
      </c>
      <c r="C162" s="53"/>
      <c r="D162" s="53"/>
      <c r="E162" s="53"/>
      <c r="F162" s="58">
        <v>530100</v>
      </c>
      <c r="G162" s="59"/>
      <c r="H162" s="59"/>
      <c r="I162" s="59"/>
      <c r="J162" s="60"/>
    </row>
    <row r="163" spans="1:10" ht="36" customHeight="1" outlineLevel="1" x14ac:dyDescent="0.25">
      <c r="A163" s="7"/>
      <c r="B163" s="52" t="s">
        <v>365</v>
      </c>
      <c r="C163" s="53"/>
      <c r="D163" s="53"/>
      <c r="E163" s="53"/>
      <c r="F163" s="58">
        <v>547200</v>
      </c>
      <c r="G163" s="59"/>
      <c r="H163" s="59"/>
      <c r="I163" s="59"/>
      <c r="J163" s="60"/>
    </row>
    <row r="164" spans="1:10" ht="36" customHeight="1" outlineLevel="1" x14ac:dyDescent="0.25">
      <c r="A164" s="7"/>
      <c r="B164" s="52" t="s">
        <v>366</v>
      </c>
      <c r="C164" s="53"/>
      <c r="D164" s="53"/>
      <c r="E164" s="53"/>
      <c r="F164" s="58">
        <v>564300</v>
      </c>
      <c r="G164" s="59"/>
      <c r="H164" s="59"/>
      <c r="I164" s="59"/>
      <c r="J164" s="60"/>
    </row>
    <row r="165" spans="1:10" ht="36" customHeight="1" outlineLevel="1" x14ac:dyDescent="0.25">
      <c r="A165" s="7"/>
      <c r="B165" s="52" t="s">
        <v>367</v>
      </c>
      <c r="C165" s="53"/>
      <c r="D165" s="53"/>
      <c r="E165" s="53"/>
      <c r="F165" s="58">
        <v>581400</v>
      </c>
      <c r="G165" s="59"/>
      <c r="H165" s="59"/>
      <c r="I165" s="59"/>
      <c r="J165" s="60"/>
    </row>
    <row r="166" spans="1:10" ht="36" customHeight="1" outlineLevel="1" x14ac:dyDescent="0.25">
      <c r="A166" s="7"/>
      <c r="B166" s="52" t="s">
        <v>368</v>
      </c>
      <c r="C166" s="53"/>
      <c r="D166" s="53"/>
      <c r="E166" s="53"/>
      <c r="F166" s="58">
        <v>598500</v>
      </c>
      <c r="G166" s="59"/>
      <c r="H166" s="59"/>
      <c r="I166" s="59"/>
      <c r="J166" s="60"/>
    </row>
    <row r="167" spans="1:10" ht="36" customHeight="1" outlineLevel="1" x14ac:dyDescent="0.25">
      <c r="A167" s="7"/>
      <c r="B167" s="52" t="s">
        <v>369</v>
      </c>
      <c r="C167" s="53"/>
      <c r="D167" s="53"/>
      <c r="E167" s="53"/>
      <c r="F167" s="58">
        <v>615600</v>
      </c>
      <c r="G167" s="59"/>
      <c r="H167" s="59"/>
      <c r="I167" s="59"/>
      <c r="J167" s="60"/>
    </row>
    <row r="168" spans="1:10" ht="36" customHeight="1" outlineLevel="1" x14ac:dyDescent="0.25">
      <c r="A168" s="7"/>
      <c r="B168" s="52" t="s">
        <v>370</v>
      </c>
      <c r="C168" s="53"/>
      <c r="D168" s="53"/>
      <c r="E168" s="53"/>
      <c r="F168" s="58">
        <v>632700</v>
      </c>
      <c r="G168" s="59"/>
      <c r="H168" s="59"/>
      <c r="I168" s="59"/>
      <c r="J168" s="60"/>
    </row>
    <row r="169" spans="1:10" ht="36" customHeight="1" outlineLevel="1" x14ac:dyDescent="0.25">
      <c r="A169" s="7"/>
      <c r="B169" s="52" t="s">
        <v>371</v>
      </c>
      <c r="C169" s="53"/>
      <c r="D169" s="53"/>
      <c r="E169" s="53"/>
      <c r="F169" s="58">
        <v>649800</v>
      </c>
      <c r="G169" s="59"/>
      <c r="H169" s="59"/>
      <c r="I169" s="59"/>
      <c r="J169" s="60"/>
    </row>
    <row r="170" spans="1:10" ht="36" customHeight="1" outlineLevel="1" x14ac:dyDescent="0.25">
      <c r="A170" s="7"/>
      <c r="B170" s="52" t="s">
        <v>372</v>
      </c>
      <c r="C170" s="53"/>
      <c r="D170" s="53"/>
      <c r="E170" s="53"/>
      <c r="F170" s="58">
        <v>666900</v>
      </c>
      <c r="G170" s="59"/>
      <c r="H170" s="59"/>
      <c r="I170" s="59"/>
      <c r="J170" s="60"/>
    </row>
    <row r="171" spans="1:10" ht="36" customHeight="1" outlineLevel="1" x14ac:dyDescent="0.25">
      <c r="A171" s="7"/>
      <c r="B171" s="52" t="s">
        <v>373</v>
      </c>
      <c r="C171" s="53"/>
      <c r="D171" s="53"/>
      <c r="E171" s="53"/>
      <c r="F171" s="58">
        <v>684000</v>
      </c>
      <c r="G171" s="59"/>
      <c r="H171" s="59"/>
      <c r="I171" s="59"/>
      <c r="J171" s="60"/>
    </row>
    <row r="172" spans="1:10" ht="36" customHeight="1" outlineLevel="1" x14ac:dyDescent="0.25">
      <c r="A172" s="7"/>
      <c r="B172" s="52" t="s">
        <v>374</v>
      </c>
      <c r="C172" s="53"/>
      <c r="D172" s="53"/>
      <c r="E172" s="53"/>
      <c r="F172" s="58">
        <v>684001</v>
      </c>
      <c r="G172" s="59"/>
      <c r="H172" s="59"/>
      <c r="I172" s="59"/>
      <c r="J172" s="60"/>
    </row>
    <row r="173" spans="1:10" ht="36" customHeight="1" outlineLevel="1" x14ac:dyDescent="0.25">
      <c r="A173" s="7"/>
      <c r="B173" s="52" t="s">
        <v>375</v>
      </c>
      <c r="C173" s="53"/>
      <c r="D173" s="53"/>
      <c r="E173" s="53"/>
      <c r="F173" s="58">
        <v>684002</v>
      </c>
      <c r="G173" s="59"/>
      <c r="H173" s="59"/>
      <c r="I173" s="59"/>
      <c r="J173" s="60"/>
    </row>
    <row r="174" spans="1:10" ht="36" customHeight="1" outlineLevel="1" x14ac:dyDescent="0.25">
      <c r="A174" s="7"/>
      <c r="B174" s="52" t="s">
        <v>376</v>
      </c>
      <c r="C174" s="53"/>
      <c r="D174" s="53"/>
      <c r="E174" s="53"/>
      <c r="F174" s="58">
        <v>684003</v>
      </c>
      <c r="G174" s="59"/>
      <c r="H174" s="59"/>
      <c r="I174" s="59"/>
      <c r="J174" s="60"/>
    </row>
    <row r="175" spans="1:10" ht="36" customHeight="1" outlineLevel="1" x14ac:dyDescent="0.25">
      <c r="A175" s="7"/>
      <c r="B175" s="52" t="s">
        <v>377</v>
      </c>
      <c r="C175" s="53"/>
      <c r="D175" s="53"/>
      <c r="E175" s="53"/>
      <c r="F175" s="58">
        <v>684004</v>
      </c>
      <c r="G175" s="59"/>
      <c r="H175" s="59"/>
      <c r="I175" s="59"/>
      <c r="J175" s="60"/>
    </row>
    <row r="176" spans="1:10" ht="36" customHeight="1" outlineLevel="1" x14ac:dyDescent="0.25">
      <c r="A176" s="7"/>
      <c r="B176" s="52" t="s">
        <v>378</v>
      </c>
      <c r="C176" s="53"/>
      <c r="D176" s="53"/>
      <c r="E176" s="53"/>
      <c r="F176" s="58">
        <v>684005</v>
      </c>
      <c r="G176" s="59"/>
      <c r="H176" s="59"/>
      <c r="I176" s="59"/>
      <c r="J176" s="60"/>
    </row>
    <row r="177" spans="1:10" ht="36" customHeight="1" outlineLevel="1" x14ac:dyDescent="0.25">
      <c r="A177" s="7"/>
      <c r="B177" s="52" t="s">
        <v>379</v>
      </c>
      <c r="C177" s="53"/>
      <c r="D177" s="53"/>
      <c r="E177" s="53"/>
      <c r="F177" s="58">
        <v>684006</v>
      </c>
      <c r="G177" s="59"/>
      <c r="H177" s="59"/>
      <c r="I177" s="59"/>
      <c r="J177" s="60"/>
    </row>
    <row r="178" spans="1:10" ht="36" customHeight="1" outlineLevel="1" x14ac:dyDescent="0.25">
      <c r="A178" s="7"/>
      <c r="B178" s="52" t="s">
        <v>380</v>
      </c>
      <c r="C178" s="53"/>
      <c r="D178" s="53"/>
      <c r="E178" s="53"/>
      <c r="F178" s="58">
        <v>684007</v>
      </c>
      <c r="G178" s="59"/>
      <c r="H178" s="59"/>
      <c r="I178" s="59"/>
      <c r="J178" s="60"/>
    </row>
    <row r="179" spans="1:10" ht="36" customHeight="1" outlineLevel="1" x14ac:dyDescent="0.25">
      <c r="A179" s="7"/>
      <c r="B179" s="52" t="s">
        <v>381</v>
      </c>
      <c r="C179" s="53"/>
      <c r="D179" s="53"/>
      <c r="E179" s="53"/>
      <c r="F179" s="58">
        <v>684008</v>
      </c>
      <c r="G179" s="59"/>
      <c r="H179" s="59"/>
      <c r="I179" s="59"/>
      <c r="J179" s="60"/>
    </row>
    <row r="180" spans="1:10" ht="36" customHeight="1" outlineLevel="1" x14ac:dyDescent="0.25">
      <c r="A180" s="7"/>
      <c r="B180" s="52" t="s">
        <v>382</v>
      </c>
      <c r="C180" s="53"/>
      <c r="D180" s="53"/>
      <c r="E180" s="53"/>
      <c r="F180" s="58">
        <v>684009</v>
      </c>
      <c r="G180" s="59"/>
      <c r="H180" s="59"/>
      <c r="I180" s="59"/>
      <c r="J180" s="60"/>
    </row>
    <row r="181" spans="1:10" ht="36" customHeight="1" outlineLevel="1" x14ac:dyDescent="0.25">
      <c r="A181" s="7"/>
      <c r="B181" s="52" t="s">
        <v>383</v>
      </c>
      <c r="C181" s="53"/>
      <c r="D181" s="53"/>
      <c r="E181" s="53"/>
      <c r="F181" s="58">
        <v>684010</v>
      </c>
      <c r="G181" s="59"/>
      <c r="H181" s="59"/>
      <c r="I181" s="59"/>
      <c r="J181" s="60"/>
    </row>
    <row r="182" spans="1:10" ht="36" customHeight="1" outlineLevel="1" x14ac:dyDescent="0.25">
      <c r="A182" s="7"/>
      <c r="B182" s="52" t="s">
        <v>384</v>
      </c>
      <c r="C182" s="53"/>
      <c r="D182" s="53"/>
      <c r="E182" s="53"/>
      <c r="F182" s="58">
        <v>684011</v>
      </c>
      <c r="G182" s="59"/>
      <c r="H182" s="59"/>
      <c r="I182" s="59"/>
      <c r="J182" s="60"/>
    </row>
    <row r="183" spans="1:10" ht="36" customHeight="1" outlineLevel="1" x14ac:dyDescent="0.25">
      <c r="A183" s="7"/>
      <c r="B183" s="52" t="s">
        <v>385</v>
      </c>
      <c r="C183" s="53"/>
      <c r="D183" s="53"/>
      <c r="E183" s="53"/>
      <c r="F183" s="58">
        <v>684012</v>
      </c>
      <c r="G183" s="59"/>
      <c r="H183" s="59"/>
      <c r="I183" s="59"/>
      <c r="J183" s="60"/>
    </row>
    <row r="184" spans="1:10" ht="36" customHeight="1" outlineLevel="1" x14ac:dyDescent="0.25">
      <c r="A184" s="7"/>
      <c r="B184" s="52" t="s">
        <v>386</v>
      </c>
      <c r="C184" s="53"/>
      <c r="D184" s="53"/>
      <c r="E184" s="53"/>
      <c r="F184" s="58">
        <v>684013</v>
      </c>
      <c r="G184" s="59"/>
      <c r="H184" s="59"/>
      <c r="I184" s="59"/>
      <c r="J184" s="60"/>
    </row>
    <row r="185" spans="1:10" ht="36" customHeight="1" outlineLevel="1" x14ac:dyDescent="0.25">
      <c r="A185" s="7"/>
      <c r="B185" s="52" t="s">
        <v>387</v>
      </c>
      <c r="C185" s="53"/>
      <c r="D185" s="53"/>
      <c r="E185" s="53"/>
      <c r="F185" s="58">
        <v>684014</v>
      </c>
      <c r="G185" s="59"/>
      <c r="H185" s="59"/>
      <c r="I185" s="59"/>
      <c r="J185" s="60"/>
    </row>
    <row r="186" spans="1:10" ht="36" customHeight="1" outlineLevel="1" x14ac:dyDescent="0.25">
      <c r="A186" s="7"/>
      <c r="B186" s="52" t="s">
        <v>388</v>
      </c>
      <c r="C186" s="53"/>
      <c r="D186" s="53"/>
      <c r="E186" s="53"/>
      <c r="F186" s="58">
        <v>684015</v>
      </c>
      <c r="G186" s="59"/>
      <c r="H186" s="59"/>
      <c r="I186" s="59"/>
      <c r="J186" s="60"/>
    </row>
    <row r="187" spans="1:10" ht="36" customHeight="1" outlineLevel="1" x14ac:dyDescent="0.25">
      <c r="A187" s="7"/>
      <c r="B187" s="52" t="s">
        <v>389</v>
      </c>
      <c r="C187" s="53"/>
      <c r="D187" s="53"/>
      <c r="E187" s="53"/>
      <c r="F187" s="58">
        <v>684016</v>
      </c>
      <c r="G187" s="59"/>
      <c r="H187" s="59"/>
      <c r="I187" s="59"/>
      <c r="J187" s="60"/>
    </row>
    <row r="188" spans="1:10" ht="36" customHeight="1" outlineLevel="1" x14ac:dyDescent="0.25">
      <c r="A188" s="7"/>
      <c r="B188" s="52" t="s">
        <v>390</v>
      </c>
      <c r="C188" s="53"/>
      <c r="D188" s="53"/>
      <c r="E188" s="53"/>
      <c r="F188" s="58">
        <v>684017</v>
      </c>
      <c r="G188" s="59"/>
      <c r="H188" s="59"/>
      <c r="I188" s="59"/>
      <c r="J188" s="60"/>
    </row>
    <row r="189" spans="1:10" ht="36" customHeight="1" outlineLevel="1" x14ac:dyDescent="0.25">
      <c r="A189" s="7"/>
      <c r="B189" s="52" t="s">
        <v>391</v>
      </c>
      <c r="C189" s="53"/>
      <c r="D189" s="53"/>
      <c r="E189" s="53"/>
      <c r="F189" s="58">
        <v>684018</v>
      </c>
      <c r="G189" s="59"/>
      <c r="H189" s="59"/>
      <c r="I189" s="59"/>
      <c r="J189" s="60"/>
    </row>
    <row r="190" spans="1:10" ht="36" customHeight="1" outlineLevel="1" x14ac:dyDescent="0.25">
      <c r="A190" s="7"/>
      <c r="B190" s="52" t="s">
        <v>392</v>
      </c>
      <c r="C190" s="53"/>
      <c r="D190" s="53"/>
      <c r="E190" s="53"/>
      <c r="F190" s="58">
        <v>684019</v>
      </c>
      <c r="G190" s="59"/>
      <c r="H190" s="59"/>
      <c r="I190" s="59"/>
      <c r="J190" s="60"/>
    </row>
    <row r="191" spans="1:10" ht="36" customHeight="1" outlineLevel="1" x14ac:dyDescent="0.25">
      <c r="A191" s="7"/>
      <c r="B191" s="52" t="s">
        <v>393</v>
      </c>
      <c r="C191" s="53"/>
      <c r="D191" s="53"/>
      <c r="E191" s="53"/>
      <c r="F191" s="58">
        <v>684020</v>
      </c>
      <c r="G191" s="59"/>
      <c r="H191" s="59"/>
      <c r="I191" s="59"/>
      <c r="J191" s="60"/>
    </row>
    <row r="192" spans="1:10" ht="36" customHeight="1" outlineLevel="1" x14ac:dyDescent="0.25">
      <c r="A192" s="7"/>
      <c r="B192" s="52" t="s">
        <v>394</v>
      </c>
      <c r="C192" s="53"/>
      <c r="D192" s="53"/>
      <c r="E192" s="53"/>
      <c r="F192" s="58">
        <v>684021</v>
      </c>
      <c r="G192" s="59"/>
      <c r="H192" s="59"/>
      <c r="I192" s="59"/>
      <c r="J192" s="60"/>
    </row>
    <row r="193" spans="1:10" ht="36" customHeight="1" outlineLevel="1" x14ac:dyDescent="0.25">
      <c r="A193" s="7"/>
      <c r="B193" s="52" t="s">
        <v>395</v>
      </c>
      <c r="C193" s="53"/>
      <c r="D193" s="53"/>
      <c r="E193" s="53"/>
      <c r="F193" s="58">
        <v>684022</v>
      </c>
      <c r="G193" s="59"/>
      <c r="H193" s="59"/>
      <c r="I193" s="59"/>
      <c r="J193" s="60"/>
    </row>
    <row r="194" spans="1:10" ht="36" customHeight="1" outlineLevel="1" x14ac:dyDescent="0.25">
      <c r="A194" s="7"/>
      <c r="B194" s="52" t="s">
        <v>396</v>
      </c>
      <c r="C194" s="53"/>
      <c r="D194" s="53"/>
      <c r="E194" s="53"/>
      <c r="F194" s="58">
        <v>684023</v>
      </c>
      <c r="G194" s="59"/>
      <c r="H194" s="59"/>
      <c r="I194" s="59"/>
      <c r="J194" s="60"/>
    </row>
    <row r="195" spans="1:10" ht="36" customHeight="1" outlineLevel="1" x14ac:dyDescent="0.25">
      <c r="A195" s="7"/>
      <c r="B195" s="52" t="s">
        <v>397</v>
      </c>
      <c r="C195" s="53"/>
      <c r="D195" s="53"/>
      <c r="E195" s="53"/>
      <c r="F195" s="58">
        <v>684024</v>
      </c>
      <c r="G195" s="59"/>
      <c r="H195" s="59"/>
      <c r="I195" s="59"/>
      <c r="J195" s="60"/>
    </row>
    <row r="196" spans="1:10" ht="36" customHeight="1" outlineLevel="1" x14ac:dyDescent="0.25">
      <c r="A196" s="7"/>
      <c r="B196" s="52" t="s">
        <v>398</v>
      </c>
      <c r="C196" s="53"/>
      <c r="D196" s="53"/>
      <c r="E196" s="53"/>
      <c r="F196" s="58">
        <v>684025</v>
      </c>
      <c r="G196" s="59"/>
      <c r="H196" s="59"/>
      <c r="I196" s="59"/>
      <c r="J196" s="60"/>
    </row>
    <row r="197" spans="1:10" ht="36" customHeight="1" outlineLevel="1" x14ac:dyDescent="0.25">
      <c r="A197" s="7"/>
      <c r="B197" s="52" t="s">
        <v>399</v>
      </c>
      <c r="C197" s="53"/>
      <c r="D197" s="53"/>
      <c r="E197" s="53"/>
      <c r="F197" s="58">
        <v>684026</v>
      </c>
      <c r="G197" s="59"/>
      <c r="H197" s="59"/>
      <c r="I197" s="59"/>
      <c r="J197" s="60"/>
    </row>
    <row r="198" spans="1:10" ht="36" customHeight="1" outlineLevel="1" x14ac:dyDescent="0.25">
      <c r="A198" s="7"/>
      <c r="B198" s="52" t="s">
        <v>400</v>
      </c>
      <c r="C198" s="53"/>
      <c r="D198" s="53"/>
      <c r="E198" s="53"/>
      <c r="F198" s="58">
        <v>684027</v>
      </c>
      <c r="G198" s="59"/>
      <c r="H198" s="59"/>
      <c r="I198" s="59"/>
      <c r="J198" s="60"/>
    </row>
    <row r="199" spans="1:10" ht="36" customHeight="1" outlineLevel="1" x14ac:dyDescent="0.25">
      <c r="A199" s="7"/>
      <c r="B199" s="52" t="s">
        <v>401</v>
      </c>
      <c r="C199" s="53"/>
      <c r="D199" s="53"/>
      <c r="E199" s="53"/>
      <c r="F199" s="58">
        <v>684028</v>
      </c>
      <c r="G199" s="59"/>
      <c r="H199" s="59"/>
      <c r="I199" s="59"/>
      <c r="J199" s="60"/>
    </row>
    <row r="200" spans="1:10" ht="36" customHeight="1" outlineLevel="1" x14ac:dyDescent="0.25">
      <c r="A200" s="7"/>
      <c r="B200" s="52" t="s">
        <v>402</v>
      </c>
      <c r="C200" s="53"/>
      <c r="D200" s="53"/>
      <c r="E200" s="53"/>
      <c r="F200" s="58">
        <v>684029</v>
      </c>
      <c r="G200" s="59"/>
      <c r="H200" s="59"/>
      <c r="I200" s="59"/>
      <c r="J200" s="60"/>
    </row>
    <row r="201" spans="1:10" ht="36" customHeight="1" outlineLevel="1" x14ac:dyDescent="0.25">
      <c r="A201" s="7"/>
      <c r="B201" s="52" t="s">
        <v>403</v>
      </c>
      <c r="C201" s="53"/>
      <c r="D201" s="53"/>
      <c r="E201" s="53"/>
      <c r="F201" s="58">
        <v>684030</v>
      </c>
      <c r="G201" s="59"/>
      <c r="H201" s="59"/>
      <c r="I201" s="59"/>
      <c r="J201" s="60"/>
    </row>
    <row r="202" spans="1:10" ht="36" customHeight="1" outlineLevel="1" x14ac:dyDescent="0.25">
      <c r="A202" s="7"/>
      <c r="B202" s="52" t="s">
        <v>404</v>
      </c>
      <c r="C202" s="53"/>
      <c r="D202" s="53"/>
      <c r="E202" s="53"/>
      <c r="F202" s="58">
        <v>684031</v>
      </c>
      <c r="G202" s="59"/>
      <c r="H202" s="59"/>
      <c r="I202" s="59"/>
      <c r="J202" s="60"/>
    </row>
    <row r="203" spans="1:10" ht="36" customHeight="1" outlineLevel="1" x14ac:dyDescent="0.25">
      <c r="A203" s="7"/>
      <c r="B203" s="52" t="s">
        <v>405</v>
      </c>
      <c r="C203" s="53"/>
      <c r="D203" s="53"/>
      <c r="E203" s="53"/>
      <c r="F203" s="58">
        <v>684032</v>
      </c>
      <c r="G203" s="59"/>
      <c r="H203" s="59"/>
      <c r="I203" s="59"/>
      <c r="J203" s="60"/>
    </row>
    <row r="204" spans="1:10" ht="36" customHeight="1" outlineLevel="1" x14ac:dyDescent="0.25">
      <c r="A204" s="7"/>
      <c r="B204" s="52" t="s">
        <v>406</v>
      </c>
      <c r="C204" s="53"/>
      <c r="D204" s="53"/>
      <c r="E204" s="53"/>
      <c r="F204" s="58">
        <v>684033</v>
      </c>
      <c r="G204" s="59"/>
      <c r="H204" s="59"/>
      <c r="I204" s="59"/>
      <c r="J204" s="60"/>
    </row>
    <row r="205" spans="1:10" ht="36" customHeight="1" outlineLevel="1" x14ac:dyDescent="0.25">
      <c r="A205" s="7"/>
      <c r="B205" s="52" t="s">
        <v>407</v>
      </c>
      <c r="C205" s="53"/>
      <c r="D205" s="53"/>
      <c r="E205" s="53"/>
      <c r="F205" s="58">
        <v>684034</v>
      </c>
      <c r="G205" s="59"/>
      <c r="H205" s="59"/>
      <c r="I205" s="59"/>
      <c r="J205" s="60"/>
    </row>
    <row r="206" spans="1:10" ht="36" customHeight="1" outlineLevel="1" x14ac:dyDescent="0.25">
      <c r="A206" s="7"/>
      <c r="B206" s="52" t="s">
        <v>408</v>
      </c>
      <c r="C206" s="53"/>
      <c r="D206" s="53"/>
      <c r="E206" s="53"/>
      <c r="F206" s="58">
        <v>684035</v>
      </c>
      <c r="G206" s="59"/>
      <c r="H206" s="59"/>
      <c r="I206" s="59"/>
      <c r="J206" s="60"/>
    </row>
    <row r="207" spans="1:10" ht="36" customHeight="1" outlineLevel="1" x14ac:dyDescent="0.25">
      <c r="A207" s="7"/>
      <c r="B207" s="52" t="s">
        <v>409</v>
      </c>
      <c r="C207" s="53"/>
      <c r="D207" s="53"/>
      <c r="E207" s="53"/>
      <c r="F207" s="58">
        <v>684036</v>
      </c>
      <c r="G207" s="59"/>
      <c r="H207" s="59"/>
      <c r="I207" s="59"/>
      <c r="J207" s="60"/>
    </row>
    <row r="208" spans="1:10" ht="36" customHeight="1" outlineLevel="1" x14ac:dyDescent="0.25">
      <c r="A208" s="7"/>
      <c r="B208" s="52" t="s">
        <v>410</v>
      </c>
      <c r="C208" s="53"/>
      <c r="D208" s="53"/>
      <c r="E208" s="53"/>
      <c r="F208" s="58">
        <v>684037</v>
      </c>
      <c r="G208" s="59"/>
      <c r="H208" s="59"/>
      <c r="I208" s="59"/>
      <c r="J208" s="60"/>
    </row>
    <row r="209" spans="1:10" ht="36" customHeight="1" outlineLevel="1" x14ac:dyDescent="0.25">
      <c r="A209" s="7"/>
      <c r="B209" s="52" t="s">
        <v>411</v>
      </c>
      <c r="C209" s="53"/>
      <c r="D209" s="53"/>
      <c r="E209" s="53"/>
      <c r="F209" s="58">
        <v>684038</v>
      </c>
      <c r="G209" s="59"/>
      <c r="H209" s="59"/>
      <c r="I209" s="59"/>
      <c r="J209" s="60"/>
    </row>
    <row r="210" spans="1:10" ht="36" customHeight="1" outlineLevel="1" x14ac:dyDescent="0.25">
      <c r="A210" s="7"/>
      <c r="B210" s="52" t="s">
        <v>412</v>
      </c>
      <c r="C210" s="53"/>
      <c r="D210" s="53"/>
      <c r="E210" s="53"/>
      <c r="F210" s="58">
        <v>684039</v>
      </c>
      <c r="G210" s="59"/>
      <c r="H210" s="59"/>
      <c r="I210" s="59"/>
      <c r="J210" s="60"/>
    </row>
    <row r="211" spans="1:10" ht="36" customHeight="1" outlineLevel="1" x14ac:dyDescent="0.25">
      <c r="A211" s="7"/>
      <c r="B211" s="52" t="s">
        <v>413</v>
      </c>
      <c r="C211" s="53"/>
      <c r="D211" s="53"/>
      <c r="E211" s="53"/>
      <c r="F211" s="58">
        <v>684040</v>
      </c>
      <c r="G211" s="59"/>
      <c r="H211" s="59"/>
      <c r="I211" s="59"/>
      <c r="J211" s="60"/>
    </row>
    <row r="212" spans="1:10" ht="36" customHeight="1" outlineLevel="1" x14ac:dyDescent="0.25">
      <c r="A212" s="7"/>
      <c r="B212" s="52" t="s">
        <v>414</v>
      </c>
      <c r="C212" s="53"/>
      <c r="D212" s="53"/>
      <c r="E212" s="53"/>
      <c r="F212" s="58">
        <v>684041</v>
      </c>
      <c r="G212" s="59"/>
      <c r="H212" s="59"/>
      <c r="I212" s="59"/>
      <c r="J212" s="60"/>
    </row>
    <row r="213" spans="1:10" ht="36" customHeight="1" outlineLevel="1" x14ac:dyDescent="0.25">
      <c r="A213" s="7"/>
      <c r="B213" s="52" t="s">
        <v>415</v>
      </c>
      <c r="C213" s="53"/>
      <c r="D213" s="53"/>
      <c r="E213" s="53"/>
      <c r="F213" s="58">
        <v>684042</v>
      </c>
      <c r="G213" s="59"/>
      <c r="H213" s="59"/>
      <c r="I213" s="59"/>
      <c r="J213" s="60"/>
    </row>
    <row r="214" spans="1:10" ht="36" customHeight="1" outlineLevel="1" x14ac:dyDescent="0.25">
      <c r="A214" s="7"/>
      <c r="B214" s="52" t="s">
        <v>416</v>
      </c>
      <c r="C214" s="53"/>
      <c r="D214" s="53"/>
      <c r="E214" s="53"/>
      <c r="F214" s="58">
        <v>684043</v>
      </c>
      <c r="G214" s="59"/>
      <c r="H214" s="59"/>
      <c r="I214" s="59"/>
      <c r="J214" s="60"/>
    </row>
    <row r="215" spans="1:10" ht="36" customHeight="1" outlineLevel="1" x14ac:dyDescent="0.25">
      <c r="A215" s="7"/>
      <c r="B215" s="52" t="s">
        <v>417</v>
      </c>
      <c r="C215" s="53"/>
      <c r="D215" s="53"/>
      <c r="E215" s="53"/>
      <c r="F215" s="58">
        <v>684044</v>
      </c>
      <c r="G215" s="59"/>
      <c r="H215" s="59"/>
      <c r="I215" s="59"/>
      <c r="J215" s="60"/>
    </row>
    <row r="216" spans="1:10" ht="36" customHeight="1" outlineLevel="1" x14ac:dyDescent="0.25">
      <c r="A216" s="7"/>
      <c r="B216" s="52" t="s">
        <v>418</v>
      </c>
      <c r="C216" s="53"/>
      <c r="D216" s="53"/>
      <c r="E216" s="53"/>
      <c r="F216" s="58">
        <v>684045</v>
      </c>
      <c r="G216" s="59"/>
      <c r="H216" s="59"/>
      <c r="I216" s="59"/>
      <c r="J216" s="60"/>
    </row>
    <row r="217" spans="1:10" ht="36" customHeight="1" outlineLevel="1" x14ac:dyDescent="0.25">
      <c r="A217" s="7"/>
      <c r="B217" s="52" t="s">
        <v>419</v>
      </c>
      <c r="C217" s="53"/>
      <c r="D217" s="53"/>
      <c r="E217" s="53"/>
      <c r="F217" s="58">
        <v>684046</v>
      </c>
      <c r="G217" s="59"/>
      <c r="H217" s="59"/>
      <c r="I217" s="59"/>
      <c r="J217" s="60"/>
    </row>
    <row r="218" spans="1:10" ht="36" customHeight="1" outlineLevel="1" x14ac:dyDescent="0.25">
      <c r="A218" s="7"/>
      <c r="B218" s="52" t="s">
        <v>420</v>
      </c>
      <c r="C218" s="53"/>
      <c r="D218" s="53"/>
      <c r="E218" s="53"/>
      <c r="F218" s="58">
        <v>684047</v>
      </c>
      <c r="G218" s="59"/>
      <c r="H218" s="59"/>
      <c r="I218" s="59"/>
      <c r="J218" s="60"/>
    </row>
    <row r="219" spans="1:10" ht="36" customHeight="1" outlineLevel="1" x14ac:dyDescent="0.25">
      <c r="A219" s="7"/>
      <c r="B219" s="52" t="s">
        <v>421</v>
      </c>
      <c r="C219" s="53"/>
      <c r="D219" s="53"/>
      <c r="E219" s="53"/>
      <c r="F219" s="58">
        <v>684048</v>
      </c>
      <c r="G219" s="59"/>
      <c r="H219" s="59"/>
      <c r="I219" s="59"/>
      <c r="J219" s="60"/>
    </row>
    <row r="220" spans="1:10" ht="36" customHeight="1" outlineLevel="1" x14ac:dyDescent="0.25">
      <c r="A220" s="7"/>
      <c r="B220" s="52" t="s">
        <v>422</v>
      </c>
      <c r="C220" s="53"/>
      <c r="D220" s="53"/>
      <c r="E220" s="53"/>
      <c r="F220" s="58">
        <v>684049</v>
      </c>
      <c r="G220" s="59"/>
      <c r="H220" s="59"/>
      <c r="I220" s="59"/>
      <c r="J220" s="60"/>
    </row>
    <row r="221" spans="1:10" ht="36" customHeight="1" outlineLevel="1" x14ac:dyDescent="0.25">
      <c r="A221" s="7"/>
      <c r="B221" s="52" t="s">
        <v>423</v>
      </c>
      <c r="C221" s="53"/>
      <c r="D221" s="53"/>
      <c r="E221" s="53"/>
      <c r="F221" s="58">
        <v>684050</v>
      </c>
      <c r="G221" s="59"/>
      <c r="H221" s="59"/>
      <c r="I221" s="59"/>
      <c r="J221" s="60"/>
    </row>
    <row r="222" spans="1:10" ht="36" customHeight="1" outlineLevel="1" x14ac:dyDescent="0.25">
      <c r="A222" s="7"/>
      <c r="B222" s="52" t="s">
        <v>424</v>
      </c>
      <c r="C222" s="53"/>
      <c r="D222" s="53"/>
      <c r="E222" s="53"/>
      <c r="F222" s="58">
        <v>684051</v>
      </c>
      <c r="G222" s="59"/>
      <c r="H222" s="59"/>
      <c r="I222" s="59"/>
      <c r="J222" s="60"/>
    </row>
    <row r="223" spans="1:10" ht="36" customHeight="1" outlineLevel="1" x14ac:dyDescent="0.25">
      <c r="A223" s="7"/>
      <c r="B223" s="52" t="s">
        <v>425</v>
      </c>
      <c r="C223" s="53"/>
      <c r="D223" s="53"/>
      <c r="E223" s="53"/>
      <c r="F223" s="58">
        <v>684052</v>
      </c>
      <c r="G223" s="59"/>
      <c r="H223" s="59"/>
      <c r="I223" s="59"/>
      <c r="J223" s="60"/>
    </row>
    <row r="224" spans="1:10" ht="36" customHeight="1" outlineLevel="1" x14ac:dyDescent="0.25">
      <c r="A224" s="7"/>
      <c r="B224" s="52" t="s">
        <v>426</v>
      </c>
      <c r="C224" s="53"/>
      <c r="D224" s="53"/>
      <c r="E224" s="53"/>
      <c r="F224" s="58">
        <v>684053</v>
      </c>
      <c r="G224" s="59"/>
      <c r="H224" s="59"/>
      <c r="I224" s="59"/>
      <c r="J224" s="60"/>
    </row>
    <row r="225" spans="1:10" ht="36" customHeight="1" outlineLevel="1" x14ac:dyDescent="0.25">
      <c r="A225" s="7"/>
      <c r="B225" s="52" t="s">
        <v>427</v>
      </c>
      <c r="C225" s="53"/>
      <c r="D225" s="53"/>
      <c r="E225" s="53"/>
      <c r="F225" s="58">
        <v>684054</v>
      </c>
      <c r="G225" s="59"/>
      <c r="H225" s="59"/>
      <c r="I225" s="59"/>
      <c r="J225" s="60"/>
    </row>
    <row r="226" spans="1:10" ht="36" customHeight="1" outlineLevel="1" x14ac:dyDescent="0.25">
      <c r="A226" s="7"/>
      <c r="B226" s="52" t="s">
        <v>428</v>
      </c>
      <c r="C226" s="53"/>
      <c r="D226" s="53"/>
      <c r="E226" s="53"/>
      <c r="F226" s="58">
        <v>684055</v>
      </c>
      <c r="G226" s="59"/>
      <c r="H226" s="59"/>
      <c r="I226" s="59"/>
      <c r="J226" s="60"/>
    </row>
    <row r="227" spans="1:10" ht="36" customHeight="1" outlineLevel="1" x14ac:dyDescent="0.25">
      <c r="A227" s="7"/>
      <c r="B227" s="52" t="s">
        <v>429</v>
      </c>
      <c r="C227" s="53"/>
      <c r="D227" s="53"/>
      <c r="E227" s="53"/>
      <c r="F227" s="58">
        <v>684056</v>
      </c>
      <c r="G227" s="59"/>
      <c r="H227" s="59"/>
      <c r="I227" s="59"/>
      <c r="J227" s="60"/>
    </row>
    <row r="228" spans="1:10" ht="36" customHeight="1" outlineLevel="1" x14ac:dyDescent="0.25">
      <c r="A228" s="7"/>
      <c r="B228" s="52" t="s">
        <v>430</v>
      </c>
      <c r="C228" s="53"/>
      <c r="D228" s="53"/>
      <c r="E228" s="53"/>
      <c r="F228" s="58">
        <v>684057</v>
      </c>
      <c r="G228" s="59"/>
      <c r="H228" s="59"/>
      <c r="I228" s="59"/>
      <c r="J228" s="60"/>
    </row>
    <row r="229" spans="1:10" ht="36" customHeight="1" outlineLevel="1" x14ac:dyDescent="0.25">
      <c r="A229" s="7"/>
      <c r="B229" s="52" t="s">
        <v>431</v>
      </c>
      <c r="C229" s="53"/>
      <c r="D229" s="53"/>
      <c r="E229" s="53"/>
      <c r="F229" s="58">
        <v>684058</v>
      </c>
      <c r="G229" s="59"/>
      <c r="H229" s="59"/>
      <c r="I229" s="59"/>
      <c r="J229" s="60"/>
    </row>
    <row r="230" spans="1:10" ht="36" customHeight="1" outlineLevel="1" x14ac:dyDescent="0.25">
      <c r="A230" s="7"/>
      <c r="B230" s="52" t="s">
        <v>432</v>
      </c>
      <c r="C230" s="53"/>
      <c r="D230" s="53"/>
      <c r="E230" s="53"/>
      <c r="F230" s="58">
        <v>684059</v>
      </c>
      <c r="G230" s="59"/>
      <c r="H230" s="59"/>
      <c r="I230" s="59"/>
      <c r="J230" s="60"/>
    </row>
    <row r="231" spans="1:10" ht="36" customHeight="1" outlineLevel="1" thickBot="1" x14ac:dyDescent="0.3">
      <c r="A231" s="7"/>
      <c r="B231" s="52" t="s">
        <v>433</v>
      </c>
      <c r="C231" s="53"/>
      <c r="D231" s="53"/>
      <c r="E231" s="53"/>
      <c r="F231" s="337">
        <v>684060</v>
      </c>
      <c r="G231" s="148"/>
      <c r="H231" s="148"/>
      <c r="I231" s="148"/>
      <c r="J231" s="149"/>
    </row>
    <row r="232" spans="1:10" ht="36" customHeight="1" thickBot="1" x14ac:dyDescent="0.3">
      <c r="A232" s="7"/>
      <c r="B232" s="70" t="s">
        <v>143</v>
      </c>
      <c r="C232" s="71"/>
      <c r="D232" s="71"/>
      <c r="E232" s="72"/>
      <c r="F232" s="64" t="str">
        <f>"Цена от "&amp;MIN(F233:F242)&amp;" до "&amp;MAX(F233:F242)</f>
        <v>Цена от 450 до 10290</v>
      </c>
      <c r="G232" s="65"/>
      <c r="H232" s="65"/>
      <c r="I232" s="65"/>
      <c r="J232" s="66"/>
    </row>
    <row r="233" spans="1:10" ht="36" customHeight="1" x14ac:dyDescent="0.25">
      <c r="A233" s="7"/>
      <c r="B233" s="76" t="s">
        <v>144</v>
      </c>
      <c r="C233" s="77"/>
      <c r="D233" s="77"/>
      <c r="E233" s="54"/>
      <c r="F233" s="67">
        <v>1890</v>
      </c>
      <c r="G233" s="68"/>
      <c r="H233" s="68"/>
      <c r="I233" s="68"/>
      <c r="J233" s="69"/>
    </row>
    <row r="234" spans="1:10" ht="36" customHeight="1" x14ac:dyDescent="0.25">
      <c r="A234" s="7"/>
      <c r="B234" s="76" t="s">
        <v>208</v>
      </c>
      <c r="C234" s="77"/>
      <c r="D234" s="77"/>
      <c r="E234" s="54"/>
      <c r="F234" s="67">
        <v>1290</v>
      </c>
      <c r="G234" s="68"/>
      <c r="H234" s="68"/>
      <c r="I234" s="68"/>
      <c r="J234" s="69"/>
    </row>
    <row r="235" spans="1:10" ht="36" customHeight="1" x14ac:dyDescent="0.25">
      <c r="A235" s="7"/>
      <c r="B235" s="78" t="s">
        <v>146</v>
      </c>
      <c r="C235" s="79"/>
      <c r="D235" s="79"/>
      <c r="E235" s="36"/>
      <c r="F235" s="80">
        <v>10290</v>
      </c>
      <c r="G235" s="81"/>
      <c r="H235" s="81"/>
      <c r="I235" s="81"/>
      <c r="J235" s="82"/>
    </row>
    <row r="236" spans="1:10" ht="36" customHeight="1" x14ac:dyDescent="0.25">
      <c r="A236" s="7"/>
      <c r="B236" s="76" t="s">
        <v>147</v>
      </c>
      <c r="C236" s="77"/>
      <c r="D236" s="77"/>
      <c r="E236" s="54"/>
      <c r="F236" s="67">
        <v>2790</v>
      </c>
      <c r="G236" s="68"/>
      <c r="H236" s="68"/>
      <c r="I236" s="68"/>
      <c r="J236" s="69"/>
    </row>
    <row r="237" spans="1:10" ht="36" customHeight="1" x14ac:dyDescent="0.25">
      <c r="A237" s="7"/>
      <c r="B237" s="76" t="s">
        <v>148</v>
      </c>
      <c r="C237" s="77"/>
      <c r="D237" s="77"/>
      <c r="E237" s="54"/>
      <c r="F237" s="67">
        <v>6390</v>
      </c>
      <c r="G237" s="68"/>
      <c r="H237" s="68"/>
      <c r="I237" s="68"/>
      <c r="J237" s="69"/>
    </row>
    <row r="238" spans="1:10" ht="36" customHeight="1" x14ac:dyDescent="0.25">
      <c r="A238" s="7"/>
      <c r="B238" s="76" t="s">
        <v>149</v>
      </c>
      <c r="C238" s="77"/>
      <c r="D238" s="77"/>
      <c r="E238" s="54"/>
      <c r="F238" s="67">
        <v>450</v>
      </c>
      <c r="G238" s="68"/>
      <c r="H238" s="68"/>
      <c r="I238" s="68"/>
      <c r="J238" s="69"/>
    </row>
    <row r="239" spans="1:10" ht="36" customHeight="1" x14ac:dyDescent="0.25">
      <c r="A239" s="7"/>
      <c r="B239" s="76" t="s">
        <v>150</v>
      </c>
      <c r="C239" s="77"/>
      <c r="D239" s="77"/>
      <c r="E239" s="54"/>
      <c r="F239" s="67">
        <v>450</v>
      </c>
      <c r="G239" s="68"/>
      <c r="H239" s="68"/>
      <c r="I239" s="68"/>
      <c r="J239" s="69"/>
    </row>
    <row r="240" spans="1:10" ht="36" customHeight="1" x14ac:dyDescent="0.25">
      <c r="A240" s="7"/>
      <c r="B240" s="76" t="s">
        <v>151</v>
      </c>
      <c r="C240" s="77"/>
      <c r="D240" s="77"/>
      <c r="E240" s="54"/>
      <c r="F240" s="67">
        <v>900</v>
      </c>
      <c r="G240" s="68"/>
      <c r="H240" s="68"/>
      <c r="I240" s="68"/>
      <c r="J240" s="69"/>
    </row>
    <row r="241" spans="1:10" ht="36" customHeight="1" x14ac:dyDescent="0.25">
      <c r="A241" s="7"/>
      <c r="B241" s="76" t="s">
        <v>152</v>
      </c>
      <c r="C241" s="77"/>
      <c r="D241" s="77"/>
      <c r="E241" s="54"/>
      <c r="F241" s="67">
        <v>1350</v>
      </c>
      <c r="G241" s="68"/>
      <c r="H241" s="68"/>
      <c r="I241" s="68"/>
      <c r="J241" s="69"/>
    </row>
    <row r="242" spans="1:10" ht="36" customHeight="1" thickBot="1" x14ac:dyDescent="0.3">
      <c r="A242" s="7"/>
      <c r="B242" s="76" t="s">
        <v>153</v>
      </c>
      <c r="C242" s="77"/>
      <c r="D242" s="77"/>
      <c r="E242" s="54"/>
      <c r="F242" s="67">
        <v>8400</v>
      </c>
      <c r="G242" s="68"/>
      <c r="H242" s="68"/>
      <c r="I242" s="68"/>
      <c r="J242" s="69"/>
    </row>
    <row r="243" spans="1:10" ht="24" customHeight="1" thickBot="1" x14ac:dyDescent="0.3">
      <c r="A243" s="7"/>
      <c r="B243" s="27"/>
      <c r="C243" s="38"/>
      <c r="D243" s="38"/>
      <c r="E243" s="39"/>
      <c r="F243" s="40" t="s">
        <v>154</v>
      </c>
      <c r="G243" s="41"/>
      <c r="H243" s="41"/>
      <c r="I243" s="41"/>
      <c r="J243" s="42"/>
    </row>
    <row r="244" spans="1:10" ht="36" customHeight="1" thickBot="1" x14ac:dyDescent="0.3">
      <c r="A244" s="7"/>
      <c r="B244" s="76" t="s">
        <v>155</v>
      </c>
      <c r="C244" s="77"/>
      <c r="D244" s="77"/>
      <c r="E244" s="54"/>
      <c r="F244" s="67">
        <v>36</v>
      </c>
      <c r="G244" s="68"/>
      <c r="H244" s="68"/>
      <c r="I244" s="68"/>
      <c r="J244" s="69"/>
    </row>
    <row r="245" spans="1:10" ht="54" customHeight="1" thickBot="1" x14ac:dyDescent="0.3">
      <c r="A245" s="7"/>
      <c r="B245" s="156" t="s">
        <v>209</v>
      </c>
      <c r="C245" s="157"/>
      <c r="D245" s="157"/>
      <c r="E245" s="158"/>
      <c r="F245" s="102" t="str">
        <f>"Цена от "&amp;MIN(F247,F252:F264)&amp;" до "&amp;MAX(F247,F252:F264)</f>
        <v>Цена от 600 до 51390</v>
      </c>
      <c r="G245" s="103"/>
      <c r="H245" s="103"/>
      <c r="I245" s="103"/>
      <c r="J245" s="104"/>
    </row>
    <row r="246" spans="1:10" ht="24" customHeight="1" thickBot="1" x14ac:dyDescent="0.3">
      <c r="A246" s="7"/>
      <c r="B246" s="27"/>
      <c r="C246" s="38"/>
      <c r="D246" s="38"/>
      <c r="E246" s="39"/>
      <c r="F246" s="40"/>
      <c r="G246" s="41"/>
      <c r="H246" s="41"/>
      <c r="I246" s="41"/>
      <c r="J246" s="42"/>
    </row>
    <row r="247" spans="1:10" ht="36" customHeight="1" x14ac:dyDescent="0.25">
      <c r="A247" s="7"/>
      <c r="B247" s="76" t="s">
        <v>434</v>
      </c>
      <c r="C247" s="77"/>
      <c r="D247" s="77"/>
      <c r="E247" s="54"/>
      <c r="F247" s="67">
        <v>15048</v>
      </c>
      <c r="G247" s="68"/>
      <c r="H247" s="68"/>
      <c r="I247" s="68"/>
      <c r="J247" s="69"/>
    </row>
    <row r="248" spans="1:10" ht="36" customHeight="1" x14ac:dyDescent="0.25">
      <c r="A248" s="7"/>
      <c r="B248" s="84" t="s">
        <v>158</v>
      </c>
      <c r="C248" s="85"/>
      <c r="D248" s="85"/>
      <c r="E248" s="86"/>
      <c r="F248" s="67">
        <v>1504.8</v>
      </c>
      <c r="G248" s="68"/>
      <c r="H248" s="68"/>
      <c r="I248" s="68"/>
      <c r="J248" s="69"/>
    </row>
    <row r="249" spans="1:10" ht="36" customHeight="1" x14ac:dyDescent="0.25">
      <c r="A249" s="7"/>
      <c r="B249" s="84" t="s">
        <v>159</v>
      </c>
      <c r="C249" s="85"/>
      <c r="D249" s="85"/>
      <c r="E249" s="86"/>
      <c r="F249" s="67">
        <v>3762</v>
      </c>
      <c r="G249" s="68"/>
      <c r="H249" s="68"/>
      <c r="I249" s="68"/>
      <c r="J249" s="69"/>
    </row>
    <row r="250" spans="1:10" ht="36" customHeight="1" thickBot="1" x14ac:dyDescent="0.3">
      <c r="A250" s="7"/>
      <c r="B250" s="177" t="s">
        <v>160</v>
      </c>
      <c r="C250" s="178"/>
      <c r="D250" s="178"/>
      <c r="E250" s="179"/>
      <c r="F250" s="67">
        <v>20004</v>
      </c>
      <c r="G250" s="68"/>
      <c r="H250" s="68"/>
      <c r="I250" s="68"/>
      <c r="J250" s="69"/>
    </row>
    <row r="251" spans="1:10" ht="24" customHeight="1" thickBot="1" x14ac:dyDescent="0.3">
      <c r="A251" s="7"/>
      <c r="B251" s="27"/>
      <c r="C251" s="28"/>
      <c r="D251" s="28"/>
      <c r="E251" s="29"/>
      <c r="F251" s="40"/>
      <c r="G251" s="41"/>
      <c r="H251" s="41"/>
      <c r="I251" s="41"/>
      <c r="J251" s="42"/>
    </row>
    <row r="252" spans="1:10" ht="36" customHeight="1" x14ac:dyDescent="0.25">
      <c r="A252" s="7" t="s">
        <v>112</v>
      </c>
      <c r="B252" s="76" t="s">
        <v>161</v>
      </c>
      <c r="C252" s="77"/>
      <c r="D252" s="77"/>
      <c r="E252" s="54"/>
      <c r="F252" s="67">
        <v>29649</v>
      </c>
      <c r="G252" s="68"/>
      <c r="H252" s="68"/>
      <c r="I252" s="68"/>
      <c r="J252" s="69"/>
    </row>
    <row r="253" spans="1:10" ht="36" customHeight="1" x14ac:dyDescent="0.25">
      <c r="A253" s="7" t="s">
        <v>112</v>
      </c>
      <c r="B253" s="52" t="s">
        <v>162</v>
      </c>
      <c r="C253" s="96"/>
      <c r="D253" s="96"/>
      <c r="E253" s="97"/>
      <c r="F253" s="67">
        <v>12900</v>
      </c>
      <c r="G253" s="68"/>
      <c r="H253" s="68"/>
      <c r="I253" s="68"/>
      <c r="J253" s="69"/>
    </row>
    <row r="254" spans="1:10" ht="36" customHeight="1" x14ac:dyDescent="0.25">
      <c r="A254" s="7" t="s">
        <v>112</v>
      </c>
      <c r="B254" s="76" t="s">
        <v>163</v>
      </c>
      <c r="C254" s="77"/>
      <c r="D254" s="77"/>
      <c r="E254" s="54"/>
      <c r="F254" s="67">
        <v>42690</v>
      </c>
      <c r="G254" s="68"/>
      <c r="H254" s="68"/>
      <c r="I254" s="68"/>
      <c r="J254" s="69"/>
    </row>
    <row r="255" spans="1:10" ht="36" customHeight="1" x14ac:dyDescent="0.25">
      <c r="A255" s="7" t="s">
        <v>112</v>
      </c>
      <c r="B255" s="76" t="s">
        <v>164</v>
      </c>
      <c r="C255" s="77"/>
      <c r="D255" s="77"/>
      <c r="E255" s="54"/>
      <c r="F255" s="67">
        <v>11790</v>
      </c>
      <c r="G255" s="68"/>
      <c r="H255" s="68"/>
      <c r="I255" s="68"/>
      <c r="J255" s="69"/>
    </row>
    <row r="256" spans="1:10" ht="36" customHeight="1" x14ac:dyDescent="0.25">
      <c r="A256" s="7" t="s">
        <v>112</v>
      </c>
      <c r="B256" s="76" t="s">
        <v>165</v>
      </c>
      <c r="C256" s="77"/>
      <c r="D256" s="77"/>
      <c r="E256" s="54"/>
      <c r="F256" s="67">
        <v>14148</v>
      </c>
      <c r="G256" s="68"/>
      <c r="H256" s="68"/>
      <c r="I256" s="68"/>
      <c r="J256" s="69"/>
    </row>
    <row r="257" spans="1:10" ht="36" customHeight="1" x14ac:dyDescent="0.25">
      <c r="A257" s="7" t="s">
        <v>112</v>
      </c>
      <c r="B257" s="76" t="s">
        <v>166</v>
      </c>
      <c r="C257" s="77"/>
      <c r="D257" s="77"/>
      <c r="E257" s="54"/>
      <c r="F257" s="67">
        <v>7590</v>
      </c>
      <c r="G257" s="68"/>
      <c r="H257" s="68"/>
      <c r="I257" s="68"/>
      <c r="J257" s="69"/>
    </row>
    <row r="258" spans="1:10" ht="36" customHeight="1" x14ac:dyDescent="0.25">
      <c r="A258" s="7" t="s">
        <v>112</v>
      </c>
      <c r="B258" s="76" t="s">
        <v>167</v>
      </c>
      <c r="C258" s="77"/>
      <c r="D258" s="77"/>
      <c r="E258" s="54"/>
      <c r="F258" s="67">
        <v>22950</v>
      </c>
      <c r="G258" s="68"/>
      <c r="H258" s="68"/>
      <c r="I258" s="68"/>
      <c r="J258" s="69"/>
    </row>
    <row r="259" spans="1:10" ht="36" customHeight="1" x14ac:dyDescent="0.25">
      <c r="A259" s="7" t="s">
        <v>112</v>
      </c>
      <c r="B259" s="76" t="s">
        <v>168</v>
      </c>
      <c r="C259" s="77"/>
      <c r="D259" s="77"/>
      <c r="E259" s="54"/>
      <c r="F259" s="67">
        <v>51390</v>
      </c>
      <c r="G259" s="68"/>
      <c r="H259" s="68"/>
      <c r="I259" s="68"/>
      <c r="J259" s="69"/>
    </row>
    <row r="260" spans="1:10" ht="36" customHeight="1" x14ac:dyDescent="0.25">
      <c r="A260" s="7"/>
      <c r="B260" s="76" t="s">
        <v>169</v>
      </c>
      <c r="C260" s="77"/>
      <c r="D260" s="77"/>
      <c r="E260" s="54"/>
      <c r="F260" s="67">
        <v>19500</v>
      </c>
      <c r="G260" s="68"/>
      <c r="H260" s="68"/>
      <c r="I260" s="68"/>
      <c r="J260" s="69"/>
    </row>
    <row r="261" spans="1:10" ht="36" customHeight="1" x14ac:dyDescent="0.25">
      <c r="A261" s="7" t="s">
        <v>112</v>
      </c>
      <c r="B261" s="78" t="s">
        <v>170</v>
      </c>
      <c r="C261" s="79"/>
      <c r="D261" s="79"/>
      <c r="E261" s="36"/>
      <c r="F261" s="67">
        <v>600</v>
      </c>
      <c r="G261" s="68"/>
      <c r="H261" s="68"/>
      <c r="I261" s="68"/>
      <c r="J261" s="69"/>
    </row>
    <row r="262" spans="1:10" ht="36" customHeight="1" x14ac:dyDescent="0.25">
      <c r="A262" s="7"/>
      <c r="B262" s="76" t="s">
        <v>171</v>
      </c>
      <c r="C262" s="77"/>
      <c r="D262" s="77"/>
      <c r="E262" s="54"/>
      <c r="F262" s="67">
        <v>10290</v>
      </c>
      <c r="G262" s="68"/>
      <c r="H262" s="68"/>
      <c r="I262" s="68"/>
      <c r="J262" s="69"/>
    </row>
    <row r="263" spans="1:10" ht="36" customHeight="1" x14ac:dyDescent="0.25">
      <c r="A263" s="7"/>
      <c r="B263" s="76" t="s">
        <v>172</v>
      </c>
      <c r="C263" s="77"/>
      <c r="D263" s="77"/>
      <c r="E263" s="54"/>
      <c r="F263" s="67">
        <v>8790</v>
      </c>
      <c r="G263" s="68"/>
      <c r="H263" s="68"/>
      <c r="I263" s="68"/>
      <c r="J263" s="69"/>
    </row>
    <row r="264" spans="1:10" ht="36" customHeight="1" x14ac:dyDescent="0.25">
      <c r="A264" s="7" t="s">
        <v>112</v>
      </c>
      <c r="B264" s="76" t="s">
        <v>174</v>
      </c>
      <c r="C264" s="77"/>
      <c r="D264" s="77"/>
      <c r="E264" s="54"/>
      <c r="F264" s="67">
        <v>11790</v>
      </c>
      <c r="G264" s="68"/>
      <c r="H264" s="68"/>
      <c r="I264" s="68"/>
      <c r="J264" s="69"/>
    </row>
    <row r="265" spans="1:10" ht="36" customHeight="1" x14ac:dyDescent="0.25">
      <c r="A265" s="7"/>
      <c r="B265" s="76" t="s">
        <v>175</v>
      </c>
      <c r="C265" s="77"/>
      <c r="D265" s="77"/>
      <c r="E265" s="54"/>
      <c r="F265" s="67">
        <v>1890</v>
      </c>
      <c r="G265" s="68"/>
      <c r="H265" s="68"/>
      <c r="I265" s="68"/>
      <c r="J265" s="69"/>
    </row>
    <row r="266" spans="1:10" ht="36" customHeight="1" x14ac:dyDescent="0.25">
      <c r="A266" s="7"/>
      <c r="B266" s="76" t="s">
        <v>176</v>
      </c>
      <c r="C266" s="77"/>
      <c r="D266" s="77"/>
      <c r="E266" s="54"/>
      <c r="F266" s="67">
        <v>12510</v>
      </c>
      <c r="G266" s="68"/>
      <c r="H266" s="68"/>
      <c r="I266" s="68"/>
      <c r="J266" s="69"/>
    </row>
    <row r="267" spans="1:10" ht="36" customHeight="1" x14ac:dyDescent="0.25">
      <c r="A267" s="7"/>
      <c r="B267" s="76" t="s">
        <v>177</v>
      </c>
      <c r="C267" s="77"/>
      <c r="D267" s="77"/>
      <c r="E267" s="53"/>
      <c r="F267" s="67">
        <v>10005</v>
      </c>
      <c r="G267" s="68"/>
      <c r="H267" s="68"/>
      <c r="I267" s="68"/>
      <c r="J267" s="69"/>
    </row>
    <row r="268" spans="1:10" ht="36" customHeight="1" x14ac:dyDescent="0.25">
      <c r="A268" s="7"/>
      <c r="B268" s="52" t="s">
        <v>178</v>
      </c>
      <c r="C268" s="96"/>
      <c r="D268" s="96"/>
      <c r="E268" s="96"/>
      <c r="F268" s="67">
        <v>15000</v>
      </c>
      <c r="G268" s="68"/>
      <c r="H268" s="68"/>
      <c r="I268" s="68"/>
      <c r="J268" s="69"/>
    </row>
    <row r="269" spans="1:10" ht="36" customHeight="1" x14ac:dyDescent="0.25">
      <c r="A269" s="7"/>
      <c r="B269" s="52" t="s">
        <v>173</v>
      </c>
      <c r="C269" s="96"/>
      <c r="D269" s="96"/>
      <c r="E269" s="97"/>
      <c r="F269" s="67">
        <v>15000</v>
      </c>
      <c r="G269" s="68"/>
      <c r="H269" s="68"/>
      <c r="I269" s="68"/>
      <c r="J269" s="69"/>
    </row>
    <row r="270" spans="1:10" ht="36" customHeight="1" x14ac:dyDescent="0.25">
      <c r="A270" s="7" t="s">
        <v>114</v>
      </c>
      <c r="B270" s="76" t="s">
        <v>179</v>
      </c>
      <c r="C270" s="77"/>
      <c r="D270" s="77"/>
      <c r="E270" s="54"/>
      <c r="F270" s="67">
        <v>41520</v>
      </c>
      <c r="G270" s="68"/>
      <c r="H270" s="68"/>
      <c r="I270" s="68"/>
      <c r="J270" s="69"/>
    </row>
    <row r="271" spans="1:10" ht="36" customHeight="1" x14ac:dyDescent="0.25">
      <c r="A271" s="7" t="s">
        <v>114</v>
      </c>
      <c r="B271" s="76" t="s">
        <v>180</v>
      </c>
      <c r="C271" s="77"/>
      <c r="D271" s="77"/>
      <c r="E271" s="54"/>
      <c r="F271" s="67">
        <v>18120</v>
      </c>
      <c r="G271" s="68"/>
      <c r="H271" s="68"/>
      <c r="I271" s="68"/>
      <c r="J271" s="69"/>
    </row>
    <row r="272" spans="1:10" ht="36" customHeight="1" x14ac:dyDescent="0.25">
      <c r="A272" s="7" t="s">
        <v>114</v>
      </c>
      <c r="B272" s="76" t="s">
        <v>181</v>
      </c>
      <c r="C272" s="77"/>
      <c r="D272" s="77"/>
      <c r="E272" s="54"/>
      <c r="F272" s="67">
        <v>59880</v>
      </c>
      <c r="G272" s="68"/>
      <c r="H272" s="68"/>
      <c r="I272" s="68"/>
      <c r="J272" s="69"/>
    </row>
    <row r="273" spans="1:10" ht="36" customHeight="1" x14ac:dyDescent="0.25">
      <c r="A273" s="7" t="s">
        <v>114</v>
      </c>
      <c r="B273" s="76" t="s">
        <v>182</v>
      </c>
      <c r="C273" s="77"/>
      <c r="D273" s="77"/>
      <c r="E273" s="54"/>
      <c r="F273" s="67">
        <v>16560</v>
      </c>
      <c r="G273" s="68"/>
      <c r="H273" s="68"/>
      <c r="I273" s="68"/>
      <c r="J273" s="69"/>
    </row>
    <row r="274" spans="1:10" ht="36" customHeight="1" x14ac:dyDescent="0.25">
      <c r="A274" s="7" t="s">
        <v>114</v>
      </c>
      <c r="B274" s="84" t="s">
        <v>183</v>
      </c>
      <c r="C274" s="85"/>
      <c r="D274" s="85"/>
      <c r="E274" s="86"/>
      <c r="F274" s="67">
        <v>19872</v>
      </c>
      <c r="G274" s="68"/>
      <c r="H274" s="68"/>
      <c r="I274" s="68"/>
      <c r="J274" s="69"/>
    </row>
    <row r="275" spans="1:10" ht="36" customHeight="1" x14ac:dyDescent="0.25">
      <c r="A275" s="7" t="s">
        <v>114</v>
      </c>
      <c r="B275" s="76" t="s">
        <v>184</v>
      </c>
      <c r="C275" s="77"/>
      <c r="D275" s="77"/>
      <c r="E275" s="54"/>
      <c r="F275" s="67">
        <v>10680</v>
      </c>
      <c r="G275" s="68"/>
      <c r="H275" s="68"/>
      <c r="I275" s="68"/>
      <c r="J275" s="69"/>
    </row>
    <row r="276" spans="1:10" ht="36" customHeight="1" x14ac:dyDescent="0.25">
      <c r="A276" s="7" t="s">
        <v>114</v>
      </c>
      <c r="B276" s="76" t="s">
        <v>185</v>
      </c>
      <c r="C276" s="77"/>
      <c r="D276" s="77"/>
      <c r="E276" s="54"/>
      <c r="F276" s="67">
        <v>32160</v>
      </c>
      <c r="G276" s="68"/>
      <c r="H276" s="68"/>
      <c r="I276" s="68"/>
      <c r="J276" s="69"/>
    </row>
    <row r="277" spans="1:10" ht="36" customHeight="1" x14ac:dyDescent="0.25">
      <c r="A277" s="7" t="s">
        <v>114</v>
      </c>
      <c r="B277" s="76" t="s">
        <v>186</v>
      </c>
      <c r="C277" s="77"/>
      <c r="D277" s="77"/>
      <c r="E277" s="54"/>
      <c r="F277" s="67">
        <v>72000</v>
      </c>
      <c r="G277" s="68"/>
      <c r="H277" s="68"/>
      <c r="I277" s="68"/>
      <c r="J277" s="69"/>
    </row>
    <row r="278" spans="1:10" ht="36" customHeight="1" x14ac:dyDescent="0.25">
      <c r="A278" s="7" t="s">
        <v>114</v>
      </c>
      <c r="B278" s="78" t="s">
        <v>187</v>
      </c>
      <c r="C278" s="79"/>
      <c r="D278" s="79"/>
      <c r="E278" s="36"/>
      <c r="F278" s="67">
        <v>840</v>
      </c>
      <c r="G278" s="68"/>
      <c r="H278" s="68"/>
      <c r="I278" s="68"/>
      <c r="J278" s="69"/>
    </row>
    <row r="279" spans="1:10" ht="36" customHeight="1" thickBot="1" x14ac:dyDescent="0.3">
      <c r="A279" s="7" t="s">
        <v>114</v>
      </c>
      <c r="B279" s="76" t="s">
        <v>189</v>
      </c>
      <c r="C279" s="77"/>
      <c r="D279" s="77"/>
      <c r="E279" s="54"/>
      <c r="F279" s="67">
        <v>16560</v>
      </c>
      <c r="G279" s="68"/>
      <c r="H279" s="68"/>
      <c r="I279" s="68"/>
      <c r="J279" s="69"/>
    </row>
    <row r="280" spans="1:10" ht="36" customHeight="1" thickBot="1" x14ac:dyDescent="0.3">
      <c r="A280" s="7"/>
      <c r="B280" s="99" t="s">
        <v>190</v>
      </c>
      <c r="C280" s="100"/>
      <c r="D280" s="100"/>
      <c r="E280" s="101"/>
      <c r="F280" s="102"/>
      <c r="G280" s="103"/>
      <c r="H280" s="103"/>
      <c r="I280" s="103"/>
      <c r="J280" s="104"/>
    </row>
    <row r="281" spans="1:10" ht="36" customHeight="1" x14ac:dyDescent="0.25">
      <c r="A281" s="7"/>
      <c r="B281" s="76" t="s">
        <v>191</v>
      </c>
      <c r="C281" s="77"/>
      <c r="D281" s="77"/>
      <c r="E281" s="54"/>
      <c r="F281" s="67">
        <v>10008</v>
      </c>
      <c r="G281" s="68"/>
      <c r="H281" s="68"/>
      <c r="I281" s="68"/>
      <c r="J281" s="69"/>
    </row>
    <row r="282" spans="1:10" ht="36" customHeight="1" x14ac:dyDescent="0.25">
      <c r="A282" s="7"/>
      <c r="B282" s="76" t="s">
        <v>192</v>
      </c>
      <c r="C282" s="77"/>
      <c r="D282" s="77"/>
      <c r="E282" s="54"/>
      <c r="F282" s="67">
        <v>7002</v>
      </c>
      <c r="G282" s="68"/>
      <c r="H282" s="68"/>
      <c r="I282" s="68"/>
      <c r="J282" s="69"/>
    </row>
    <row r="283" spans="1:10" ht="36" customHeight="1" x14ac:dyDescent="0.25">
      <c r="A283" s="7"/>
      <c r="B283" s="76" t="s">
        <v>193</v>
      </c>
      <c r="C283" s="77"/>
      <c r="D283" s="77"/>
      <c r="E283" s="54"/>
      <c r="F283" s="105">
        <v>3000</v>
      </c>
      <c r="G283" s="106"/>
      <c r="H283" s="106"/>
      <c r="I283" s="106"/>
      <c r="J283" s="107"/>
    </row>
    <row r="284" spans="1:10" ht="36" customHeight="1" x14ac:dyDescent="0.25">
      <c r="A284" s="7"/>
      <c r="B284" s="76" t="s">
        <v>194</v>
      </c>
      <c r="C284" s="77"/>
      <c r="D284" s="77"/>
      <c r="E284" s="54"/>
      <c r="F284" s="105">
        <v>300</v>
      </c>
      <c r="G284" s="106"/>
      <c r="H284" s="106"/>
      <c r="I284" s="106"/>
      <c r="J284" s="107"/>
    </row>
    <row r="285" spans="1:10" ht="36" customHeight="1" thickBot="1" x14ac:dyDescent="0.3">
      <c r="A285" s="7"/>
      <c r="B285" s="76" t="s">
        <v>195</v>
      </c>
      <c r="C285" s="77"/>
      <c r="D285" s="77"/>
      <c r="E285" s="54"/>
      <c r="F285" s="105">
        <v>1050</v>
      </c>
      <c r="G285" s="106"/>
      <c r="H285" s="106"/>
      <c r="I285" s="106"/>
      <c r="J285" s="107"/>
    </row>
    <row r="286" spans="1:10" ht="36" customHeight="1" thickBot="1" x14ac:dyDescent="0.3">
      <c r="A286" s="7"/>
      <c r="B286" s="18" t="s">
        <v>196</v>
      </c>
      <c r="C286" s="19"/>
      <c r="D286" s="19"/>
      <c r="E286" s="20"/>
      <c r="F286" s="186"/>
      <c r="G286" s="187"/>
      <c r="H286" s="187"/>
      <c r="I286" s="187"/>
      <c r="J286" s="188"/>
    </row>
    <row r="287" spans="1:10" ht="36" customHeight="1" x14ac:dyDescent="0.25">
      <c r="A287" s="7" t="s">
        <v>112</v>
      </c>
      <c r="B287" s="76" t="s">
        <v>267</v>
      </c>
      <c r="C287" s="77"/>
      <c r="D287" s="77"/>
      <c r="E287" s="54"/>
      <c r="F287" s="67">
        <v>11949</v>
      </c>
      <c r="G287" s="68"/>
      <c r="H287" s="68"/>
      <c r="I287" s="68"/>
      <c r="J287" s="69"/>
    </row>
    <row r="288" spans="1:10" ht="36" customHeight="1" x14ac:dyDescent="0.25">
      <c r="A288" s="7" t="s">
        <v>112</v>
      </c>
      <c r="B288" s="76" t="s">
        <v>198</v>
      </c>
      <c r="C288" s="77"/>
      <c r="D288" s="77"/>
      <c r="E288" s="54"/>
      <c r="F288" s="67">
        <v>11949</v>
      </c>
      <c r="G288" s="68"/>
      <c r="H288" s="68"/>
      <c r="I288" s="68"/>
      <c r="J288" s="69"/>
    </row>
    <row r="289" spans="1:10" ht="36" customHeight="1" x14ac:dyDescent="0.25">
      <c r="A289" s="7" t="s">
        <v>114</v>
      </c>
      <c r="B289" s="76" t="s">
        <v>435</v>
      </c>
      <c r="C289" s="77"/>
      <c r="D289" s="77"/>
      <c r="E289" s="54"/>
      <c r="F289" s="67">
        <v>16800</v>
      </c>
      <c r="G289" s="68"/>
      <c r="H289" s="68"/>
      <c r="I289" s="68"/>
      <c r="J289" s="69"/>
    </row>
    <row r="290" spans="1:10" ht="36" customHeight="1" x14ac:dyDescent="0.25">
      <c r="A290" s="7" t="s">
        <v>114</v>
      </c>
      <c r="B290" s="76" t="s">
        <v>201</v>
      </c>
      <c r="C290" s="77"/>
      <c r="D290" s="77"/>
      <c r="E290" s="54"/>
      <c r="F290" s="67">
        <v>16800</v>
      </c>
      <c r="G290" s="68"/>
      <c r="H290" s="68"/>
      <c r="I290" s="68"/>
      <c r="J290" s="69"/>
    </row>
    <row r="291" spans="1:10" ht="36" customHeight="1" thickBot="1" x14ac:dyDescent="0.3">
      <c r="A291" s="7"/>
      <c r="B291" s="76" t="s">
        <v>203</v>
      </c>
      <c r="C291" s="77"/>
      <c r="D291" s="77"/>
      <c r="E291" s="54"/>
      <c r="F291" s="67">
        <v>11949</v>
      </c>
      <c r="G291" s="68"/>
      <c r="H291" s="68"/>
      <c r="I291" s="68"/>
      <c r="J291" s="69"/>
    </row>
    <row r="292" spans="1:10" ht="54" customHeight="1" thickBot="1" x14ac:dyDescent="0.3">
      <c r="A292" s="7"/>
      <c r="B292" s="27"/>
      <c r="C292" s="38"/>
      <c r="D292" s="38"/>
      <c r="E292" s="39"/>
      <c r="F292" s="40"/>
      <c r="G292" s="41"/>
      <c r="H292" s="41"/>
      <c r="I292" s="41"/>
      <c r="J292" s="42"/>
    </row>
    <row r="293" spans="1:10" ht="28.5" customHeight="1" x14ac:dyDescent="0.25">
      <c r="A293" s="7"/>
      <c r="B293" s="116"/>
      <c r="C293" s="117"/>
      <c r="D293" s="117"/>
      <c r="E293" s="117"/>
      <c r="F293" s="118"/>
      <c r="G293" s="118"/>
      <c r="H293" s="118"/>
      <c r="I293" s="118"/>
      <c r="J293" s="118"/>
    </row>
    <row r="294" spans="1:10" ht="28.5" customHeight="1" x14ac:dyDescent="0.25">
      <c r="A294" s="7"/>
      <c r="B294" s="119" t="s">
        <v>436</v>
      </c>
      <c r="C294" s="119"/>
      <c r="D294" s="119"/>
      <c r="E294" s="119"/>
      <c r="F294" s="119"/>
      <c r="G294" s="119"/>
      <c r="H294" s="119"/>
      <c r="I294" s="119"/>
      <c r="J294" s="119"/>
    </row>
    <row r="295" spans="1:10" ht="28.5" customHeight="1" x14ac:dyDescent="0.25">
      <c r="A295" s="7"/>
      <c r="B295" s="119" t="s">
        <v>206</v>
      </c>
      <c r="C295" s="119"/>
      <c r="D295" s="119"/>
      <c r="E295" s="119"/>
      <c r="F295" s="119"/>
      <c r="G295" s="119"/>
      <c r="H295" s="119"/>
      <c r="I295" s="119"/>
      <c r="J295" s="119"/>
    </row>
    <row r="296" spans="1:10" ht="28.5" customHeight="1" x14ac:dyDescent="0.25">
      <c r="A296" s="7"/>
      <c r="B296" s="116"/>
      <c r="C296" s="117"/>
      <c r="D296" s="117"/>
      <c r="E296" s="117"/>
      <c r="F296" s="118"/>
      <c r="G296" s="118"/>
      <c r="H296" s="118"/>
      <c r="I296" s="118"/>
      <c r="J296" s="118"/>
    </row>
    <row r="297" spans="1:10" ht="28.5" customHeight="1" thickBot="1" x14ac:dyDescent="0.3">
      <c r="A297" s="7"/>
      <c r="B297" s="214" t="s">
        <v>254</v>
      </c>
      <c r="C297" s="214"/>
      <c r="D297" s="214"/>
      <c r="E297" s="214"/>
      <c r="F297" s="214"/>
      <c r="G297" s="214"/>
      <c r="H297" s="214"/>
      <c r="I297" s="214"/>
      <c r="J297" s="215"/>
    </row>
    <row r="298" spans="1:10" ht="28.5" customHeight="1" thickBot="1" x14ac:dyDescent="0.3">
      <c r="A298" s="7"/>
      <c r="B298" s="216" t="s">
        <v>255</v>
      </c>
      <c r="C298" s="217"/>
      <c r="D298" s="217"/>
      <c r="E298" s="217"/>
      <c r="F298" s="217"/>
      <c r="G298" s="217"/>
      <c r="H298" s="217"/>
      <c r="I298" s="218"/>
      <c r="J298" s="126"/>
    </row>
    <row r="299" spans="1:10" ht="24" customHeight="1" thickBot="1" x14ac:dyDescent="0.3">
      <c r="A299" s="7" t="s">
        <v>112</v>
      </c>
      <c r="B299" s="253" t="s">
        <v>256</v>
      </c>
      <c r="C299" s="254"/>
      <c r="D299" s="255" t="s">
        <v>257</v>
      </c>
      <c r="E299" s="224"/>
      <c r="F299" s="225"/>
      <c r="G299" s="224" t="s">
        <v>258</v>
      </c>
      <c r="H299" s="224"/>
      <c r="I299" s="225"/>
      <c r="J299" s="9"/>
    </row>
    <row r="300" spans="1:10" ht="18" customHeight="1" x14ac:dyDescent="0.25">
      <c r="A300" s="7"/>
      <c r="B300" s="256" t="s">
        <v>259</v>
      </c>
      <c r="C300" s="257"/>
      <c r="D300" s="231" t="s">
        <v>260</v>
      </c>
      <c r="E300" s="231"/>
      <c r="F300" s="231"/>
      <c r="G300" s="258">
        <v>2190</v>
      </c>
      <c r="H300" s="231"/>
      <c r="I300" s="232"/>
      <c r="J300" s="9"/>
    </row>
    <row r="301" spans="1:10" ht="67.5" customHeight="1" x14ac:dyDescent="0.25">
      <c r="A301" s="7"/>
      <c r="B301" s="259" t="s">
        <v>261</v>
      </c>
      <c r="C301" s="260"/>
      <c r="D301" s="238"/>
      <c r="E301" s="238"/>
      <c r="F301" s="238"/>
      <c r="G301" s="261">
        <v>1590</v>
      </c>
      <c r="H301" s="238"/>
      <c r="I301" s="239"/>
      <c r="J301" s="9"/>
    </row>
    <row r="302" spans="1:10" ht="27" customHeight="1" x14ac:dyDescent="0.25">
      <c r="A302" s="7" t="s">
        <v>114</v>
      </c>
      <c r="B302" s="259" t="s">
        <v>262</v>
      </c>
      <c r="C302" s="260"/>
      <c r="D302" s="238"/>
      <c r="E302" s="238"/>
      <c r="F302" s="238"/>
      <c r="G302" s="261">
        <v>1440</v>
      </c>
      <c r="H302" s="238"/>
      <c r="I302" s="239"/>
      <c r="J302" s="9"/>
    </row>
    <row r="303" spans="1:10" ht="18" customHeight="1" x14ac:dyDescent="0.25">
      <c r="A303" s="7"/>
      <c r="B303" s="259" t="s">
        <v>263</v>
      </c>
      <c r="C303" s="260"/>
      <c r="D303" s="238"/>
      <c r="E303" s="238"/>
      <c r="F303" s="238"/>
      <c r="G303" s="261">
        <v>1290</v>
      </c>
      <c r="H303" s="238"/>
      <c r="I303" s="239"/>
      <c r="J303" s="9"/>
    </row>
    <row r="304" spans="1:10" s="215" customFormat="1" ht="36" customHeight="1" x14ac:dyDescent="0.25">
      <c r="B304" s="338"/>
      <c r="C304" s="338"/>
      <c r="D304" s="339"/>
      <c r="E304" s="339"/>
      <c r="F304" s="339"/>
      <c r="G304" s="340"/>
      <c r="H304" s="339"/>
      <c r="I304" s="339"/>
      <c r="J304" s="9"/>
    </row>
    <row r="305" spans="1:10" s="126" customFormat="1" ht="36" customHeight="1" x14ac:dyDescent="0.25">
      <c r="B305" s="121" t="s">
        <v>207</v>
      </c>
      <c r="C305" s="121"/>
      <c r="D305" s="121"/>
      <c r="E305" s="121"/>
      <c r="F305" s="121"/>
      <c r="G305" s="121"/>
      <c r="H305" s="121"/>
      <c r="I305" s="121"/>
      <c r="J305" s="121"/>
    </row>
    <row r="306" spans="1:10" ht="82.5" customHeight="1" x14ac:dyDescent="0.25">
      <c r="B306" s="341"/>
      <c r="C306" s="341"/>
      <c r="D306" s="341"/>
      <c r="E306" s="341"/>
      <c r="F306" s="341"/>
      <c r="G306" s="341"/>
      <c r="H306" s="341"/>
      <c r="I306" s="9"/>
      <c r="J306" s="9"/>
    </row>
    <row r="307" spans="1:10" ht="36" customHeight="1" x14ac:dyDescent="0.35">
      <c r="B307" s="342"/>
      <c r="C307" s="342"/>
      <c r="D307" s="342"/>
      <c r="E307" s="343" t="s">
        <v>437</v>
      </c>
      <c r="F307" s="344"/>
      <c r="G307" s="344"/>
      <c r="H307" s="9"/>
      <c r="I307" s="9"/>
      <c r="J307" s="9"/>
    </row>
    <row r="308" spans="1:10" ht="36" customHeight="1" x14ac:dyDescent="0.35">
      <c r="B308" s="345"/>
      <c r="C308" s="345"/>
      <c r="D308" s="345"/>
      <c r="E308" s="346">
        <v>1</v>
      </c>
      <c r="F308" s="344"/>
      <c r="G308" s="344"/>
      <c r="H308" s="9"/>
      <c r="I308" s="9"/>
      <c r="J308" s="9"/>
    </row>
    <row r="309" spans="1:10" ht="36" customHeight="1" x14ac:dyDescent="0.35">
      <c r="B309" s="345"/>
      <c r="C309" s="345"/>
      <c r="D309" s="345"/>
      <c r="E309" s="345">
        <v>1.1000000000000001</v>
      </c>
      <c r="F309" s="344"/>
      <c r="G309" s="344"/>
      <c r="H309" s="9"/>
      <c r="I309" s="9"/>
      <c r="J309" s="9"/>
    </row>
    <row r="310" spans="1:10" ht="54" customHeight="1" x14ac:dyDescent="0.35">
      <c r="B310" s="345"/>
      <c r="C310" s="345"/>
      <c r="D310" s="345"/>
      <c r="E310" s="345">
        <v>1.2</v>
      </c>
      <c r="F310" s="344"/>
      <c r="G310" s="344"/>
      <c r="H310" s="9"/>
      <c r="I310" s="9"/>
      <c r="J310" s="9"/>
    </row>
    <row r="311" spans="1:10" ht="15" customHeight="1" x14ac:dyDescent="0.35">
      <c r="B311" s="345"/>
      <c r="C311" s="345"/>
      <c r="D311" s="345"/>
      <c r="E311" s="345">
        <v>1.25</v>
      </c>
      <c r="F311" s="344"/>
      <c r="G311" s="344"/>
      <c r="H311" s="9"/>
      <c r="I311" s="9"/>
      <c r="J311" s="9"/>
    </row>
    <row r="312" spans="1:10" ht="40.5" customHeight="1" x14ac:dyDescent="0.35">
      <c r="A312" s="7"/>
      <c r="B312" s="345"/>
      <c r="C312" s="345"/>
      <c r="D312" s="345"/>
      <c r="E312" s="345">
        <v>1.3</v>
      </c>
      <c r="F312" s="344"/>
      <c r="G312" s="344"/>
      <c r="H312" s="9"/>
      <c r="I312" s="9"/>
      <c r="J312" s="9"/>
    </row>
    <row r="313" spans="1:10" ht="23.25" customHeight="1" x14ac:dyDescent="0.35">
      <c r="A313" s="341" t="s">
        <v>438</v>
      </c>
      <c r="B313" s="345"/>
      <c r="C313" s="345"/>
      <c r="D313" s="345"/>
      <c r="E313" s="345">
        <v>1.35</v>
      </c>
      <c r="F313" s="344"/>
      <c r="G313" s="344"/>
      <c r="H313" s="9"/>
      <c r="I313" s="9"/>
      <c r="J313" s="9"/>
    </row>
    <row r="314" spans="1:10" ht="25.5" x14ac:dyDescent="0.35">
      <c r="A314" s="342" t="s">
        <v>439</v>
      </c>
      <c r="B314" s="345"/>
      <c r="C314" s="345"/>
      <c r="D314" s="345"/>
      <c r="E314" s="345">
        <v>1.4</v>
      </c>
      <c r="F314" s="344"/>
      <c r="G314" s="344"/>
      <c r="H314" s="9"/>
      <c r="I314" s="9"/>
      <c r="J314" s="9"/>
    </row>
    <row r="315" spans="1:10" ht="25.5" x14ac:dyDescent="0.35">
      <c r="A315" s="345" t="s">
        <v>440</v>
      </c>
      <c r="B315" s="345"/>
      <c r="C315" s="345"/>
      <c r="D315" s="345"/>
      <c r="E315" s="345">
        <v>1.45</v>
      </c>
      <c r="F315" s="344"/>
      <c r="G315" s="344"/>
      <c r="H315" s="9"/>
      <c r="I315" s="9"/>
      <c r="J315" s="9"/>
    </row>
    <row r="316" spans="1:10" ht="25.5" x14ac:dyDescent="0.35">
      <c r="A316" s="345">
        <v>2</v>
      </c>
      <c r="B316" s="345"/>
      <c r="C316" s="345"/>
      <c r="D316" s="345"/>
      <c r="E316" s="345">
        <v>1.5</v>
      </c>
      <c r="F316" s="344"/>
      <c r="G316" s="344"/>
      <c r="H316" s="9"/>
      <c r="I316" s="9"/>
      <c r="J316" s="9"/>
    </row>
    <row r="317" spans="1:10" ht="25.5" x14ac:dyDescent="0.35">
      <c r="A317" s="345">
        <v>3</v>
      </c>
      <c r="B317" s="345"/>
      <c r="C317" s="345"/>
      <c r="D317" s="345"/>
      <c r="E317" s="345">
        <v>2</v>
      </c>
      <c r="F317" s="344"/>
      <c r="G317" s="344"/>
      <c r="H317" s="9"/>
      <c r="I317" s="9"/>
      <c r="J317" s="9"/>
    </row>
    <row r="318" spans="1:10" ht="25.5" x14ac:dyDescent="0.35">
      <c r="A318" s="345" t="s">
        <v>441</v>
      </c>
      <c r="B318" s="347"/>
      <c r="C318" s="347"/>
      <c r="D318" s="347"/>
      <c r="E318" s="347"/>
      <c r="F318" s="347"/>
      <c r="G318" s="347"/>
      <c r="H318" s="347"/>
      <c r="I318" s="9"/>
      <c r="J318" s="9"/>
    </row>
    <row r="319" spans="1:10" ht="25.5" x14ac:dyDescent="0.35">
      <c r="A319" s="345" t="s">
        <v>442</v>
      </c>
    </row>
    <row r="320" spans="1:10" ht="25.5" x14ac:dyDescent="0.35">
      <c r="A320" s="345" t="s">
        <v>443</v>
      </c>
    </row>
    <row r="321" spans="1:1" ht="25.5" x14ac:dyDescent="0.35">
      <c r="A321" s="345" t="s">
        <v>444</v>
      </c>
    </row>
    <row r="322" spans="1:1" ht="25.5" x14ac:dyDescent="0.35">
      <c r="A322" s="345" t="s">
        <v>445</v>
      </c>
    </row>
    <row r="323" spans="1:1" ht="25.5" x14ac:dyDescent="0.35">
      <c r="A323" s="345" t="s">
        <v>446</v>
      </c>
    </row>
    <row r="324" spans="1:1" ht="25.5" x14ac:dyDescent="0.35">
      <c r="A324" s="345" t="s">
        <v>447</v>
      </c>
    </row>
    <row r="325" spans="1:1" ht="53.25" customHeight="1" x14ac:dyDescent="0.25">
      <c r="A325" s="347" t="s">
        <v>448</v>
      </c>
    </row>
  </sheetData>
  <sheetProtection selectLockedCells="1" selectUnlockedCells="1"/>
  <mergeCells count="586">
    <mergeCell ref="B303:C303"/>
    <mergeCell ref="G303:I303"/>
    <mergeCell ref="B305:J305"/>
    <mergeCell ref="B299:C299"/>
    <mergeCell ref="D299:F299"/>
    <mergeCell ref="G299:I299"/>
    <mergeCell ref="B300:C300"/>
    <mergeCell ref="D300:F303"/>
    <mergeCell ref="G300:I300"/>
    <mergeCell ref="B301:C301"/>
    <mergeCell ref="G301:I301"/>
    <mergeCell ref="B302:C302"/>
    <mergeCell ref="G302:I302"/>
    <mergeCell ref="B292:E292"/>
    <mergeCell ref="F292:J292"/>
    <mergeCell ref="B294:J294"/>
    <mergeCell ref="B295:J295"/>
    <mergeCell ref="B297:I297"/>
    <mergeCell ref="B298:I298"/>
    <mergeCell ref="B289:E289"/>
    <mergeCell ref="F289:J289"/>
    <mergeCell ref="B290:E290"/>
    <mergeCell ref="F290:J290"/>
    <mergeCell ref="B291:E291"/>
    <mergeCell ref="F291:J291"/>
    <mergeCell ref="B286:E286"/>
    <mergeCell ref="F286:J286"/>
    <mergeCell ref="B287:E287"/>
    <mergeCell ref="F287:J287"/>
    <mergeCell ref="B288:E288"/>
    <mergeCell ref="F288:J288"/>
    <mergeCell ref="B283:E283"/>
    <mergeCell ref="F283:J283"/>
    <mergeCell ref="B284:E284"/>
    <mergeCell ref="F284:J284"/>
    <mergeCell ref="B285:E285"/>
    <mergeCell ref="F285:J285"/>
    <mergeCell ref="B279:E279"/>
    <mergeCell ref="F279:J279"/>
    <mergeCell ref="F280:J280"/>
    <mergeCell ref="B281:E281"/>
    <mergeCell ref="F281:J281"/>
    <mergeCell ref="B282:E282"/>
    <mergeCell ref="F282:J282"/>
    <mergeCell ref="B276:E276"/>
    <mergeCell ref="F276:J276"/>
    <mergeCell ref="B277:E277"/>
    <mergeCell ref="F277:J277"/>
    <mergeCell ref="B278:E278"/>
    <mergeCell ref="F278:J278"/>
    <mergeCell ref="B273:E273"/>
    <mergeCell ref="F273:J273"/>
    <mergeCell ref="B274:E274"/>
    <mergeCell ref="F274:J274"/>
    <mergeCell ref="B275:E275"/>
    <mergeCell ref="F275:J275"/>
    <mergeCell ref="B270:E270"/>
    <mergeCell ref="F270:J270"/>
    <mergeCell ref="B271:E271"/>
    <mergeCell ref="F271:J271"/>
    <mergeCell ref="B272:E272"/>
    <mergeCell ref="F272:J272"/>
    <mergeCell ref="B267:E267"/>
    <mergeCell ref="F267:J267"/>
    <mergeCell ref="B268:E268"/>
    <mergeCell ref="F268:J268"/>
    <mergeCell ref="B269:E269"/>
    <mergeCell ref="F269:J269"/>
    <mergeCell ref="B264:E264"/>
    <mergeCell ref="F264:J264"/>
    <mergeCell ref="B265:E265"/>
    <mergeCell ref="F265:J265"/>
    <mergeCell ref="B266:E266"/>
    <mergeCell ref="F266:J266"/>
    <mergeCell ref="B261:E261"/>
    <mergeCell ref="F261:J261"/>
    <mergeCell ref="B262:E262"/>
    <mergeCell ref="F262:J262"/>
    <mergeCell ref="B263:E263"/>
    <mergeCell ref="F263:J263"/>
    <mergeCell ref="B258:E258"/>
    <mergeCell ref="F258:J258"/>
    <mergeCell ref="B259:E259"/>
    <mergeCell ref="F259:J259"/>
    <mergeCell ref="B260:E260"/>
    <mergeCell ref="F260:J260"/>
    <mergeCell ref="B255:E255"/>
    <mergeCell ref="F255:J255"/>
    <mergeCell ref="B256:E256"/>
    <mergeCell ref="F256:J256"/>
    <mergeCell ref="B257:E257"/>
    <mergeCell ref="F257:J257"/>
    <mergeCell ref="B252:E252"/>
    <mergeCell ref="F252:J252"/>
    <mergeCell ref="B253:E253"/>
    <mergeCell ref="F253:J253"/>
    <mergeCell ref="B254:E254"/>
    <mergeCell ref="F254:J254"/>
    <mergeCell ref="B249:E249"/>
    <mergeCell ref="F249:J249"/>
    <mergeCell ref="B250:E250"/>
    <mergeCell ref="F250:J250"/>
    <mergeCell ref="B251:E251"/>
    <mergeCell ref="F251:J251"/>
    <mergeCell ref="B246:E246"/>
    <mergeCell ref="F246:J246"/>
    <mergeCell ref="B247:E247"/>
    <mergeCell ref="F247:J247"/>
    <mergeCell ref="B248:E248"/>
    <mergeCell ref="F248:J248"/>
    <mergeCell ref="B243:E243"/>
    <mergeCell ref="F243:J243"/>
    <mergeCell ref="B244:E244"/>
    <mergeCell ref="F244:J244"/>
    <mergeCell ref="B245:E245"/>
    <mergeCell ref="F245:J245"/>
    <mergeCell ref="B240:E240"/>
    <mergeCell ref="F240:J240"/>
    <mergeCell ref="B241:E241"/>
    <mergeCell ref="F241:J241"/>
    <mergeCell ref="B242:E242"/>
    <mergeCell ref="F242:J242"/>
    <mergeCell ref="B237:E237"/>
    <mergeCell ref="F237:J237"/>
    <mergeCell ref="B238:E238"/>
    <mergeCell ref="F238:J238"/>
    <mergeCell ref="B239:E239"/>
    <mergeCell ref="F239:J239"/>
    <mergeCell ref="B234:E234"/>
    <mergeCell ref="F234:J234"/>
    <mergeCell ref="B235:E235"/>
    <mergeCell ref="F235:J235"/>
    <mergeCell ref="B236:E236"/>
    <mergeCell ref="F236:J236"/>
    <mergeCell ref="B231:E231"/>
    <mergeCell ref="F231:J231"/>
    <mergeCell ref="B232:E232"/>
    <mergeCell ref="F232:J232"/>
    <mergeCell ref="B233:E233"/>
    <mergeCell ref="F233:J233"/>
    <mergeCell ref="B228:E228"/>
    <mergeCell ref="F228:J228"/>
    <mergeCell ref="B229:E229"/>
    <mergeCell ref="F229:J229"/>
    <mergeCell ref="B230:E230"/>
    <mergeCell ref="F230:J230"/>
    <mergeCell ref="B225:E225"/>
    <mergeCell ref="F225:J225"/>
    <mergeCell ref="B226:E226"/>
    <mergeCell ref="F226:J226"/>
    <mergeCell ref="B227:E227"/>
    <mergeCell ref="F227:J227"/>
    <mergeCell ref="B222:E222"/>
    <mergeCell ref="F222:J222"/>
    <mergeCell ref="B223:E223"/>
    <mergeCell ref="F223:J223"/>
    <mergeCell ref="B224:E224"/>
    <mergeCell ref="F224:J224"/>
    <mergeCell ref="B219:E219"/>
    <mergeCell ref="F219:J219"/>
    <mergeCell ref="B220:E220"/>
    <mergeCell ref="F220:J220"/>
    <mergeCell ref="B221:E221"/>
    <mergeCell ref="F221:J221"/>
    <mergeCell ref="B216:E216"/>
    <mergeCell ref="F216:J216"/>
    <mergeCell ref="B217:E217"/>
    <mergeCell ref="F217:J217"/>
    <mergeCell ref="B218:E218"/>
    <mergeCell ref="F218:J218"/>
    <mergeCell ref="B213:E213"/>
    <mergeCell ref="F213:J213"/>
    <mergeCell ref="B214:E214"/>
    <mergeCell ref="F214:J214"/>
    <mergeCell ref="B215:E215"/>
    <mergeCell ref="F215:J215"/>
    <mergeCell ref="B210:E210"/>
    <mergeCell ref="F210:J210"/>
    <mergeCell ref="B211:E211"/>
    <mergeCell ref="F211:J211"/>
    <mergeCell ref="B212:E212"/>
    <mergeCell ref="F212:J212"/>
    <mergeCell ref="B207:E207"/>
    <mergeCell ref="F207:J207"/>
    <mergeCell ref="B208:E208"/>
    <mergeCell ref="F208:J208"/>
    <mergeCell ref="B209:E209"/>
    <mergeCell ref="F209:J209"/>
    <mergeCell ref="B204:E204"/>
    <mergeCell ref="F204:J204"/>
    <mergeCell ref="B205:E205"/>
    <mergeCell ref="F205:J205"/>
    <mergeCell ref="B206:E206"/>
    <mergeCell ref="F206:J206"/>
    <mergeCell ref="B201:E201"/>
    <mergeCell ref="F201:J201"/>
    <mergeCell ref="B202:E202"/>
    <mergeCell ref="F202:J202"/>
    <mergeCell ref="B203:E203"/>
    <mergeCell ref="F203:J203"/>
    <mergeCell ref="B198:E198"/>
    <mergeCell ref="F198:J198"/>
    <mergeCell ref="B199:E199"/>
    <mergeCell ref="F199:J199"/>
    <mergeCell ref="B200:E200"/>
    <mergeCell ref="F200:J200"/>
    <mergeCell ref="B195:E195"/>
    <mergeCell ref="F195:J195"/>
    <mergeCell ref="B196:E196"/>
    <mergeCell ref="F196:J196"/>
    <mergeCell ref="B197:E197"/>
    <mergeCell ref="F197:J197"/>
    <mergeCell ref="B192:E192"/>
    <mergeCell ref="F192:J192"/>
    <mergeCell ref="B193:E193"/>
    <mergeCell ref="F193:J193"/>
    <mergeCell ref="B194:E194"/>
    <mergeCell ref="F194:J194"/>
    <mergeCell ref="B189:E189"/>
    <mergeCell ref="F189:J189"/>
    <mergeCell ref="B190:E190"/>
    <mergeCell ref="F190:J190"/>
    <mergeCell ref="B191:E191"/>
    <mergeCell ref="F191:J191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F125:J125"/>
    <mergeCell ref="B126:E126"/>
    <mergeCell ref="B127:E127"/>
    <mergeCell ref="F127:J127"/>
    <mergeCell ref="B128:E128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6:E116"/>
    <mergeCell ref="F116:J116"/>
    <mergeCell ref="B117:E117"/>
    <mergeCell ref="F117:J117"/>
    <mergeCell ref="B118:E118"/>
    <mergeCell ref="F118:J118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07:E107"/>
    <mergeCell ref="F107:J107"/>
    <mergeCell ref="B108:E108"/>
    <mergeCell ref="F108:J108"/>
    <mergeCell ref="B109:E109"/>
    <mergeCell ref="F109:J109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2:E22"/>
    <mergeCell ref="F22:J22"/>
    <mergeCell ref="A23:J23"/>
    <mergeCell ref="B24:E24"/>
    <mergeCell ref="F24:J24"/>
    <mergeCell ref="B25:E25"/>
    <mergeCell ref="F25:J25"/>
    <mergeCell ref="B19:E19"/>
    <mergeCell ref="F19:J19"/>
    <mergeCell ref="B20:E20"/>
    <mergeCell ref="F20:J20"/>
    <mergeCell ref="B21:E21"/>
    <mergeCell ref="F21:J21"/>
    <mergeCell ref="B15:E15"/>
    <mergeCell ref="B16:E16"/>
    <mergeCell ref="F16:J16"/>
    <mergeCell ref="B17:E17"/>
    <mergeCell ref="F17:J17"/>
    <mergeCell ref="B18:E18"/>
    <mergeCell ref="F18:J18"/>
    <mergeCell ref="B11:E11"/>
    <mergeCell ref="B12:E12"/>
    <mergeCell ref="F12:J12"/>
    <mergeCell ref="B13:E13"/>
    <mergeCell ref="B14:E14"/>
    <mergeCell ref="F14:J14"/>
    <mergeCell ref="A6:J6"/>
    <mergeCell ref="B7:E7"/>
    <mergeCell ref="B8:E8"/>
    <mergeCell ref="F8:J8"/>
    <mergeCell ref="B9:E9"/>
    <mergeCell ref="A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6"/>
  <sheetViews>
    <sheetView view="pageBreakPreview" topLeftCell="B1" zoomScale="50" zoomScaleNormal="60" zoomScaleSheetLayoutView="50" workbookViewId="0">
      <pane ySplit="4" topLeftCell="A110" activePane="bottomLeft" state="frozen"/>
      <selection activeCell="Q15" sqref="Q15"/>
      <selection pane="bottomLeft" activeCell="F126" sqref="F126:J129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5940</v>
      </c>
      <c r="G8" s="33">
        <f>H8*1.1</f>
        <v>5445</v>
      </c>
      <c r="H8" s="33">
        <v>4950</v>
      </c>
      <c r="I8" s="33">
        <f>H8*0.75</f>
        <v>3712.5</v>
      </c>
      <c r="J8" s="33">
        <f>H8*0.5</f>
        <v>2475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8323.1999999999989</v>
      </c>
      <c r="G9" s="37">
        <f>H9*1.1</f>
        <v>7629.6</v>
      </c>
      <c r="H9" s="37">
        <v>6936</v>
      </c>
      <c r="I9" s="37">
        <f>H9*0.75</f>
        <v>5202</v>
      </c>
      <c r="J9" s="37">
        <f>H9*0.5</f>
        <v>3468</v>
      </c>
    </row>
    <row r="10" spans="1:10" ht="36" customHeight="1" thickBot="1" x14ac:dyDescent="0.3">
      <c r="A10" s="7"/>
      <c r="B10" s="27"/>
      <c r="C10" s="38"/>
      <c r="D10" s="38"/>
      <c r="E10" s="39"/>
      <c r="F10" s="135"/>
      <c r="G10" s="136"/>
      <c r="H10" s="136"/>
      <c r="I10" s="136"/>
      <c r="J10" s="137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7128.0000000000009</v>
      </c>
      <c r="G11" s="33">
        <f>H11*1.1</f>
        <v>6534.0000000000018</v>
      </c>
      <c r="H11" s="33">
        <v>5940.0000000000009</v>
      </c>
      <c r="I11" s="33">
        <f>H11*0.75</f>
        <v>4455.0000000000009</v>
      </c>
      <c r="J11" s="33">
        <f>H11*0.5</f>
        <v>2970.0000000000005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9979.1999999999989</v>
      </c>
      <c r="G12" s="37">
        <f>H12*1.1</f>
        <v>9147.6</v>
      </c>
      <c r="H12" s="37">
        <v>8316</v>
      </c>
      <c r="I12" s="37">
        <f>H12*0.75</f>
        <v>6237</v>
      </c>
      <c r="J12" s="37">
        <f>H12*0.5</f>
        <v>4158</v>
      </c>
    </row>
    <row r="13" spans="1:10" ht="24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5"/>
      <c r="D14" s="175"/>
      <c r="E14" s="176"/>
      <c r="F14" s="43">
        <v>1188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77" t="s">
        <v>119</v>
      </c>
      <c r="C15" s="178"/>
      <c r="D15" s="178"/>
      <c r="E15" s="179"/>
      <c r="F15" s="49">
        <v>1680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0"/>
      <c r="G16" s="181"/>
      <c r="H16" s="181"/>
      <c r="I16" s="181"/>
      <c r="J16" s="182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255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360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528 до 10560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528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1056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1584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2112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2640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3168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3696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4224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4752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5280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5808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6336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6864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7392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7920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8448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8976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9504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10032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10560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3"/>
      <c r="F41" s="67">
        <v>11088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3"/>
      <c r="F42" s="67">
        <v>11616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3"/>
      <c r="F43" s="67">
        <v>12144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3"/>
      <c r="F44" s="67">
        <v>12672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3"/>
      <c r="F45" s="67">
        <v>13200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3"/>
      <c r="F46" s="67">
        <v>13728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3"/>
      <c r="F47" s="67">
        <v>14256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3"/>
      <c r="F48" s="67">
        <v>14784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3"/>
      <c r="F49" s="67">
        <v>15312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243</v>
      </c>
      <c r="C50" s="53"/>
      <c r="D50" s="53"/>
      <c r="E50" s="53"/>
      <c r="F50" s="67">
        <v>15840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244</v>
      </c>
      <c r="C51" s="53"/>
      <c r="D51" s="53"/>
      <c r="E51" s="53"/>
      <c r="F51" s="67">
        <v>16368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245</v>
      </c>
      <c r="C52" s="53"/>
      <c r="D52" s="53"/>
      <c r="E52" s="53"/>
      <c r="F52" s="67">
        <v>16896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246</v>
      </c>
      <c r="C53" s="53"/>
      <c r="D53" s="53"/>
      <c r="E53" s="53"/>
      <c r="F53" s="67">
        <v>17424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247</v>
      </c>
      <c r="C54" s="53"/>
      <c r="D54" s="53"/>
      <c r="E54" s="53"/>
      <c r="F54" s="67">
        <v>17952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248</v>
      </c>
      <c r="C55" s="53"/>
      <c r="D55" s="53"/>
      <c r="E55" s="53"/>
      <c r="F55" s="67">
        <v>18480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249</v>
      </c>
      <c r="C56" s="53"/>
      <c r="D56" s="53"/>
      <c r="E56" s="53"/>
      <c r="F56" s="67">
        <v>19008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250</v>
      </c>
      <c r="C57" s="53"/>
      <c r="D57" s="53"/>
      <c r="E57" s="53"/>
      <c r="F57" s="67">
        <v>19536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251</v>
      </c>
      <c r="C58" s="53"/>
      <c r="D58" s="53"/>
      <c r="E58" s="53"/>
      <c r="F58" s="67">
        <v>20064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252</v>
      </c>
      <c r="C59" s="53"/>
      <c r="D59" s="53"/>
      <c r="E59" s="53"/>
      <c r="F59" s="67">
        <v>20592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253</v>
      </c>
      <c r="C60" s="53"/>
      <c r="D60" s="53"/>
      <c r="E60" s="53"/>
      <c r="F60" s="67">
        <v>21120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143</v>
      </c>
      <c r="C61" s="71"/>
      <c r="D61" s="71"/>
      <c r="E61" s="72"/>
      <c r="F61" s="73" t="str">
        <f>"Цена от "&amp;MIN(F62:F71)&amp;" до "&amp;MAX(F62:F71)</f>
        <v>Цена от 66 до 4422</v>
      </c>
      <c r="G61" s="74"/>
      <c r="H61" s="74"/>
      <c r="I61" s="74"/>
      <c r="J61" s="75"/>
    </row>
    <row r="62" spans="1:10" ht="36" customHeight="1" x14ac:dyDescent="0.25">
      <c r="A62" s="7"/>
      <c r="B62" s="76" t="s">
        <v>449</v>
      </c>
      <c r="C62" s="77"/>
      <c r="D62" s="77"/>
      <c r="E62" s="54"/>
      <c r="F62" s="67">
        <v>792</v>
      </c>
      <c r="G62" s="68"/>
      <c r="H62" s="68"/>
      <c r="I62" s="68"/>
      <c r="J62" s="69"/>
    </row>
    <row r="63" spans="1:10" ht="36" customHeight="1" x14ac:dyDescent="0.25">
      <c r="A63" s="7"/>
      <c r="B63" s="76" t="s">
        <v>208</v>
      </c>
      <c r="C63" s="77"/>
      <c r="D63" s="77"/>
      <c r="E63" s="54"/>
      <c r="F63" s="67">
        <v>66</v>
      </c>
      <c r="G63" s="68"/>
      <c r="H63" s="68"/>
      <c r="I63" s="68"/>
      <c r="J63" s="69"/>
    </row>
    <row r="64" spans="1:10" ht="36" customHeight="1" x14ac:dyDescent="0.25">
      <c r="A64" s="7"/>
      <c r="B64" s="78" t="s">
        <v>146</v>
      </c>
      <c r="C64" s="79"/>
      <c r="D64" s="79"/>
      <c r="E64" s="36"/>
      <c r="F64" s="80">
        <v>3168.0000000000009</v>
      </c>
      <c r="G64" s="81"/>
      <c r="H64" s="81"/>
      <c r="I64" s="81"/>
      <c r="J64" s="82"/>
    </row>
    <row r="65" spans="1:10" ht="36" customHeight="1" x14ac:dyDescent="0.25">
      <c r="A65" s="7"/>
      <c r="B65" s="76" t="s">
        <v>147</v>
      </c>
      <c r="C65" s="77"/>
      <c r="D65" s="77"/>
      <c r="E65" s="54"/>
      <c r="F65" s="67">
        <v>1320</v>
      </c>
      <c r="G65" s="68"/>
      <c r="H65" s="68"/>
      <c r="I65" s="68"/>
      <c r="J65" s="69"/>
    </row>
    <row r="66" spans="1:10" ht="36" customHeight="1" x14ac:dyDescent="0.25">
      <c r="A66" s="7"/>
      <c r="B66" s="76" t="s">
        <v>148</v>
      </c>
      <c r="C66" s="77"/>
      <c r="D66" s="77"/>
      <c r="E66" s="54"/>
      <c r="F66" s="67">
        <v>3762.0000000000005</v>
      </c>
      <c r="G66" s="68"/>
      <c r="H66" s="68"/>
      <c r="I66" s="68"/>
      <c r="J66" s="69"/>
    </row>
    <row r="67" spans="1:10" ht="36" customHeight="1" x14ac:dyDescent="0.25">
      <c r="A67" s="7"/>
      <c r="B67" s="76" t="s">
        <v>149</v>
      </c>
      <c r="C67" s="77"/>
      <c r="D67" s="77"/>
      <c r="E67" s="54"/>
      <c r="F67" s="67">
        <v>264</v>
      </c>
      <c r="G67" s="68"/>
      <c r="H67" s="68"/>
      <c r="I67" s="68"/>
      <c r="J67" s="69"/>
    </row>
    <row r="68" spans="1:10" ht="36" customHeight="1" x14ac:dyDescent="0.25">
      <c r="A68" s="7"/>
      <c r="B68" s="76" t="s">
        <v>150</v>
      </c>
      <c r="C68" s="77"/>
      <c r="D68" s="77"/>
      <c r="E68" s="54"/>
      <c r="F68" s="67">
        <v>264</v>
      </c>
      <c r="G68" s="68"/>
      <c r="H68" s="68"/>
      <c r="I68" s="68"/>
      <c r="J68" s="69"/>
    </row>
    <row r="69" spans="1:10" ht="36" customHeight="1" x14ac:dyDescent="0.25">
      <c r="A69" s="7"/>
      <c r="B69" s="76" t="s">
        <v>151</v>
      </c>
      <c r="C69" s="77"/>
      <c r="D69" s="77"/>
      <c r="E69" s="54"/>
      <c r="F69" s="67">
        <v>528</v>
      </c>
      <c r="G69" s="68"/>
      <c r="H69" s="68"/>
      <c r="I69" s="68"/>
      <c r="J69" s="69"/>
    </row>
    <row r="70" spans="1:10" ht="36" customHeight="1" x14ac:dyDescent="0.25">
      <c r="A70" s="7"/>
      <c r="B70" s="76" t="s">
        <v>152</v>
      </c>
      <c r="C70" s="77"/>
      <c r="D70" s="77"/>
      <c r="E70" s="54"/>
      <c r="F70" s="67">
        <v>792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153</v>
      </c>
      <c r="C71" s="77"/>
      <c r="D71" s="77"/>
      <c r="E71" s="54"/>
      <c r="F71" s="67">
        <v>4421.9999999999991</v>
      </c>
      <c r="G71" s="68"/>
      <c r="H71" s="68"/>
      <c r="I71" s="68"/>
      <c r="J71" s="69"/>
    </row>
    <row r="72" spans="1:10" ht="24" customHeight="1" thickBot="1" x14ac:dyDescent="0.3">
      <c r="A72" s="7"/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155</v>
      </c>
      <c r="C73" s="77"/>
      <c r="D73" s="77"/>
      <c r="E73" s="54"/>
      <c r="F73" s="67">
        <v>30</v>
      </c>
      <c r="G73" s="68"/>
      <c r="H73" s="68"/>
      <c r="I73" s="68"/>
      <c r="J73" s="69"/>
    </row>
    <row r="74" spans="1:10" ht="54" customHeight="1" thickBot="1" x14ac:dyDescent="0.3">
      <c r="A74" s="7"/>
      <c r="B74" s="183" t="s">
        <v>209</v>
      </c>
      <c r="C74" s="184"/>
      <c r="D74" s="184"/>
      <c r="E74" s="185"/>
      <c r="F74" s="186" t="str">
        <f>"Цена от "&amp;MIN(F76,F81:J82,H117,F83:J94)&amp;" до "&amp;MAX(F76,F81:J82,H117,F83:J94)</f>
        <v>Цена от 561 до 10995,6</v>
      </c>
      <c r="G74" s="187"/>
      <c r="H74" s="187"/>
      <c r="I74" s="187"/>
      <c r="J74" s="188"/>
    </row>
    <row r="75" spans="1:10" ht="24" customHeight="1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157</v>
      </c>
      <c r="C76" s="77"/>
      <c r="D76" s="77"/>
      <c r="E76" s="54"/>
      <c r="F76" s="67">
        <v>5010</v>
      </c>
      <c r="G76" s="68"/>
      <c r="H76" s="68"/>
      <c r="I76" s="68"/>
      <c r="J76" s="69"/>
    </row>
    <row r="77" spans="1:10" ht="36" customHeight="1" x14ac:dyDescent="0.25">
      <c r="A77" s="7"/>
      <c r="B77" s="84" t="s">
        <v>158</v>
      </c>
      <c r="C77" s="85"/>
      <c r="D77" s="85"/>
      <c r="E77" s="86"/>
      <c r="F77" s="93">
        <v>501</v>
      </c>
      <c r="G77" s="94"/>
      <c r="H77" s="94"/>
      <c r="I77" s="94"/>
      <c r="J77" s="95"/>
    </row>
    <row r="78" spans="1:10" ht="36" customHeight="1" x14ac:dyDescent="0.25">
      <c r="A78" s="7"/>
      <c r="B78" s="84" t="s">
        <v>159</v>
      </c>
      <c r="C78" s="85"/>
      <c r="D78" s="85"/>
      <c r="E78" s="86"/>
      <c r="F78" s="93">
        <v>1110</v>
      </c>
      <c r="G78" s="94"/>
      <c r="H78" s="94"/>
      <c r="I78" s="94"/>
      <c r="J78" s="95"/>
    </row>
    <row r="79" spans="1:10" ht="36" customHeight="1" thickBot="1" x14ac:dyDescent="0.3">
      <c r="A79" s="7"/>
      <c r="B79" s="177" t="s">
        <v>160</v>
      </c>
      <c r="C79" s="178"/>
      <c r="D79" s="178"/>
      <c r="E79" s="179"/>
      <c r="F79" s="93">
        <v>7002</v>
      </c>
      <c r="G79" s="94"/>
      <c r="H79" s="94"/>
      <c r="I79" s="94"/>
      <c r="J79" s="95"/>
    </row>
    <row r="80" spans="1:10" ht="24" customHeight="1" thickBot="1" x14ac:dyDescent="0.3">
      <c r="A80" s="7"/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112</v>
      </c>
      <c r="B81" s="78" t="s">
        <v>161</v>
      </c>
      <c r="C81" s="79"/>
      <c r="D81" s="79"/>
      <c r="E81" s="36"/>
      <c r="F81" s="80">
        <v>3960</v>
      </c>
      <c r="G81" s="81"/>
      <c r="H81" s="81"/>
      <c r="I81" s="81"/>
      <c r="J81" s="82"/>
    </row>
    <row r="82" spans="1:10" ht="36" customHeight="1" x14ac:dyDescent="0.25">
      <c r="A82" s="7" t="s">
        <v>112</v>
      </c>
      <c r="B82" s="52" t="s">
        <v>162</v>
      </c>
      <c r="C82" s="96"/>
      <c r="D82" s="96"/>
      <c r="E82" s="97"/>
      <c r="F82" s="67">
        <v>1980.0000000000002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163</v>
      </c>
      <c r="C83" s="77"/>
      <c r="D83" s="77"/>
      <c r="E83" s="54"/>
      <c r="F83" s="67">
        <v>1386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76" t="s">
        <v>164</v>
      </c>
      <c r="C84" s="77"/>
      <c r="D84" s="77"/>
      <c r="E84" s="54"/>
      <c r="F84" s="67">
        <v>6000</v>
      </c>
      <c r="G84" s="68"/>
      <c r="H84" s="68"/>
      <c r="I84" s="68"/>
      <c r="J84" s="69"/>
    </row>
    <row r="85" spans="1:10" ht="36" customHeight="1" x14ac:dyDescent="0.25">
      <c r="A85" s="7" t="s">
        <v>112</v>
      </c>
      <c r="B85" s="76" t="s">
        <v>165</v>
      </c>
      <c r="C85" s="77"/>
      <c r="D85" s="77"/>
      <c r="E85" s="54"/>
      <c r="F85" s="67">
        <v>7200</v>
      </c>
      <c r="G85" s="68"/>
      <c r="H85" s="68"/>
      <c r="I85" s="68"/>
      <c r="J85" s="69"/>
    </row>
    <row r="86" spans="1:10" ht="36" customHeight="1" x14ac:dyDescent="0.25">
      <c r="A86" s="7" t="s">
        <v>112</v>
      </c>
      <c r="B86" s="76" t="s">
        <v>166</v>
      </c>
      <c r="C86" s="77"/>
      <c r="D86" s="77"/>
      <c r="E86" s="54"/>
      <c r="F86" s="67">
        <v>2970.0000000000005</v>
      </c>
      <c r="G86" s="68"/>
      <c r="H86" s="68"/>
      <c r="I86" s="68"/>
      <c r="J86" s="69"/>
    </row>
    <row r="87" spans="1:10" ht="36" customHeight="1" x14ac:dyDescent="0.25">
      <c r="A87" s="7" t="s">
        <v>112</v>
      </c>
      <c r="B87" s="76" t="s">
        <v>167</v>
      </c>
      <c r="C87" s="77"/>
      <c r="D87" s="77"/>
      <c r="E87" s="54"/>
      <c r="F87" s="67">
        <v>3300.0000000000005</v>
      </c>
      <c r="G87" s="68"/>
      <c r="H87" s="68"/>
      <c r="I87" s="68"/>
      <c r="J87" s="69"/>
    </row>
    <row r="88" spans="1:10" ht="36" customHeight="1" x14ac:dyDescent="0.25">
      <c r="A88" s="7" t="s">
        <v>112</v>
      </c>
      <c r="B88" s="76" t="s">
        <v>168</v>
      </c>
      <c r="C88" s="77"/>
      <c r="D88" s="77"/>
      <c r="E88" s="54"/>
      <c r="F88" s="67">
        <v>3630.0000000000005</v>
      </c>
      <c r="G88" s="68"/>
      <c r="H88" s="68"/>
      <c r="I88" s="68"/>
      <c r="J88" s="69"/>
    </row>
    <row r="89" spans="1:10" ht="36" customHeight="1" x14ac:dyDescent="0.25">
      <c r="A89" s="7"/>
      <c r="B89" s="76" t="s">
        <v>169</v>
      </c>
      <c r="C89" s="77"/>
      <c r="D89" s="77"/>
      <c r="E89" s="54"/>
      <c r="F89" s="67">
        <v>10956</v>
      </c>
      <c r="G89" s="68"/>
      <c r="H89" s="68"/>
      <c r="I89" s="68"/>
      <c r="J89" s="69"/>
    </row>
    <row r="90" spans="1:10" ht="36" customHeight="1" x14ac:dyDescent="0.25">
      <c r="A90" s="7" t="s">
        <v>112</v>
      </c>
      <c r="B90" s="78" t="s">
        <v>170</v>
      </c>
      <c r="C90" s="79"/>
      <c r="D90" s="79"/>
      <c r="E90" s="36"/>
      <c r="F90" s="67">
        <v>561</v>
      </c>
      <c r="G90" s="68"/>
      <c r="H90" s="68"/>
      <c r="I90" s="68"/>
      <c r="J90" s="69"/>
    </row>
    <row r="91" spans="1:10" ht="36" customHeight="1" x14ac:dyDescent="0.25">
      <c r="A91" s="7"/>
      <c r="B91" s="52" t="s">
        <v>171</v>
      </c>
      <c r="C91" s="96"/>
      <c r="D91" s="96"/>
      <c r="E91" s="97"/>
      <c r="F91" s="67">
        <v>1980.0000000000002</v>
      </c>
      <c r="G91" s="68"/>
      <c r="H91" s="68"/>
      <c r="I91" s="68"/>
      <c r="J91" s="69"/>
    </row>
    <row r="92" spans="1:10" ht="36" customHeight="1" x14ac:dyDescent="0.25">
      <c r="B92" s="52" t="s">
        <v>172</v>
      </c>
      <c r="C92" s="96"/>
      <c r="D92" s="96"/>
      <c r="E92" s="97"/>
      <c r="F92" s="67">
        <v>1320</v>
      </c>
      <c r="G92" s="68"/>
      <c r="H92" s="68"/>
      <c r="I92" s="68"/>
      <c r="J92" s="69"/>
    </row>
    <row r="93" spans="1:10" ht="36" customHeight="1" x14ac:dyDescent="0.25">
      <c r="A93" s="7" t="s">
        <v>112</v>
      </c>
      <c r="B93" s="52" t="s">
        <v>173</v>
      </c>
      <c r="C93" s="96"/>
      <c r="D93" s="96"/>
      <c r="E93" s="97"/>
      <c r="F93" s="67">
        <v>10995.6</v>
      </c>
      <c r="G93" s="68"/>
      <c r="H93" s="68"/>
      <c r="I93" s="68"/>
      <c r="J93" s="69"/>
    </row>
    <row r="94" spans="1:10" ht="36" customHeight="1" x14ac:dyDescent="0.25">
      <c r="A94" s="7" t="s">
        <v>112</v>
      </c>
      <c r="B94" s="76" t="s">
        <v>174</v>
      </c>
      <c r="C94" s="77"/>
      <c r="D94" s="77"/>
      <c r="E94" s="54"/>
      <c r="F94" s="67">
        <v>1320</v>
      </c>
      <c r="G94" s="68"/>
      <c r="H94" s="68"/>
      <c r="I94" s="68"/>
      <c r="J94" s="69"/>
    </row>
    <row r="95" spans="1:10" ht="36" customHeight="1" x14ac:dyDescent="0.25">
      <c r="A95" s="7"/>
      <c r="B95" s="76" t="s">
        <v>175</v>
      </c>
      <c r="C95" s="77"/>
      <c r="D95" s="77"/>
      <c r="E95" s="54"/>
      <c r="F95" s="67">
        <v>990</v>
      </c>
      <c r="G95" s="68"/>
      <c r="H95" s="68"/>
      <c r="I95" s="68"/>
      <c r="J95" s="69"/>
    </row>
    <row r="96" spans="1:10" ht="36" customHeight="1" x14ac:dyDescent="0.25">
      <c r="A96" s="7"/>
      <c r="B96" s="76" t="s">
        <v>176</v>
      </c>
      <c r="C96" s="77"/>
      <c r="D96" s="77"/>
      <c r="E96" s="54"/>
      <c r="F96" s="67">
        <v>5010</v>
      </c>
      <c r="G96" s="68"/>
      <c r="H96" s="68"/>
      <c r="I96" s="68"/>
      <c r="J96" s="69"/>
    </row>
    <row r="97" spans="1:10" ht="36" customHeight="1" x14ac:dyDescent="0.25">
      <c r="A97" s="7"/>
      <c r="B97" s="76" t="s">
        <v>177</v>
      </c>
      <c r="C97" s="77"/>
      <c r="D97" s="77"/>
      <c r="E97" s="53"/>
      <c r="F97" s="67">
        <v>5511</v>
      </c>
      <c r="G97" s="68"/>
      <c r="H97" s="68"/>
      <c r="I97" s="68"/>
      <c r="J97" s="69"/>
    </row>
    <row r="98" spans="1:10" ht="36" customHeight="1" x14ac:dyDescent="0.25">
      <c r="A98" s="7"/>
      <c r="B98" s="52" t="s">
        <v>178</v>
      </c>
      <c r="C98" s="96"/>
      <c r="D98" s="96"/>
      <c r="E98" s="96"/>
      <c r="F98" s="67">
        <v>3000</v>
      </c>
      <c r="G98" s="68"/>
      <c r="H98" s="68"/>
      <c r="I98" s="68"/>
      <c r="J98" s="69"/>
    </row>
    <row r="99" spans="1:10" ht="36" customHeight="1" x14ac:dyDescent="0.25">
      <c r="A99" s="7" t="s">
        <v>114</v>
      </c>
      <c r="B99" s="76" t="s">
        <v>179</v>
      </c>
      <c r="C99" s="77"/>
      <c r="D99" s="77"/>
      <c r="E99" s="54"/>
      <c r="F99" s="67">
        <v>5640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180</v>
      </c>
      <c r="C100" s="77"/>
      <c r="D100" s="77"/>
      <c r="E100" s="54"/>
      <c r="F100" s="67">
        <v>2880</v>
      </c>
      <c r="G100" s="68"/>
      <c r="H100" s="68"/>
      <c r="I100" s="68"/>
      <c r="J100" s="69"/>
    </row>
    <row r="101" spans="1:10" ht="36" customHeight="1" x14ac:dyDescent="0.25">
      <c r="A101" s="7" t="s">
        <v>114</v>
      </c>
      <c r="B101" s="76" t="s">
        <v>181</v>
      </c>
      <c r="C101" s="77"/>
      <c r="D101" s="77"/>
      <c r="E101" s="54"/>
      <c r="F101" s="67">
        <v>2040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182</v>
      </c>
      <c r="C102" s="77"/>
      <c r="D102" s="77"/>
      <c r="E102" s="54"/>
      <c r="F102" s="67">
        <v>8400</v>
      </c>
      <c r="G102" s="68"/>
      <c r="H102" s="68"/>
      <c r="I102" s="68"/>
      <c r="J102" s="69"/>
    </row>
    <row r="103" spans="1:10" ht="36" customHeight="1" x14ac:dyDescent="0.25">
      <c r="A103" s="7" t="s">
        <v>114</v>
      </c>
      <c r="B103" s="84" t="s">
        <v>183</v>
      </c>
      <c r="C103" s="85"/>
      <c r="D103" s="85"/>
      <c r="E103" s="86"/>
      <c r="F103" s="93">
        <v>10080</v>
      </c>
      <c r="G103" s="94"/>
      <c r="H103" s="94"/>
      <c r="I103" s="94"/>
      <c r="J103" s="95"/>
    </row>
    <row r="104" spans="1:10" ht="36" customHeight="1" x14ac:dyDescent="0.25">
      <c r="A104" s="7" t="s">
        <v>114</v>
      </c>
      <c r="B104" s="76" t="s">
        <v>184</v>
      </c>
      <c r="C104" s="77"/>
      <c r="D104" s="77"/>
      <c r="E104" s="54"/>
      <c r="F104" s="67">
        <v>4200</v>
      </c>
      <c r="G104" s="68"/>
      <c r="H104" s="68"/>
      <c r="I104" s="68"/>
      <c r="J104" s="69"/>
    </row>
    <row r="105" spans="1:10" ht="36" customHeight="1" x14ac:dyDescent="0.25">
      <c r="A105" s="7" t="s">
        <v>114</v>
      </c>
      <c r="B105" s="76" t="s">
        <v>185</v>
      </c>
      <c r="C105" s="77"/>
      <c r="D105" s="77"/>
      <c r="E105" s="54"/>
      <c r="F105" s="67">
        <v>4680</v>
      </c>
      <c r="G105" s="68"/>
      <c r="H105" s="68"/>
      <c r="I105" s="68"/>
      <c r="J105" s="69"/>
    </row>
    <row r="106" spans="1:10" ht="36" customHeight="1" x14ac:dyDescent="0.25">
      <c r="A106" s="7" t="s">
        <v>114</v>
      </c>
      <c r="B106" s="76" t="s">
        <v>186</v>
      </c>
      <c r="C106" s="77"/>
      <c r="D106" s="77"/>
      <c r="E106" s="54"/>
      <c r="F106" s="67">
        <v>5160</v>
      </c>
      <c r="G106" s="68"/>
      <c r="H106" s="68"/>
      <c r="I106" s="68"/>
      <c r="J106" s="69"/>
    </row>
    <row r="107" spans="1:10" ht="36" customHeight="1" x14ac:dyDescent="0.25">
      <c r="A107" s="7" t="s">
        <v>114</v>
      </c>
      <c r="B107" s="76" t="s">
        <v>187</v>
      </c>
      <c r="C107" s="77"/>
      <c r="D107" s="77"/>
      <c r="E107" s="54"/>
      <c r="F107" s="67">
        <v>840</v>
      </c>
      <c r="G107" s="68"/>
      <c r="H107" s="68"/>
      <c r="I107" s="68"/>
      <c r="J107" s="69"/>
    </row>
    <row r="108" spans="1:10" ht="36" customHeight="1" x14ac:dyDescent="0.25">
      <c r="A108" s="7" t="s">
        <v>114</v>
      </c>
      <c r="B108" s="76" t="s">
        <v>188</v>
      </c>
      <c r="C108" s="77"/>
      <c r="D108" s="77"/>
      <c r="E108" s="54"/>
      <c r="F108" s="67">
        <v>15480</v>
      </c>
      <c r="G108" s="68"/>
      <c r="H108" s="68"/>
      <c r="I108" s="68"/>
      <c r="J108" s="69"/>
    </row>
    <row r="109" spans="1:10" ht="36" customHeight="1" thickBot="1" x14ac:dyDescent="0.3">
      <c r="A109" s="7" t="s">
        <v>114</v>
      </c>
      <c r="B109" s="76" t="s">
        <v>189</v>
      </c>
      <c r="C109" s="77"/>
      <c r="D109" s="77"/>
      <c r="E109" s="54"/>
      <c r="F109" s="67">
        <v>1920</v>
      </c>
      <c r="G109" s="68"/>
      <c r="H109" s="68"/>
      <c r="I109" s="68"/>
      <c r="J109" s="69"/>
    </row>
    <row r="110" spans="1:10" ht="36" customHeight="1" x14ac:dyDescent="0.25">
      <c r="A110" s="7"/>
      <c r="B110" s="189" t="s">
        <v>190</v>
      </c>
      <c r="C110" s="190"/>
      <c r="D110" s="190"/>
      <c r="E110" s="191"/>
      <c r="F110" s="186"/>
      <c r="G110" s="187"/>
      <c r="H110" s="187"/>
      <c r="I110" s="187"/>
      <c r="J110" s="188"/>
    </row>
    <row r="111" spans="1:10" ht="36" customHeight="1" x14ac:dyDescent="0.25">
      <c r="A111" s="7"/>
      <c r="B111" s="76" t="s">
        <v>191</v>
      </c>
      <c r="C111" s="77"/>
      <c r="D111" s="77"/>
      <c r="E111" s="54"/>
      <c r="F111" s="67">
        <v>3000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192</v>
      </c>
      <c r="C112" s="77"/>
      <c r="D112" s="77"/>
      <c r="E112" s="54"/>
      <c r="F112" s="67">
        <v>4002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193</v>
      </c>
      <c r="C113" s="77"/>
      <c r="D113" s="77"/>
      <c r="E113" s="54"/>
      <c r="F113" s="105">
        <v>1500</v>
      </c>
      <c r="G113" s="106"/>
      <c r="H113" s="106"/>
      <c r="I113" s="106"/>
      <c r="J113" s="107"/>
    </row>
    <row r="114" spans="1:10" ht="36" customHeight="1" x14ac:dyDescent="0.25">
      <c r="A114" s="7"/>
      <c r="B114" s="76" t="s">
        <v>194</v>
      </c>
      <c r="C114" s="77"/>
      <c r="D114" s="77"/>
      <c r="E114" s="54"/>
      <c r="F114" s="105">
        <v>150</v>
      </c>
      <c r="G114" s="106"/>
      <c r="H114" s="106"/>
      <c r="I114" s="106"/>
      <c r="J114" s="107"/>
    </row>
    <row r="115" spans="1:10" ht="36" customHeight="1" thickBot="1" x14ac:dyDescent="0.3">
      <c r="A115" s="7"/>
      <c r="B115" s="76" t="s">
        <v>195</v>
      </c>
      <c r="C115" s="77"/>
      <c r="D115" s="77"/>
      <c r="E115" s="54"/>
      <c r="F115" s="105">
        <v>510</v>
      </c>
      <c r="G115" s="106"/>
      <c r="H115" s="106"/>
      <c r="I115" s="106"/>
      <c r="J115" s="107"/>
    </row>
    <row r="116" spans="1:10" ht="36" customHeight="1" thickBot="1" x14ac:dyDescent="0.3">
      <c r="A116" s="7"/>
      <c r="B116" s="18" t="s">
        <v>196</v>
      </c>
      <c r="C116" s="19"/>
      <c r="D116" s="19"/>
      <c r="E116" s="20"/>
      <c r="F116" s="186"/>
      <c r="G116" s="187"/>
      <c r="H116" s="187"/>
      <c r="I116" s="187"/>
      <c r="J116" s="188"/>
    </row>
    <row r="117" spans="1:10" ht="36" customHeight="1" x14ac:dyDescent="0.25">
      <c r="A117" s="7" t="s">
        <v>112</v>
      </c>
      <c r="B117" s="76" t="s">
        <v>197</v>
      </c>
      <c r="C117" s="77"/>
      <c r="D117" s="77"/>
      <c r="E117" s="54"/>
      <c r="F117" s="192">
        <f>H117*1.2</f>
        <v>3880.8</v>
      </c>
      <c r="G117" s="193">
        <f>H117*1.1</f>
        <v>3557.400000000001</v>
      </c>
      <c r="H117" s="193">
        <v>3234.0000000000005</v>
      </c>
      <c r="I117" s="193">
        <f>H117*0.75</f>
        <v>2425.5000000000005</v>
      </c>
      <c r="J117" s="194">
        <f>H117*0.5</f>
        <v>1617.0000000000002</v>
      </c>
    </row>
    <row r="118" spans="1:10" ht="36" customHeight="1" x14ac:dyDescent="0.25">
      <c r="A118" s="7" t="s">
        <v>112</v>
      </c>
      <c r="B118" s="76" t="s">
        <v>198</v>
      </c>
      <c r="C118" s="77"/>
      <c r="D118" s="77"/>
      <c r="E118" s="54"/>
      <c r="F118" s="67">
        <v>4950</v>
      </c>
      <c r="G118" s="68"/>
      <c r="H118" s="68"/>
      <c r="I118" s="68"/>
      <c r="J118" s="69"/>
    </row>
    <row r="119" spans="1:10" ht="36" customHeight="1" x14ac:dyDescent="0.25">
      <c r="A119" s="7" t="s">
        <v>112</v>
      </c>
      <c r="B119" s="76" t="s">
        <v>199</v>
      </c>
      <c r="C119" s="77"/>
      <c r="D119" s="77"/>
      <c r="E119" s="54"/>
      <c r="F119" s="67">
        <v>3960.0000000000005</v>
      </c>
      <c r="G119" s="68"/>
      <c r="H119" s="68"/>
      <c r="I119" s="68"/>
      <c r="J119" s="69"/>
    </row>
    <row r="120" spans="1:10" ht="36" customHeight="1" x14ac:dyDescent="0.25">
      <c r="A120" s="7" t="s">
        <v>114</v>
      </c>
      <c r="B120" s="76" t="s">
        <v>200</v>
      </c>
      <c r="C120" s="77"/>
      <c r="D120" s="77"/>
      <c r="E120" s="54"/>
      <c r="F120" s="192">
        <f>H120*1.2</f>
        <v>5472</v>
      </c>
      <c r="G120" s="193">
        <f>H120*1.1</f>
        <v>5016</v>
      </c>
      <c r="H120" s="193">
        <v>4560</v>
      </c>
      <c r="I120" s="193">
        <f>H120*0.75</f>
        <v>3420</v>
      </c>
      <c r="J120" s="194">
        <f>H120*0.5</f>
        <v>2280</v>
      </c>
    </row>
    <row r="121" spans="1:10" ht="36" customHeight="1" x14ac:dyDescent="0.25">
      <c r="A121" s="7" t="s">
        <v>114</v>
      </c>
      <c r="B121" s="76" t="s">
        <v>226</v>
      </c>
      <c r="C121" s="77"/>
      <c r="D121" s="77"/>
      <c r="E121" s="54"/>
      <c r="F121" s="67">
        <v>6960</v>
      </c>
      <c r="G121" s="68"/>
      <c r="H121" s="68"/>
      <c r="I121" s="68"/>
      <c r="J121" s="69"/>
    </row>
    <row r="122" spans="1:10" ht="36" customHeight="1" x14ac:dyDescent="0.25">
      <c r="A122" s="7" t="s">
        <v>114</v>
      </c>
      <c r="B122" s="76" t="s">
        <v>202</v>
      </c>
      <c r="C122" s="77"/>
      <c r="D122" s="77"/>
      <c r="E122" s="54"/>
      <c r="F122" s="67">
        <v>5640</v>
      </c>
      <c r="G122" s="68"/>
      <c r="H122" s="68"/>
      <c r="I122" s="68"/>
      <c r="J122" s="69"/>
    </row>
    <row r="123" spans="1:10" ht="36" customHeight="1" thickBot="1" x14ac:dyDescent="0.3">
      <c r="A123" s="7"/>
      <c r="B123" s="76" t="s">
        <v>203</v>
      </c>
      <c r="C123" s="77"/>
      <c r="D123" s="77"/>
      <c r="E123" s="53"/>
      <c r="F123" s="115">
        <f>H123*1.2</f>
        <v>2930.4</v>
      </c>
      <c r="G123" s="115">
        <f>H123*1.1</f>
        <v>2686.2000000000003</v>
      </c>
      <c r="H123" s="115">
        <v>2442</v>
      </c>
      <c r="I123" s="115">
        <f>H123*0.75</f>
        <v>1831.5</v>
      </c>
      <c r="J123" s="115">
        <f>H123*0.5</f>
        <v>1221</v>
      </c>
    </row>
    <row r="124" spans="1:10" ht="54" customHeight="1" thickBot="1" x14ac:dyDescent="0.3">
      <c r="A124" s="7"/>
      <c r="B124" s="18" t="s">
        <v>228</v>
      </c>
      <c r="C124" s="19"/>
      <c r="D124" s="19"/>
      <c r="E124" s="20"/>
      <c r="F124" s="108"/>
      <c r="G124" s="109"/>
      <c r="H124" s="109"/>
      <c r="I124" s="109"/>
      <c r="J124" s="110"/>
    </row>
    <row r="125" spans="1:10" ht="28.5" customHeight="1" thickBot="1" x14ac:dyDescent="0.3">
      <c r="A125" s="7"/>
      <c r="B125" s="195"/>
      <c r="C125" s="196"/>
      <c r="D125" s="196"/>
      <c r="E125" s="196"/>
      <c r="F125" s="196"/>
      <c r="G125" s="196"/>
      <c r="H125" s="196"/>
      <c r="I125" s="196"/>
      <c r="J125" s="197"/>
    </row>
    <row r="126" spans="1:10" ht="28.5" customHeight="1" x14ac:dyDescent="0.25">
      <c r="A126" s="7"/>
      <c r="B126" s="78" t="s">
        <v>229</v>
      </c>
      <c r="C126" s="79"/>
      <c r="D126" s="79"/>
      <c r="E126" s="36"/>
      <c r="F126" s="80">
        <v>5940</v>
      </c>
      <c r="G126" s="81"/>
      <c r="H126" s="81"/>
      <c r="I126" s="81"/>
      <c r="J126" s="82"/>
    </row>
    <row r="127" spans="1:10" ht="28.5" customHeight="1" x14ac:dyDescent="0.25">
      <c r="A127" s="7"/>
      <c r="B127" s="76" t="s">
        <v>230</v>
      </c>
      <c r="C127" s="77"/>
      <c r="D127" s="77"/>
      <c r="E127" s="54"/>
      <c r="F127" s="67">
        <v>11880</v>
      </c>
      <c r="G127" s="68"/>
      <c r="H127" s="68"/>
      <c r="I127" s="68"/>
      <c r="J127" s="69"/>
    </row>
    <row r="128" spans="1:10" ht="28.5" customHeight="1" x14ac:dyDescent="0.25">
      <c r="A128" s="7"/>
      <c r="B128" s="76" t="s">
        <v>231</v>
      </c>
      <c r="C128" s="77"/>
      <c r="D128" s="77"/>
      <c r="E128" s="54"/>
      <c r="F128" s="67">
        <v>5940</v>
      </c>
      <c r="G128" s="68"/>
      <c r="H128" s="68"/>
      <c r="I128" s="68"/>
      <c r="J128" s="69"/>
    </row>
    <row r="129" spans="1:10" ht="28.5" customHeight="1" thickBot="1" x14ac:dyDescent="0.3">
      <c r="A129" s="7"/>
      <c r="B129" s="76" t="s">
        <v>264</v>
      </c>
      <c r="C129" s="77"/>
      <c r="D129" s="77"/>
      <c r="E129" s="54"/>
      <c r="F129" s="67">
        <v>11880</v>
      </c>
      <c r="G129" s="68"/>
      <c r="H129" s="68"/>
      <c r="I129" s="68"/>
      <c r="J129" s="69"/>
    </row>
    <row r="130" spans="1:10" ht="24" customHeight="1" thickBot="1" x14ac:dyDescent="0.3">
      <c r="A130" s="7"/>
      <c r="B130" s="27"/>
      <c r="C130" s="38"/>
      <c r="D130" s="38"/>
      <c r="E130" s="39"/>
      <c r="F130" s="40"/>
      <c r="G130" s="41"/>
      <c r="H130" s="41"/>
      <c r="I130" s="41"/>
      <c r="J130" s="42"/>
    </row>
    <row r="131" spans="1:10" ht="18" customHeight="1" x14ac:dyDescent="0.25">
      <c r="A131" s="7"/>
      <c r="B131" s="116"/>
      <c r="C131" s="117"/>
      <c r="D131" s="117"/>
      <c r="E131" s="117"/>
      <c r="F131" s="118"/>
      <c r="G131" s="118"/>
      <c r="H131" s="118"/>
      <c r="I131" s="118"/>
      <c r="J131" s="118"/>
    </row>
    <row r="132" spans="1:10" ht="67.5" customHeight="1" x14ac:dyDescent="0.25">
      <c r="A132" s="7"/>
      <c r="B132" s="119" t="s">
        <v>265</v>
      </c>
      <c r="C132" s="119"/>
      <c r="D132" s="119"/>
      <c r="E132" s="119"/>
      <c r="F132" s="119"/>
      <c r="G132" s="119"/>
      <c r="H132" s="119"/>
      <c r="I132" s="119"/>
      <c r="J132" s="119"/>
    </row>
    <row r="133" spans="1:10" ht="40.5" customHeight="1" x14ac:dyDescent="0.25">
      <c r="A133" s="7"/>
      <c r="B133" s="119" t="s">
        <v>205</v>
      </c>
      <c r="C133" s="119"/>
      <c r="D133" s="119"/>
      <c r="E133" s="119"/>
      <c r="F133" s="119"/>
      <c r="G133" s="119"/>
      <c r="H133" s="119"/>
      <c r="I133" s="119"/>
      <c r="J133" s="119"/>
    </row>
    <row r="134" spans="1:10" ht="27" customHeight="1" x14ac:dyDescent="0.25">
      <c r="A134" s="7" t="s">
        <v>114</v>
      </c>
      <c r="B134" s="120" t="s">
        <v>206</v>
      </c>
      <c r="C134" s="120"/>
      <c r="D134" s="120"/>
      <c r="E134" s="120"/>
      <c r="F134" s="120"/>
      <c r="G134" s="120"/>
      <c r="H134" s="120"/>
      <c r="I134" s="120"/>
      <c r="J134" s="120"/>
    </row>
    <row r="135" spans="1:10" ht="40.5" customHeight="1" x14ac:dyDescent="0.25">
      <c r="A135" s="7"/>
      <c r="B135" s="121" t="s">
        <v>207</v>
      </c>
      <c r="C135" s="121"/>
      <c r="D135" s="121"/>
      <c r="E135" s="121"/>
      <c r="F135" s="121"/>
      <c r="G135" s="121"/>
      <c r="H135" s="121"/>
      <c r="I135" s="121"/>
      <c r="J135" s="121"/>
    </row>
    <row r="136" spans="1:10" ht="18" customHeight="1" x14ac:dyDescent="0.25">
      <c r="A136" s="7"/>
    </row>
  </sheetData>
  <sheetProtection selectLockedCells="1" selectUnlockedCells="1"/>
  <mergeCells count="250">
    <mergeCell ref="B130:E130"/>
    <mergeCell ref="F130:J130"/>
    <mergeCell ref="B132:J132"/>
    <mergeCell ref="B133:J133"/>
    <mergeCell ref="B134:J134"/>
    <mergeCell ref="B135:J135"/>
    <mergeCell ref="B127:E127"/>
    <mergeCell ref="F127:J127"/>
    <mergeCell ref="B128:E128"/>
    <mergeCell ref="F128:J128"/>
    <mergeCell ref="B129:E129"/>
    <mergeCell ref="F129:J129"/>
    <mergeCell ref="B123:E123"/>
    <mergeCell ref="B124:E124"/>
    <mergeCell ref="F124:J124"/>
    <mergeCell ref="B125:J125"/>
    <mergeCell ref="B126:E126"/>
    <mergeCell ref="F126:J126"/>
    <mergeCell ref="B119:E119"/>
    <mergeCell ref="F119:J119"/>
    <mergeCell ref="B120:E120"/>
    <mergeCell ref="B121:E121"/>
    <mergeCell ref="F121:J121"/>
    <mergeCell ref="B122:E122"/>
    <mergeCell ref="F122:J122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60" zoomScaleNormal="60" workbookViewId="0">
      <pane ySplit="4" topLeftCell="A89" activePane="bottomLeft" state="frozen"/>
      <selection activeCell="Q15" sqref="Q15"/>
      <selection pane="bottomLeft" activeCell="F106" sqref="F106:J109"/>
    </sheetView>
  </sheetViews>
  <sheetFormatPr defaultColWidth="24" defaultRowHeight="21" outlineLevelRow="1" x14ac:dyDescent="0.25"/>
  <cols>
    <col min="1" max="1" width="24" style="7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24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348" t="s">
        <v>106</v>
      </c>
      <c r="C6" s="349"/>
      <c r="D6" s="349"/>
      <c r="E6" s="350"/>
      <c r="F6" s="26" t="s">
        <v>107</v>
      </c>
      <c r="G6" s="173" t="s">
        <v>108</v>
      </c>
      <c r="H6" s="173" t="s">
        <v>109</v>
      </c>
      <c r="I6" s="173" t="s">
        <v>110</v>
      </c>
      <c r="J6" s="174" t="s">
        <v>111</v>
      </c>
    </row>
    <row r="7" spans="1:10" ht="24" thickBot="1" x14ac:dyDescent="0.3">
      <c r="B7" s="27"/>
      <c r="C7" s="28"/>
      <c r="D7" s="28"/>
      <c r="E7" s="29"/>
      <c r="F7" s="135"/>
      <c r="G7" s="136"/>
      <c r="H7" s="136"/>
      <c r="I7" s="136"/>
      <c r="J7" s="137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8496</v>
      </c>
      <c r="G8" s="33">
        <f>H8*1.1</f>
        <v>7788.0000000000009</v>
      </c>
      <c r="H8" s="33">
        <v>7080</v>
      </c>
      <c r="I8" s="33">
        <f>H8*0.75</f>
        <v>5310</v>
      </c>
      <c r="J8" s="33">
        <f>H8*0.5</f>
        <v>3540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11894.4</v>
      </c>
      <c r="G9" s="37">
        <f>H9*1.1</f>
        <v>10903.2</v>
      </c>
      <c r="H9" s="37">
        <v>9912</v>
      </c>
      <c r="I9" s="37">
        <f>H9*0.75</f>
        <v>7434</v>
      </c>
      <c r="J9" s="37">
        <f>H9*0.5</f>
        <v>4956</v>
      </c>
    </row>
    <row r="10" spans="1:10" ht="36" customHeight="1" thickBot="1" x14ac:dyDescent="0.3">
      <c r="B10" s="27"/>
      <c r="C10" s="38"/>
      <c r="D10" s="38"/>
      <c r="E10" s="39"/>
      <c r="F10" s="135"/>
      <c r="G10" s="136"/>
      <c r="H10" s="136"/>
      <c r="I10" s="136"/>
      <c r="J10" s="137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9648</v>
      </c>
      <c r="G11" s="33">
        <f>H11*1.1</f>
        <v>8844</v>
      </c>
      <c r="H11" s="33">
        <v>8040</v>
      </c>
      <c r="I11" s="33">
        <f>H11*0.75</f>
        <v>6030</v>
      </c>
      <c r="J11" s="33">
        <f>H11*0.5</f>
        <v>4020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13507.199999999999</v>
      </c>
      <c r="G12" s="37">
        <f>H12*1.1</f>
        <v>12381.6</v>
      </c>
      <c r="H12" s="37">
        <v>11256</v>
      </c>
      <c r="I12" s="37">
        <f>H12*0.75</f>
        <v>8442</v>
      </c>
      <c r="J12" s="37">
        <f>H12*0.5</f>
        <v>5628</v>
      </c>
    </row>
    <row r="13" spans="1:10" ht="24" thickBot="1" x14ac:dyDescent="0.3"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5"/>
      <c r="D14" s="175"/>
      <c r="E14" s="176"/>
      <c r="F14" s="43">
        <v>1700.3999999999999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77" t="s">
        <v>119</v>
      </c>
      <c r="C15" s="178"/>
      <c r="D15" s="178"/>
      <c r="E15" s="179"/>
      <c r="F15" s="49">
        <v>2400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0"/>
      <c r="G16" s="181"/>
      <c r="H16" s="181"/>
      <c r="I16" s="181"/>
      <c r="J16" s="182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480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672</v>
      </c>
      <c r="G18" s="68"/>
      <c r="H18" s="68"/>
      <c r="I18" s="68"/>
      <c r="J18" s="69"/>
    </row>
    <row r="19" spans="1:10" ht="24" thickBot="1" x14ac:dyDescent="0.3"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1500 до 30000</v>
      </c>
      <c r="G20" s="65"/>
      <c r="H20" s="65"/>
      <c r="I20" s="65"/>
      <c r="J20" s="66"/>
    </row>
    <row r="21" spans="1:10" ht="36" customHeight="1" outlineLevel="1" x14ac:dyDescent="0.25">
      <c r="B21" s="309" t="s">
        <v>450</v>
      </c>
      <c r="C21" s="310"/>
      <c r="D21" s="310"/>
      <c r="E21" s="311"/>
      <c r="F21" s="67">
        <v>1500</v>
      </c>
      <c r="G21" s="68"/>
      <c r="H21" s="68"/>
      <c r="I21" s="68"/>
      <c r="J21" s="69"/>
    </row>
    <row r="22" spans="1:10" ht="36" customHeight="1" outlineLevel="1" x14ac:dyDescent="0.25">
      <c r="B22" s="52" t="s">
        <v>451</v>
      </c>
      <c r="C22" s="96"/>
      <c r="D22" s="96"/>
      <c r="E22" s="97"/>
      <c r="F22" s="67">
        <v>3000</v>
      </c>
      <c r="G22" s="68"/>
      <c r="H22" s="68"/>
      <c r="I22" s="68"/>
      <c r="J22" s="69"/>
    </row>
    <row r="23" spans="1:10" ht="36" customHeight="1" outlineLevel="1" x14ac:dyDescent="0.25">
      <c r="B23" s="52" t="s">
        <v>452</v>
      </c>
      <c r="C23" s="96"/>
      <c r="D23" s="96"/>
      <c r="E23" s="97"/>
      <c r="F23" s="67">
        <v>4500</v>
      </c>
      <c r="G23" s="68"/>
      <c r="H23" s="68"/>
      <c r="I23" s="68"/>
      <c r="J23" s="69"/>
    </row>
    <row r="24" spans="1:10" ht="36" customHeight="1" outlineLevel="1" x14ac:dyDescent="0.25">
      <c r="B24" s="52" t="s">
        <v>453</v>
      </c>
      <c r="C24" s="96"/>
      <c r="D24" s="96"/>
      <c r="E24" s="97"/>
      <c r="F24" s="67">
        <v>6000</v>
      </c>
      <c r="G24" s="68"/>
      <c r="H24" s="68"/>
      <c r="I24" s="68"/>
      <c r="J24" s="69"/>
    </row>
    <row r="25" spans="1:10" ht="36" customHeight="1" outlineLevel="1" x14ac:dyDescent="0.25">
      <c r="B25" s="52" t="s">
        <v>454</v>
      </c>
      <c r="C25" s="96"/>
      <c r="D25" s="96"/>
      <c r="E25" s="97"/>
      <c r="F25" s="67">
        <v>7500</v>
      </c>
      <c r="G25" s="68"/>
      <c r="H25" s="68"/>
      <c r="I25" s="68"/>
      <c r="J25" s="69"/>
    </row>
    <row r="26" spans="1:10" ht="36" customHeight="1" outlineLevel="1" x14ac:dyDescent="0.25">
      <c r="B26" s="52" t="s">
        <v>455</v>
      </c>
      <c r="C26" s="96"/>
      <c r="D26" s="96"/>
      <c r="E26" s="97"/>
      <c r="F26" s="67">
        <v>9000</v>
      </c>
      <c r="G26" s="68"/>
      <c r="H26" s="68"/>
      <c r="I26" s="68"/>
      <c r="J26" s="69"/>
    </row>
    <row r="27" spans="1:10" ht="36" customHeight="1" outlineLevel="1" x14ac:dyDescent="0.25">
      <c r="B27" s="52" t="s">
        <v>456</v>
      </c>
      <c r="C27" s="96"/>
      <c r="D27" s="96"/>
      <c r="E27" s="97"/>
      <c r="F27" s="67">
        <v>10500</v>
      </c>
      <c r="G27" s="68"/>
      <c r="H27" s="68"/>
      <c r="I27" s="68"/>
      <c r="J27" s="69"/>
    </row>
    <row r="28" spans="1:10" ht="36" customHeight="1" outlineLevel="1" x14ac:dyDescent="0.25">
      <c r="B28" s="52" t="s">
        <v>457</v>
      </c>
      <c r="C28" s="96"/>
      <c r="D28" s="96"/>
      <c r="E28" s="97"/>
      <c r="F28" s="67">
        <v>12000</v>
      </c>
      <c r="G28" s="68"/>
      <c r="H28" s="68"/>
      <c r="I28" s="68"/>
      <c r="J28" s="69"/>
    </row>
    <row r="29" spans="1:10" ht="36" customHeight="1" outlineLevel="1" x14ac:dyDescent="0.25">
      <c r="B29" s="52" t="s">
        <v>458</v>
      </c>
      <c r="C29" s="96"/>
      <c r="D29" s="96"/>
      <c r="E29" s="97"/>
      <c r="F29" s="67">
        <v>13500</v>
      </c>
      <c r="G29" s="68"/>
      <c r="H29" s="68"/>
      <c r="I29" s="68"/>
      <c r="J29" s="69"/>
    </row>
    <row r="30" spans="1:10" ht="36" customHeight="1" outlineLevel="1" x14ac:dyDescent="0.25">
      <c r="B30" s="52" t="s">
        <v>459</v>
      </c>
      <c r="C30" s="96"/>
      <c r="D30" s="96"/>
      <c r="E30" s="97"/>
      <c r="F30" s="67">
        <v>15000</v>
      </c>
      <c r="G30" s="68"/>
      <c r="H30" s="68"/>
      <c r="I30" s="68"/>
      <c r="J30" s="69"/>
    </row>
    <row r="31" spans="1:10" ht="36" customHeight="1" outlineLevel="1" x14ac:dyDescent="0.25">
      <c r="B31" s="52" t="s">
        <v>460</v>
      </c>
      <c r="C31" s="96"/>
      <c r="D31" s="96"/>
      <c r="E31" s="97"/>
      <c r="F31" s="67">
        <v>16500</v>
      </c>
      <c r="G31" s="68"/>
      <c r="H31" s="68"/>
      <c r="I31" s="68"/>
      <c r="J31" s="69"/>
    </row>
    <row r="32" spans="1:10" ht="36" customHeight="1" outlineLevel="1" x14ac:dyDescent="0.25">
      <c r="B32" s="52" t="s">
        <v>461</v>
      </c>
      <c r="C32" s="96"/>
      <c r="D32" s="96"/>
      <c r="E32" s="97"/>
      <c r="F32" s="67">
        <v>18000</v>
      </c>
      <c r="G32" s="68"/>
      <c r="H32" s="68"/>
      <c r="I32" s="68"/>
      <c r="J32" s="69"/>
    </row>
    <row r="33" spans="2:10" ht="36" customHeight="1" outlineLevel="1" x14ac:dyDescent="0.25">
      <c r="B33" s="52" t="s">
        <v>462</v>
      </c>
      <c r="C33" s="96"/>
      <c r="D33" s="96"/>
      <c r="E33" s="97"/>
      <c r="F33" s="67">
        <v>19500</v>
      </c>
      <c r="G33" s="68"/>
      <c r="H33" s="68"/>
      <c r="I33" s="68"/>
      <c r="J33" s="69"/>
    </row>
    <row r="34" spans="2:10" ht="36" customHeight="1" outlineLevel="1" x14ac:dyDescent="0.25">
      <c r="B34" s="52" t="s">
        <v>463</v>
      </c>
      <c r="C34" s="96"/>
      <c r="D34" s="96"/>
      <c r="E34" s="97"/>
      <c r="F34" s="67">
        <v>21000</v>
      </c>
      <c r="G34" s="68"/>
      <c r="H34" s="68"/>
      <c r="I34" s="68"/>
      <c r="J34" s="69"/>
    </row>
    <row r="35" spans="2:10" ht="36" customHeight="1" outlineLevel="1" x14ac:dyDescent="0.25">
      <c r="B35" s="52" t="s">
        <v>464</v>
      </c>
      <c r="C35" s="96"/>
      <c r="D35" s="96"/>
      <c r="E35" s="97"/>
      <c r="F35" s="67">
        <v>22500</v>
      </c>
      <c r="G35" s="68"/>
      <c r="H35" s="68"/>
      <c r="I35" s="68"/>
      <c r="J35" s="69"/>
    </row>
    <row r="36" spans="2:10" ht="36" customHeight="1" outlineLevel="1" x14ac:dyDescent="0.25">
      <c r="B36" s="52" t="s">
        <v>465</v>
      </c>
      <c r="C36" s="96"/>
      <c r="D36" s="96"/>
      <c r="E36" s="97"/>
      <c r="F36" s="67">
        <v>24000</v>
      </c>
      <c r="G36" s="68"/>
      <c r="H36" s="68"/>
      <c r="I36" s="68"/>
      <c r="J36" s="69"/>
    </row>
    <row r="37" spans="2:10" ht="36" customHeight="1" outlineLevel="1" x14ac:dyDescent="0.25">
      <c r="B37" s="52" t="s">
        <v>466</v>
      </c>
      <c r="C37" s="96"/>
      <c r="D37" s="96"/>
      <c r="E37" s="97"/>
      <c r="F37" s="67">
        <v>25500</v>
      </c>
      <c r="G37" s="68"/>
      <c r="H37" s="68"/>
      <c r="I37" s="68"/>
      <c r="J37" s="69"/>
    </row>
    <row r="38" spans="2:10" ht="36" customHeight="1" outlineLevel="1" x14ac:dyDescent="0.25">
      <c r="B38" s="52" t="s">
        <v>467</v>
      </c>
      <c r="C38" s="96"/>
      <c r="D38" s="96"/>
      <c r="E38" s="97"/>
      <c r="F38" s="67">
        <v>27000</v>
      </c>
      <c r="G38" s="68"/>
      <c r="H38" s="68"/>
      <c r="I38" s="68"/>
      <c r="J38" s="69"/>
    </row>
    <row r="39" spans="2:10" ht="36" customHeight="1" outlineLevel="1" x14ac:dyDescent="0.25">
      <c r="B39" s="52" t="s">
        <v>468</v>
      </c>
      <c r="C39" s="96"/>
      <c r="D39" s="96"/>
      <c r="E39" s="97"/>
      <c r="F39" s="67">
        <v>28500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469</v>
      </c>
      <c r="C40" s="96"/>
      <c r="D40" s="96"/>
      <c r="E40" s="97"/>
      <c r="F40" s="67">
        <v>30000</v>
      </c>
      <c r="G40" s="68"/>
      <c r="H40" s="68"/>
      <c r="I40" s="68"/>
      <c r="J40" s="69"/>
    </row>
    <row r="41" spans="2:10" ht="36" customHeight="1" thickBot="1" x14ac:dyDescent="0.3">
      <c r="B41" s="351" t="s">
        <v>143</v>
      </c>
      <c r="C41" s="352"/>
      <c r="D41" s="352"/>
      <c r="E41" s="353"/>
      <c r="F41" s="73" t="str">
        <f>"Цена от "&amp;MIN(F42:F51)&amp;" до "&amp;MAX(F42:F51)</f>
        <v>Цена от 360 до 6000</v>
      </c>
      <c r="G41" s="74"/>
      <c r="H41" s="74"/>
      <c r="I41" s="74"/>
      <c r="J41" s="75"/>
    </row>
    <row r="42" spans="2:10" ht="36" customHeight="1" x14ac:dyDescent="0.25">
      <c r="B42" s="309" t="s">
        <v>144</v>
      </c>
      <c r="C42" s="310"/>
      <c r="D42" s="310"/>
      <c r="E42" s="311"/>
      <c r="F42" s="67">
        <v>1200</v>
      </c>
      <c r="G42" s="68"/>
      <c r="H42" s="68"/>
      <c r="I42" s="68"/>
      <c r="J42" s="69"/>
    </row>
    <row r="43" spans="2:10" ht="36" customHeight="1" x14ac:dyDescent="0.25">
      <c r="B43" s="52" t="s">
        <v>208</v>
      </c>
      <c r="C43" s="96"/>
      <c r="D43" s="96"/>
      <c r="E43" s="97"/>
      <c r="F43" s="67">
        <v>750</v>
      </c>
      <c r="G43" s="68"/>
      <c r="H43" s="68"/>
      <c r="I43" s="68"/>
      <c r="J43" s="69"/>
    </row>
    <row r="44" spans="2:10" ht="36" customHeight="1" x14ac:dyDescent="0.25">
      <c r="B44" s="52" t="s">
        <v>146</v>
      </c>
      <c r="C44" s="96"/>
      <c r="D44" s="96"/>
      <c r="E44" s="97"/>
      <c r="F44" s="80">
        <v>6000</v>
      </c>
      <c r="G44" s="81"/>
      <c r="H44" s="81"/>
      <c r="I44" s="81"/>
      <c r="J44" s="82"/>
    </row>
    <row r="45" spans="2:10" ht="36" customHeight="1" x14ac:dyDescent="0.25">
      <c r="B45" s="52" t="s">
        <v>147</v>
      </c>
      <c r="C45" s="96"/>
      <c r="D45" s="96"/>
      <c r="E45" s="97"/>
      <c r="F45" s="67">
        <v>2100</v>
      </c>
      <c r="G45" s="68"/>
      <c r="H45" s="68"/>
      <c r="I45" s="68"/>
      <c r="J45" s="69"/>
    </row>
    <row r="46" spans="2:10" ht="36" customHeight="1" x14ac:dyDescent="0.25">
      <c r="B46" s="52" t="s">
        <v>148</v>
      </c>
      <c r="C46" s="96"/>
      <c r="D46" s="96"/>
      <c r="E46" s="97"/>
      <c r="F46" s="67">
        <v>4500</v>
      </c>
      <c r="G46" s="68"/>
      <c r="H46" s="68"/>
      <c r="I46" s="68"/>
      <c r="J46" s="69"/>
    </row>
    <row r="47" spans="2:10" ht="36" customHeight="1" x14ac:dyDescent="0.25">
      <c r="B47" s="52" t="s">
        <v>149</v>
      </c>
      <c r="C47" s="96"/>
      <c r="D47" s="96"/>
      <c r="E47" s="97"/>
      <c r="F47" s="67">
        <v>360</v>
      </c>
      <c r="G47" s="68"/>
      <c r="H47" s="68"/>
      <c r="I47" s="68"/>
      <c r="J47" s="69"/>
    </row>
    <row r="48" spans="2:10" ht="36" customHeight="1" x14ac:dyDescent="0.25">
      <c r="B48" s="52" t="s">
        <v>150</v>
      </c>
      <c r="C48" s="96"/>
      <c r="D48" s="96"/>
      <c r="E48" s="97"/>
      <c r="F48" s="67">
        <v>360</v>
      </c>
      <c r="G48" s="68"/>
      <c r="H48" s="68"/>
      <c r="I48" s="68"/>
      <c r="J48" s="69"/>
    </row>
    <row r="49" spans="1:10" ht="36" customHeight="1" x14ac:dyDescent="0.25">
      <c r="B49" s="52" t="s">
        <v>151</v>
      </c>
      <c r="C49" s="96"/>
      <c r="D49" s="96"/>
      <c r="E49" s="97"/>
      <c r="F49" s="67">
        <v>720</v>
      </c>
      <c r="G49" s="68"/>
      <c r="H49" s="68"/>
      <c r="I49" s="68"/>
      <c r="J49" s="69"/>
    </row>
    <row r="50" spans="1:10" ht="36" customHeight="1" x14ac:dyDescent="0.25">
      <c r="B50" s="52" t="s">
        <v>152</v>
      </c>
      <c r="C50" s="96"/>
      <c r="D50" s="96"/>
      <c r="E50" s="97"/>
      <c r="F50" s="67">
        <v>1080</v>
      </c>
      <c r="G50" s="68"/>
      <c r="H50" s="68"/>
      <c r="I50" s="68"/>
      <c r="J50" s="69"/>
    </row>
    <row r="51" spans="1:10" ht="36" customHeight="1" thickBot="1" x14ac:dyDescent="0.3">
      <c r="B51" s="354" t="s">
        <v>153</v>
      </c>
      <c r="C51" s="355"/>
      <c r="D51" s="355"/>
      <c r="E51" s="356"/>
      <c r="F51" s="67">
        <v>3600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B54" s="87" t="s">
        <v>209</v>
      </c>
      <c r="C54" s="88"/>
      <c r="D54" s="88"/>
      <c r="E54" s="89"/>
      <c r="F54" s="186" t="str">
        <f>"Цена от "&amp;MIN(F56,F61:J62,H97,F63:J74)&amp;" до "&amp;MAX(F56,,H97,F61:J62,F63:J74)</f>
        <v>Цена от 1050 до 21000</v>
      </c>
      <c r="G54" s="187"/>
      <c r="H54" s="187"/>
      <c r="I54" s="187"/>
      <c r="J54" s="188"/>
    </row>
    <row r="55" spans="1:10" ht="24" thickBot="1" x14ac:dyDescent="0.3">
      <c r="B55" s="27"/>
      <c r="C55" s="28"/>
      <c r="D55" s="28"/>
      <c r="E55" s="29"/>
      <c r="F55" s="40"/>
      <c r="G55" s="41"/>
      <c r="H55" s="41"/>
      <c r="I55" s="41"/>
      <c r="J55" s="42"/>
    </row>
    <row r="56" spans="1:10" ht="36" customHeight="1" x14ac:dyDescent="0.25">
      <c r="B56" s="30" t="s">
        <v>157</v>
      </c>
      <c r="C56" s="175"/>
      <c r="D56" s="175"/>
      <c r="E56" s="176"/>
      <c r="F56" s="67">
        <v>7200</v>
      </c>
      <c r="G56" s="68"/>
      <c r="H56" s="68"/>
      <c r="I56" s="68"/>
      <c r="J56" s="69"/>
    </row>
    <row r="57" spans="1:10" ht="36" customHeight="1" thickBot="1" x14ac:dyDescent="0.3">
      <c r="B57" s="177" t="s">
        <v>158</v>
      </c>
      <c r="C57" s="178"/>
      <c r="D57" s="178"/>
      <c r="E57" s="179"/>
      <c r="F57" s="93">
        <v>720</v>
      </c>
      <c r="G57" s="94"/>
      <c r="H57" s="94"/>
      <c r="I57" s="94"/>
      <c r="J57" s="95"/>
    </row>
    <row r="58" spans="1:10" ht="36" customHeight="1" thickBot="1" x14ac:dyDescent="0.3">
      <c r="B58" s="177" t="s">
        <v>159</v>
      </c>
      <c r="C58" s="178"/>
      <c r="D58" s="178"/>
      <c r="E58" s="179"/>
      <c r="F58" s="93">
        <v>1800</v>
      </c>
      <c r="G58" s="94"/>
      <c r="H58" s="94"/>
      <c r="I58" s="94"/>
      <c r="J58" s="95"/>
    </row>
    <row r="59" spans="1:10" ht="36" customHeight="1" thickBot="1" x14ac:dyDescent="0.3">
      <c r="B59" s="177" t="s">
        <v>160</v>
      </c>
      <c r="C59" s="178"/>
      <c r="D59" s="178"/>
      <c r="E59" s="179"/>
      <c r="F59" s="93">
        <v>10008</v>
      </c>
      <c r="G59" s="94"/>
      <c r="H59" s="94"/>
      <c r="I59" s="94"/>
      <c r="J59" s="95"/>
    </row>
    <row r="60" spans="1:10" ht="24" thickBot="1" x14ac:dyDescent="0.3">
      <c r="B60" s="27"/>
      <c r="C60" s="28"/>
      <c r="D60" s="28"/>
      <c r="E60" s="2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30" t="s">
        <v>161</v>
      </c>
      <c r="C61" s="175"/>
      <c r="D61" s="175"/>
      <c r="E61" s="176"/>
      <c r="F61" s="80">
        <v>4500</v>
      </c>
      <c r="G61" s="81"/>
      <c r="H61" s="81"/>
      <c r="I61" s="81"/>
      <c r="J61" s="82"/>
    </row>
    <row r="62" spans="1:10" ht="39.75" customHeight="1" x14ac:dyDescent="0.25">
      <c r="A62" s="7" t="s">
        <v>112</v>
      </c>
      <c r="B62" s="52" t="s">
        <v>162</v>
      </c>
      <c r="C62" s="96"/>
      <c r="D62" s="96"/>
      <c r="E62" s="97"/>
      <c r="F62" s="67">
        <v>6750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13500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7500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9000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5550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12000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21000</v>
      </c>
      <c r="G68" s="68"/>
      <c r="H68" s="68"/>
      <c r="I68" s="68"/>
      <c r="J68" s="69"/>
    </row>
    <row r="69" spans="1:10" ht="36" customHeight="1" x14ac:dyDescent="0.25">
      <c r="B69" s="76" t="s">
        <v>169</v>
      </c>
      <c r="C69" s="77"/>
      <c r="D69" s="77"/>
      <c r="E69" s="54"/>
      <c r="F69" s="67">
        <v>10020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1050</v>
      </c>
      <c r="G70" s="68"/>
      <c r="H70" s="68"/>
      <c r="I70" s="68"/>
      <c r="J70" s="69"/>
    </row>
    <row r="71" spans="1:10" ht="36" customHeight="1" x14ac:dyDescent="0.25">
      <c r="B71" s="52" t="s">
        <v>171</v>
      </c>
      <c r="C71" s="96"/>
      <c r="D71" s="96"/>
      <c r="E71" s="97"/>
      <c r="F71" s="67">
        <v>9060</v>
      </c>
      <c r="G71" s="68"/>
      <c r="H71" s="68"/>
      <c r="I71" s="68"/>
      <c r="J71" s="69"/>
    </row>
    <row r="72" spans="1:10" ht="36" customHeight="1" x14ac:dyDescent="0.25">
      <c r="B72" s="52" t="s">
        <v>172</v>
      </c>
      <c r="C72" s="96"/>
      <c r="D72" s="96"/>
      <c r="E72" s="97"/>
      <c r="F72" s="67">
        <v>7500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67">
        <v>15000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174</v>
      </c>
      <c r="C74" s="77"/>
      <c r="D74" s="77"/>
      <c r="E74" s="54"/>
      <c r="F74" s="67">
        <v>5100</v>
      </c>
      <c r="G74" s="68"/>
      <c r="H74" s="68"/>
      <c r="I74" s="68"/>
      <c r="J74" s="69"/>
    </row>
    <row r="75" spans="1:10" ht="36" customHeight="1" x14ac:dyDescent="0.25">
      <c r="B75" s="76" t="s">
        <v>175</v>
      </c>
      <c r="C75" s="77"/>
      <c r="D75" s="77"/>
      <c r="E75" s="54"/>
      <c r="F75" s="67">
        <v>1050</v>
      </c>
      <c r="G75" s="68"/>
      <c r="H75" s="68"/>
      <c r="I75" s="68"/>
      <c r="J75" s="69"/>
    </row>
    <row r="76" spans="1:10" ht="36" customHeight="1" x14ac:dyDescent="0.25">
      <c r="B76" s="76" t="s">
        <v>176</v>
      </c>
      <c r="C76" s="77"/>
      <c r="D76" s="77"/>
      <c r="E76" s="54"/>
      <c r="F76" s="67">
        <v>6900</v>
      </c>
      <c r="G76" s="68"/>
      <c r="H76" s="68"/>
      <c r="I76" s="68"/>
      <c r="J76" s="69"/>
    </row>
    <row r="77" spans="1:10" ht="36" customHeight="1" x14ac:dyDescent="0.25">
      <c r="B77" s="76" t="s">
        <v>177</v>
      </c>
      <c r="C77" s="77"/>
      <c r="D77" s="77"/>
      <c r="E77" s="53"/>
      <c r="F77" s="67">
        <v>5010</v>
      </c>
      <c r="G77" s="68"/>
      <c r="H77" s="68"/>
      <c r="I77" s="68"/>
      <c r="J77" s="69"/>
    </row>
    <row r="78" spans="1:10" ht="36" customHeight="1" x14ac:dyDescent="0.25">
      <c r="B78" s="52" t="s">
        <v>178</v>
      </c>
      <c r="C78" s="96"/>
      <c r="D78" s="96"/>
      <c r="E78" s="96"/>
      <c r="F78" s="67">
        <v>10002</v>
      </c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179</v>
      </c>
      <c r="C79" s="77"/>
      <c r="D79" s="77"/>
      <c r="E79" s="54"/>
      <c r="F79" s="67">
        <v>6360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180</v>
      </c>
      <c r="C80" s="77"/>
      <c r="D80" s="77"/>
      <c r="E80" s="54"/>
      <c r="F80" s="67">
        <v>9480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18960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10560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84" t="s">
        <v>183</v>
      </c>
      <c r="C83" s="85"/>
      <c r="D83" s="85"/>
      <c r="E83" s="86"/>
      <c r="F83" s="93">
        <v>12672</v>
      </c>
      <c r="G83" s="94"/>
      <c r="H83" s="94"/>
      <c r="I83" s="94"/>
      <c r="J83" s="95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7800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185</v>
      </c>
      <c r="C85" s="77"/>
      <c r="D85" s="77"/>
      <c r="E85" s="54"/>
      <c r="F85" s="67">
        <v>16800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29400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1560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21000</v>
      </c>
      <c r="G88" s="68"/>
      <c r="H88" s="68"/>
      <c r="I88" s="68"/>
      <c r="J88" s="69"/>
    </row>
    <row r="89" spans="1:10" ht="36" customHeight="1" thickBot="1" x14ac:dyDescent="0.3">
      <c r="A89" s="7" t="s">
        <v>114</v>
      </c>
      <c r="B89" s="76" t="s">
        <v>189</v>
      </c>
      <c r="C89" s="77"/>
      <c r="D89" s="77"/>
      <c r="E89" s="54"/>
      <c r="F89" s="67">
        <v>7200</v>
      </c>
      <c r="G89" s="68"/>
      <c r="H89" s="68"/>
      <c r="I89" s="68"/>
      <c r="J89" s="69"/>
    </row>
    <row r="90" spans="1:10" ht="36" customHeight="1" x14ac:dyDescent="0.25">
      <c r="B90" s="189" t="s">
        <v>190</v>
      </c>
      <c r="C90" s="190"/>
      <c r="D90" s="190"/>
      <c r="E90" s="191"/>
      <c r="F90" s="186"/>
      <c r="G90" s="187"/>
      <c r="H90" s="187"/>
      <c r="I90" s="187"/>
      <c r="J90" s="188"/>
    </row>
    <row r="91" spans="1:10" ht="36" customHeight="1" x14ac:dyDescent="0.25">
      <c r="B91" s="76" t="s">
        <v>191</v>
      </c>
      <c r="C91" s="77"/>
      <c r="D91" s="77"/>
      <c r="E91" s="54"/>
      <c r="F91" s="67">
        <v>8004</v>
      </c>
      <c r="G91" s="68"/>
      <c r="H91" s="68"/>
      <c r="I91" s="68"/>
      <c r="J91" s="69"/>
    </row>
    <row r="92" spans="1:10" ht="36" customHeight="1" x14ac:dyDescent="0.25">
      <c r="B92" s="76" t="s">
        <v>192</v>
      </c>
      <c r="C92" s="77"/>
      <c r="D92" s="77"/>
      <c r="E92" s="54"/>
      <c r="F92" s="67">
        <v>5004</v>
      </c>
      <c r="G92" s="68"/>
      <c r="H92" s="68"/>
      <c r="I92" s="68"/>
      <c r="J92" s="69"/>
    </row>
    <row r="93" spans="1:10" ht="36" customHeight="1" x14ac:dyDescent="0.25">
      <c r="B93" s="76" t="s">
        <v>193</v>
      </c>
      <c r="C93" s="77"/>
      <c r="D93" s="77"/>
      <c r="E93" s="54"/>
      <c r="F93" s="105">
        <v>3000</v>
      </c>
      <c r="G93" s="106"/>
      <c r="H93" s="106"/>
      <c r="I93" s="106"/>
      <c r="J93" s="107"/>
    </row>
    <row r="94" spans="1:10" ht="36" customHeight="1" x14ac:dyDescent="0.25">
      <c r="B94" s="76" t="s">
        <v>194</v>
      </c>
      <c r="C94" s="77"/>
      <c r="D94" s="77"/>
      <c r="E94" s="54"/>
      <c r="F94" s="105">
        <v>300</v>
      </c>
      <c r="G94" s="106"/>
      <c r="H94" s="106"/>
      <c r="I94" s="106"/>
      <c r="J94" s="107"/>
    </row>
    <row r="95" spans="1:10" ht="36" customHeight="1" thickBot="1" x14ac:dyDescent="0.3">
      <c r="B95" s="76" t="s">
        <v>195</v>
      </c>
      <c r="C95" s="77"/>
      <c r="D95" s="77"/>
      <c r="E95" s="54"/>
      <c r="F95" s="105">
        <v>1050</v>
      </c>
      <c r="G95" s="106"/>
      <c r="H95" s="106"/>
      <c r="I95" s="106"/>
      <c r="J95" s="107"/>
    </row>
    <row r="96" spans="1:10" ht="36" customHeight="1" thickBot="1" x14ac:dyDescent="0.3">
      <c r="B96" s="18" t="s">
        <v>196</v>
      </c>
      <c r="C96" s="19"/>
      <c r="D96" s="19"/>
      <c r="E96" s="20"/>
      <c r="F96" s="186"/>
      <c r="G96" s="187"/>
      <c r="H96" s="187"/>
      <c r="I96" s="187"/>
      <c r="J96" s="188"/>
    </row>
    <row r="97" spans="1:10" ht="36" customHeight="1" x14ac:dyDescent="0.25">
      <c r="A97" s="7" t="s">
        <v>112</v>
      </c>
      <c r="B97" s="52" t="s">
        <v>197</v>
      </c>
      <c r="C97" s="96"/>
      <c r="D97" s="96"/>
      <c r="E97" s="97"/>
      <c r="F97" s="192">
        <f>H97*1.2</f>
        <v>3960</v>
      </c>
      <c r="G97" s="193">
        <f>H97*1.1</f>
        <v>3630.0000000000005</v>
      </c>
      <c r="H97" s="193">
        <v>3300</v>
      </c>
      <c r="I97" s="193">
        <f>H97*0.75</f>
        <v>2475</v>
      </c>
      <c r="J97" s="194">
        <f>H97*0.5</f>
        <v>1650</v>
      </c>
    </row>
    <row r="98" spans="1:10" ht="36" customHeight="1" x14ac:dyDescent="0.25">
      <c r="A98" s="7" t="s">
        <v>112</v>
      </c>
      <c r="B98" s="76" t="s">
        <v>198</v>
      </c>
      <c r="C98" s="77"/>
      <c r="D98" s="77"/>
      <c r="E98" s="54"/>
      <c r="F98" s="67">
        <v>3300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67">
        <v>5100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200</v>
      </c>
      <c r="C100" s="77"/>
      <c r="D100" s="77"/>
      <c r="E100" s="54"/>
      <c r="F100" s="192">
        <f>H100*1.2</f>
        <v>5616</v>
      </c>
      <c r="G100" s="193">
        <f>H100*1.1</f>
        <v>5148</v>
      </c>
      <c r="H100" s="193">
        <v>4680</v>
      </c>
      <c r="I100" s="193">
        <f>H100*0.75</f>
        <v>3510</v>
      </c>
      <c r="J100" s="194">
        <f>H100*0.5</f>
        <v>2340</v>
      </c>
    </row>
    <row r="101" spans="1:10" ht="36" customHeight="1" x14ac:dyDescent="0.25">
      <c r="A101" s="7" t="s">
        <v>114</v>
      </c>
      <c r="B101" s="76" t="s">
        <v>226</v>
      </c>
      <c r="C101" s="77"/>
      <c r="D101" s="77"/>
      <c r="E101" s="54"/>
      <c r="F101" s="67">
        <v>4680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67">
        <v>7200</v>
      </c>
      <c r="G102" s="68"/>
      <c r="H102" s="68"/>
      <c r="I102" s="68"/>
      <c r="J102" s="69"/>
    </row>
    <row r="103" spans="1:10" ht="36" customHeight="1" thickBot="1" x14ac:dyDescent="0.3">
      <c r="B103" s="76" t="s">
        <v>203</v>
      </c>
      <c r="C103" s="77"/>
      <c r="D103" s="77"/>
      <c r="E103" s="53"/>
      <c r="F103" s="115">
        <f>H103*1.2</f>
        <v>3960</v>
      </c>
      <c r="G103" s="115">
        <f>H103*1.1</f>
        <v>3630.0000000000005</v>
      </c>
      <c r="H103" s="115">
        <v>3300</v>
      </c>
      <c r="I103" s="115">
        <f>H103*0.75</f>
        <v>2475</v>
      </c>
      <c r="J103" s="115">
        <f>H103*0.5</f>
        <v>1650</v>
      </c>
    </row>
    <row r="104" spans="1:10" ht="54" customHeight="1" thickBot="1" x14ac:dyDescent="0.3">
      <c r="B104" s="18" t="s">
        <v>228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B105" s="195"/>
      <c r="C105" s="196"/>
      <c r="D105" s="196"/>
      <c r="E105" s="196"/>
      <c r="F105" s="196"/>
      <c r="G105" s="196"/>
      <c r="H105" s="196"/>
      <c r="I105" s="196"/>
      <c r="J105" s="197"/>
    </row>
    <row r="106" spans="1:10" ht="28.5" customHeight="1" x14ac:dyDescent="0.25">
      <c r="B106" s="78" t="s">
        <v>229</v>
      </c>
      <c r="C106" s="79"/>
      <c r="D106" s="79"/>
      <c r="E106" s="36"/>
      <c r="F106" s="80">
        <v>8040</v>
      </c>
      <c r="G106" s="81"/>
      <c r="H106" s="81"/>
      <c r="I106" s="81"/>
      <c r="J106" s="82"/>
    </row>
    <row r="107" spans="1:10" ht="28.5" customHeight="1" x14ac:dyDescent="0.25">
      <c r="B107" s="76" t="s">
        <v>230</v>
      </c>
      <c r="C107" s="77"/>
      <c r="D107" s="77"/>
      <c r="E107" s="54"/>
      <c r="F107" s="67">
        <v>16080</v>
      </c>
      <c r="G107" s="68"/>
      <c r="H107" s="68"/>
      <c r="I107" s="68"/>
      <c r="J107" s="69"/>
    </row>
    <row r="108" spans="1:10" ht="28.5" customHeight="1" x14ac:dyDescent="0.25">
      <c r="B108" s="76" t="s">
        <v>231</v>
      </c>
      <c r="C108" s="77"/>
      <c r="D108" s="77"/>
      <c r="E108" s="54"/>
      <c r="F108" s="67">
        <v>8040</v>
      </c>
      <c r="G108" s="68"/>
      <c r="H108" s="68"/>
      <c r="I108" s="68"/>
      <c r="J108" s="69"/>
    </row>
    <row r="109" spans="1:10" ht="28.5" customHeight="1" thickBot="1" x14ac:dyDescent="0.3">
      <c r="B109" s="76" t="s">
        <v>264</v>
      </c>
      <c r="C109" s="77"/>
      <c r="D109" s="77"/>
      <c r="E109" s="54"/>
      <c r="F109" s="67">
        <v>16080</v>
      </c>
      <c r="G109" s="68"/>
      <c r="H109" s="68"/>
      <c r="I109" s="68"/>
      <c r="J109" s="69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s="170" customFormat="1" ht="24" thickBot="1" x14ac:dyDescent="0.3">
      <c r="A111" s="357"/>
      <c r="B111" s="168"/>
      <c r="C111" s="168"/>
      <c r="D111" s="168"/>
      <c r="E111" s="168"/>
      <c r="F111" s="169"/>
      <c r="G111" s="169"/>
      <c r="H111" s="169"/>
      <c r="I111" s="169"/>
      <c r="J111" s="169"/>
    </row>
    <row r="112" spans="1:10" s="170" customFormat="1" ht="24" thickBot="1" x14ac:dyDescent="0.3">
      <c r="A112" s="357"/>
      <c r="B112" s="216" t="s">
        <v>255</v>
      </c>
      <c r="C112" s="217"/>
      <c r="D112" s="217"/>
      <c r="E112" s="217"/>
      <c r="F112" s="217"/>
      <c r="G112" s="217"/>
      <c r="H112" s="217"/>
      <c r="I112" s="218"/>
      <c r="J112" s="169"/>
    </row>
    <row r="113" spans="1:10" s="170" customFormat="1" ht="69.75" customHeight="1" thickBot="1" x14ac:dyDescent="0.3">
      <c r="A113" s="357"/>
      <c r="B113" s="253" t="s">
        <v>256</v>
      </c>
      <c r="C113" s="254"/>
      <c r="D113" s="255" t="s">
        <v>257</v>
      </c>
      <c r="E113" s="224"/>
      <c r="F113" s="225"/>
      <c r="G113" s="224" t="s">
        <v>258</v>
      </c>
      <c r="H113" s="224"/>
      <c r="I113" s="225"/>
      <c r="J113" s="169"/>
    </row>
    <row r="114" spans="1:10" s="170" customFormat="1" ht="23.25" x14ac:dyDescent="0.25">
      <c r="A114" s="357"/>
      <c r="B114" s="256" t="s">
        <v>259</v>
      </c>
      <c r="C114" s="257"/>
      <c r="D114" s="231" t="s">
        <v>260</v>
      </c>
      <c r="E114" s="231"/>
      <c r="F114" s="231"/>
      <c r="G114" s="258">
        <v>2190</v>
      </c>
      <c r="H114" s="231"/>
      <c r="I114" s="232"/>
      <c r="J114" s="169"/>
    </row>
    <row r="115" spans="1:10" s="170" customFormat="1" ht="23.25" x14ac:dyDescent="0.25">
      <c r="A115" s="357"/>
      <c r="B115" s="259" t="s">
        <v>261</v>
      </c>
      <c r="C115" s="260"/>
      <c r="D115" s="238"/>
      <c r="E115" s="238"/>
      <c r="F115" s="238"/>
      <c r="G115" s="261">
        <v>1590</v>
      </c>
      <c r="H115" s="238"/>
      <c r="I115" s="239"/>
      <c r="J115" s="169"/>
    </row>
    <row r="116" spans="1:10" s="170" customFormat="1" ht="23.25" x14ac:dyDescent="0.25">
      <c r="A116" s="357"/>
      <c r="B116" s="259" t="s">
        <v>262</v>
      </c>
      <c r="C116" s="260"/>
      <c r="D116" s="238"/>
      <c r="E116" s="238"/>
      <c r="F116" s="238"/>
      <c r="G116" s="261">
        <v>1440</v>
      </c>
      <c r="H116" s="238"/>
      <c r="I116" s="239"/>
      <c r="J116" s="169"/>
    </row>
    <row r="117" spans="1:10" s="170" customFormat="1" ht="75" customHeight="1" x14ac:dyDescent="0.25">
      <c r="A117" s="357"/>
      <c r="B117" s="259" t="s">
        <v>263</v>
      </c>
      <c r="C117" s="260"/>
      <c r="D117" s="238"/>
      <c r="E117" s="238"/>
      <c r="F117" s="238"/>
      <c r="G117" s="261">
        <v>1290</v>
      </c>
      <c r="H117" s="238"/>
      <c r="I117" s="239"/>
      <c r="J117" s="169"/>
    </row>
    <row r="118" spans="1:10" s="170" customFormat="1" ht="23.25" x14ac:dyDescent="0.25">
      <c r="A118" s="357"/>
      <c r="B118" s="168"/>
      <c r="C118" s="168"/>
      <c r="D118" s="168"/>
      <c r="E118" s="168"/>
      <c r="F118" s="169"/>
      <c r="G118" s="169"/>
      <c r="H118" s="169"/>
      <c r="I118" s="169"/>
      <c r="J118" s="169"/>
    </row>
    <row r="119" spans="1:10" ht="18" customHeight="1" x14ac:dyDescent="0.25">
      <c r="B119" s="116"/>
      <c r="C119" s="117"/>
      <c r="D119" s="117"/>
      <c r="E119" s="117"/>
      <c r="F119" s="118"/>
      <c r="G119" s="118"/>
      <c r="H119" s="118"/>
      <c r="I119" s="118"/>
      <c r="J119" s="118"/>
    </row>
    <row r="120" spans="1:10" ht="67.5" customHeight="1" x14ac:dyDescent="0.25">
      <c r="B120" s="119" t="s">
        <v>265</v>
      </c>
      <c r="C120" s="119"/>
      <c r="D120" s="119"/>
      <c r="E120" s="119"/>
      <c r="F120" s="119"/>
      <c r="G120" s="119"/>
      <c r="H120" s="119"/>
      <c r="I120" s="119"/>
      <c r="J120" s="119"/>
    </row>
    <row r="121" spans="1:10" ht="40.5" customHeight="1" x14ac:dyDescent="0.25">
      <c r="B121" s="119" t="s">
        <v>205</v>
      </c>
      <c r="C121" s="119"/>
      <c r="D121" s="119"/>
      <c r="E121" s="119"/>
      <c r="F121" s="119"/>
      <c r="G121" s="119"/>
      <c r="H121" s="119"/>
      <c r="I121" s="119"/>
      <c r="J121" s="119"/>
    </row>
    <row r="122" spans="1:10" ht="27" customHeight="1" x14ac:dyDescent="0.25">
      <c r="A122" s="7" t="s">
        <v>114</v>
      </c>
      <c r="B122" s="120" t="s">
        <v>206</v>
      </c>
      <c r="C122" s="120"/>
      <c r="D122" s="120"/>
      <c r="E122" s="120"/>
      <c r="F122" s="120"/>
      <c r="G122" s="120"/>
      <c r="H122" s="120"/>
      <c r="I122" s="120"/>
      <c r="J122" s="120"/>
    </row>
    <row r="123" spans="1:10" ht="40.5" customHeight="1" x14ac:dyDescent="0.25">
      <c r="B123" s="121" t="s">
        <v>207</v>
      </c>
      <c r="C123" s="121"/>
      <c r="D123" s="121"/>
      <c r="E123" s="121"/>
      <c r="F123" s="121"/>
      <c r="G123" s="121"/>
      <c r="H123" s="121"/>
      <c r="I123" s="121"/>
      <c r="J123" s="121"/>
    </row>
    <row r="124" spans="1:10" ht="18" customHeight="1" x14ac:dyDescent="0.25"/>
  </sheetData>
  <sheetProtection selectLockedCells="1" selectUnlockedCells="1"/>
  <mergeCells count="223">
    <mergeCell ref="B120:J120"/>
    <mergeCell ref="B121:J121"/>
    <mergeCell ref="B122:J122"/>
    <mergeCell ref="B123:J123"/>
    <mergeCell ref="B114:C114"/>
    <mergeCell ref="D114:F117"/>
    <mergeCell ref="G114:I114"/>
    <mergeCell ref="B115:C115"/>
    <mergeCell ref="G115:I115"/>
    <mergeCell ref="B116:C116"/>
    <mergeCell ref="G116:I116"/>
    <mergeCell ref="B117:C117"/>
    <mergeCell ref="G117:I117"/>
    <mergeCell ref="B109:E109"/>
    <mergeCell ref="F109:J109"/>
    <mergeCell ref="B110:E110"/>
    <mergeCell ref="F110:J110"/>
    <mergeCell ref="B112:I112"/>
    <mergeCell ref="B113:C113"/>
    <mergeCell ref="D113:F113"/>
    <mergeCell ref="G113:I113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4"/>
  <sheetViews>
    <sheetView view="pageBreakPreview" topLeftCell="B1" zoomScale="50" zoomScaleNormal="60" zoomScaleSheetLayoutView="50" workbookViewId="0">
      <pane ySplit="4" topLeftCell="A116" activePane="bottomLeft" state="frozen"/>
      <selection activeCell="Q15" sqref="Q15"/>
      <selection pane="bottomLeft" activeCell="G141" sqref="G141:I141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31.5" customHeight="1" thickBot="1" x14ac:dyDescent="0.3">
      <c r="A6" s="312" t="s">
        <v>269</v>
      </c>
      <c r="B6" s="313"/>
      <c r="C6" s="313"/>
      <c r="D6" s="313"/>
      <c r="E6" s="313"/>
      <c r="F6" s="313"/>
      <c r="G6" s="313"/>
      <c r="H6" s="313"/>
      <c r="I6" s="313"/>
      <c r="J6" s="313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26" t="s">
        <v>107</v>
      </c>
      <c r="G7" s="26" t="s">
        <v>108</v>
      </c>
      <c r="H7" s="26" t="s">
        <v>109</v>
      </c>
      <c r="I7" s="26" t="s">
        <v>110</v>
      </c>
      <c r="J7" s="26" t="s">
        <v>111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112</v>
      </c>
      <c r="B9" s="30" t="s">
        <v>113</v>
      </c>
      <c r="C9" s="31"/>
      <c r="D9" s="31"/>
      <c r="E9" s="32"/>
      <c r="F9" s="33">
        <f>H9*1.2</f>
        <v>5792.4</v>
      </c>
      <c r="G9" s="33">
        <f>H9*1.1</f>
        <v>5309.7000000000007</v>
      </c>
      <c r="H9" s="33">
        <v>4827</v>
      </c>
      <c r="I9" s="33">
        <f>H9*0.75</f>
        <v>3620.25</v>
      </c>
      <c r="J9" s="33">
        <f>H9*0.5</f>
        <v>2413.5</v>
      </c>
    </row>
    <row r="10" spans="1:10" ht="36" customHeight="1" thickBot="1" x14ac:dyDescent="0.3">
      <c r="A10" s="7" t="s">
        <v>114</v>
      </c>
      <c r="B10" s="34" t="s">
        <v>115</v>
      </c>
      <c r="C10" s="35"/>
      <c r="D10" s="35"/>
      <c r="E10" s="36"/>
      <c r="F10" s="37">
        <f>H10*1.2</f>
        <v>12168</v>
      </c>
      <c r="G10" s="37">
        <f>H10*1.1</f>
        <v>11154</v>
      </c>
      <c r="H10" s="37">
        <v>10140</v>
      </c>
      <c r="I10" s="37">
        <f>H10*0.75</f>
        <v>7605</v>
      </c>
      <c r="J10" s="37">
        <f>H10*0.5</f>
        <v>5070</v>
      </c>
    </row>
    <row r="11" spans="1:10" ht="22.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112</v>
      </c>
      <c r="B12" s="30" t="s">
        <v>116</v>
      </c>
      <c r="C12" s="31"/>
      <c r="D12" s="31"/>
      <c r="E12" s="32"/>
      <c r="F12" s="33">
        <f>H12*1.2</f>
        <v>6699.5999999999995</v>
      </c>
      <c r="G12" s="33">
        <f>H12*1.1</f>
        <v>6141.3</v>
      </c>
      <c r="H12" s="33">
        <v>5583</v>
      </c>
      <c r="I12" s="33">
        <f>H12*0.75</f>
        <v>4187.25</v>
      </c>
      <c r="J12" s="33">
        <f>H12*0.5</f>
        <v>2791.5</v>
      </c>
    </row>
    <row r="13" spans="1:10" ht="36" customHeight="1" thickBot="1" x14ac:dyDescent="0.3">
      <c r="A13" s="7" t="s">
        <v>114</v>
      </c>
      <c r="B13" s="34" t="s">
        <v>117</v>
      </c>
      <c r="C13" s="35"/>
      <c r="D13" s="35"/>
      <c r="E13" s="36"/>
      <c r="F13" s="37">
        <f>H13*1.2</f>
        <v>14083.199999999999</v>
      </c>
      <c r="G13" s="37">
        <f>H13*1.1</f>
        <v>12909.6</v>
      </c>
      <c r="H13" s="37">
        <v>11736</v>
      </c>
      <c r="I13" s="37">
        <f>H13*0.75</f>
        <v>8802</v>
      </c>
      <c r="J13" s="37">
        <f>H13*0.5</f>
        <v>5868</v>
      </c>
    </row>
    <row r="14" spans="1:10" ht="24" customHeight="1" thickBot="1" x14ac:dyDescent="0.3">
      <c r="A14" s="7"/>
      <c r="B14" s="27"/>
      <c r="C14" s="28"/>
      <c r="D14" s="28"/>
      <c r="E14" s="29"/>
      <c r="F14" s="153"/>
      <c r="G14" s="154"/>
      <c r="H14" s="154"/>
      <c r="I14" s="154"/>
      <c r="J14" s="155"/>
    </row>
    <row r="15" spans="1:10" ht="36" customHeight="1" x14ac:dyDescent="0.25">
      <c r="A15" s="7" t="s">
        <v>112</v>
      </c>
      <c r="B15" s="30" t="s">
        <v>118</v>
      </c>
      <c r="C15" s="175"/>
      <c r="D15" s="175"/>
      <c r="E15" s="176"/>
      <c r="F15" s="43">
        <v>1323</v>
      </c>
      <c r="G15" s="44"/>
      <c r="H15" s="44"/>
      <c r="I15" s="44"/>
      <c r="J15" s="45"/>
    </row>
    <row r="16" spans="1:10" ht="36" customHeight="1" thickBot="1" x14ac:dyDescent="0.3">
      <c r="A16" s="7" t="s">
        <v>114</v>
      </c>
      <c r="B16" s="177" t="s">
        <v>119</v>
      </c>
      <c r="C16" s="178"/>
      <c r="D16" s="178"/>
      <c r="E16" s="179"/>
      <c r="F16" s="49">
        <v>2880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0"/>
      <c r="G17" s="181"/>
      <c r="H17" s="181"/>
      <c r="I17" s="181"/>
      <c r="J17" s="182"/>
    </row>
    <row r="18" spans="1:10" ht="36" customHeight="1" x14ac:dyDescent="0.25">
      <c r="A18" s="7" t="s">
        <v>112</v>
      </c>
      <c r="B18" s="52" t="s">
        <v>120</v>
      </c>
      <c r="C18" s="53"/>
      <c r="D18" s="53"/>
      <c r="E18" s="54"/>
      <c r="F18" s="43">
        <v>180</v>
      </c>
      <c r="G18" s="44"/>
      <c r="H18" s="44"/>
      <c r="I18" s="44"/>
      <c r="J18" s="45"/>
    </row>
    <row r="19" spans="1:10" ht="36" customHeight="1" x14ac:dyDescent="0.25">
      <c r="A19" s="7" t="s">
        <v>114</v>
      </c>
      <c r="B19" s="52" t="s">
        <v>121</v>
      </c>
      <c r="C19" s="53"/>
      <c r="D19" s="53"/>
      <c r="E19" s="54"/>
      <c r="F19" s="83">
        <v>384</v>
      </c>
      <c r="G19" s="68"/>
      <c r="H19" s="68"/>
      <c r="I19" s="68"/>
      <c r="J19" s="69"/>
    </row>
    <row r="20" spans="1:10" ht="31.5" customHeight="1" x14ac:dyDescent="0.25">
      <c r="A20" s="312" t="s">
        <v>269</v>
      </c>
      <c r="B20" s="313"/>
      <c r="C20" s="313"/>
      <c r="D20" s="313"/>
      <c r="E20" s="313"/>
      <c r="F20" s="313"/>
      <c r="G20" s="313"/>
      <c r="H20" s="313"/>
      <c r="I20" s="313"/>
      <c r="J20" s="313"/>
    </row>
    <row r="21" spans="1:10" ht="36" customHeight="1" thickBot="1" x14ac:dyDescent="0.3">
      <c r="A21" s="7"/>
      <c r="B21" s="61" t="s">
        <v>122</v>
      </c>
      <c r="C21" s="62"/>
      <c r="D21" s="62"/>
      <c r="E21" s="63"/>
      <c r="F21" s="64" t="str">
        <f>"Цена от "&amp;MIN($F$22:F41)&amp;" до "&amp;MAX($F$22:F41)</f>
        <v>Цена от 1092 до 21840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1092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2184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3276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4368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5460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6552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7644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8736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9828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10920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12012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13104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14196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15288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16380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17472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18564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19656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20748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142</v>
      </c>
      <c r="C41" s="53"/>
      <c r="D41" s="53"/>
      <c r="E41" s="54"/>
      <c r="F41" s="67">
        <v>21840</v>
      </c>
      <c r="G41" s="68"/>
      <c r="H41" s="68"/>
      <c r="I41" s="68"/>
      <c r="J41" s="69"/>
    </row>
    <row r="42" spans="1:10" ht="30" customHeight="1" thickBot="1" x14ac:dyDescent="0.4">
      <c r="A42" s="358" t="s">
        <v>330</v>
      </c>
      <c r="B42" s="359"/>
      <c r="C42" s="360"/>
      <c r="D42" s="360"/>
      <c r="E42" s="360"/>
      <c r="F42" s="180" t="s">
        <v>330</v>
      </c>
      <c r="G42" s="181"/>
      <c r="H42" s="181"/>
      <c r="I42" s="181"/>
      <c r="J42" s="182"/>
    </row>
    <row r="43" spans="1:10" ht="36" customHeight="1" thickBot="1" x14ac:dyDescent="0.3">
      <c r="A43" s="7" t="s">
        <v>112</v>
      </c>
      <c r="B43" s="30" t="s">
        <v>331</v>
      </c>
      <c r="C43" s="31"/>
      <c r="D43" s="31"/>
      <c r="E43" s="32"/>
      <c r="F43" s="33">
        <f>H43*1.2</f>
        <v>5792.4</v>
      </c>
      <c r="G43" s="33">
        <f>H43*1.1</f>
        <v>5309.7000000000007</v>
      </c>
      <c r="H43" s="33">
        <v>4827</v>
      </c>
      <c r="I43" s="33">
        <f>H43*0.75</f>
        <v>3620.25</v>
      </c>
      <c r="J43" s="33">
        <f>H43*0.5</f>
        <v>2413.5</v>
      </c>
    </row>
    <row r="44" spans="1:10" ht="34.5" customHeight="1" thickBot="1" x14ac:dyDescent="0.3">
      <c r="A44" s="7"/>
      <c r="B44" s="27"/>
      <c r="C44" s="38"/>
      <c r="D44" s="38"/>
      <c r="E44" s="39"/>
      <c r="F44" s="180" t="s">
        <v>330</v>
      </c>
      <c r="G44" s="181"/>
      <c r="H44" s="181"/>
      <c r="I44" s="181"/>
      <c r="J44" s="182"/>
    </row>
    <row r="45" spans="1:10" ht="36" customHeight="1" thickBot="1" x14ac:dyDescent="0.3">
      <c r="A45" s="7" t="s">
        <v>112</v>
      </c>
      <c r="B45" s="30" t="s">
        <v>332</v>
      </c>
      <c r="C45" s="31"/>
      <c r="D45" s="31"/>
      <c r="E45" s="32"/>
      <c r="F45" s="33">
        <f>H45*1.2</f>
        <v>6699.5999999999995</v>
      </c>
      <c r="G45" s="33">
        <f>H45*1.1</f>
        <v>6141.3</v>
      </c>
      <c r="H45" s="33">
        <v>5583</v>
      </c>
      <c r="I45" s="33">
        <f>H45*0.75</f>
        <v>4187.25</v>
      </c>
      <c r="J45" s="33">
        <f>H45*0.5</f>
        <v>2791.5</v>
      </c>
    </row>
    <row r="46" spans="1:10" ht="24" customHeight="1" thickBot="1" x14ac:dyDescent="0.3">
      <c r="A46" s="7"/>
      <c r="B46" s="27"/>
      <c r="C46" s="28"/>
      <c r="D46" s="28"/>
      <c r="E46" s="29"/>
      <c r="F46" s="180" t="s">
        <v>330</v>
      </c>
      <c r="G46" s="181"/>
      <c r="H46" s="181"/>
      <c r="I46" s="181"/>
      <c r="J46" s="182"/>
    </row>
    <row r="47" spans="1:10" ht="36" customHeight="1" thickBot="1" x14ac:dyDescent="0.3">
      <c r="A47" s="7" t="s">
        <v>112</v>
      </c>
      <c r="B47" s="52" t="s">
        <v>333</v>
      </c>
      <c r="C47" s="53"/>
      <c r="D47" s="53"/>
      <c r="E47" s="54"/>
      <c r="F47" s="361">
        <v>180</v>
      </c>
      <c r="G47" s="362"/>
      <c r="H47" s="362"/>
      <c r="I47" s="362"/>
      <c r="J47" s="363"/>
    </row>
    <row r="48" spans="1:10" ht="30" customHeight="1" thickBot="1" x14ac:dyDescent="0.3">
      <c r="A48" s="180"/>
      <c r="B48" s="181"/>
      <c r="C48" s="181"/>
      <c r="D48" s="181"/>
      <c r="E48" s="182"/>
      <c r="F48" s="180" t="s">
        <v>330</v>
      </c>
      <c r="G48" s="181"/>
      <c r="H48" s="181"/>
      <c r="I48" s="181"/>
      <c r="J48" s="182"/>
    </row>
    <row r="49" spans="1:10" ht="36" customHeight="1" thickBot="1" x14ac:dyDescent="0.3">
      <c r="A49" s="7"/>
      <c r="B49" s="61" t="s">
        <v>122</v>
      </c>
      <c r="C49" s="62"/>
      <c r="D49" s="62"/>
      <c r="E49" s="63"/>
      <c r="F49" s="364" t="str">
        <f>"Цена от "&amp;MIN(F50:F70)&amp;" до "&amp;MAX(F50:F70)</f>
        <v>Цена от 1092 до 21840</v>
      </c>
      <c r="G49" s="365"/>
      <c r="H49" s="365"/>
      <c r="I49" s="365"/>
      <c r="J49" s="366"/>
    </row>
    <row r="50" spans="1:10" ht="36" customHeight="1" outlineLevel="1" x14ac:dyDescent="0.25">
      <c r="A50" s="7"/>
      <c r="B50" s="52" t="s">
        <v>334</v>
      </c>
      <c r="C50" s="53"/>
      <c r="D50" s="53"/>
      <c r="E50" s="53"/>
      <c r="F50" s="138">
        <v>1092</v>
      </c>
      <c r="G50" s="139"/>
      <c r="H50" s="139"/>
      <c r="I50" s="139"/>
      <c r="J50" s="140"/>
    </row>
    <row r="51" spans="1:10" ht="36" customHeight="1" outlineLevel="1" x14ac:dyDescent="0.25">
      <c r="A51" s="7"/>
      <c r="B51" s="52" t="s">
        <v>335</v>
      </c>
      <c r="C51" s="53"/>
      <c r="D51" s="53"/>
      <c r="E51" s="53"/>
      <c r="F51" s="58">
        <v>2184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336</v>
      </c>
      <c r="C52" s="53"/>
      <c r="D52" s="53"/>
      <c r="E52" s="53"/>
      <c r="F52" s="58">
        <v>3276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337</v>
      </c>
      <c r="C53" s="53"/>
      <c r="D53" s="53"/>
      <c r="E53" s="53"/>
      <c r="F53" s="58">
        <v>4368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338</v>
      </c>
      <c r="C54" s="53"/>
      <c r="D54" s="53"/>
      <c r="E54" s="53"/>
      <c r="F54" s="58">
        <v>5460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339</v>
      </c>
      <c r="C55" s="53"/>
      <c r="D55" s="53"/>
      <c r="E55" s="53"/>
      <c r="F55" s="58">
        <v>6552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340</v>
      </c>
      <c r="C56" s="53"/>
      <c r="D56" s="53"/>
      <c r="E56" s="53"/>
      <c r="F56" s="58">
        <v>7644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341</v>
      </c>
      <c r="C57" s="53"/>
      <c r="D57" s="53"/>
      <c r="E57" s="53"/>
      <c r="F57" s="58">
        <v>8736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342</v>
      </c>
      <c r="C58" s="53"/>
      <c r="D58" s="53"/>
      <c r="E58" s="53"/>
      <c r="F58" s="58">
        <v>9828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343</v>
      </c>
      <c r="C59" s="53"/>
      <c r="D59" s="53"/>
      <c r="E59" s="53"/>
      <c r="F59" s="58">
        <v>10920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344</v>
      </c>
      <c r="C60" s="53"/>
      <c r="D60" s="53"/>
      <c r="E60" s="53"/>
      <c r="F60" s="58">
        <v>12012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345</v>
      </c>
      <c r="C61" s="53"/>
      <c r="D61" s="53"/>
      <c r="E61" s="53"/>
      <c r="F61" s="58">
        <v>13104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346</v>
      </c>
      <c r="C62" s="53"/>
      <c r="D62" s="53"/>
      <c r="E62" s="53"/>
      <c r="F62" s="58">
        <v>14196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347</v>
      </c>
      <c r="C63" s="53"/>
      <c r="D63" s="53"/>
      <c r="E63" s="53"/>
      <c r="F63" s="58">
        <v>15288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348</v>
      </c>
      <c r="C64" s="53"/>
      <c r="D64" s="53"/>
      <c r="E64" s="53"/>
      <c r="F64" s="58">
        <v>16380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349</v>
      </c>
      <c r="C65" s="53"/>
      <c r="D65" s="53"/>
      <c r="E65" s="53"/>
      <c r="F65" s="58">
        <v>17472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350</v>
      </c>
      <c r="C66" s="53"/>
      <c r="D66" s="53"/>
      <c r="E66" s="53"/>
      <c r="F66" s="58">
        <v>18564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351</v>
      </c>
      <c r="C67" s="53"/>
      <c r="D67" s="53"/>
      <c r="E67" s="53"/>
      <c r="F67" s="58">
        <v>19656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352</v>
      </c>
      <c r="C68" s="53"/>
      <c r="D68" s="53"/>
      <c r="E68" s="53"/>
      <c r="F68" s="58">
        <v>20748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353</v>
      </c>
      <c r="C69" s="53"/>
      <c r="D69" s="53"/>
      <c r="E69" s="53"/>
      <c r="F69" s="337">
        <v>21840</v>
      </c>
      <c r="G69" s="148"/>
      <c r="H69" s="148"/>
      <c r="I69" s="148"/>
      <c r="J69" s="149"/>
    </row>
    <row r="70" spans="1:10" ht="36" customHeight="1" thickBot="1" x14ac:dyDescent="0.3">
      <c r="A70" s="7"/>
      <c r="B70" s="70" t="s">
        <v>143</v>
      </c>
      <c r="C70" s="71"/>
      <c r="D70" s="71"/>
      <c r="E70" s="72"/>
      <c r="F70" s="64" t="str">
        <f>"Цена от "&amp;MIN(F71:F80)&amp;" до "&amp;MAX(F71:F80)</f>
        <v>Цена от 285 до 6930</v>
      </c>
      <c r="G70" s="65"/>
      <c r="H70" s="65"/>
      <c r="I70" s="65"/>
      <c r="J70" s="66"/>
    </row>
    <row r="71" spans="1:10" ht="36" customHeight="1" x14ac:dyDescent="0.25">
      <c r="A71" s="7"/>
      <c r="B71" s="76" t="s">
        <v>144</v>
      </c>
      <c r="C71" s="77"/>
      <c r="D71" s="77"/>
      <c r="E71" s="54"/>
      <c r="F71" s="67">
        <v>759</v>
      </c>
      <c r="G71" s="68"/>
      <c r="H71" s="68"/>
      <c r="I71" s="68"/>
      <c r="J71" s="69"/>
    </row>
    <row r="72" spans="1:10" ht="36" customHeight="1" x14ac:dyDescent="0.25">
      <c r="A72" s="7"/>
      <c r="B72" s="76" t="s">
        <v>208</v>
      </c>
      <c r="C72" s="77"/>
      <c r="D72" s="77"/>
      <c r="E72" s="54"/>
      <c r="F72" s="67">
        <v>408</v>
      </c>
      <c r="G72" s="68"/>
      <c r="H72" s="68"/>
      <c r="I72" s="68"/>
      <c r="J72" s="69"/>
    </row>
    <row r="73" spans="1:10" ht="36" customHeight="1" x14ac:dyDescent="0.25">
      <c r="A73" s="7"/>
      <c r="B73" s="78" t="s">
        <v>146</v>
      </c>
      <c r="C73" s="79"/>
      <c r="D73" s="79"/>
      <c r="E73" s="36"/>
      <c r="F73" s="80">
        <v>6930</v>
      </c>
      <c r="G73" s="81"/>
      <c r="H73" s="81"/>
      <c r="I73" s="81"/>
      <c r="J73" s="82"/>
    </row>
    <row r="74" spans="1:10" ht="36" customHeight="1" x14ac:dyDescent="0.25">
      <c r="A74" s="7"/>
      <c r="B74" s="76" t="s">
        <v>147</v>
      </c>
      <c r="C74" s="77"/>
      <c r="D74" s="77"/>
      <c r="E74" s="54"/>
      <c r="F74" s="67">
        <v>1353</v>
      </c>
      <c r="G74" s="68"/>
      <c r="H74" s="68"/>
      <c r="I74" s="68"/>
      <c r="J74" s="69"/>
    </row>
    <row r="75" spans="1:10" ht="36" customHeight="1" x14ac:dyDescent="0.25">
      <c r="A75" s="7"/>
      <c r="B75" s="76" t="s">
        <v>148</v>
      </c>
      <c r="C75" s="77"/>
      <c r="D75" s="77"/>
      <c r="E75" s="54"/>
      <c r="F75" s="67">
        <v>4188</v>
      </c>
      <c r="G75" s="68"/>
      <c r="H75" s="68"/>
      <c r="I75" s="68"/>
      <c r="J75" s="69"/>
    </row>
    <row r="76" spans="1:10" ht="36" customHeight="1" x14ac:dyDescent="0.25">
      <c r="A76" s="7"/>
      <c r="B76" s="76" t="s">
        <v>149</v>
      </c>
      <c r="C76" s="77"/>
      <c r="D76" s="77"/>
      <c r="E76" s="54"/>
      <c r="F76" s="67">
        <v>285</v>
      </c>
      <c r="G76" s="68"/>
      <c r="H76" s="68"/>
      <c r="I76" s="68"/>
      <c r="J76" s="69"/>
    </row>
    <row r="77" spans="1:10" ht="36" customHeight="1" x14ac:dyDescent="0.25">
      <c r="A77" s="7"/>
      <c r="B77" s="76" t="s">
        <v>150</v>
      </c>
      <c r="C77" s="77"/>
      <c r="D77" s="77"/>
      <c r="E77" s="54"/>
      <c r="F77" s="67">
        <v>285</v>
      </c>
      <c r="G77" s="68"/>
      <c r="H77" s="68"/>
      <c r="I77" s="68"/>
      <c r="J77" s="69"/>
    </row>
    <row r="78" spans="1:10" ht="36" customHeight="1" x14ac:dyDescent="0.25">
      <c r="A78" s="7"/>
      <c r="B78" s="76" t="s">
        <v>151</v>
      </c>
      <c r="C78" s="77"/>
      <c r="D78" s="77"/>
      <c r="E78" s="54"/>
      <c r="F78" s="67">
        <v>570</v>
      </c>
      <c r="G78" s="68"/>
      <c r="H78" s="68"/>
      <c r="I78" s="68"/>
      <c r="J78" s="69"/>
    </row>
    <row r="79" spans="1:10" ht="36" customHeight="1" x14ac:dyDescent="0.25">
      <c r="A79" s="7"/>
      <c r="B79" s="76" t="s">
        <v>152</v>
      </c>
      <c r="C79" s="77"/>
      <c r="D79" s="77"/>
      <c r="E79" s="54"/>
      <c r="F79" s="67">
        <v>855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153</v>
      </c>
      <c r="C80" s="77"/>
      <c r="D80" s="77"/>
      <c r="E80" s="54"/>
      <c r="F80" s="67">
        <v>4800</v>
      </c>
      <c r="G80" s="68"/>
      <c r="H80" s="68"/>
      <c r="I80" s="68"/>
      <c r="J80" s="69"/>
    </row>
    <row r="81" spans="1:10" ht="24" customHeight="1" thickBot="1" x14ac:dyDescent="0.3">
      <c r="A81" s="7"/>
      <c r="B81" s="27"/>
      <c r="C81" s="38"/>
      <c r="D81" s="38"/>
      <c r="E81" s="39"/>
      <c r="F81" s="40" t="s">
        <v>154</v>
      </c>
      <c r="G81" s="41"/>
      <c r="H81" s="41"/>
      <c r="I81" s="41"/>
      <c r="J81" s="42"/>
    </row>
    <row r="82" spans="1:10" ht="36" customHeight="1" thickBot="1" x14ac:dyDescent="0.3">
      <c r="A82" s="7"/>
      <c r="B82" s="76" t="s">
        <v>155</v>
      </c>
      <c r="C82" s="77"/>
      <c r="D82" s="77"/>
      <c r="E82" s="54"/>
      <c r="F82" s="67">
        <v>30</v>
      </c>
      <c r="G82" s="68"/>
      <c r="H82" s="68"/>
      <c r="I82" s="68"/>
      <c r="J82" s="69"/>
    </row>
    <row r="83" spans="1:10" ht="54" customHeight="1" thickBot="1" x14ac:dyDescent="0.3">
      <c r="A83" s="7"/>
      <c r="B83" s="156" t="s">
        <v>209</v>
      </c>
      <c r="C83" s="157"/>
      <c r="D83" s="157"/>
      <c r="E83" s="158"/>
      <c r="F83" s="102" t="str">
        <f>"Цена от "&amp;MIN(F85,F90:F102)&amp;" до "&amp;MAX(F85,F90:F102)</f>
        <v>Цена от 567 до 13950</v>
      </c>
      <c r="G83" s="103"/>
      <c r="H83" s="103"/>
      <c r="I83" s="103"/>
      <c r="J83" s="104"/>
    </row>
    <row r="84" spans="1:10" ht="24" customHeight="1" thickBot="1" x14ac:dyDescent="0.3">
      <c r="A84" s="7"/>
      <c r="B84" s="27"/>
      <c r="C84" s="38"/>
      <c r="D84" s="38"/>
      <c r="E84" s="39"/>
      <c r="F84" s="40"/>
      <c r="G84" s="41"/>
      <c r="H84" s="41"/>
      <c r="I84" s="41"/>
      <c r="J84" s="42"/>
    </row>
    <row r="85" spans="1:10" ht="36" customHeight="1" x14ac:dyDescent="0.25">
      <c r="A85" s="7"/>
      <c r="B85" s="76" t="s">
        <v>157</v>
      </c>
      <c r="C85" s="77"/>
      <c r="D85" s="77"/>
      <c r="E85" s="54"/>
      <c r="F85" s="67">
        <v>7140</v>
      </c>
      <c r="G85" s="68"/>
      <c r="H85" s="68"/>
      <c r="I85" s="68"/>
      <c r="J85" s="69"/>
    </row>
    <row r="86" spans="1:10" ht="36" customHeight="1" x14ac:dyDescent="0.25">
      <c r="A86" s="7"/>
      <c r="B86" s="84" t="s">
        <v>158</v>
      </c>
      <c r="C86" s="85"/>
      <c r="D86" s="85"/>
      <c r="E86" s="86"/>
      <c r="F86" s="67">
        <v>714</v>
      </c>
      <c r="G86" s="68"/>
      <c r="H86" s="68"/>
      <c r="I86" s="68"/>
      <c r="J86" s="69"/>
    </row>
    <row r="87" spans="1:10" ht="36" customHeight="1" x14ac:dyDescent="0.25">
      <c r="A87" s="7"/>
      <c r="B87" s="84" t="s">
        <v>159</v>
      </c>
      <c r="C87" s="85"/>
      <c r="D87" s="85"/>
      <c r="E87" s="86"/>
      <c r="F87" s="67">
        <v>1785</v>
      </c>
      <c r="G87" s="68"/>
      <c r="H87" s="68"/>
      <c r="I87" s="68"/>
      <c r="J87" s="69"/>
    </row>
    <row r="88" spans="1:10" ht="36" customHeight="1" thickBot="1" x14ac:dyDescent="0.3">
      <c r="A88" s="7"/>
      <c r="B88" s="177" t="s">
        <v>160</v>
      </c>
      <c r="C88" s="178"/>
      <c r="D88" s="178"/>
      <c r="E88" s="179"/>
      <c r="F88" s="67">
        <v>10008</v>
      </c>
      <c r="G88" s="68"/>
      <c r="H88" s="68"/>
      <c r="I88" s="68"/>
      <c r="J88" s="69"/>
    </row>
    <row r="89" spans="1:10" ht="24" customHeight="1" thickBot="1" x14ac:dyDescent="0.3">
      <c r="A89" s="7"/>
      <c r="B89" s="27"/>
      <c r="C89" s="38"/>
      <c r="D89" s="38"/>
      <c r="E89" s="39"/>
      <c r="F89" s="40"/>
      <c r="G89" s="41"/>
      <c r="H89" s="41"/>
      <c r="I89" s="41"/>
      <c r="J89" s="42"/>
    </row>
    <row r="90" spans="1:10" ht="36" customHeight="1" x14ac:dyDescent="0.25">
      <c r="A90" s="7" t="s">
        <v>112</v>
      </c>
      <c r="B90" s="76" t="s">
        <v>161</v>
      </c>
      <c r="C90" s="77"/>
      <c r="D90" s="77"/>
      <c r="E90" s="54"/>
      <c r="F90" s="67">
        <v>4503</v>
      </c>
      <c r="G90" s="68"/>
      <c r="H90" s="68"/>
      <c r="I90" s="68"/>
      <c r="J90" s="69"/>
    </row>
    <row r="91" spans="1:10" ht="36" customHeight="1" x14ac:dyDescent="0.25">
      <c r="A91" s="7" t="s">
        <v>112</v>
      </c>
      <c r="B91" s="52" t="s">
        <v>162</v>
      </c>
      <c r="C91" s="96"/>
      <c r="D91" s="96"/>
      <c r="E91" s="97"/>
      <c r="F91" s="67">
        <v>3558</v>
      </c>
      <c r="G91" s="68"/>
      <c r="H91" s="68"/>
      <c r="I91" s="68"/>
      <c r="J91" s="69"/>
    </row>
    <row r="92" spans="1:10" ht="36" customHeight="1" x14ac:dyDescent="0.25">
      <c r="A92" s="7" t="s">
        <v>112</v>
      </c>
      <c r="B92" s="76" t="s">
        <v>163</v>
      </c>
      <c r="C92" s="77"/>
      <c r="D92" s="77"/>
      <c r="E92" s="54"/>
      <c r="F92" s="67">
        <v>7968</v>
      </c>
      <c r="G92" s="68"/>
      <c r="H92" s="68"/>
      <c r="I92" s="68"/>
      <c r="J92" s="69"/>
    </row>
    <row r="93" spans="1:10" ht="36" customHeight="1" x14ac:dyDescent="0.25">
      <c r="A93" s="7" t="s">
        <v>112</v>
      </c>
      <c r="B93" s="76" t="s">
        <v>164</v>
      </c>
      <c r="C93" s="77"/>
      <c r="D93" s="77"/>
      <c r="E93" s="54"/>
      <c r="F93" s="67">
        <v>4500</v>
      </c>
      <c r="G93" s="68"/>
      <c r="H93" s="68"/>
      <c r="I93" s="68"/>
      <c r="J93" s="69"/>
    </row>
    <row r="94" spans="1:10" ht="36" customHeight="1" x14ac:dyDescent="0.25">
      <c r="A94" s="7" t="s">
        <v>112</v>
      </c>
      <c r="B94" s="76" t="s">
        <v>165</v>
      </c>
      <c r="C94" s="77"/>
      <c r="D94" s="77"/>
      <c r="E94" s="54"/>
      <c r="F94" s="67">
        <v>5400</v>
      </c>
      <c r="G94" s="68"/>
      <c r="H94" s="68"/>
      <c r="I94" s="68"/>
      <c r="J94" s="69"/>
    </row>
    <row r="95" spans="1:10" ht="36" customHeight="1" x14ac:dyDescent="0.25">
      <c r="A95" s="7" t="s">
        <v>112</v>
      </c>
      <c r="B95" s="76" t="s">
        <v>166</v>
      </c>
      <c r="C95" s="77"/>
      <c r="D95" s="77"/>
      <c r="E95" s="54"/>
      <c r="F95" s="67">
        <v>3243</v>
      </c>
      <c r="G95" s="68"/>
      <c r="H95" s="68"/>
      <c r="I95" s="68"/>
      <c r="J95" s="69"/>
    </row>
    <row r="96" spans="1:10" ht="36" customHeight="1" x14ac:dyDescent="0.25">
      <c r="A96" s="7" t="s">
        <v>112</v>
      </c>
      <c r="B96" s="76" t="s">
        <v>167</v>
      </c>
      <c r="C96" s="77"/>
      <c r="D96" s="77"/>
      <c r="E96" s="54"/>
      <c r="F96" s="67">
        <v>3870</v>
      </c>
      <c r="G96" s="68"/>
      <c r="H96" s="68"/>
      <c r="I96" s="68"/>
      <c r="J96" s="69"/>
    </row>
    <row r="97" spans="1:10" ht="36" customHeight="1" x14ac:dyDescent="0.25">
      <c r="A97" s="7" t="s">
        <v>112</v>
      </c>
      <c r="B97" s="76" t="s">
        <v>168</v>
      </c>
      <c r="C97" s="77"/>
      <c r="D97" s="77"/>
      <c r="E97" s="54"/>
      <c r="F97" s="67">
        <v>13950</v>
      </c>
      <c r="G97" s="68"/>
      <c r="H97" s="68"/>
      <c r="I97" s="68"/>
      <c r="J97" s="69"/>
    </row>
    <row r="98" spans="1:10" ht="36" customHeight="1" x14ac:dyDescent="0.25">
      <c r="A98" s="7"/>
      <c r="B98" s="76" t="s">
        <v>169</v>
      </c>
      <c r="C98" s="77"/>
      <c r="D98" s="77"/>
      <c r="E98" s="54"/>
      <c r="F98" s="67">
        <v>11058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8" t="s">
        <v>170</v>
      </c>
      <c r="C99" s="79"/>
      <c r="D99" s="79"/>
      <c r="E99" s="36"/>
      <c r="F99" s="67">
        <v>567</v>
      </c>
      <c r="G99" s="68"/>
      <c r="H99" s="68"/>
      <c r="I99" s="68"/>
      <c r="J99" s="69"/>
    </row>
    <row r="100" spans="1:10" ht="36" customHeight="1" x14ac:dyDescent="0.25">
      <c r="A100" s="7"/>
      <c r="B100" s="76" t="s">
        <v>171</v>
      </c>
      <c r="C100" s="77"/>
      <c r="D100" s="77"/>
      <c r="E100" s="54"/>
      <c r="F100" s="67">
        <v>2928</v>
      </c>
      <c r="G100" s="68"/>
      <c r="H100" s="68"/>
      <c r="I100" s="68"/>
      <c r="J100" s="69"/>
    </row>
    <row r="101" spans="1:10" ht="36" customHeight="1" x14ac:dyDescent="0.25">
      <c r="B101" s="76" t="s">
        <v>172</v>
      </c>
      <c r="C101" s="77"/>
      <c r="D101" s="77"/>
      <c r="E101" s="54"/>
      <c r="F101" s="67">
        <v>2304</v>
      </c>
      <c r="G101" s="68"/>
      <c r="H101" s="68"/>
      <c r="I101" s="68"/>
      <c r="J101" s="69"/>
    </row>
    <row r="102" spans="1:10" ht="36" customHeight="1" x14ac:dyDescent="0.25">
      <c r="A102" s="7" t="s">
        <v>112</v>
      </c>
      <c r="B102" s="76" t="s">
        <v>174</v>
      </c>
      <c r="C102" s="77"/>
      <c r="D102" s="77"/>
      <c r="E102" s="54"/>
      <c r="F102" s="67">
        <v>1350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175</v>
      </c>
      <c r="C103" s="77"/>
      <c r="D103" s="77"/>
      <c r="E103" s="54"/>
      <c r="F103" s="67">
        <v>756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176</v>
      </c>
      <c r="C104" s="77"/>
      <c r="D104" s="77"/>
      <c r="E104" s="54"/>
      <c r="F104" s="67">
        <v>6810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177</v>
      </c>
      <c r="C105" s="77"/>
      <c r="D105" s="77"/>
      <c r="E105" s="53"/>
      <c r="F105" s="67">
        <v>5010</v>
      </c>
      <c r="G105" s="68"/>
      <c r="H105" s="68"/>
      <c r="I105" s="68"/>
      <c r="J105" s="69"/>
    </row>
    <row r="106" spans="1:10" ht="36" customHeight="1" x14ac:dyDescent="0.25">
      <c r="A106" s="7"/>
      <c r="B106" s="52" t="s">
        <v>178</v>
      </c>
      <c r="C106" s="96"/>
      <c r="D106" s="96"/>
      <c r="E106" s="96"/>
      <c r="F106" s="67">
        <v>3000</v>
      </c>
      <c r="G106" s="68"/>
      <c r="H106" s="68"/>
      <c r="I106" s="68"/>
      <c r="J106" s="69"/>
    </row>
    <row r="107" spans="1:10" ht="36" customHeight="1" x14ac:dyDescent="0.25">
      <c r="A107" s="7"/>
      <c r="B107" s="52" t="s">
        <v>173</v>
      </c>
      <c r="C107" s="96"/>
      <c r="D107" s="96"/>
      <c r="E107" s="97"/>
      <c r="F107" s="67">
        <v>6000</v>
      </c>
      <c r="G107" s="68"/>
      <c r="H107" s="68"/>
      <c r="I107" s="68"/>
      <c r="J107" s="69"/>
    </row>
    <row r="108" spans="1:10" ht="36" customHeight="1" x14ac:dyDescent="0.25">
      <c r="A108" s="7" t="s">
        <v>114</v>
      </c>
      <c r="B108" s="76" t="s">
        <v>180</v>
      </c>
      <c r="C108" s="77"/>
      <c r="D108" s="77"/>
      <c r="E108" s="54"/>
      <c r="F108" s="67">
        <v>7560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181</v>
      </c>
      <c r="C109" s="77"/>
      <c r="D109" s="77"/>
      <c r="E109" s="54"/>
      <c r="F109" s="67">
        <v>16800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76" t="s">
        <v>182</v>
      </c>
      <c r="C110" s="77"/>
      <c r="D110" s="77"/>
      <c r="E110" s="54"/>
      <c r="F110" s="67">
        <v>9480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84" t="s">
        <v>183</v>
      </c>
      <c r="C111" s="85"/>
      <c r="D111" s="85"/>
      <c r="E111" s="86"/>
      <c r="F111" s="67">
        <v>11376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76" t="s">
        <v>184</v>
      </c>
      <c r="C112" s="77"/>
      <c r="D112" s="77"/>
      <c r="E112" s="54"/>
      <c r="F112" s="67">
        <v>6840</v>
      </c>
      <c r="G112" s="68"/>
      <c r="H112" s="68"/>
      <c r="I112" s="68"/>
      <c r="J112" s="69"/>
    </row>
    <row r="113" spans="1:10" ht="36" customHeight="1" x14ac:dyDescent="0.25">
      <c r="A113" s="7" t="s">
        <v>114</v>
      </c>
      <c r="B113" s="76" t="s">
        <v>185</v>
      </c>
      <c r="C113" s="77"/>
      <c r="D113" s="77"/>
      <c r="E113" s="54"/>
      <c r="F113" s="67">
        <v>8160</v>
      </c>
      <c r="G113" s="68"/>
      <c r="H113" s="68"/>
      <c r="I113" s="68"/>
      <c r="J113" s="69"/>
    </row>
    <row r="114" spans="1:10" ht="36" customHeight="1" x14ac:dyDescent="0.25">
      <c r="A114" s="7" t="s">
        <v>114</v>
      </c>
      <c r="B114" s="76" t="s">
        <v>186</v>
      </c>
      <c r="C114" s="77"/>
      <c r="D114" s="77"/>
      <c r="E114" s="54"/>
      <c r="F114" s="67">
        <v>29400</v>
      </c>
      <c r="G114" s="68"/>
      <c r="H114" s="68"/>
      <c r="I114" s="68"/>
      <c r="J114" s="69"/>
    </row>
    <row r="115" spans="1:10" ht="36" customHeight="1" x14ac:dyDescent="0.25">
      <c r="A115" s="7" t="s">
        <v>114</v>
      </c>
      <c r="B115" s="78" t="s">
        <v>187</v>
      </c>
      <c r="C115" s="79"/>
      <c r="D115" s="79"/>
      <c r="E115" s="36"/>
      <c r="F115" s="67">
        <v>1200</v>
      </c>
      <c r="G115" s="68"/>
      <c r="H115" s="68"/>
      <c r="I115" s="68"/>
      <c r="J115" s="69"/>
    </row>
    <row r="116" spans="1:10" ht="36" customHeight="1" thickBot="1" x14ac:dyDescent="0.3">
      <c r="A116" s="7" t="s">
        <v>114</v>
      </c>
      <c r="B116" s="76" t="s">
        <v>189</v>
      </c>
      <c r="C116" s="77"/>
      <c r="D116" s="77"/>
      <c r="E116" s="54"/>
      <c r="F116" s="67">
        <v>2880</v>
      </c>
      <c r="G116" s="68"/>
      <c r="H116" s="68"/>
      <c r="I116" s="68"/>
      <c r="J116" s="69"/>
    </row>
    <row r="117" spans="1:10" ht="36" customHeight="1" thickBot="1" x14ac:dyDescent="0.3">
      <c r="A117" s="7"/>
      <c r="B117" s="99" t="s">
        <v>190</v>
      </c>
      <c r="C117" s="100"/>
      <c r="D117" s="100"/>
      <c r="E117" s="101"/>
      <c r="F117" s="102"/>
      <c r="G117" s="103"/>
      <c r="H117" s="103"/>
      <c r="I117" s="103"/>
      <c r="J117" s="104"/>
    </row>
    <row r="118" spans="1:10" ht="36" customHeight="1" x14ac:dyDescent="0.25">
      <c r="A118" s="7"/>
      <c r="B118" s="76" t="s">
        <v>191</v>
      </c>
      <c r="C118" s="77"/>
      <c r="D118" s="77"/>
      <c r="E118" s="54"/>
      <c r="F118" s="67">
        <v>3000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192</v>
      </c>
      <c r="C119" s="77"/>
      <c r="D119" s="77"/>
      <c r="E119" s="54"/>
      <c r="F119" s="67">
        <v>3000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193</v>
      </c>
      <c r="C120" s="77"/>
      <c r="D120" s="77"/>
      <c r="E120" s="54"/>
      <c r="F120" s="105">
        <v>3000</v>
      </c>
      <c r="G120" s="106"/>
      <c r="H120" s="106"/>
      <c r="I120" s="106"/>
      <c r="J120" s="107"/>
    </row>
    <row r="121" spans="1:10" ht="36" customHeight="1" x14ac:dyDescent="0.25">
      <c r="A121" s="7"/>
      <c r="B121" s="76" t="s">
        <v>194</v>
      </c>
      <c r="C121" s="77"/>
      <c r="D121" s="77"/>
      <c r="E121" s="54"/>
      <c r="F121" s="105">
        <v>300</v>
      </c>
      <c r="G121" s="106"/>
      <c r="H121" s="106"/>
      <c r="I121" s="106"/>
      <c r="J121" s="107"/>
    </row>
    <row r="122" spans="1:10" ht="36" customHeight="1" thickBot="1" x14ac:dyDescent="0.3">
      <c r="A122" s="7"/>
      <c r="B122" s="76" t="s">
        <v>195</v>
      </c>
      <c r="C122" s="77"/>
      <c r="D122" s="77"/>
      <c r="E122" s="54"/>
      <c r="F122" s="105">
        <v>1050</v>
      </c>
      <c r="G122" s="106"/>
      <c r="H122" s="106"/>
      <c r="I122" s="106"/>
      <c r="J122" s="107"/>
    </row>
    <row r="123" spans="1:10" ht="36" customHeight="1" thickBot="1" x14ac:dyDescent="0.3">
      <c r="A123" s="7"/>
      <c r="B123" s="18" t="s">
        <v>196</v>
      </c>
      <c r="C123" s="19"/>
      <c r="D123" s="19"/>
      <c r="E123" s="20"/>
      <c r="F123" s="186"/>
      <c r="G123" s="187"/>
      <c r="H123" s="187"/>
      <c r="I123" s="187"/>
      <c r="J123" s="188"/>
    </row>
    <row r="124" spans="1:10" ht="36" customHeight="1" x14ac:dyDescent="0.25">
      <c r="A124" s="7" t="s">
        <v>112</v>
      </c>
      <c r="B124" s="76" t="s">
        <v>267</v>
      </c>
      <c r="C124" s="77"/>
      <c r="D124" s="77"/>
      <c r="E124" s="54"/>
      <c r="F124" s="67">
        <v>3660</v>
      </c>
      <c r="G124" s="68"/>
      <c r="H124" s="68"/>
      <c r="I124" s="68"/>
      <c r="J124" s="69"/>
    </row>
    <row r="125" spans="1:10" ht="36" customHeight="1" x14ac:dyDescent="0.25">
      <c r="A125" s="7" t="s">
        <v>112</v>
      </c>
      <c r="B125" s="76" t="s">
        <v>198</v>
      </c>
      <c r="C125" s="77"/>
      <c r="D125" s="77"/>
      <c r="E125" s="54"/>
      <c r="F125" s="67">
        <v>3660</v>
      </c>
      <c r="G125" s="68"/>
      <c r="H125" s="68"/>
      <c r="I125" s="68"/>
      <c r="J125" s="69"/>
    </row>
    <row r="126" spans="1:10" ht="36" customHeight="1" x14ac:dyDescent="0.25">
      <c r="A126" s="7" t="s">
        <v>112</v>
      </c>
      <c r="B126" s="76" t="s">
        <v>199</v>
      </c>
      <c r="C126" s="77"/>
      <c r="D126" s="77"/>
      <c r="E126" s="54"/>
      <c r="F126" s="67">
        <v>2610</v>
      </c>
      <c r="G126" s="68"/>
      <c r="H126" s="68"/>
      <c r="I126" s="68"/>
      <c r="J126" s="69"/>
    </row>
    <row r="127" spans="1:10" ht="36" customHeight="1" x14ac:dyDescent="0.25">
      <c r="A127" s="7" t="s">
        <v>114</v>
      </c>
      <c r="B127" s="76" t="s">
        <v>435</v>
      </c>
      <c r="C127" s="77"/>
      <c r="D127" s="77"/>
      <c r="E127" s="54"/>
      <c r="F127" s="67">
        <v>7800</v>
      </c>
      <c r="G127" s="68"/>
      <c r="H127" s="68"/>
      <c r="I127" s="68"/>
      <c r="J127" s="69"/>
    </row>
    <row r="128" spans="1:10" ht="36" customHeight="1" x14ac:dyDescent="0.25">
      <c r="A128" s="7" t="s">
        <v>114</v>
      </c>
      <c r="B128" s="76" t="s">
        <v>226</v>
      </c>
      <c r="C128" s="77"/>
      <c r="D128" s="77"/>
      <c r="E128" s="54"/>
      <c r="F128" s="67">
        <v>7800</v>
      </c>
      <c r="G128" s="68"/>
      <c r="H128" s="68"/>
      <c r="I128" s="68"/>
      <c r="J128" s="69"/>
    </row>
    <row r="129" spans="1:10" ht="36" customHeight="1" x14ac:dyDescent="0.25">
      <c r="A129" s="7" t="s">
        <v>114</v>
      </c>
      <c r="B129" s="76" t="s">
        <v>202</v>
      </c>
      <c r="C129" s="77"/>
      <c r="D129" s="77"/>
      <c r="E129" s="54"/>
      <c r="F129" s="67">
        <v>5520</v>
      </c>
      <c r="G129" s="68"/>
      <c r="H129" s="68"/>
      <c r="I129" s="68"/>
      <c r="J129" s="69"/>
    </row>
    <row r="130" spans="1:10" ht="36" customHeight="1" thickBot="1" x14ac:dyDescent="0.3">
      <c r="A130" s="7"/>
      <c r="B130" s="76" t="s">
        <v>203</v>
      </c>
      <c r="C130" s="77"/>
      <c r="D130" s="77"/>
      <c r="E130" s="54"/>
      <c r="F130" s="67">
        <v>2928</v>
      </c>
      <c r="G130" s="68"/>
      <c r="H130" s="68"/>
      <c r="I130" s="68"/>
      <c r="J130" s="69"/>
    </row>
    <row r="131" spans="1:10" ht="54" customHeight="1" thickBot="1" x14ac:dyDescent="0.3">
      <c r="A131" s="7"/>
      <c r="B131" s="27"/>
      <c r="C131" s="38"/>
      <c r="D131" s="38"/>
      <c r="E131" s="39"/>
      <c r="F131" s="40"/>
      <c r="G131" s="41"/>
      <c r="H131" s="41"/>
      <c r="I131" s="41"/>
      <c r="J131" s="42"/>
    </row>
    <row r="132" spans="1:10" ht="28.5" customHeight="1" x14ac:dyDescent="0.25">
      <c r="A132" s="7"/>
      <c r="B132" s="116"/>
      <c r="C132" s="117"/>
      <c r="D132" s="117"/>
      <c r="E132" s="117"/>
      <c r="F132" s="118"/>
      <c r="G132" s="118"/>
      <c r="H132" s="118"/>
      <c r="I132" s="118"/>
      <c r="J132" s="118"/>
    </row>
    <row r="133" spans="1:10" ht="28.5" customHeight="1" x14ac:dyDescent="0.25">
      <c r="A133" s="7"/>
      <c r="B133" s="119" t="s">
        <v>436</v>
      </c>
      <c r="C133" s="119"/>
      <c r="D133" s="119"/>
      <c r="E133" s="119"/>
      <c r="F133" s="119"/>
      <c r="G133" s="119"/>
      <c r="H133" s="119"/>
      <c r="I133" s="119"/>
      <c r="J133" s="119"/>
    </row>
    <row r="134" spans="1:10" ht="28.5" customHeight="1" x14ac:dyDescent="0.25">
      <c r="A134" s="7"/>
      <c r="B134" s="119" t="s">
        <v>206</v>
      </c>
      <c r="C134" s="119"/>
      <c r="D134" s="119"/>
      <c r="E134" s="119"/>
      <c r="F134" s="119"/>
      <c r="G134" s="119"/>
      <c r="H134" s="119"/>
      <c r="I134" s="119"/>
      <c r="J134" s="119"/>
    </row>
    <row r="135" spans="1:10" ht="28.5" customHeight="1" x14ac:dyDescent="0.25">
      <c r="A135" s="7"/>
      <c r="B135" s="116"/>
      <c r="C135" s="117"/>
      <c r="D135" s="117"/>
      <c r="E135" s="117"/>
      <c r="F135" s="118"/>
      <c r="G135" s="118"/>
      <c r="H135" s="118"/>
      <c r="I135" s="118"/>
      <c r="J135" s="118"/>
    </row>
    <row r="136" spans="1:10" ht="28.5" customHeight="1" thickBot="1" x14ac:dyDescent="0.3">
      <c r="A136" s="7"/>
      <c r="B136" s="214" t="s">
        <v>254</v>
      </c>
      <c r="C136" s="214"/>
      <c r="D136" s="214"/>
      <c r="E136" s="214"/>
      <c r="F136" s="214"/>
      <c r="G136" s="214"/>
      <c r="H136" s="214"/>
      <c r="I136" s="214"/>
      <c r="J136" s="215"/>
    </row>
    <row r="137" spans="1:10" ht="28.5" customHeight="1" thickBot="1" x14ac:dyDescent="0.3">
      <c r="A137" s="7"/>
      <c r="B137" s="216" t="s">
        <v>255</v>
      </c>
      <c r="C137" s="217"/>
      <c r="D137" s="217"/>
      <c r="E137" s="217"/>
      <c r="F137" s="217"/>
      <c r="G137" s="217"/>
      <c r="H137" s="217"/>
      <c r="I137" s="218"/>
      <c r="J137" s="126"/>
    </row>
    <row r="138" spans="1:10" ht="24" customHeight="1" thickBot="1" x14ac:dyDescent="0.3">
      <c r="A138" s="7"/>
      <c r="B138" s="253" t="s">
        <v>256</v>
      </c>
      <c r="C138" s="254"/>
      <c r="D138" s="255" t="s">
        <v>257</v>
      </c>
      <c r="E138" s="224"/>
      <c r="F138" s="225"/>
      <c r="G138" s="224" t="s">
        <v>258</v>
      </c>
      <c r="H138" s="224"/>
      <c r="I138" s="225"/>
      <c r="J138" s="9"/>
    </row>
    <row r="139" spans="1:10" ht="18" customHeight="1" x14ac:dyDescent="0.25">
      <c r="A139" s="7"/>
      <c r="B139" s="256" t="s">
        <v>259</v>
      </c>
      <c r="C139" s="257"/>
      <c r="D139" s="231" t="s">
        <v>260</v>
      </c>
      <c r="E139" s="231"/>
      <c r="F139" s="231"/>
      <c r="G139" s="258">
        <v>2190</v>
      </c>
      <c r="H139" s="231"/>
      <c r="I139" s="232"/>
      <c r="J139" s="9"/>
    </row>
    <row r="140" spans="1:10" ht="67.5" customHeight="1" x14ac:dyDescent="0.25">
      <c r="A140" s="7"/>
      <c r="B140" s="259" t="s">
        <v>261</v>
      </c>
      <c r="C140" s="260"/>
      <c r="D140" s="238"/>
      <c r="E140" s="238"/>
      <c r="F140" s="238"/>
      <c r="G140" s="261">
        <v>1590</v>
      </c>
      <c r="H140" s="238"/>
      <c r="I140" s="239"/>
      <c r="J140" s="9"/>
    </row>
    <row r="141" spans="1:10" ht="27" customHeight="1" x14ac:dyDescent="0.25">
      <c r="A141" s="7" t="s">
        <v>114</v>
      </c>
      <c r="B141" s="259" t="s">
        <v>262</v>
      </c>
      <c r="C141" s="260"/>
      <c r="D141" s="238"/>
      <c r="E141" s="238"/>
      <c r="F141" s="238"/>
      <c r="G141" s="261">
        <v>1440</v>
      </c>
      <c r="H141" s="238"/>
      <c r="I141" s="239"/>
      <c r="J141" s="9"/>
    </row>
    <row r="142" spans="1:10" ht="18" customHeight="1" x14ac:dyDescent="0.25">
      <c r="A142" s="7"/>
      <c r="B142" s="259" t="s">
        <v>263</v>
      </c>
      <c r="C142" s="260"/>
      <c r="D142" s="238"/>
      <c r="E142" s="238"/>
      <c r="F142" s="238"/>
      <c r="G142" s="261">
        <v>1290</v>
      </c>
      <c r="H142" s="238"/>
      <c r="I142" s="239"/>
      <c r="J142" s="9"/>
    </row>
    <row r="143" spans="1:10" s="215" customFormat="1" ht="36" customHeight="1" x14ac:dyDescent="0.25">
      <c r="B143" s="338"/>
      <c r="C143" s="338"/>
      <c r="D143" s="339"/>
      <c r="E143" s="339"/>
      <c r="F143" s="339"/>
      <c r="G143" s="340"/>
      <c r="H143" s="339"/>
      <c r="I143" s="339"/>
      <c r="J143" s="9"/>
    </row>
    <row r="144" spans="1:10" s="126" customFormat="1" ht="36" customHeight="1" x14ac:dyDescent="0.25">
      <c r="B144" s="121" t="s">
        <v>207</v>
      </c>
      <c r="C144" s="121"/>
      <c r="D144" s="121"/>
      <c r="E144" s="121"/>
      <c r="F144" s="121"/>
      <c r="G144" s="121"/>
      <c r="H144" s="121"/>
      <c r="I144" s="121"/>
      <c r="J144" s="121"/>
    </row>
    <row r="145" spans="1:10" ht="75" customHeight="1" x14ac:dyDescent="0.25">
      <c r="B145" s="341"/>
      <c r="C145" s="341"/>
      <c r="D145" s="341"/>
      <c r="E145" s="341"/>
      <c r="F145" s="341"/>
      <c r="G145" s="341"/>
      <c r="H145" s="341"/>
      <c r="I145" s="9"/>
      <c r="J145" s="9"/>
    </row>
    <row r="146" spans="1:10" ht="36" customHeight="1" x14ac:dyDescent="0.35">
      <c r="B146" s="342"/>
      <c r="C146" s="342"/>
      <c r="D146" s="342"/>
      <c r="E146" s="343" t="s">
        <v>437</v>
      </c>
      <c r="F146" s="344"/>
      <c r="G146" s="344"/>
      <c r="H146" s="9"/>
      <c r="I146" s="9"/>
      <c r="J146" s="9"/>
    </row>
    <row r="147" spans="1:10" ht="36" customHeight="1" x14ac:dyDescent="0.35">
      <c r="B147" s="345"/>
      <c r="C147" s="345"/>
      <c r="D147" s="345"/>
      <c r="E147" s="346">
        <v>1</v>
      </c>
      <c r="F147" s="344"/>
      <c r="G147" s="344"/>
      <c r="H147" s="9"/>
      <c r="I147" s="9"/>
      <c r="J147" s="9"/>
    </row>
    <row r="148" spans="1:10" ht="36" customHeight="1" x14ac:dyDescent="0.35">
      <c r="B148" s="345"/>
      <c r="C148" s="345"/>
      <c r="D148" s="345"/>
      <c r="E148" s="345">
        <v>1.1000000000000001</v>
      </c>
      <c r="F148" s="344"/>
      <c r="G148" s="344"/>
      <c r="H148" s="9"/>
      <c r="I148" s="9"/>
      <c r="J148" s="9"/>
    </row>
    <row r="149" spans="1:10" ht="54" customHeight="1" x14ac:dyDescent="0.35">
      <c r="B149" s="345"/>
      <c r="C149" s="345"/>
      <c r="D149" s="345"/>
      <c r="E149" s="345">
        <v>1.2</v>
      </c>
      <c r="F149" s="344"/>
      <c r="G149" s="344"/>
      <c r="H149" s="9"/>
      <c r="I149" s="9"/>
      <c r="J149" s="9"/>
    </row>
    <row r="150" spans="1:10" ht="25.5" x14ac:dyDescent="0.35">
      <c r="B150" s="345"/>
      <c r="C150" s="345"/>
      <c r="D150" s="345"/>
      <c r="E150" s="345">
        <v>1.25</v>
      </c>
      <c r="F150" s="344"/>
      <c r="G150" s="344"/>
      <c r="H150" s="9"/>
      <c r="I150" s="9"/>
      <c r="J150" s="9"/>
    </row>
    <row r="151" spans="1:10" ht="40.5" customHeight="1" x14ac:dyDescent="0.35">
      <c r="A151" s="7"/>
      <c r="B151" s="345"/>
      <c r="C151" s="345"/>
      <c r="D151" s="345"/>
      <c r="E151" s="345">
        <v>1.3</v>
      </c>
      <c r="F151" s="344"/>
      <c r="G151" s="344"/>
      <c r="H151" s="9"/>
      <c r="I151" s="9"/>
      <c r="J151" s="9"/>
    </row>
    <row r="152" spans="1:10" ht="23.25" customHeight="1" x14ac:dyDescent="0.35">
      <c r="A152" s="341" t="s">
        <v>438</v>
      </c>
      <c r="B152" s="345"/>
      <c r="C152" s="345"/>
      <c r="D152" s="345"/>
      <c r="E152" s="345">
        <v>1.35</v>
      </c>
      <c r="F152" s="344"/>
      <c r="G152" s="344"/>
      <c r="H152" s="9"/>
      <c r="I152" s="9"/>
      <c r="J152" s="9"/>
    </row>
    <row r="153" spans="1:10" ht="25.5" x14ac:dyDescent="0.35">
      <c r="A153" s="342" t="s">
        <v>439</v>
      </c>
      <c r="B153" s="345"/>
      <c r="C153" s="345"/>
      <c r="D153" s="345"/>
      <c r="E153" s="345">
        <v>1.4</v>
      </c>
      <c r="F153" s="344"/>
      <c r="G153" s="344"/>
      <c r="H153" s="9"/>
      <c r="I153" s="9"/>
      <c r="J153" s="9"/>
    </row>
    <row r="154" spans="1:10" ht="25.5" x14ac:dyDescent="0.35">
      <c r="A154" s="345" t="s">
        <v>440</v>
      </c>
      <c r="B154" s="345"/>
      <c r="C154" s="345"/>
      <c r="D154" s="345"/>
      <c r="E154" s="345">
        <v>1.45</v>
      </c>
      <c r="F154" s="344"/>
      <c r="G154" s="344"/>
      <c r="H154" s="9"/>
      <c r="I154" s="9"/>
      <c r="J154" s="9"/>
    </row>
    <row r="155" spans="1:10" ht="25.5" x14ac:dyDescent="0.35">
      <c r="A155" s="345">
        <v>2</v>
      </c>
      <c r="B155" s="345"/>
      <c r="C155" s="345"/>
      <c r="D155" s="345"/>
      <c r="E155" s="345">
        <v>1.5</v>
      </c>
      <c r="F155" s="344"/>
      <c r="G155" s="344"/>
      <c r="H155" s="9"/>
      <c r="I155" s="9"/>
      <c r="J155" s="9"/>
    </row>
    <row r="156" spans="1:10" ht="25.5" x14ac:dyDescent="0.35">
      <c r="A156" s="345">
        <v>3</v>
      </c>
      <c r="B156" s="345"/>
      <c r="C156" s="345"/>
      <c r="D156" s="345"/>
      <c r="E156" s="345">
        <v>2</v>
      </c>
      <c r="F156" s="344"/>
      <c r="G156" s="344"/>
      <c r="H156" s="9"/>
      <c r="I156" s="9"/>
      <c r="J156" s="9"/>
    </row>
    <row r="157" spans="1:10" ht="25.5" x14ac:dyDescent="0.35">
      <c r="A157" s="345" t="s">
        <v>441</v>
      </c>
      <c r="B157" s="347"/>
      <c r="C157" s="347"/>
      <c r="D157" s="347"/>
      <c r="E157" s="347"/>
      <c r="F157" s="347"/>
      <c r="G157" s="347"/>
      <c r="H157" s="347"/>
      <c r="I157" s="9"/>
      <c r="J157" s="9"/>
    </row>
    <row r="158" spans="1:10" ht="25.5" x14ac:dyDescent="0.35">
      <c r="A158" s="345" t="s">
        <v>442</v>
      </c>
    </row>
    <row r="159" spans="1:10" ht="25.5" x14ac:dyDescent="0.35">
      <c r="A159" s="345" t="s">
        <v>443</v>
      </c>
    </row>
    <row r="160" spans="1:10" ht="25.5" x14ac:dyDescent="0.35">
      <c r="A160" s="345" t="s">
        <v>444</v>
      </c>
    </row>
    <row r="161" spans="1:1" ht="25.5" x14ac:dyDescent="0.35">
      <c r="A161" s="345" t="s">
        <v>445</v>
      </c>
    </row>
    <row r="162" spans="1:1" ht="25.5" x14ac:dyDescent="0.35">
      <c r="A162" s="345" t="s">
        <v>446</v>
      </c>
    </row>
    <row r="163" spans="1:1" ht="25.5" x14ac:dyDescent="0.35">
      <c r="A163" s="345" t="s">
        <v>447</v>
      </c>
    </row>
    <row r="164" spans="1:1" ht="53.25" customHeight="1" x14ac:dyDescent="0.25">
      <c r="A164" s="347" t="s">
        <v>448</v>
      </c>
    </row>
  </sheetData>
  <sheetProtection selectLockedCells="1" selectUnlockedCells="1"/>
  <mergeCells count="264">
    <mergeCell ref="B141:C141"/>
    <mergeCell ref="G141:I141"/>
    <mergeCell ref="B142:C142"/>
    <mergeCell ref="G142:I142"/>
    <mergeCell ref="B144:J144"/>
    <mergeCell ref="B136:I136"/>
    <mergeCell ref="B137:I137"/>
    <mergeCell ref="B138:C138"/>
    <mergeCell ref="D138:F138"/>
    <mergeCell ref="G138:I138"/>
    <mergeCell ref="B139:C139"/>
    <mergeCell ref="D139:F142"/>
    <mergeCell ref="G139:I139"/>
    <mergeCell ref="B140:C140"/>
    <mergeCell ref="G140:I140"/>
    <mergeCell ref="B130:E130"/>
    <mergeCell ref="F130:J130"/>
    <mergeCell ref="B131:E131"/>
    <mergeCell ref="F131:J131"/>
    <mergeCell ref="B133:J133"/>
    <mergeCell ref="B134:J134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F117:J117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0" zoomScaleNormal="60" workbookViewId="0">
      <pane ySplit="4" topLeftCell="A131" activePane="bottomLeft" state="frozen"/>
      <selection activeCell="Q15" sqref="Q15"/>
      <selection pane="bottomLeft" activeCell="B134" sqref="B134:J140"/>
    </sheetView>
  </sheetViews>
  <sheetFormatPr defaultColWidth="9.140625" defaultRowHeight="12.75" outlineLevelRow="1" x14ac:dyDescent="0.25"/>
  <cols>
    <col min="1" max="1" width="18.425781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11337.839999999998</v>
      </c>
      <c r="G8" s="33">
        <f>H8*1.1</f>
        <v>10393.02</v>
      </c>
      <c r="H8" s="33">
        <v>9448.1999999999989</v>
      </c>
      <c r="I8" s="33">
        <f>H8*0.75</f>
        <v>7086.15</v>
      </c>
      <c r="J8" s="33">
        <f>H8*0.5</f>
        <v>4724.0999999999995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15883.199999999999</v>
      </c>
      <c r="G9" s="37">
        <f>H9*1.1</f>
        <v>14559.6</v>
      </c>
      <c r="H9" s="37">
        <v>13236</v>
      </c>
      <c r="I9" s="37">
        <f>H9*0.75</f>
        <v>9927</v>
      </c>
      <c r="J9" s="37">
        <f>H9*0.5</f>
        <v>6618</v>
      </c>
    </row>
    <row r="10" spans="1:10" ht="22.5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12870</v>
      </c>
      <c r="G11" s="33">
        <f>H11*1.1</f>
        <v>11797.500000000002</v>
      </c>
      <c r="H11" s="33">
        <v>10725</v>
      </c>
      <c r="I11" s="33">
        <f>H11*0.75</f>
        <v>8043.75</v>
      </c>
      <c r="J11" s="33">
        <f>H11*0.5</f>
        <v>5362.5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18028.8</v>
      </c>
      <c r="G12" s="37">
        <f>H12*1.1</f>
        <v>16526.400000000001</v>
      </c>
      <c r="H12" s="37">
        <v>15024</v>
      </c>
      <c r="I12" s="37">
        <f>H12*0.75</f>
        <v>11268</v>
      </c>
      <c r="J12" s="37">
        <f>H12*0.5</f>
        <v>7512</v>
      </c>
    </row>
    <row r="13" spans="1:10" ht="24" customHeight="1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5"/>
      <c r="D14" s="175"/>
      <c r="E14" s="176"/>
      <c r="F14" s="43">
        <v>2280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77" t="s">
        <v>119</v>
      </c>
      <c r="C15" s="178"/>
      <c r="D15" s="178"/>
      <c r="E15" s="179"/>
      <c r="F15" s="49">
        <v>3240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0"/>
      <c r="G16" s="181"/>
      <c r="H16" s="181"/>
      <c r="I16" s="181"/>
      <c r="J16" s="182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300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"&amp;MIN(F21:F50)&amp;" до "&amp;MAX(F21:F50)</f>
        <v>Цена от 2640 до 153120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2640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5280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10560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15840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21120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26400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31680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36960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42240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47520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52800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58080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63360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68640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73920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79200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84480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89760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95040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100320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105600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110880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116160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121440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126720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132000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137280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142560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147840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243</v>
      </c>
      <c r="C50" s="53"/>
      <c r="D50" s="53"/>
      <c r="E50" s="54"/>
      <c r="F50" s="67">
        <v>153120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244</v>
      </c>
      <c r="C51" s="53"/>
      <c r="D51" s="53"/>
      <c r="E51" s="54"/>
      <c r="F51" s="67">
        <v>158400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245</v>
      </c>
      <c r="C52" s="53"/>
      <c r="D52" s="53"/>
      <c r="E52" s="54"/>
      <c r="F52" s="67">
        <v>163680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246</v>
      </c>
      <c r="C53" s="53"/>
      <c r="D53" s="53"/>
      <c r="E53" s="54"/>
      <c r="F53" s="67">
        <v>168960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247</v>
      </c>
      <c r="C54" s="53"/>
      <c r="D54" s="53"/>
      <c r="E54" s="54"/>
      <c r="F54" s="67">
        <v>174240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248</v>
      </c>
      <c r="C55" s="53"/>
      <c r="D55" s="53"/>
      <c r="E55" s="54"/>
      <c r="F55" s="67">
        <v>179520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249</v>
      </c>
      <c r="C56" s="53"/>
      <c r="D56" s="53"/>
      <c r="E56" s="54"/>
      <c r="F56" s="67">
        <v>184800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250</v>
      </c>
      <c r="C57" s="53"/>
      <c r="D57" s="53"/>
      <c r="E57" s="54"/>
      <c r="F57" s="67">
        <v>190080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251</v>
      </c>
      <c r="C58" s="53"/>
      <c r="D58" s="53"/>
      <c r="E58" s="54"/>
      <c r="F58" s="67">
        <v>195360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252</v>
      </c>
      <c r="C59" s="53"/>
      <c r="D59" s="53"/>
      <c r="E59" s="54"/>
      <c r="F59" s="67">
        <v>200640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253</v>
      </c>
      <c r="C60" s="53"/>
      <c r="D60" s="53"/>
      <c r="E60" s="54"/>
      <c r="F60" s="67">
        <v>205920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270</v>
      </c>
      <c r="C61" s="53"/>
      <c r="D61" s="53"/>
      <c r="E61" s="54"/>
      <c r="F61" s="67">
        <v>211200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271</v>
      </c>
      <c r="C62" s="53"/>
      <c r="D62" s="53"/>
      <c r="E62" s="54"/>
      <c r="F62" s="67">
        <v>216480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272</v>
      </c>
      <c r="C63" s="53"/>
      <c r="D63" s="53"/>
      <c r="E63" s="54"/>
      <c r="F63" s="67">
        <v>221760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273</v>
      </c>
      <c r="C64" s="53"/>
      <c r="D64" s="53"/>
      <c r="E64" s="54"/>
      <c r="F64" s="67">
        <v>227040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274</v>
      </c>
      <c r="C65" s="53"/>
      <c r="D65" s="53"/>
      <c r="E65" s="54"/>
      <c r="F65" s="67">
        <v>232320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275</v>
      </c>
      <c r="C66" s="53"/>
      <c r="D66" s="53"/>
      <c r="E66" s="54"/>
      <c r="F66" s="67">
        <v>237600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276</v>
      </c>
      <c r="C67" s="53"/>
      <c r="D67" s="53"/>
      <c r="E67" s="54"/>
      <c r="F67" s="67">
        <v>242880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277</v>
      </c>
      <c r="C68" s="53"/>
      <c r="D68" s="53"/>
      <c r="E68" s="54"/>
      <c r="F68" s="67">
        <v>248160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278</v>
      </c>
      <c r="C69" s="53"/>
      <c r="D69" s="53"/>
      <c r="E69" s="54"/>
      <c r="F69" s="67">
        <v>253440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279</v>
      </c>
      <c r="C70" s="53"/>
      <c r="D70" s="53"/>
      <c r="E70" s="54"/>
      <c r="F70" s="67">
        <v>258720</v>
      </c>
      <c r="G70" s="68"/>
      <c r="H70" s="68"/>
      <c r="I70" s="68"/>
      <c r="J70" s="69"/>
    </row>
    <row r="71" spans="1:10" ht="36" customHeight="1" thickBot="1" x14ac:dyDescent="0.3">
      <c r="B71" s="70" t="s">
        <v>143</v>
      </c>
      <c r="C71" s="71"/>
      <c r="D71" s="71"/>
      <c r="E71" s="72"/>
      <c r="F71" s="73" t="str">
        <f>"Цена от "&amp;MIN(F72:F81)&amp;" до "&amp;MAX(F72:F81)</f>
        <v>Цена от 60 до 5760</v>
      </c>
      <c r="G71" s="74"/>
      <c r="H71" s="74"/>
      <c r="I71" s="74"/>
      <c r="J71" s="75"/>
    </row>
    <row r="72" spans="1:10" ht="36" customHeight="1" x14ac:dyDescent="0.25">
      <c r="B72" s="76" t="s">
        <v>144</v>
      </c>
      <c r="C72" s="77"/>
      <c r="D72" s="77"/>
      <c r="E72" s="54"/>
      <c r="F72" s="67">
        <v>1620</v>
      </c>
      <c r="G72" s="68"/>
      <c r="H72" s="68"/>
      <c r="I72" s="68"/>
      <c r="J72" s="69"/>
    </row>
    <row r="73" spans="1:10" ht="36" customHeight="1" x14ac:dyDescent="0.25">
      <c r="B73" s="76" t="s">
        <v>208</v>
      </c>
      <c r="C73" s="77"/>
      <c r="D73" s="77"/>
      <c r="E73" s="54"/>
      <c r="F73" s="67">
        <v>60</v>
      </c>
      <c r="G73" s="68"/>
      <c r="H73" s="68"/>
      <c r="I73" s="68"/>
      <c r="J73" s="69"/>
    </row>
    <row r="74" spans="1:10" ht="36" customHeight="1" x14ac:dyDescent="0.25">
      <c r="B74" s="78" t="s">
        <v>146</v>
      </c>
      <c r="C74" s="79"/>
      <c r="D74" s="79"/>
      <c r="E74" s="36"/>
      <c r="F74" s="80">
        <v>5400</v>
      </c>
      <c r="G74" s="81"/>
      <c r="H74" s="81"/>
      <c r="I74" s="81"/>
      <c r="J74" s="82"/>
    </row>
    <row r="75" spans="1:10" ht="36" customHeight="1" x14ac:dyDescent="0.25">
      <c r="B75" s="76" t="s">
        <v>147</v>
      </c>
      <c r="C75" s="77"/>
      <c r="D75" s="77"/>
      <c r="E75" s="54"/>
      <c r="F75" s="67">
        <v>1560</v>
      </c>
      <c r="G75" s="68"/>
      <c r="H75" s="68"/>
      <c r="I75" s="68"/>
      <c r="J75" s="69"/>
    </row>
    <row r="76" spans="1:10" ht="36" customHeight="1" x14ac:dyDescent="0.25">
      <c r="B76" s="76" t="s">
        <v>148</v>
      </c>
      <c r="C76" s="77"/>
      <c r="D76" s="77"/>
      <c r="E76" s="54"/>
      <c r="F76" s="67">
        <v>5040</v>
      </c>
      <c r="G76" s="68"/>
      <c r="H76" s="68"/>
      <c r="I76" s="68"/>
      <c r="J76" s="69"/>
    </row>
    <row r="77" spans="1:10" ht="36" customHeight="1" x14ac:dyDescent="0.25">
      <c r="B77" s="76" t="s">
        <v>149</v>
      </c>
      <c r="C77" s="77"/>
      <c r="D77" s="77"/>
      <c r="E77" s="54"/>
      <c r="F77" s="67">
        <v>300</v>
      </c>
      <c r="G77" s="68"/>
      <c r="H77" s="68"/>
      <c r="I77" s="68"/>
      <c r="J77" s="69"/>
    </row>
    <row r="78" spans="1:10" ht="36" customHeight="1" x14ac:dyDescent="0.25">
      <c r="B78" s="76" t="s">
        <v>150</v>
      </c>
      <c r="C78" s="77"/>
      <c r="D78" s="77"/>
      <c r="E78" s="54"/>
      <c r="F78" s="67">
        <v>300</v>
      </c>
      <c r="G78" s="68"/>
      <c r="H78" s="68"/>
      <c r="I78" s="68"/>
      <c r="J78" s="69"/>
    </row>
    <row r="79" spans="1:10" ht="36" customHeight="1" x14ac:dyDescent="0.25">
      <c r="B79" s="76" t="s">
        <v>151</v>
      </c>
      <c r="C79" s="77"/>
      <c r="D79" s="77"/>
      <c r="E79" s="54"/>
      <c r="F79" s="67">
        <v>600</v>
      </c>
      <c r="G79" s="68"/>
      <c r="H79" s="68"/>
      <c r="I79" s="68"/>
      <c r="J79" s="69"/>
    </row>
    <row r="80" spans="1:10" ht="36" customHeight="1" x14ac:dyDescent="0.25">
      <c r="B80" s="76" t="s">
        <v>152</v>
      </c>
      <c r="C80" s="77"/>
      <c r="D80" s="77"/>
      <c r="E80" s="54"/>
      <c r="F80" s="67">
        <v>900</v>
      </c>
      <c r="G80" s="68"/>
      <c r="H80" s="68"/>
      <c r="I80" s="68"/>
      <c r="J80" s="69"/>
    </row>
    <row r="81" spans="1:10" ht="36" customHeight="1" thickBot="1" x14ac:dyDescent="0.3">
      <c r="B81" s="76" t="s">
        <v>153</v>
      </c>
      <c r="C81" s="77"/>
      <c r="D81" s="77"/>
      <c r="E81" s="54"/>
      <c r="F81" s="67">
        <v>5760</v>
      </c>
      <c r="G81" s="68"/>
      <c r="H81" s="68"/>
      <c r="I81" s="68"/>
      <c r="J81" s="69"/>
    </row>
    <row r="82" spans="1:10" ht="24" customHeight="1" thickBot="1" x14ac:dyDescent="0.3">
      <c r="A82" s="7"/>
      <c r="B82" s="27"/>
      <c r="C82" s="38"/>
      <c r="D82" s="38"/>
      <c r="E82" s="39"/>
      <c r="F82" s="40" t="s">
        <v>154</v>
      </c>
      <c r="G82" s="41"/>
      <c r="H82" s="41"/>
      <c r="I82" s="41"/>
      <c r="J82" s="42"/>
    </row>
    <row r="83" spans="1:10" ht="36" customHeight="1" thickBot="1" x14ac:dyDescent="0.3">
      <c r="A83" s="7"/>
      <c r="B83" s="76" t="s">
        <v>155</v>
      </c>
      <c r="C83" s="77"/>
      <c r="D83" s="77"/>
      <c r="E83" s="54"/>
      <c r="F83" s="67">
        <v>30</v>
      </c>
      <c r="G83" s="68"/>
      <c r="H83" s="68"/>
      <c r="I83" s="68"/>
      <c r="J83" s="69"/>
    </row>
    <row r="84" spans="1:10" ht="54" customHeight="1" thickBot="1" x14ac:dyDescent="0.3">
      <c r="A84" s="7"/>
      <c r="B84" s="183" t="s">
        <v>209</v>
      </c>
      <c r="C84" s="184"/>
      <c r="D84" s="184"/>
      <c r="E84" s="185"/>
      <c r="F84" s="186" t="str">
        <f>"Цена от "&amp;MIN(F86,F91:J92,H127,F93:J104)&amp;" до "&amp;MAX(F86,F91:J92,H127,F93:J104)</f>
        <v>Цена от 510 до 33000</v>
      </c>
      <c r="G84" s="187"/>
      <c r="H84" s="187"/>
      <c r="I84" s="187"/>
      <c r="J84" s="188"/>
    </row>
    <row r="85" spans="1:10" ht="24" customHeight="1" thickBot="1" x14ac:dyDescent="0.3">
      <c r="A85" s="7"/>
      <c r="B85" s="27"/>
      <c r="C85" s="38"/>
      <c r="D85" s="38"/>
      <c r="E85" s="39"/>
      <c r="F85" s="40"/>
      <c r="G85" s="41"/>
      <c r="H85" s="41"/>
      <c r="I85" s="41"/>
      <c r="J85" s="42"/>
    </row>
    <row r="86" spans="1:10" ht="36" customHeight="1" x14ac:dyDescent="0.25">
      <c r="A86" s="7"/>
      <c r="B86" s="76" t="s">
        <v>157</v>
      </c>
      <c r="C86" s="77"/>
      <c r="D86" s="77"/>
      <c r="E86" s="54"/>
      <c r="F86" s="67">
        <v>9792</v>
      </c>
      <c r="G86" s="68"/>
      <c r="H86" s="68"/>
      <c r="I86" s="68"/>
      <c r="J86" s="69"/>
    </row>
    <row r="87" spans="1:10" ht="36" customHeight="1" x14ac:dyDescent="0.25">
      <c r="A87" s="7"/>
      <c r="B87" s="84" t="s">
        <v>158</v>
      </c>
      <c r="C87" s="85"/>
      <c r="D87" s="85"/>
      <c r="E87" s="86"/>
      <c r="F87" s="93">
        <v>979.19999999999993</v>
      </c>
      <c r="G87" s="94"/>
      <c r="H87" s="94"/>
      <c r="I87" s="94"/>
      <c r="J87" s="95"/>
    </row>
    <row r="88" spans="1:10" ht="36" customHeight="1" x14ac:dyDescent="0.25">
      <c r="A88" s="7"/>
      <c r="B88" s="84" t="s">
        <v>159</v>
      </c>
      <c r="C88" s="85"/>
      <c r="D88" s="85"/>
      <c r="E88" s="86"/>
      <c r="F88" s="93">
        <v>4896</v>
      </c>
      <c r="G88" s="94"/>
      <c r="H88" s="94"/>
      <c r="I88" s="94"/>
      <c r="J88" s="95"/>
    </row>
    <row r="89" spans="1:10" ht="36" customHeight="1" thickBot="1" x14ac:dyDescent="0.3">
      <c r="A89" s="7"/>
      <c r="B89" s="177" t="s">
        <v>160</v>
      </c>
      <c r="C89" s="178"/>
      <c r="D89" s="178"/>
      <c r="E89" s="179"/>
      <c r="F89" s="93">
        <v>20004</v>
      </c>
      <c r="G89" s="94"/>
      <c r="H89" s="94"/>
      <c r="I89" s="94"/>
      <c r="J89" s="95"/>
    </row>
    <row r="90" spans="1:10" ht="24" customHeight="1" thickBot="1" x14ac:dyDescent="0.3">
      <c r="A90" s="7"/>
      <c r="B90" s="27"/>
      <c r="C90" s="38"/>
      <c r="D90" s="38"/>
      <c r="E90" s="39"/>
      <c r="F90" s="40"/>
      <c r="G90" s="41"/>
      <c r="H90" s="41"/>
      <c r="I90" s="41"/>
      <c r="J90" s="42"/>
    </row>
    <row r="91" spans="1:10" ht="36" customHeight="1" x14ac:dyDescent="0.25">
      <c r="A91" s="7" t="s">
        <v>112</v>
      </c>
      <c r="B91" s="78" t="s">
        <v>161</v>
      </c>
      <c r="C91" s="79"/>
      <c r="D91" s="79"/>
      <c r="E91" s="36"/>
      <c r="F91" s="80">
        <v>10200</v>
      </c>
      <c r="G91" s="81"/>
      <c r="H91" s="81"/>
      <c r="I91" s="81"/>
      <c r="J91" s="82"/>
    </row>
    <row r="92" spans="1:10" ht="36" customHeight="1" x14ac:dyDescent="0.25">
      <c r="A92" s="7" t="s">
        <v>112</v>
      </c>
      <c r="B92" s="52" t="s">
        <v>162</v>
      </c>
      <c r="C92" s="96"/>
      <c r="D92" s="96"/>
      <c r="E92" s="97"/>
      <c r="F92" s="67">
        <v>17760</v>
      </c>
      <c r="G92" s="68"/>
      <c r="H92" s="68"/>
      <c r="I92" s="68"/>
      <c r="J92" s="69"/>
    </row>
    <row r="93" spans="1:10" ht="36" customHeight="1" x14ac:dyDescent="0.25">
      <c r="A93" s="7" t="s">
        <v>112</v>
      </c>
      <c r="B93" s="76" t="s">
        <v>163</v>
      </c>
      <c r="C93" s="77"/>
      <c r="D93" s="77"/>
      <c r="E93" s="54"/>
      <c r="F93" s="67">
        <v>12000</v>
      </c>
      <c r="G93" s="68"/>
      <c r="H93" s="68"/>
      <c r="I93" s="68"/>
      <c r="J93" s="69"/>
    </row>
    <row r="94" spans="1:10" ht="36" customHeight="1" x14ac:dyDescent="0.25">
      <c r="A94" s="7" t="s">
        <v>112</v>
      </c>
      <c r="B94" s="76" t="s">
        <v>164</v>
      </c>
      <c r="C94" s="77"/>
      <c r="D94" s="77"/>
      <c r="E94" s="54"/>
      <c r="F94" s="67">
        <v>15240</v>
      </c>
      <c r="G94" s="68"/>
      <c r="H94" s="68"/>
      <c r="I94" s="68"/>
      <c r="J94" s="69"/>
    </row>
    <row r="95" spans="1:10" ht="36" customHeight="1" x14ac:dyDescent="0.25">
      <c r="A95" s="7" t="s">
        <v>112</v>
      </c>
      <c r="B95" s="76" t="s">
        <v>165</v>
      </c>
      <c r="C95" s="77"/>
      <c r="D95" s="77"/>
      <c r="E95" s="54"/>
      <c r="F95" s="67">
        <v>18288</v>
      </c>
      <c r="G95" s="68"/>
      <c r="H95" s="68"/>
      <c r="I95" s="68"/>
      <c r="J95" s="69"/>
    </row>
    <row r="96" spans="1:10" ht="36" customHeight="1" x14ac:dyDescent="0.25">
      <c r="A96" s="7" t="s">
        <v>112</v>
      </c>
      <c r="B96" s="76" t="s">
        <v>166</v>
      </c>
      <c r="C96" s="77"/>
      <c r="D96" s="77"/>
      <c r="E96" s="54"/>
      <c r="F96" s="67">
        <v>10560</v>
      </c>
      <c r="G96" s="68"/>
      <c r="H96" s="68"/>
      <c r="I96" s="68"/>
      <c r="J96" s="69"/>
    </row>
    <row r="97" spans="1:10" ht="36" customHeight="1" x14ac:dyDescent="0.25">
      <c r="A97" s="7" t="s">
        <v>112</v>
      </c>
      <c r="B97" s="76" t="s">
        <v>167</v>
      </c>
      <c r="C97" s="77"/>
      <c r="D97" s="77"/>
      <c r="E97" s="54"/>
      <c r="F97" s="67">
        <v>10200</v>
      </c>
      <c r="G97" s="68"/>
      <c r="H97" s="68"/>
      <c r="I97" s="68"/>
      <c r="J97" s="69"/>
    </row>
    <row r="98" spans="1:10" ht="36" customHeight="1" x14ac:dyDescent="0.25">
      <c r="A98" s="7" t="s">
        <v>112</v>
      </c>
      <c r="B98" s="76" t="s">
        <v>168</v>
      </c>
      <c r="C98" s="77"/>
      <c r="D98" s="77"/>
      <c r="E98" s="54"/>
      <c r="F98" s="67">
        <v>12840</v>
      </c>
      <c r="G98" s="68"/>
      <c r="H98" s="68"/>
      <c r="I98" s="68"/>
      <c r="J98" s="69"/>
    </row>
    <row r="99" spans="1:10" ht="36" customHeight="1" x14ac:dyDescent="0.25">
      <c r="A99" s="7"/>
      <c r="B99" s="76" t="s">
        <v>169</v>
      </c>
      <c r="C99" s="77"/>
      <c r="D99" s="77"/>
      <c r="E99" s="54"/>
      <c r="F99" s="67">
        <v>27000</v>
      </c>
      <c r="G99" s="68"/>
      <c r="H99" s="68"/>
      <c r="I99" s="68"/>
      <c r="J99" s="69"/>
    </row>
    <row r="100" spans="1:10" ht="36" customHeight="1" x14ac:dyDescent="0.25">
      <c r="A100" s="7" t="s">
        <v>112</v>
      </c>
      <c r="B100" s="78" t="s">
        <v>170</v>
      </c>
      <c r="C100" s="79"/>
      <c r="D100" s="79"/>
      <c r="E100" s="36"/>
      <c r="F100" s="67">
        <v>510</v>
      </c>
      <c r="G100" s="68"/>
      <c r="H100" s="68"/>
      <c r="I100" s="68"/>
      <c r="J100" s="69"/>
    </row>
    <row r="101" spans="1:10" ht="36" customHeight="1" x14ac:dyDescent="0.25">
      <c r="A101" s="7"/>
      <c r="B101" s="52" t="s">
        <v>171</v>
      </c>
      <c r="C101" s="96"/>
      <c r="D101" s="96"/>
      <c r="E101" s="97"/>
      <c r="F101" s="67">
        <v>8040</v>
      </c>
      <c r="G101" s="68"/>
      <c r="H101" s="68"/>
      <c r="I101" s="68"/>
      <c r="J101" s="69"/>
    </row>
    <row r="102" spans="1:10" ht="36" customHeight="1" x14ac:dyDescent="0.25">
      <c r="B102" s="52" t="s">
        <v>172</v>
      </c>
      <c r="C102" s="96"/>
      <c r="D102" s="96"/>
      <c r="E102" s="97"/>
      <c r="F102" s="67">
        <v>6720</v>
      </c>
      <c r="G102" s="68"/>
      <c r="H102" s="68"/>
      <c r="I102" s="68"/>
      <c r="J102" s="69"/>
    </row>
    <row r="103" spans="1:10" ht="36" customHeight="1" x14ac:dyDescent="0.25">
      <c r="A103" s="7" t="s">
        <v>112</v>
      </c>
      <c r="B103" s="52" t="s">
        <v>173</v>
      </c>
      <c r="C103" s="96"/>
      <c r="D103" s="96"/>
      <c r="E103" s="97"/>
      <c r="F103" s="67">
        <v>33000</v>
      </c>
      <c r="G103" s="68"/>
      <c r="H103" s="68"/>
      <c r="I103" s="68"/>
      <c r="J103" s="69"/>
    </row>
    <row r="104" spans="1:10" ht="36" customHeight="1" x14ac:dyDescent="0.25">
      <c r="A104" s="7" t="s">
        <v>112</v>
      </c>
      <c r="B104" s="76" t="s">
        <v>174</v>
      </c>
      <c r="C104" s="77"/>
      <c r="D104" s="77"/>
      <c r="E104" s="54"/>
      <c r="F104" s="67">
        <v>10560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175</v>
      </c>
      <c r="C105" s="77"/>
      <c r="D105" s="77"/>
      <c r="E105" s="54"/>
      <c r="F105" s="67">
        <v>1200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176</v>
      </c>
      <c r="C106" s="77"/>
      <c r="D106" s="77"/>
      <c r="E106" s="54"/>
      <c r="F106" s="67">
        <v>16200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177</v>
      </c>
      <c r="C107" s="77"/>
      <c r="D107" s="77"/>
      <c r="E107" s="53"/>
      <c r="F107" s="67">
        <v>10005</v>
      </c>
      <c r="G107" s="68"/>
      <c r="H107" s="68"/>
      <c r="I107" s="68"/>
      <c r="J107" s="69"/>
    </row>
    <row r="108" spans="1:10" ht="36" customHeight="1" x14ac:dyDescent="0.25">
      <c r="A108" s="7"/>
      <c r="B108" s="52" t="s">
        <v>178</v>
      </c>
      <c r="C108" s="96"/>
      <c r="D108" s="96"/>
      <c r="E108" s="96"/>
      <c r="F108" s="67">
        <v>15000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179</v>
      </c>
      <c r="C109" s="77"/>
      <c r="D109" s="77"/>
      <c r="E109" s="54"/>
      <c r="F109" s="67">
        <v>14280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76" t="s">
        <v>180</v>
      </c>
      <c r="C110" s="77"/>
      <c r="D110" s="77"/>
      <c r="E110" s="54"/>
      <c r="F110" s="67">
        <v>24960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181</v>
      </c>
      <c r="C111" s="77"/>
      <c r="D111" s="77"/>
      <c r="E111" s="54"/>
      <c r="F111" s="67">
        <v>16800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76" t="s">
        <v>182</v>
      </c>
      <c r="C112" s="77"/>
      <c r="D112" s="77"/>
      <c r="E112" s="54"/>
      <c r="F112" s="67">
        <v>21360</v>
      </c>
      <c r="G112" s="68"/>
      <c r="H112" s="68"/>
      <c r="I112" s="68"/>
      <c r="J112" s="69"/>
    </row>
    <row r="113" spans="1:10" ht="36" customHeight="1" x14ac:dyDescent="0.25">
      <c r="A113" s="7" t="s">
        <v>114</v>
      </c>
      <c r="B113" s="84" t="s">
        <v>183</v>
      </c>
      <c r="C113" s="85"/>
      <c r="D113" s="85"/>
      <c r="E113" s="86"/>
      <c r="F113" s="93">
        <v>25632</v>
      </c>
      <c r="G113" s="94"/>
      <c r="H113" s="94"/>
      <c r="I113" s="94"/>
      <c r="J113" s="95"/>
    </row>
    <row r="114" spans="1:10" ht="36" customHeight="1" x14ac:dyDescent="0.25">
      <c r="A114" s="7" t="s">
        <v>114</v>
      </c>
      <c r="B114" s="76" t="s">
        <v>184</v>
      </c>
      <c r="C114" s="77"/>
      <c r="D114" s="77"/>
      <c r="E114" s="54"/>
      <c r="F114" s="67">
        <v>14880</v>
      </c>
      <c r="G114" s="68"/>
      <c r="H114" s="68"/>
      <c r="I114" s="68"/>
      <c r="J114" s="69"/>
    </row>
    <row r="115" spans="1:10" ht="36" customHeight="1" x14ac:dyDescent="0.25">
      <c r="A115" s="7" t="s">
        <v>114</v>
      </c>
      <c r="B115" s="76" t="s">
        <v>185</v>
      </c>
      <c r="C115" s="77"/>
      <c r="D115" s="77"/>
      <c r="E115" s="54"/>
      <c r="F115" s="67">
        <v>14280</v>
      </c>
      <c r="G115" s="68"/>
      <c r="H115" s="68"/>
      <c r="I115" s="68"/>
      <c r="J115" s="69"/>
    </row>
    <row r="116" spans="1:10" ht="36" customHeight="1" x14ac:dyDescent="0.25">
      <c r="A116" s="7" t="s">
        <v>114</v>
      </c>
      <c r="B116" s="76" t="s">
        <v>186</v>
      </c>
      <c r="C116" s="77"/>
      <c r="D116" s="77"/>
      <c r="E116" s="54"/>
      <c r="F116" s="67">
        <v>18000</v>
      </c>
      <c r="G116" s="68"/>
      <c r="H116" s="68"/>
      <c r="I116" s="68"/>
      <c r="J116" s="69"/>
    </row>
    <row r="117" spans="1:10" ht="36" customHeight="1" x14ac:dyDescent="0.25">
      <c r="A117" s="7" t="s">
        <v>114</v>
      </c>
      <c r="B117" s="76" t="s">
        <v>187</v>
      </c>
      <c r="C117" s="77"/>
      <c r="D117" s="77"/>
      <c r="E117" s="54"/>
      <c r="F117" s="67">
        <v>720</v>
      </c>
      <c r="G117" s="68"/>
      <c r="H117" s="68"/>
      <c r="I117" s="68"/>
      <c r="J117" s="69"/>
    </row>
    <row r="118" spans="1:10" ht="36" customHeight="1" x14ac:dyDescent="0.25">
      <c r="A118" s="7" t="s">
        <v>114</v>
      </c>
      <c r="B118" s="76" t="s">
        <v>188</v>
      </c>
      <c r="C118" s="77"/>
      <c r="D118" s="77"/>
      <c r="E118" s="54"/>
      <c r="F118" s="67">
        <v>46200</v>
      </c>
      <c r="G118" s="68"/>
      <c r="H118" s="68"/>
      <c r="I118" s="68"/>
      <c r="J118" s="69"/>
    </row>
    <row r="119" spans="1:10" ht="36" customHeight="1" thickBot="1" x14ac:dyDescent="0.3">
      <c r="A119" s="7" t="s">
        <v>114</v>
      </c>
      <c r="B119" s="76" t="s">
        <v>189</v>
      </c>
      <c r="C119" s="77"/>
      <c r="D119" s="77"/>
      <c r="E119" s="54"/>
      <c r="F119" s="67">
        <v>14880</v>
      </c>
      <c r="G119" s="68"/>
      <c r="H119" s="68"/>
      <c r="I119" s="68"/>
      <c r="J119" s="69"/>
    </row>
    <row r="120" spans="1:10" ht="36" customHeight="1" x14ac:dyDescent="0.25">
      <c r="A120" s="7"/>
      <c r="B120" s="189" t="s">
        <v>190</v>
      </c>
      <c r="C120" s="190"/>
      <c r="D120" s="190"/>
      <c r="E120" s="191"/>
      <c r="F120" s="186"/>
      <c r="G120" s="187"/>
      <c r="H120" s="187"/>
      <c r="I120" s="187"/>
      <c r="J120" s="188"/>
    </row>
    <row r="121" spans="1:10" ht="36" customHeight="1" x14ac:dyDescent="0.25">
      <c r="A121" s="7"/>
      <c r="B121" s="76" t="s">
        <v>191</v>
      </c>
      <c r="C121" s="77"/>
      <c r="D121" s="77"/>
      <c r="E121" s="54"/>
      <c r="F121" s="67">
        <v>10008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192</v>
      </c>
      <c r="C122" s="77"/>
      <c r="D122" s="77"/>
      <c r="E122" s="54"/>
      <c r="F122" s="67">
        <v>10008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193</v>
      </c>
      <c r="C123" s="77"/>
      <c r="D123" s="77"/>
      <c r="E123" s="54"/>
      <c r="F123" s="105">
        <v>3000</v>
      </c>
      <c r="G123" s="106"/>
      <c r="H123" s="106"/>
      <c r="I123" s="106"/>
      <c r="J123" s="107"/>
    </row>
    <row r="124" spans="1:10" ht="36" customHeight="1" x14ac:dyDescent="0.25">
      <c r="A124" s="7"/>
      <c r="B124" s="76" t="s">
        <v>194</v>
      </c>
      <c r="C124" s="77"/>
      <c r="D124" s="77"/>
      <c r="E124" s="54"/>
      <c r="F124" s="105">
        <v>300</v>
      </c>
      <c r="G124" s="106"/>
      <c r="H124" s="106"/>
      <c r="I124" s="106"/>
      <c r="J124" s="107"/>
    </row>
    <row r="125" spans="1:10" ht="36" customHeight="1" thickBot="1" x14ac:dyDescent="0.3">
      <c r="A125" s="7"/>
      <c r="B125" s="76" t="s">
        <v>195</v>
      </c>
      <c r="C125" s="77"/>
      <c r="D125" s="77"/>
      <c r="E125" s="54"/>
      <c r="F125" s="105">
        <v>1050</v>
      </c>
      <c r="G125" s="106"/>
      <c r="H125" s="106"/>
      <c r="I125" s="106"/>
      <c r="J125" s="107"/>
    </row>
    <row r="126" spans="1:10" ht="36" customHeight="1" thickBot="1" x14ac:dyDescent="0.3">
      <c r="A126" s="7"/>
      <c r="B126" s="18" t="s">
        <v>196</v>
      </c>
      <c r="C126" s="19"/>
      <c r="D126" s="19"/>
      <c r="E126" s="20"/>
      <c r="F126" s="186"/>
      <c r="G126" s="187"/>
      <c r="H126" s="187"/>
      <c r="I126" s="187"/>
      <c r="J126" s="188"/>
    </row>
    <row r="127" spans="1:10" ht="36" customHeight="1" x14ac:dyDescent="0.25">
      <c r="A127" s="7" t="s">
        <v>112</v>
      </c>
      <c r="B127" s="76" t="s">
        <v>197</v>
      </c>
      <c r="C127" s="77"/>
      <c r="D127" s="77"/>
      <c r="E127" s="54"/>
      <c r="F127" s="192">
        <f>H127*1.2</f>
        <v>7632</v>
      </c>
      <c r="G127" s="193">
        <f>H127*1.1</f>
        <v>6996.0000000000009</v>
      </c>
      <c r="H127" s="193">
        <v>6360</v>
      </c>
      <c r="I127" s="193">
        <f>H127*0.75</f>
        <v>4770</v>
      </c>
      <c r="J127" s="194">
        <f>H127*0.5</f>
        <v>3180</v>
      </c>
    </row>
    <row r="128" spans="1:10" ht="36" customHeight="1" x14ac:dyDescent="0.25">
      <c r="A128" s="7" t="s">
        <v>112</v>
      </c>
      <c r="B128" s="76" t="s">
        <v>198</v>
      </c>
      <c r="C128" s="77"/>
      <c r="D128" s="77"/>
      <c r="E128" s="54"/>
      <c r="F128" s="67">
        <v>2400</v>
      </c>
      <c r="G128" s="68"/>
      <c r="H128" s="68"/>
      <c r="I128" s="68"/>
      <c r="J128" s="69"/>
    </row>
    <row r="129" spans="1:10" ht="36" customHeight="1" x14ac:dyDescent="0.25">
      <c r="A129" s="7" t="s">
        <v>112</v>
      </c>
      <c r="B129" s="76" t="s">
        <v>199</v>
      </c>
      <c r="C129" s="77"/>
      <c r="D129" s="77"/>
      <c r="E129" s="54"/>
      <c r="F129" s="67">
        <v>6360</v>
      </c>
      <c r="G129" s="68"/>
      <c r="H129" s="68"/>
      <c r="I129" s="68"/>
      <c r="J129" s="69"/>
    </row>
    <row r="130" spans="1:10" ht="36" customHeight="1" x14ac:dyDescent="0.25">
      <c r="A130" s="7" t="s">
        <v>114</v>
      </c>
      <c r="B130" s="76" t="s">
        <v>200</v>
      </c>
      <c r="C130" s="77"/>
      <c r="D130" s="77"/>
      <c r="E130" s="54"/>
      <c r="F130" s="192">
        <f>H130*1.2</f>
        <v>10800</v>
      </c>
      <c r="G130" s="193">
        <f>H130*1.1</f>
        <v>9900</v>
      </c>
      <c r="H130" s="193">
        <v>9000</v>
      </c>
      <c r="I130" s="193">
        <f>H130*0.75</f>
        <v>6750</v>
      </c>
      <c r="J130" s="194">
        <f>H130*0.5</f>
        <v>4500</v>
      </c>
    </row>
    <row r="131" spans="1:10" ht="36" customHeight="1" x14ac:dyDescent="0.25">
      <c r="A131" s="7" t="s">
        <v>114</v>
      </c>
      <c r="B131" s="76" t="s">
        <v>226</v>
      </c>
      <c r="C131" s="77"/>
      <c r="D131" s="77"/>
      <c r="E131" s="54"/>
      <c r="F131" s="67">
        <v>3360</v>
      </c>
      <c r="G131" s="68"/>
      <c r="H131" s="68"/>
      <c r="I131" s="68"/>
      <c r="J131" s="69"/>
    </row>
    <row r="132" spans="1:10" ht="36" customHeight="1" x14ac:dyDescent="0.25">
      <c r="A132" s="7" t="s">
        <v>114</v>
      </c>
      <c r="B132" s="76" t="s">
        <v>202</v>
      </c>
      <c r="C132" s="77"/>
      <c r="D132" s="77"/>
      <c r="E132" s="54"/>
      <c r="F132" s="67">
        <v>9000</v>
      </c>
      <c r="G132" s="68"/>
      <c r="H132" s="68"/>
      <c r="I132" s="68"/>
      <c r="J132" s="69"/>
    </row>
    <row r="133" spans="1:10" ht="36" customHeight="1" thickBot="1" x14ac:dyDescent="0.3">
      <c r="A133" s="7"/>
      <c r="B133" s="76" t="s">
        <v>203</v>
      </c>
      <c r="C133" s="77"/>
      <c r="D133" s="77"/>
      <c r="E133" s="53"/>
      <c r="F133" s="115">
        <f>H133*1.2</f>
        <v>10512</v>
      </c>
      <c r="G133" s="115">
        <f>H133*1.1</f>
        <v>9636</v>
      </c>
      <c r="H133" s="115">
        <v>8760</v>
      </c>
      <c r="I133" s="115">
        <f>H133*0.75</f>
        <v>6570</v>
      </c>
      <c r="J133" s="115">
        <f>H133*0.5</f>
        <v>4380</v>
      </c>
    </row>
    <row r="134" spans="1:10" ht="54" customHeight="1" thickBot="1" x14ac:dyDescent="0.3">
      <c r="A134" s="7"/>
      <c r="B134" s="27"/>
      <c r="C134" s="38"/>
      <c r="D134" s="38"/>
      <c r="E134" s="39"/>
      <c r="F134" s="40"/>
      <c r="G134" s="41"/>
      <c r="H134" s="41"/>
      <c r="I134" s="41"/>
      <c r="J134" s="42"/>
    </row>
    <row r="135" spans="1:10" ht="28.5" customHeight="1" x14ac:dyDescent="0.25">
      <c r="A135" s="7"/>
      <c r="B135" s="116"/>
      <c r="C135" s="117"/>
      <c r="D135" s="117"/>
      <c r="E135" s="117"/>
      <c r="F135" s="118"/>
      <c r="G135" s="118"/>
      <c r="H135" s="118"/>
      <c r="I135" s="118"/>
      <c r="J135" s="118"/>
    </row>
    <row r="136" spans="1:10" ht="28.5" customHeight="1" x14ac:dyDescent="0.25">
      <c r="A136" s="7"/>
      <c r="B136" s="119" t="s">
        <v>265</v>
      </c>
      <c r="C136" s="119"/>
      <c r="D136" s="119"/>
      <c r="E136" s="119"/>
      <c r="F136" s="119"/>
      <c r="G136" s="119"/>
      <c r="H136" s="119"/>
      <c r="I136" s="119"/>
      <c r="J136" s="119"/>
    </row>
    <row r="137" spans="1:10" ht="28.5" customHeight="1" x14ac:dyDescent="0.25">
      <c r="A137" s="7"/>
      <c r="B137" s="119" t="s">
        <v>205</v>
      </c>
      <c r="C137" s="119"/>
      <c r="D137" s="119"/>
      <c r="E137" s="119"/>
      <c r="F137" s="119"/>
      <c r="G137" s="119"/>
      <c r="H137" s="119"/>
      <c r="I137" s="119"/>
      <c r="J137" s="119"/>
    </row>
    <row r="138" spans="1:10" ht="28.5" customHeight="1" x14ac:dyDescent="0.25">
      <c r="A138" s="7"/>
      <c r="B138" s="120" t="s">
        <v>206</v>
      </c>
      <c r="C138" s="120"/>
      <c r="D138" s="120"/>
      <c r="E138" s="120"/>
      <c r="F138" s="120"/>
      <c r="G138" s="120"/>
      <c r="H138" s="120"/>
      <c r="I138" s="120"/>
      <c r="J138" s="120"/>
    </row>
    <row r="139" spans="1:10" ht="28.5" customHeight="1" x14ac:dyDescent="0.25">
      <c r="A139" s="7"/>
      <c r="B139" s="121" t="s">
        <v>207</v>
      </c>
      <c r="C139" s="121"/>
      <c r="D139" s="121"/>
      <c r="E139" s="121"/>
      <c r="F139" s="121"/>
      <c r="G139" s="121"/>
      <c r="H139" s="121"/>
      <c r="I139" s="121"/>
      <c r="J139" s="121"/>
    </row>
    <row r="140" spans="1:10" ht="28.5" customHeight="1" x14ac:dyDescent="0.25">
      <c r="A140" s="7"/>
    </row>
    <row r="141" spans="1:10" ht="24" customHeight="1" x14ac:dyDescent="0.25">
      <c r="A141" s="7"/>
    </row>
    <row r="142" spans="1:10" ht="18" customHeight="1" x14ac:dyDescent="0.25">
      <c r="A142" s="7"/>
    </row>
    <row r="143" spans="1:10" ht="67.5" customHeight="1" x14ac:dyDescent="0.25">
      <c r="A143" s="7"/>
    </row>
    <row r="144" spans="1:10" ht="40.5" customHeight="1" x14ac:dyDescent="0.25">
      <c r="A144" s="7"/>
    </row>
    <row r="145" spans="1:1" ht="27" customHeight="1" x14ac:dyDescent="0.25">
      <c r="A145" s="7" t="s">
        <v>114</v>
      </c>
    </row>
    <row r="146" spans="1:1" ht="40.5" customHeight="1" x14ac:dyDescent="0.25">
      <c r="A146" s="7"/>
    </row>
    <row r="147" spans="1:1" ht="18" customHeight="1" x14ac:dyDescent="0.25">
      <c r="A147" s="7"/>
    </row>
  </sheetData>
  <sheetProtection selectLockedCells="1" selectUnlockedCells="1"/>
  <mergeCells count="259">
    <mergeCell ref="B136:J136"/>
    <mergeCell ref="B137:J137"/>
    <mergeCell ref="B138:J138"/>
    <mergeCell ref="B139:J139"/>
    <mergeCell ref="B131:E131"/>
    <mergeCell ref="F131:J131"/>
    <mergeCell ref="B132:E132"/>
    <mergeCell ref="F132:J132"/>
    <mergeCell ref="B133:E133"/>
    <mergeCell ref="B134:E134"/>
    <mergeCell ref="F134:J134"/>
    <mergeCell ref="B127:E127"/>
    <mergeCell ref="B128:E128"/>
    <mergeCell ref="F128:J128"/>
    <mergeCell ref="B129:E129"/>
    <mergeCell ref="F129:J129"/>
    <mergeCell ref="B130:E130"/>
    <mergeCell ref="B124:E124"/>
    <mergeCell ref="F124:J124"/>
    <mergeCell ref="B125:E125"/>
    <mergeCell ref="F125:J125"/>
    <mergeCell ref="B126:E126"/>
    <mergeCell ref="F126:J126"/>
    <mergeCell ref="F120:J120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0" zoomScaleNormal="60" workbookViewId="0">
      <pane ySplit="4" topLeftCell="A95" activePane="bottomLeft" state="frozen"/>
      <selection activeCell="Q15" sqref="Q15"/>
      <selection pane="bottomLeft" activeCell="B104" sqref="B104:J110"/>
    </sheetView>
  </sheetViews>
  <sheetFormatPr defaultColWidth="9.140625" defaultRowHeight="21" outlineLevelRow="1" x14ac:dyDescent="0.25"/>
  <cols>
    <col min="1" max="1" width="33.7109375" style="7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73" t="s">
        <v>108</v>
      </c>
      <c r="H6" s="173" t="s">
        <v>109</v>
      </c>
      <c r="I6" s="173" t="s">
        <v>110</v>
      </c>
      <c r="J6" s="174" t="s">
        <v>111</v>
      </c>
    </row>
    <row r="7" spans="1:10" ht="24" thickBot="1" x14ac:dyDescent="0.3">
      <c r="B7" s="132"/>
      <c r="C7" s="133"/>
      <c r="D7" s="133"/>
      <c r="E7" s="134"/>
      <c r="F7" s="135"/>
      <c r="G7" s="136"/>
      <c r="H7" s="136"/>
      <c r="I7" s="136"/>
      <c r="J7" s="137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6314.4</v>
      </c>
      <c r="G8" s="33">
        <f>H8*1.1</f>
        <v>5788.2000000000007</v>
      </c>
      <c r="H8" s="33">
        <v>5262</v>
      </c>
      <c r="I8" s="33">
        <f>H8*0.75</f>
        <v>3946.5</v>
      </c>
      <c r="J8" s="33">
        <f>H8*0.5</f>
        <v>2631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8841.6</v>
      </c>
      <c r="G9" s="37">
        <f>H9*1.1</f>
        <v>8104.8000000000011</v>
      </c>
      <c r="H9" s="37">
        <v>7368</v>
      </c>
      <c r="I9" s="37">
        <f>H9*0.75</f>
        <v>5526</v>
      </c>
      <c r="J9" s="37">
        <f>H9*0.5</f>
        <v>3684</v>
      </c>
    </row>
    <row r="10" spans="1:10" ht="24" thickBot="1" x14ac:dyDescent="0.3"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6710.4</v>
      </c>
      <c r="G11" s="33">
        <f>H11*1.1</f>
        <v>6151.2000000000007</v>
      </c>
      <c r="H11" s="33">
        <v>5592</v>
      </c>
      <c r="I11" s="33">
        <f>H11*0.75</f>
        <v>4194</v>
      </c>
      <c r="J11" s="33">
        <f>H11*0.5</f>
        <v>2796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9403.1999999999989</v>
      </c>
      <c r="G12" s="37">
        <f>H12*1.1</f>
        <v>8619.6</v>
      </c>
      <c r="H12" s="37">
        <v>7836</v>
      </c>
      <c r="I12" s="37">
        <f>H12*0.75</f>
        <v>5877</v>
      </c>
      <c r="J12" s="37">
        <f>H12*0.5</f>
        <v>3918</v>
      </c>
    </row>
    <row r="13" spans="1:10" ht="24" thickBot="1" x14ac:dyDescent="0.3"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5"/>
      <c r="D14" s="175"/>
      <c r="E14" s="176"/>
      <c r="F14" s="43">
        <v>1008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77" t="s">
        <v>119</v>
      </c>
      <c r="C15" s="178"/>
      <c r="D15" s="178"/>
      <c r="E15" s="179"/>
      <c r="F15" s="49">
        <v>1440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0"/>
      <c r="G16" s="181"/>
      <c r="H16" s="181"/>
      <c r="I16" s="181"/>
      <c r="J16" s="182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102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144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996 до 19920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996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1992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2988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3984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4980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5976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6972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7968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8964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9960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10956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11952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12948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13944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14940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15936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16932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17928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18924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19920</v>
      </c>
      <c r="G40" s="68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3954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330</v>
      </c>
      <c r="G42" s="68"/>
      <c r="H42" s="68"/>
      <c r="I42" s="68"/>
      <c r="J42" s="69"/>
    </row>
    <row r="43" spans="2:10" ht="36" customHeight="1" x14ac:dyDescent="0.25">
      <c r="B43" s="76" t="s">
        <v>208</v>
      </c>
      <c r="C43" s="77"/>
      <c r="D43" s="77"/>
      <c r="E43" s="54"/>
      <c r="F43" s="67">
        <v>354</v>
      </c>
      <c r="G43" s="68"/>
      <c r="H43" s="68"/>
      <c r="I43" s="68"/>
      <c r="J43" s="69"/>
    </row>
    <row r="44" spans="2:10" ht="36" customHeight="1" x14ac:dyDescent="0.25">
      <c r="B44" s="78" t="s">
        <v>146</v>
      </c>
      <c r="C44" s="79"/>
      <c r="D44" s="79"/>
      <c r="E44" s="36"/>
      <c r="F44" s="80">
        <v>3012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67">
        <v>1008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67">
        <v>2010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B51" s="76" t="s">
        <v>153</v>
      </c>
      <c r="C51" s="77"/>
      <c r="D51" s="77"/>
      <c r="E51" s="54"/>
      <c r="F51" s="67">
        <v>3954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B54" s="183" t="s">
        <v>209</v>
      </c>
      <c r="C54" s="184"/>
      <c r="D54" s="184"/>
      <c r="E54" s="185"/>
      <c r="F54" s="186" t="str">
        <f>"Цена от "&amp;MIN(F56,F61:J62,H97,F63:J74)&amp;" до "&amp;MAX(F56,F61:J62,H97,F63:J74)</f>
        <v>Цена от 504 до 10962</v>
      </c>
      <c r="G54" s="187"/>
      <c r="H54" s="187"/>
      <c r="I54" s="187"/>
      <c r="J54" s="188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157</v>
      </c>
      <c r="C56" s="77"/>
      <c r="D56" s="77"/>
      <c r="E56" s="54"/>
      <c r="F56" s="67">
        <v>2100</v>
      </c>
      <c r="G56" s="68"/>
      <c r="H56" s="68"/>
      <c r="I56" s="68"/>
      <c r="J56" s="69"/>
    </row>
    <row r="57" spans="1:10" ht="36" customHeight="1" x14ac:dyDescent="0.25">
      <c r="B57" s="84" t="s">
        <v>158</v>
      </c>
      <c r="C57" s="85"/>
      <c r="D57" s="85"/>
      <c r="E57" s="86"/>
      <c r="F57" s="93">
        <v>210</v>
      </c>
      <c r="G57" s="94"/>
      <c r="H57" s="94"/>
      <c r="I57" s="94"/>
      <c r="J57" s="95"/>
    </row>
    <row r="58" spans="1:10" ht="36" customHeight="1" x14ac:dyDescent="0.25">
      <c r="B58" s="84" t="s">
        <v>159</v>
      </c>
      <c r="C58" s="85"/>
      <c r="D58" s="85"/>
      <c r="E58" s="86"/>
      <c r="F58" s="93">
        <v>525</v>
      </c>
      <c r="G58" s="94"/>
      <c r="H58" s="94"/>
      <c r="I58" s="94"/>
      <c r="J58" s="95"/>
    </row>
    <row r="59" spans="1:10" ht="36" customHeight="1" thickBot="1" x14ac:dyDescent="0.3">
      <c r="B59" s="177" t="s">
        <v>160</v>
      </c>
      <c r="C59" s="178"/>
      <c r="D59" s="178"/>
      <c r="E59" s="179"/>
      <c r="F59" s="93">
        <v>5004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4500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2124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1890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5838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7005.5999999999995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1182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2244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2244</v>
      </c>
      <c r="G68" s="68"/>
      <c r="H68" s="68"/>
      <c r="I68" s="68"/>
      <c r="J68" s="69"/>
    </row>
    <row r="69" spans="1:10" ht="36" customHeight="1" x14ac:dyDescent="0.25">
      <c r="B69" s="76" t="s">
        <v>169</v>
      </c>
      <c r="C69" s="77"/>
      <c r="D69" s="77"/>
      <c r="E69" s="54"/>
      <c r="F69" s="67">
        <v>5040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504</v>
      </c>
      <c r="G70" s="68"/>
      <c r="H70" s="68"/>
      <c r="I70" s="68"/>
      <c r="J70" s="69"/>
    </row>
    <row r="71" spans="1:10" ht="36" customHeight="1" x14ac:dyDescent="0.25">
      <c r="B71" s="52" t="s">
        <v>171</v>
      </c>
      <c r="C71" s="96"/>
      <c r="D71" s="96"/>
      <c r="E71" s="97"/>
      <c r="F71" s="67">
        <v>2478</v>
      </c>
      <c r="G71" s="68"/>
      <c r="H71" s="68"/>
      <c r="I71" s="68"/>
      <c r="J71" s="69"/>
    </row>
    <row r="72" spans="1:10" ht="36" customHeight="1" x14ac:dyDescent="0.25">
      <c r="B72" s="52" t="s">
        <v>172</v>
      </c>
      <c r="C72" s="96"/>
      <c r="D72" s="96"/>
      <c r="E72" s="97"/>
      <c r="F72" s="67">
        <v>2502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67">
        <v>10962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174</v>
      </c>
      <c r="C74" s="77"/>
      <c r="D74" s="77"/>
      <c r="E74" s="54"/>
      <c r="F74" s="67">
        <v>1242</v>
      </c>
      <c r="G74" s="68"/>
      <c r="H74" s="68"/>
      <c r="I74" s="68"/>
      <c r="J74" s="69"/>
    </row>
    <row r="75" spans="1:10" ht="36" customHeight="1" x14ac:dyDescent="0.25">
      <c r="B75" s="76" t="s">
        <v>175</v>
      </c>
      <c r="C75" s="77"/>
      <c r="D75" s="77"/>
      <c r="E75" s="54"/>
      <c r="F75" s="67">
        <v>330</v>
      </c>
      <c r="G75" s="68"/>
      <c r="H75" s="68"/>
      <c r="I75" s="68"/>
      <c r="J75" s="69"/>
    </row>
    <row r="76" spans="1:10" ht="36" customHeight="1" x14ac:dyDescent="0.25">
      <c r="B76" s="76" t="s">
        <v>176</v>
      </c>
      <c r="C76" s="77"/>
      <c r="D76" s="77"/>
      <c r="E76" s="54"/>
      <c r="F76" s="67">
        <v>5502</v>
      </c>
      <c r="G76" s="68"/>
      <c r="H76" s="68"/>
      <c r="I76" s="68"/>
      <c r="J76" s="69"/>
    </row>
    <row r="77" spans="1:10" ht="36" customHeight="1" x14ac:dyDescent="0.25">
      <c r="B77" s="76" t="s">
        <v>177</v>
      </c>
      <c r="C77" s="77"/>
      <c r="D77" s="77"/>
      <c r="E77" s="53"/>
      <c r="F77" s="67">
        <v>3000</v>
      </c>
      <c r="G77" s="68"/>
      <c r="H77" s="68"/>
      <c r="I77" s="68"/>
      <c r="J77" s="69"/>
    </row>
    <row r="78" spans="1:10" ht="36" customHeight="1" x14ac:dyDescent="0.25">
      <c r="B78" s="52" t="s">
        <v>178</v>
      </c>
      <c r="C78" s="96"/>
      <c r="D78" s="96"/>
      <c r="E78" s="96"/>
      <c r="F78" s="67">
        <v>5010</v>
      </c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179</v>
      </c>
      <c r="C79" s="77"/>
      <c r="D79" s="77"/>
      <c r="E79" s="54"/>
      <c r="F79" s="67">
        <v>6360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180</v>
      </c>
      <c r="C80" s="77"/>
      <c r="D80" s="77"/>
      <c r="E80" s="54"/>
      <c r="F80" s="67">
        <v>3000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2760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8280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84" t="s">
        <v>183</v>
      </c>
      <c r="C83" s="85"/>
      <c r="D83" s="85"/>
      <c r="E83" s="86"/>
      <c r="F83" s="93">
        <v>9936</v>
      </c>
      <c r="G83" s="94"/>
      <c r="H83" s="94"/>
      <c r="I83" s="94"/>
      <c r="J83" s="95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1680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185</v>
      </c>
      <c r="C85" s="77"/>
      <c r="D85" s="77"/>
      <c r="E85" s="54"/>
      <c r="F85" s="67">
        <v>3240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3240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720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15360</v>
      </c>
      <c r="G88" s="68"/>
      <c r="H88" s="68"/>
      <c r="I88" s="68"/>
      <c r="J88" s="69"/>
    </row>
    <row r="89" spans="1:10" ht="36" customHeight="1" thickBot="1" x14ac:dyDescent="0.3">
      <c r="A89" s="7" t="s">
        <v>114</v>
      </c>
      <c r="B89" s="76" t="s">
        <v>189</v>
      </c>
      <c r="C89" s="77"/>
      <c r="D89" s="77"/>
      <c r="E89" s="54"/>
      <c r="F89" s="67">
        <v>1800</v>
      </c>
      <c r="G89" s="68"/>
      <c r="H89" s="68"/>
      <c r="I89" s="68"/>
      <c r="J89" s="69"/>
    </row>
    <row r="90" spans="1:10" ht="36" customHeight="1" x14ac:dyDescent="0.25">
      <c r="B90" s="189" t="s">
        <v>190</v>
      </c>
      <c r="C90" s="190"/>
      <c r="D90" s="190"/>
      <c r="E90" s="191"/>
      <c r="F90" s="186"/>
      <c r="G90" s="187"/>
      <c r="H90" s="187"/>
      <c r="I90" s="187"/>
      <c r="J90" s="188"/>
    </row>
    <row r="91" spans="1:10" ht="36" customHeight="1" x14ac:dyDescent="0.25">
      <c r="B91" s="76" t="s">
        <v>191</v>
      </c>
      <c r="C91" s="77"/>
      <c r="D91" s="77"/>
      <c r="E91" s="54"/>
      <c r="F91" s="67">
        <v>3000</v>
      </c>
      <c r="G91" s="68"/>
      <c r="H91" s="68"/>
      <c r="I91" s="68"/>
      <c r="J91" s="69"/>
    </row>
    <row r="92" spans="1:10" ht="36" customHeight="1" x14ac:dyDescent="0.25">
      <c r="B92" s="76" t="s">
        <v>192</v>
      </c>
      <c r="C92" s="77"/>
      <c r="D92" s="77"/>
      <c r="E92" s="54"/>
      <c r="F92" s="67">
        <v>3504</v>
      </c>
      <c r="G92" s="68"/>
      <c r="H92" s="68"/>
      <c r="I92" s="68"/>
      <c r="J92" s="69"/>
    </row>
    <row r="93" spans="1:10" ht="36" customHeight="1" x14ac:dyDescent="0.25">
      <c r="B93" s="76" t="s">
        <v>193</v>
      </c>
      <c r="C93" s="77"/>
      <c r="D93" s="77"/>
      <c r="E93" s="54"/>
      <c r="F93" s="105">
        <v>1500</v>
      </c>
      <c r="G93" s="106"/>
      <c r="H93" s="106"/>
      <c r="I93" s="106"/>
      <c r="J93" s="107"/>
    </row>
    <row r="94" spans="1:10" ht="36" customHeight="1" x14ac:dyDescent="0.25">
      <c r="B94" s="76" t="s">
        <v>194</v>
      </c>
      <c r="C94" s="77"/>
      <c r="D94" s="77"/>
      <c r="E94" s="54"/>
      <c r="F94" s="105">
        <v>150</v>
      </c>
      <c r="G94" s="106"/>
      <c r="H94" s="106"/>
      <c r="I94" s="106"/>
      <c r="J94" s="107"/>
    </row>
    <row r="95" spans="1:10" ht="36" customHeight="1" thickBot="1" x14ac:dyDescent="0.3">
      <c r="B95" s="76" t="s">
        <v>195</v>
      </c>
      <c r="C95" s="77"/>
      <c r="D95" s="77"/>
      <c r="E95" s="54"/>
      <c r="F95" s="105">
        <v>510</v>
      </c>
      <c r="G95" s="106"/>
      <c r="H95" s="106"/>
      <c r="I95" s="106"/>
      <c r="J95" s="107"/>
    </row>
    <row r="96" spans="1:10" ht="36" customHeight="1" thickBot="1" x14ac:dyDescent="0.3">
      <c r="B96" s="18" t="s">
        <v>196</v>
      </c>
      <c r="C96" s="19"/>
      <c r="D96" s="19"/>
      <c r="E96" s="20"/>
      <c r="F96" s="186"/>
      <c r="G96" s="187"/>
      <c r="H96" s="187"/>
      <c r="I96" s="187"/>
      <c r="J96" s="188"/>
    </row>
    <row r="97" spans="1:10" ht="36" customHeight="1" x14ac:dyDescent="0.25">
      <c r="A97" s="7" t="s">
        <v>112</v>
      </c>
      <c r="B97" s="76" t="s">
        <v>197</v>
      </c>
      <c r="C97" s="77"/>
      <c r="D97" s="77"/>
      <c r="E97" s="54"/>
      <c r="F97" s="192">
        <f>H97*1.2</f>
        <v>3823.2</v>
      </c>
      <c r="G97" s="193">
        <f>H97*1.1</f>
        <v>3504.6000000000004</v>
      </c>
      <c r="H97" s="193">
        <v>3186</v>
      </c>
      <c r="I97" s="193">
        <f>H97*0.75</f>
        <v>2389.5</v>
      </c>
      <c r="J97" s="194">
        <f>H97*0.5</f>
        <v>1593</v>
      </c>
    </row>
    <row r="98" spans="1:10" ht="36" customHeight="1" x14ac:dyDescent="0.25">
      <c r="A98" s="7" t="s">
        <v>112</v>
      </c>
      <c r="B98" s="76" t="s">
        <v>198</v>
      </c>
      <c r="C98" s="77"/>
      <c r="D98" s="77"/>
      <c r="E98" s="54"/>
      <c r="F98" s="67">
        <v>4050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67">
        <v>1008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200</v>
      </c>
      <c r="C100" s="77"/>
      <c r="D100" s="77"/>
      <c r="E100" s="54"/>
      <c r="F100" s="192">
        <f>H100*1.2</f>
        <v>5472</v>
      </c>
      <c r="G100" s="193">
        <f>H100*1.1</f>
        <v>5016</v>
      </c>
      <c r="H100" s="193">
        <v>4560</v>
      </c>
      <c r="I100" s="193">
        <f>H100*0.75</f>
        <v>3420</v>
      </c>
      <c r="J100" s="194">
        <f>H100*0.5</f>
        <v>2280</v>
      </c>
    </row>
    <row r="101" spans="1:10" ht="36" customHeight="1" x14ac:dyDescent="0.25">
      <c r="A101" s="7" t="s">
        <v>114</v>
      </c>
      <c r="B101" s="76" t="s">
        <v>226</v>
      </c>
      <c r="C101" s="77"/>
      <c r="D101" s="77"/>
      <c r="E101" s="54"/>
      <c r="F101" s="67">
        <v>5760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67">
        <v>1440</v>
      </c>
      <c r="G102" s="68"/>
      <c r="H102" s="68"/>
      <c r="I102" s="68"/>
      <c r="J102" s="69"/>
    </row>
    <row r="103" spans="1:10" ht="36" customHeight="1" thickBot="1" x14ac:dyDescent="0.3">
      <c r="B103" s="76" t="s">
        <v>203</v>
      </c>
      <c r="C103" s="77"/>
      <c r="D103" s="77"/>
      <c r="E103" s="54"/>
      <c r="F103" s="192">
        <f>H103*1.2</f>
        <v>2548.7999999999997</v>
      </c>
      <c r="G103" s="193">
        <f>H103*1.1</f>
        <v>2336.4</v>
      </c>
      <c r="H103" s="193">
        <v>2124</v>
      </c>
      <c r="I103" s="193">
        <f>H103*0.75</f>
        <v>1593</v>
      </c>
      <c r="J103" s="194">
        <f>H103*0.5</f>
        <v>1062</v>
      </c>
    </row>
    <row r="104" spans="1:10" ht="54" customHeight="1" thickBot="1" x14ac:dyDescent="0.3">
      <c r="B104" s="27"/>
      <c r="C104" s="38"/>
      <c r="D104" s="38"/>
      <c r="E104" s="39"/>
      <c r="F104" s="40"/>
      <c r="G104" s="41"/>
      <c r="H104" s="41"/>
      <c r="I104" s="41"/>
      <c r="J104" s="42"/>
    </row>
    <row r="105" spans="1:10" ht="28.5" customHeight="1" x14ac:dyDescent="0.25">
      <c r="B105" s="116"/>
      <c r="C105" s="117"/>
      <c r="D105" s="117"/>
      <c r="E105" s="117"/>
      <c r="F105" s="118"/>
      <c r="G105" s="118"/>
      <c r="H105" s="118"/>
      <c r="I105" s="118"/>
      <c r="J105" s="118"/>
    </row>
    <row r="106" spans="1:10" ht="28.5" customHeight="1" x14ac:dyDescent="0.25">
      <c r="B106" s="119" t="s">
        <v>265</v>
      </c>
      <c r="C106" s="119"/>
      <c r="D106" s="119"/>
      <c r="E106" s="119"/>
      <c r="F106" s="119"/>
      <c r="G106" s="119"/>
      <c r="H106" s="119"/>
      <c r="I106" s="119"/>
      <c r="J106" s="119"/>
    </row>
    <row r="107" spans="1:10" ht="28.5" customHeight="1" x14ac:dyDescent="0.25">
      <c r="B107" s="119" t="s">
        <v>205</v>
      </c>
      <c r="C107" s="119"/>
      <c r="D107" s="119"/>
      <c r="E107" s="119"/>
      <c r="F107" s="119"/>
      <c r="G107" s="119"/>
      <c r="H107" s="119"/>
      <c r="I107" s="119"/>
      <c r="J107" s="119"/>
    </row>
    <row r="108" spans="1:10" ht="28.5" customHeight="1" x14ac:dyDescent="0.25">
      <c r="B108" s="120" t="s">
        <v>206</v>
      </c>
      <c r="C108" s="120"/>
      <c r="D108" s="120"/>
      <c r="E108" s="120"/>
      <c r="F108" s="120"/>
      <c r="G108" s="120"/>
      <c r="H108" s="120"/>
      <c r="I108" s="120"/>
      <c r="J108" s="120"/>
    </row>
    <row r="109" spans="1:10" ht="28.5" customHeight="1" x14ac:dyDescent="0.25">
      <c r="B109" s="121" t="s">
        <v>207</v>
      </c>
      <c r="C109" s="121"/>
      <c r="D109" s="121"/>
      <c r="E109" s="121"/>
      <c r="F109" s="121"/>
      <c r="G109" s="121"/>
      <c r="H109" s="121"/>
      <c r="I109" s="121"/>
      <c r="J109" s="121"/>
    </row>
    <row r="110" spans="1:10" ht="28.5" customHeight="1" x14ac:dyDescent="0.25"/>
    <row r="112" spans="1:10" ht="18" customHeight="1" x14ac:dyDescent="0.25"/>
    <row r="113" spans="1:1" ht="67.5" customHeight="1" x14ac:dyDescent="0.25"/>
    <row r="114" spans="1:1" ht="40.5" customHeight="1" x14ac:dyDescent="0.25"/>
    <row r="115" spans="1:1" ht="27" customHeight="1" x14ac:dyDescent="0.25">
      <c r="A115" s="7" t="s">
        <v>114</v>
      </c>
    </row>
    <row r="116" spans="1:1" ht="40.5" customHeight="1" x14ac:dyDescent="0.25"/>
    <row r="117" spans="1:1" ht="18" customHeight="1" x14ac:dyDescent="0.25"/>
  </sheetData>
  <sheetProtection selectLockedCells="1" selectUnlockedCells="1"/>
  <mergeCells count="198">
    <mergeCell ref="B106:J106"/>
    <mergeCell ref="B107:J107"/>
    <mergeCell ref="B108:J108"/>
    <mergeCell ref="B109:J109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3"/>
  <sheetViews>
    <sheetView view="pageBreakPreview" topLeftCell="B1" zoomScale="50" zoomScaleNormal="60" zoomScaleSheetLayoutView="50" workbookViewId="0">
      <pane ySplit="4" topLeftCell="A161" activePane="bottomLeft" state="frozen"/>
      <selection activeCell="Q15" sqref="Q15"/>
      <selection pane="bottomLeft" activeCell="B192" sqref="B192:J192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31.5" customHeight="1" thickBot="1" x14ac:dyDescent="0.3">
      <c r="A6" s="312" t="s">
        <v>269</v>
      </c>
      <c r="B6" s="313"/>
      <c r="C6" s="313"/>
      <c r="D6" s="313"/>
      <c r="E6" s="313"/>
      <c r="F6" s="313"/>
      <c r="G6" s="313"/>
      <c r="H6" s="313"/>
      <c r="I6" s="313"/>
      <c r="J6" s="313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26" t="s">
        <v>107</v>
      </c>
      <c r="G7" s="26" t="s">
        <v>108</v>
      </c>
      <c r="H7" s="26" t="s">
        <v>109</v>
      </c>
      <c r="I7" s="26" t="s">
        <v>110</v>
      </c>
      <c r="J7" s="26" t="s">
        <v>111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112</v>
      </c>
      <c r="B9" s="30" t="s">
        <v>113</v>
      </c>
      <c r="C9" s="31"/>
      <c r="D9" s="31"/>
      <c r="E9" s="32"/>
      <c r="F9" s="33">
        <f>H9*1.2</f>
        <v>12124.8</v>
      </c>
      <c r="G9" s="33">
        <f>H9*1.1</f>
        <v>11114.400000000001</v>
      </c>
      <c r="H9" s="33">
        <v>10104</v>
      </c>
      <c r="I9" s="33">
        <f>H9*0.75</f>
        <v>7578</v>
      </c>
      <c r="J9" s="33">
        <f>H9*0.5</f>
        <v>5052</v>
      </c>
    </row>
    <row r="10" spans="1:10" ht="36" customHeight="1" thickBot="1" x14ac:dyDescent="0.3">
      <c r="A10" s="7" t="s">
        <v>114</v>
      </c>
      <c r="B10" s="34" t="s">
        <v>115</v>
      </c>
      <c r="C10" s="35"/>
      <c r="D10" s="35"/>
      <c r="E10" s="36"/>
      <c r="F10" s="37">
        <f>H10*1.2</f>
        <v>25473.599999999999</v>
      </c>
      <c r="G10" s="37">
        <f>H10*1.1</f>
        <v>23350.800000000003</v>
      </c>
      <c r="H10" s="37">
        <v>21228</v>
      </c>
      <c r="I10" s="37">
        <f>H10*0.75</f>
        <v>15921</v>
      </c>
      <c r="J10" s="37">
        <f>H10*0.5</f>
        <v>10614</v>
      </c>
    </row>
    <row r="11" spans="1:10" ht="13.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112</v>
      </c>
      <c r="B12" s="30" t="s">
        <v>116</v>
      </c>
      <c r="C12" s="31"/>
      <c r="D12" s="31"/>
      <c r="E12" s="32"/>
      <c r="F12" s="33">
        <f>H12*1.2</f>
        <v>13860</v>
      </c>
      <c r="G12" s="33">
        <f>H12*1.1</f>
        <v>12705.000000000002</v>
      </c>
      <c r="H12" s="33">
        <v>11550</v>
      </c>
      <c r="I12" s="33">
        <f>H12*0.75</f>
        <v>8662.5</v>
      </c>
      <c r="J12" s="33">
        <f>H12*0.5</f>
        <v>5775</v>
      </c>
    </row>
    <row r="13" spans="1:10" ht="36" customHeight="1" thickBot="1" x14ac:dyDescent="0.3">
      <c r="A13" s="7" t="s">
        <v>114</v>
      </c>
      <c r="B13" s="34" t="s">
        <v>117</v>
      </c>
      <c r="C13" s="35"/>
      <c r="D13" s="35"/>
      <c r="E13" s="36"/>
      <c r="F13" s="37">
        <f>H13*1.2</f>
        <v>29116.799999999999</v>
      </c>
      <c r="G13" s="37">
        <f>H13*1.1</f>
        <v>26690.400000000001</v>
      </c>
      <c r="H13" s="37">
        <v>24264</v>
      </c>
      <c r="I13" s="37">
        <f>H13*0.75</f>
        <v>18198</v>
      </c>
      <c r="J13" s="37">
        <f>H13*0.5</f>
        <v>12132</v>
      </c>
    </row>
    <row r="14" spans="1:10" ht="24" customHeight="1" thickBot="1" x14ac:dyDescent="0.3">
      <c r="A14" s="7"/>
      <c r="B14" s="27"/>
      <c r="C14" s="28"/>
      <c r="D14" s="28"/>
      <c r="E14" s="29"/>
      <c r="F14" s="153"/>
      <c r="G14" s="154"/>
      <c r="H14" s="154"/>
      <c r="I14" s="154"/>
      <c r="J14" s="155"/>
    </row>
    <row r="15" spans="1:10" ht="36" customHeight="1" x14ac:dyDescent="0.25">
      <c r="A15" s="7" t="s">
        <v>112</v>
      </c>
      <c r="B15" s="30" t="s">
        <v>118</v>
      </c>
      <c r="C15" s="175"/>
      <c r="D15" s="175"/>
      <c r="E15" s="176"/>
      <c r="F15" s="43">
        <v>11550</v>
      </c>
      <c r="G15" s="44"/>
      <c r="H15" s="44"/>
      <c r="I15" s="44"/>
      <c r="J15" s="45"/>
    </row>
    <row r="16" spans="1:10" ht="36" customHeight="1" thickBot="1" x14ac:dyDescent="0.3">
      <c r="A16" s="7" t="s">
        <v>114</v>
      </c>
      <c r="B16" s="177" t="s">
        <v>119</v>
      </c>
      <c r="C16" s="178"/>
      <c r="D16" s="178"/>
      <c r="E16" s="179"/>
      <c r="F16" s="49">
        <v>24264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0"/>
      <c r="G17" s="181"/>
      <c r="H17" s="181"/>
      <c r="I17" s="181"/>
      <c r="J17" s="182"/>
    </row>
    <row r="18" spans="1:10" ht="36" customHeight="1" x14ac:dyDescent="0.25">
      <c r="A18" s="7" t="s">
        <v>112</v>
      </c>
      <c r="B18" s="52" t="s">
        <v>120</v>
      </c>
      <c r="C18" s="53"/>
      <c r="D18" s="53"/>
      <c r="E18" s="54"/>
      <c r="F18" s="43">
        <v>210</v>
      </c>
      <c r="G18" s="44"/>
      <c r="H18" s="44"/>
      <c r="I18" s="44"/>
      <c r="J18" s="45"/>
    </row>
    <row r="19" spans="1:10" ht="36" customHeight="1" x14ac:dyDescent="0.25">
      <c r="A19" s="7" t="s">
        <v>114</v>
      </c>
      <c r="B19" s="52" t="s">
        <v>121</v>
      </c>
      <c r="C19" s="53"/>
      <c r="D19" s="53"/>
      <c r="E19" s="54"/>
      <c r="F19" s="83">
        <v>444</v>
      </c>
      <c r="G19" s="68"/>
      <c r="H19" s="68"/>
      <c r="I19" s="68"/>
      <c r="J19" s="69"/>
    </row>
    <row r="20" spans="1:10" ht="31.5" customHeight="1" x14ac:dyDescent="0.25">
      <c r="A20" s="312" t="s">
        <v>269</v>
      </c>
      <c r="B20" s="313"/>
      <c r="C20" s="313"/>
      <c r="D20" s="313"/>
      <c r="E20" s="313"/>
      <c r="F20" s="313"/>
      <c r="G20" s="313"/>
      <c r="H20" s="313"/>
      <c r="I20" s="313"/>
      <c r="J20" s="313"/>
    </row>
    <row r="21" spans="1:10" ht="36" customHeight="1" thickBot="1" x14ac:dyDescent="0.3">
      <c r="A21" s="7"/>
      <c r="B21" s="61" t="s">
        <v>122</v>
      </c>
      <c r="C21" s="62"/>
      <c r="D21" s="62"/>
      <c r="E21" s="63"/>
      <c r="F21" s="367" t="str">
        <f>"Цена от "&amp;MIN($F$22:F41)&amp;" до "&amp;MAX($F$22:F41)</f>
        <v>Цена от 2130 до 42600</v>
      </c>
      <c r="G21" s="368"/>
      <c r="H21" s="368"/>
      <c r="I21" s="368"/>
      <c r="J21" s="369"/>
    </row>
    <row r="22" spans="1:10" ht="36" customHeight="1" outlineLevel="1" x14ac:dyDescent="0.25">
      <c r="A22" s="7"/>
      <c r="B22" s="52" t="s">
        <v>123</v>
      </c>
      <c r="C22" s="53"/>
      <c r="D22" s="53"/>
      <c r="E22" s="53"/>
      <c r="F22" s="138">
        <v>2130</v>
      </c>
      <c r="G22" s="139"/>
      <c r="H22" s="139"/>
      <c r="I22" s="139"/>
      <c r="J22" s="140"/>
    </row>
    <row r="23" spans="1:10" ht="36" customHeight="1" outlineLevel="1" x14ac:dyDescent="0.25">
      <c r="A23" s="7"/>
      <c r="B23" s="52" t="s">
        <v>124</v>
      </c>
      <c r="C23" s="53"/>
      <c r="D23" s="53"/>
      <c r="E23" s="53"/>
      <c r="F23" s="58">
        <v>4260</v>
      </c>
      <c r="G23" s="59"/>
      <c r="H23" s="59"/>
      <c r="I23" s="59"/>
      <c r="J23" s="60"/>
    </row>
    <row r="24" spans="1:10" ht="36" customHeight="1" outlineLevel="1" x14ac:dyDescent="0.25">
      <c r="A24" s="7"/>
      <c r="B24" s="52" t="s">
        <v>125</v>
      </c>
      <c r="C24" s="53"/>
      <c r="D24" s="53"/>
      <c r="E24" s="53"/>
      <c r="F24" s="58">
        <v>6390</v>
      </c>
      <c r="G24" s="59"/>
      <c r="H24" s="59"/>
      <c r="I24" s="59"/>
      <c r="J24" s="60"/>
    </row>
    <row r="25" spans="1:10" ht="36" customHeight="1" outlineLevel="1" x14ac:dyDescent="0.25">
      <c r="A25" s="7"/>
      <c r="B25" s="52" t="s">
        <v>126</v>
      </c>
      <c r="C25" s="53"/>
      <c r="D25" s="53"/>
      <c r="E25" s="53"/>
      <c r="F25" s="58">
        <v>8520</v>
      </c>
      <c r="G25" s="59"/>
      <c r="H25" s="59"/>
      <c r="I25" s="59"/>
      <c r="J25" s="60"/>
    </row>
    <row r="26" spans="1:10" ht="36" customHeight="1" outlineLevel="1" x14ac:dyDescent="0.25">
      <c r="A26" s="7"/>
      <c r="B26" s="52" t="s">
        <v>127</v>
      </c>
      <c r="C26" s="53"/>
      <c r="D26" s="53"/>
      <c r="E26" s="53"/>
      <c r="F26" s="58">
        <v>10650</v>
      </c>
      <c r="G26" s="59"/>
      <c r="H26" s="59"/>
      <c r="I26" s="59"/>
      <c r="J26" s="60"/>
    </row>
    <row r="27" spans="1:10" ht="36" customHeight="1" outlineLevel="1" x14ac:dyDescent="0.25">
      <c r="A27" s="7"/>
      <c r="B27" s="52" t="s">
        <v>128</v>
      </c>
      <c r="C27" s="53"/>
      <c r="D27" s="53"/>
      <c r="E27" s="53"/>
      <c r="F27" s="58">
        <v>12780</v>
      </c>
      <c r="G27" s="59"/>
      <c r="H27" s="59"/>
      <c r="I27" s="59"/>
      <c r="J27" s="60"/>
    </row>
    <row r="28" spans="1:10" ht="36" customHeight="1" outlineLevel="1" x14ac:dyDescent="0.25">
      <c r="A28" s="7"/>
      <c r="B28" s="52" t="s">
        <v>129</v>
      </c>
      <c r="C28" s="53"/>
      <c r="D28" s="53"/>
      <c r="E28" s="53"/>
      <c r="F28" s="58">
        <v>14910</v>
      </c>
      <c r="G28" s="59"/>
      <c r="H28" s="59"/>
      <c r="I28" s="59"/>
      <c r="J28" s="60"/>
    </row>
    <row r="29" spans="1:10" ht="36" customHeight="1" outlineLevel="1" x14ac:dyDescent="0.25">
      <c r="A29" s="7"/>
      <c r="B29" s="52" t="s">
        <v>130</v>
      </c>
      <c r="C29" s="53"/>
      <c r="D29" s="53"/>
      <c r="E29" s="53"/>
      <c r="F29" s="58">
        <v>17040</v>
      </c>
      <c r="G29" s="59"/>
      <c r="H29" s="59"/>
      <c r="I29" s="59"/>
      <c r="J29" s="60"/>
    </row>
    <row r="30" spans="1:10" ht="36" customHeight="1" outlineLevel="1" x14ac:dyDescent="0.25">
      <c r="A30" s="7"/>
      <c r="B30" s="52" t="s">
        <v>131</v>
      </c>
      <c r="C30" s="53"/>
      <c r="D30" s="53"/>
      <c r="E30" s="53"/>
      <c r="F30" s="58">
        <v>19170</v>
      </c>
      <c r="G30" s="59"/>
      <c r="H30" s="59"/>
      <c r="I30" s="59"/>
      <c r="J30" s="60"/>
    </row>
    <row r="31" spans="1:10" ht="36" customHeight="1" outlineLevel="1" x14ac:dyDescent="0.25">
      <c r="A31" s="7"/>
      <c r="B31" s="52" t="s">
        <v>132</v>
      </c>
      <c r="C31" s="53"/>
      <c r="D31" s="53"/>
      <c r="E31" s="53"/>
      <c r="F31" s="58">
        <v>21300</v>
      </c>
      <c r="G31" s="59"/>
      <c r="H31" s="59"/>
      <c r="I31" s="59"/>
      <c r="J31" s="60"/>
    </row>
    <row r="32" spans="1:10" ht="36" customHeight="1" outlineLevel="1" x14ac:dyDescent="0.25">
      <c r="A32" s="7"/>
      <c r="B32" s="52" t="s">
        <v>133</v>
      </c>
      <c r="C32" s="53"/>
      <c r="D32" s="53"/>
      <c r="E32" s="53"/>
      <c r="F32" s="58">
        <v>23430</v>
      </c>
      <c r="G32" s="59"/>
      <c r="H32" s="59"/>
      <c r="I32" s="59"/>
      <c r="J32" s="60"/>
    </row>
    <row r="33" spans="1:10" ht="36" customHeight="1" outlineLevel="1" x14ac:dyDescent="0.25">
      <c r="A33" s="7"/>
      <c r="B33" s="52" t="s">
        <v>134</v>
      </c>
      <c r="C33" s="53"/>
      <c r="D33" s="53"/>
      <c r="E33" s="53"/>
      <c r="F33" s="58">
        <v>25560</v>
      </c>
      <c r="G33" s="59"/>
      <c r="H33" s="59"/>
      <c r="I33" s="59"/>
      <c r="J33" s="60"/>
    </row>
    <row r="34" spans="1:10" ht="36" customHeight="1" outlineLevel="1" x14ac:dyDescent="0.25">
      <c r="A34" s="7"/>
      <c r="B34" s="52" t="s">
        <v>135</v>
      </c>
      <c r="C34" s="53"/>
      <c r="D34" s="53"/>
      <c r="E34" s="53"/>
      <c r="F34" s="58">
        <v>27690</v>
      </c>
      <c r="G34" s="59"/>
      <c r="H34" s="59"/>
      <c r="I34" s="59"/>
      <c r="J34" s="60"/>
    </row>
    <row r="35" spans="1:10" ht="36" customHeight="1" outlineLevel="1" x14ac:dyDescent="0.25">
      <c r="A35" s="7"/>
      <c r="B35" s="52" t="s">
        <v>136</v>
      </c>
      <c r="C35" s="53"/>
      <c r="D35" s="53"/>
      <c r="E35" s="53"/>
      <c r="F35" s="58">
        <v>29820</v>
      </c>
      <c r="G35" s="59"/>
      <c r="H35" s="59"/>
      <c r="I35" s="59"/>
      <c r="J35" s="60"/>
    </row>
    <row r="36" spans="1:10" ht="36" customHeight="1" outlineLevel="1" x14ac:dyDescent="0.25">
      <c r="A36" s="7"/>
      <c r="B36" s="52" t="s">
        <v>137</v>
      </c>
      <c r="C36" s="53"/>
      <c r="D36" s="53"/>
      <c r="E36" s="53"/>
      <c r="F36" s="58">
        <v>31950</v>
      </c>
      <c r="G36" s="59"/>
      <c r="H36" s="59"/>
      <c r="I36" s="59"/>
      <c r="J36" s="60"/>
    </row>
    <row r="37" spans="1:10" ht="36" customHeight="1" outlineLevel="1" x14ac:dyDescent="0.25">
      <c r="A37" s="7"/>
      <c r="B37" s="52" t="s">
        <v>138</v>
      </c>
      <c r="C37" s="53"/>
      <c r="D37" s="53"/>
      <c r="E37" s="53"/>
      <c r="F37" s="58">
        <v>34080</v>
      </c>
      <c r="G37" s="59"/>
      <c r="H37" s="59"/>
      <c r="I37" s="59"/>
      <c r="J37" s="60"/>
    </row>
    <row r="38" spans="1:10" ht="36" customHeight="1" outlineLevel="1" x14ac:dyDescent="0.25">
      <c r="A38" s="7"/>
      <c r="B38" s="52" t="s">
        <v>139</v>
      </c>
      <c r="C38" s="53"/>
      <c r="D38" s="53"/>
      <c r="E38" s="53"/>
      <c r="F38" s="58">
        <v>36210</v>
      </c>
      <c r="G38" s="59"/>
      <c r="H38" s="59"/>
      <c r="I38" s="59"/>
      <c r="J38" s="60"/>
    </row>
    <row r="39" spans="1:10" ht="36" customHeight="1" outlineLevel="1" x14ac:dyDescent="0.25">
      <c r="A39" s="7"/>
      <c r="B39" s="52" t="s">
        <v>140</v>
      </c>
      <c r="C39" s="53"/>
      <c r="D39" s="53"/>
      <c r="E39" s="53"/>
      <c r="F39" s="58">
        <v>38340</v>
      </c>
      <c r="G39" s="59"/>
      <c r="H39" s="59"/>
      <c r="I39" s="59"/>
      <c r="J39" s="60"/>
    </row>
    <row r="40" spans="1:10" ht="36" customHeight="1" outlineLevel="1" x14ac:dyDescent="0.25">
      <c r="A40" s="7"/>
      <c r="B40" s="52" t="s">
        <v>141</v>
      </c>
      <c r="C40" s="53"/>
      <c r="D40" s="53"/>
      <c r="E40" s="53"/>
      <c r="F40" s="58">
        <v>40470</v>
      </c>
      <c r="G40" s="59"/>
      <c r="H40" s="59"/>
      <c r="I40" s="59"/>
      <c r="J40" s="60"/>
    </row>
    <row r="41" spans="1:10" ht="36" customHeight="1" outlineLevel="1" x14ac:dyDescent="0.25">
      <c r="A41" s="7"/>
      <c r="B41" s="52" t="s">
        <v>142</v>
      </c>
      <c r="C41" s="53"/>
      <c r="D41" s="53"/>
      <c r="E41" s="53"/>
      <c r="F41" s="58">
        <v>42600</v>
      </c>
      <c r="G41" s="59"/>
      <c r="H41" s="59"/>
      <c r="I41" s="59"/>
      <c r="J41" s="60"/>
    </row>
    <row r="42" spans="1:10" ht="36" customHeight="1" outlineLevel="1" x14ac:dyDescent="0.25">
      <c r="A42" s="7"/>
      <c r="B42" s="52" t="s">
        <v>234</v>
      </c>
      <c r="C42" s="53"/>
      <c r="D42" s="53"/>
      <c r="E42" s="53"/>
      <c r="F42" s="58">
        <v>44730</v>
      </c>
      <c r="G42" s="59"/>
      <c r="H42" s="59"/>
      <c r="I42" s="59"/>
      <c r="J42" s="60"/>
    </row>
    <row r="43" spans="1:10" ht="36" customHeight="1" outlineLevel="1" x14ac:dyDescent="0.25">
      <c r="A43" s="7"/>
      <c r="B43" s="52" t="s">
        <v>235</v>
      </c>
      <c r="C43" s="53"/>
      <c r="D43" s="53"/>
      <c r="E43" s="53"/>
      <c r="F43" s="58">
        <v>46860</v>
      </c>
      <c r="G43" s="59"/>
      <c r="H43" s="59"/>
      <c r="I43" s="59"/>
      <c r="J43" s="60"/>
    </row>
    <row r="44" spans="1:10" ht="36" customHeight="1" outlineLevel="1" x14ac:dyDescent="0.25">
      <c r="A44" s="7"/>
      <c r="B44" s="52" t="s">
        <v>236</v>
      </c>
      <c r="C44" s="53"/>
      <c r="D44" s="53"/>
      <c r="E44" s="53"/>
      <c r="F44" s="58">
        <v>48990</v>
      </c>
      <c r="G44" s="59"/>
      <c r="H44" s="59"/>
      <c r="I44" s="59"/>
      <c r="J44" s="60"/>
    </row>
    <row r="45" spans="1:10" ht="36" customHeight="1" outlineLevel="1" x14ac:dyDescent="0.25">
      <c r="A45" s="7"/>
      <c r="B45" s="52" t="s">
        <v>237</v>
      </c>
      <c r="C45" s="53"/>
      <c r="D45" s="53"/>
      <c r="E45" s="53"/>
      <c r="F45" s="58">
        <v>51120</v>
      </c>
      <c r="G45" s="59"/>
      <c r="H45" s="59"/>
      <c r="I45" s="59"/>
      <c r="J45" s="60"/>
    </row>
    <row r="46" spans="1:10" ht="36" customHeight="1" outlineLevel="1" x14ac:dyDescent="0.25">
      <c r="A46" s="7"/>
      <c r="B46" s="52" t="s">
        <v>238</v>
      </c>
      <c r="C46" s="53"/>
      <c r="D46" s="53"/>
      <c r="E46" s="53"/>
      <c r="F46" s="58">
        <v>53250</v>
      </c>
      <c r="G46" s="59"/>
      <c r="H46" s="59"/>
      <c r="I46" s="59"/>
      <c r="J46" s="60"/>
    </row>
    <row r="47" spans="1:10" ht="36" customHeight="1" outlineLevel="1" x14ac:dyDescent="0.25">
      <c r="A47" s="7"/>
      <c r="B47" s="52" t="s">
        <v>239</v>
      </c>
      <c r="C47" s="53"/>
      <c r="D47" s="53"/>
      <c r="E47" s="53"/>
      <c r="F47" s="58">
        <v>55380</v>
      </c>
      <c r="G47" s="59"/>
      <c r="H47" s="59"/>
      <c r="I47" s="59"/>
      <c r="J47" s="60"/>
    </row>
    <row r="48" spans="1:10" ht="36" customHeight="1" outlineLevel="1" x14ac:dyDescent="0.25">
      <c r="A48" s="7"/>
      <c r="B48" s="52" t="s">
        <v>240</v>
      </c>
      <c r="C48" s="53"/>
      <c r="D48" s="53"/>
      <c r="E48" s="53"/>
      <c r="F48" s="58">
        <v>57510</v>
      </c>
      <c r="G48" s="59"/>
      <c r="H48" s="59"/>
      <c r="I48" s="59"/>
      <c r="J48" s="60"/>
    </row>
    <row r="49" spans="1:10" ht="36" customHeight="1" outlineLevel="1" x14ac:dyDescent="0.25">
      <c r="A49" s="7"/>
      <c r="B49" s="52" t="s">
        <v>241</v>
      </c>
      <c r="C49" s="53"/>
      <c r="D49" s="53"/>
      <c r="E49" s="53"/>
      <c r="F49" s="58">
        <v>59640</v>
      </c>
      <c r="G49" s="59"/>
      <c r="H49" s="59"/>
      <c r="I49" s="59"/>
      <c r="J49" s="60"/>
    </row>
    <row r="50" spans="1:10" ht="36" customHeight="1" outlineLevel="1" x14ac:dyDescent="0.25">
      <c r="A50" s="7"/>
      <c r="B50" s="52" t="s">
        <v>242</v>
      </c>
      <c r="C50" s="53"/>
      <c r="D50" s="53"/>
      <c r="E50" s="53"/>
      <c r="F50" s="58">
        <v>61770</v>
      </c>
      <c r="G50" s="59"/>
      <c r="H50" s="59"/>
      <c r="I50" s="59"/>
      <c r="J50" s="60"/>
    </row>
    <row r="51" spans="1:10" ht="36" customHeight="1" outlineLevel="1" x14ac:dyDescent="0.25">
      <c r="A51" s="7"/>
      <c r="B51" s="52" t="s">
        <v>243</v>
      </c>
      <c r="C51" s="53"/>
      <c r="D51" s="53"/>
      <c r="E51" s="53"/>
      <c r="F51" s="58">
        <v>63900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244</v>
      </c>
      <c r="C52" s="53"/>
      <c r="D52" s="53"/>
      <c r="E52" s="53"/>
      <c r="F52" s="58">
        <v>66030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245</v>
      </c>
      <c r="C53" s="53"/>
      <c r="D53" s="53"/>
      <c r="E53" s="53"/>
      <c r="F53" s="58">
        <v>68160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246</v>
      </c>
      <c r="C54" s="53"/>
      <c r="D54" s="53"/>
      <c r="E54" s="53"/>
      <c r="F54" s="58">
        <v>70290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247</v>
      </c>
      <c r="C55" s="53"/>
      <c r="D55" s="53"/>
      <c r="E55" s="53"/>
      <c r="F55" s="58">
        <v>72420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248</v>
      </c>
      <c r="C56" s="53"/>
      <c r="D56" s="53"/>
      <c r="E56" s="53"/>
      <c r="F56" s="58">
        <v>74550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249</v>
      </c>
      <c r="C57" s="53"/>
      <c r="D57" s="53"/>
      <c r="E57" s="53"/>
      <c r="F57" s="58">
        <v>76680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250</v>
      </c>
      <c r="C58" s="53"/>
      <c r="D58" s="53"/>
      <c r="E58" s="53"/>
      <c r="F58" s="58">
        <v>78810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251</v>
      </c>
      <c r="C59" s="53"/>
      <c r="D59" s="53"/>
      <c r="E59" s="53"/>
      <c r="F59" s="58">
        <v>80940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252</v>
      </c>
      <c r="C60" s="53"/>
      <c r="D60" s="53"/>
      <c r="E60" s="53"/>
      <c r="F60" s="58">
        <v>83070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253</v>
      </c>
      <c r="C61" s="53"/>
      <c r="D61" s="53"/>
      <c r="E61" s="53"/>
      <c r="F61" s="58">
        <v>85200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270</v>
      </c>
      <c r="C62" s="53"/>
      <c r="D62" s="53"/>
      <c r="E62" s="53"/>
      <c r="F62" s="58">
        <v>87330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271</v>
      </c>
      <c r="C63" s="53"/>
      <c r="D63" s="53"/>
      <c r="E63" s="53"/>
      <c r="F63" s="58">
        <v>89460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272</v>
      </c>
      <c r="C64" s="53"/>
      <c r="D64" s="53"/>
      <c r="E64" s="53"/>
      <c r="F64" s="58">
        <v>91590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273</v>
      </c>
      <c r="C65" s="53"/>
      <c r="D65" s="53"/>
      <c r="E65" s="53"/>
      <c r="F65" s="58">
        <v>93720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274</v>
      </c>
      <c r="C66" s="53"/>
      <c r="D66" s="53"/>
      <c r="E66" s="53"/>
      <c r="F66" s="58">
        <v>95850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275</v>
      </c>
      <c r="C67" s="53"/>
      <c r="D67" s="53"/>
      <c r="E67" s="53"/>
      <c r="F67" s="58">
        <v>97980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276</v>
      </c>
      <c r="C68" s="53"/>
      <c r="D68" s="53"/>
      <c r="E68" s="53"/>
      <c r="F68" s="58">
        <v>100110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277</v>
      </c>
      <c r="C69" s="53"/>
      <c r="D69" s="53"/>
      <c r="E69" s="53"/>
      <c r="F69" s="58">
        <v>102240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278</v>
      </c>
      <c r="C70" s="53"/>
      <c r="D70" s="53"/>
      <c r="E70" s="53"/>
      <c r="F70" s="58">
        <v>104370</v>
      </c>
      <c r="G70" s="59"/>
      <c r="H70" s="59"/>
      <c r="I70" s="59"/>
      <c r="J70" s="60"/>
    </row>
    <row r="71" spans="1:10" ht="36" customHeight="1" outlineLevel="1" thickBot="1" x14ac:dyDescent="0.3">
      <c r="A71" s="7"/>
      <c r="B71" s="52" t="s">
        <v>279</v>
      </c>
      <c r="C71" s="53"/>
      <c r="D71" s="53"/>
      <c r="E71" s="53"/>
      <c r="F71" s="337">
        <v>106500</v>
      </c>
      <c r="G71" s="148"/>
      <c r="H71" s="148"/>
      <c r="I71" s="148"/>
      <c r="J71" s="149"/>
    </row>
    <row r="72" spans="1:10" ht="30" customHeight="1" thickBot="1" x14ac:dyDescent="0.4">
      <c r="A72" s="358" t="s">
        <v>330</v>
      </c>
      <c r="B72" s="359"/>
      <c r="C72" s="360"/>
      <c r="D72" s="360"/>
      <c r="E72" s="360"/>
      <c r="F72" s="269" t="s">
        <v>330</v>
      </c>
      <c r="G72" s="270"/>
      <c r="H72" s="270"/>
      <c r="I72" s="270"/>
      <c r="J72" s="271"/>
    </row>
    <row r="73" spans="1:10" ht="36" customHeight="1" thickBot="1" x14ac:dyDescent="0.3">
      <c r="A73" s="7" t="s">
        <v>112</v>
      </c>
      <c r="B73" s="30" t="s">
        <v>331</v>
      </c>
      <c r="C73" s="31"/>
      <c r="D73" s="31"/>
      <c r="E73" s="32"/>
      <c r="F73" s="33">
        <f>H73*1.2</f>
        <v>12124.8</v>
      </c>
      <c r="G73" s="33">
        <f>H73*1.1</f>
        <v>11114.400000000001</v>
      </c>
      <c r="H73" s="33">
        <v>10104</v>
      </c>
      <c r="I73" s="33">
        <f>H73*0.75</f>
        <v>7578</v>
      </c>
      <c r="J73" s="33">
        <f>H73*0.5</f>
        <v>5052</v>
      </c>
    </row>
    <row r="74" spans="1:10" ht="34.5" customHeight="1" thickBot="1" x14ac:dyDescent="0.3">
      <c r="A74" s="7"/>
      <c r="B74" s="27"/>
      <c r="C74" s="38"/>
      <c r="D74" s="38"/>
      <c r="E74" s="39"/>
      <c r="F74" s="180" t="s">
        <v>330</v>
      </c>
      <c r="G74" s="181"/>
      <c r="H74" s="181"/>
      <c r="I74" s="181"/>
      <c r="J74" s="182"/>
    </row>
    <row r="75" spans="1:10" ht="36" customHeight="1" thickBot="1" x14ac:dyDescent="0.3">
      <c r="A75" s="7" t="s">
        <v>112</v>
      </c>
      <c r="B75" s="30" t="s">
        <v>332</v>
      </c>
      <c r="C75" s="31"/>
      <c r="D75" s="31"/>
      <c r="E75" s="32"/>
      <c r="F75" s="33">
        <f>H75*1.2</f>
        <v>13860</v>
      </c>
      <c r="G75" s="33">
        <f>H75*1.1</f>
        <v>12705.000000000002</v>
      </c>
      <c r="H75" s="33">
        <v>11550</v>
      </c>
      <c r="I75" s="33">
        <f>H75*0.75</f>
        <v>8662.5</v>
      </c>
      <c r="J75" s="33">
        <f>H75*0.5</f>
        <v>5775</v>
      </c>
    </row>
    <row r="76" spans="1:10" ht="24" customHeight="1" thickBot="1" x14ac:dyDescent="0.3">
      <c r="A76" s="7"/>
      <c r="B76" s="27"/>
      <c r="C76" s="28"/>
      <c r="D76" s="28"/>
      <c r="E76" s="29"/>
      <c r="F76" s="180" t="s">
        <v>330</v>
      </c>
      <c r="G76" s="181"/>
      <c r="H76" s="181"/>
      <c r="I76" s="181"/>
      <c r="J76" s="182"/>
    </row>
    <row r="77" spans="1:10" ht="36" customHeight="1" thickBot="1" x14ac:dyDescent="0.3">
      <c r="A77" s="7" t="s">
        <v>112</v>
      </c>
      <c r="B77" s="52" t="s">
        <v>333</v>
      </c>
      <c r="C77" s="53"/>
      <c r="D77" s="53"/>
      <c r="E77" s="54"/>
      <c r="F77" s="361">
        <v>210</v>
      </c>
      <c r="G77" s="362"/>
      <c r="H77" s="362"/>
      <c r="I77" s="362"/>
      <c r="J77" s="363"/>
    </row>
    <row r="78" spans="1:10" ht="30" customHeight="1" thickBot="1" x14ac:dyDescent="0.3">
      <c r="A78" s="180"/>
      <c r="B78" s="181"/>
      <c r="C78" s="181"/>
      <c r="D78" s="181"/>
      <c r="E78" s="182"/>
      <c r="F78" s="180" t="s">
        <v>330</v>
      </c>
      <c r="G78" s="181"/>
      <c r="H78" s="181"/>
      <c r="I78" s="181"/>
      <c r="J78" s="182"/>
    </row>
    <row r="79" spans="1:10" ht="36" customHeight="1" thickBot="1" x14ac:dyDescent="0.3">
      <c r="A79" s="7"/>
      <c r="B79" s="61" t="s">
        <v>122</v>
      </c>
      <c r="C79" s="62"/>
      <c r="D79" s="62"/>
      <c r="E79" s="63"/>
      <c r="F79" s="364" t="str">
        <f>"Цена от "&amp;MIN(F80:F99)&amp;" до "&amp;MAX(F80:F99)</f>
        <v>Цена от 2130 до 42600</v>
      </c>
      <c r="G79" s="365"/>
      <c r="H79" s="365"/>
      <c r="I79" s="365"/>
      <c r="J79" s="366"/>
    </row>
    <row r="80" spans="1:10" ht="36" customHeight="1" outlineLevel="1" x14ac:dyDescent="0.25">
      <c r="A80" s="7"/>
      <c r="B80" s="52" t="s">
        <v>334</v>
      </c>
      <c r="C80" s="53"/>
      <c r="D80" s="53"/>
      <c r="E80" s="53"/>
      <c r="F80" s="138">
        <v>2130</v>
      </c>
      <c r="G80" s="139"/>
      <c r="H80" s="139"/>
      <c r="I80" s="139"/>
      <c r="J80" s="140"/>
    </row>
    <row r="81" spans="1:10" ht="36" customHeight="1" outlineLevel="1" x14ac:dyDescent="0.25">
      <c r="A81" s="7"/>
      <c r="B81" s="52" t="s">
        <v>335</v>
      </c>
      <c r="C81" s="53"/>
      <c r="D81" s="53"/>
      <c r="E81" s="53"/>
      <c r="F81" s="58">
        <v>4260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336</v>
      </c>
      <c r="C82" s="53"/>
      <c r="D82" s="53"/>
      <c r="E82" s="53"/>
      <c r="F82" s="58">
        <v>6390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337</v>
      </c>
      <c r="C83" s="53"/>
      <c r="D83" s="53"/>
      <c r="E83" s="53"/>
      <c r="F83" s="58">
        <v>8520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338</v>
      </c>
      <c r="C84" s="53"/>
      <c r="D84" s="53"/>
      <c r="E84" s="53"/>
      <c r="F84" s="58">
        <v>10650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339</v>
      </c>
      <c r="C85" s="53"/>
      <c r="D85" s="53"/>
      <c r="E85" s="53"/>
      <c r="F85" s="58">
        <v>12780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340</v>
      </c>
      <c r="C86" s="53"/>
      <c r="D86" s="53"/>
      <c r="E86" s="53"/>
      <c r="F86" s="58">
        <v>14910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341</v>
      </c>
      <c r="C87" s="53"/>
      <c r="D87" s="53"/>
      <c r="E87" s="53"/>
      <c r="F87" s="58">
        <v>17040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342</v>
      </c>
      <c r="C88" s="53"/>
      <c r="D88" s="53"/>
      <c r="E88" s="53"/>
      <c r="F88" s="58">
        <v>19170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343</v>
      </c>
      <c r="C89" s="53"/>
      <c r="D89" s="53"/>
      <c r="E89" s="53"/>
      <c r="F89" s="58">
        <v>21300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344</v>
      </c>
      <c r="C90" s="53"/>
      <c r="D90" s="53"/>
      <c r="E90" s="53"/>
      <c r="F90" s="58">
        <v>23430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345</v>
      </c>
      <c r="C91" s="53"/>
      <c r="D91" s="53"/>
      <c r="E91" s="53"/>
      <c r="F91" s="58">
        <v>25560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346</v>
      </c>
      <c r="C92" s="53"/>
      <c r="D92" s="53"/>
      <c r="E92" s="53"/>
      <c r="F92" s="58">
        <v>27690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347</v>
      </c>
      <c r="C93" s="53"/>
      <c r="D93" s="53"/>
      <c r="E93" s="53"/>
      <c r="F93" s="58">
        <v>29820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348</v>
      </c>
      <c r="C94" s="53"/>
      <c r="D94" s="53"/>
      <c r="E94" s="53"/>
      <c r="F94" s="58">
        <v>31950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349</v>
      </c>
      <c r="C95" s="53"/>
      <c r="D95" s="53"/>
      <c r="E95" s="53"/>
      <c r="F95" s="58">
        <v>34080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350</v>
      </c>
      <c r="C96" s="53"/>
      <c r="D96" s="53"/>
      <c r="E96" s="53"/>
      <c r="F96" s="58">
        <v>36210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351</v>
      </c>
      <c r="C97" s="53"/>
      <c r="D97" s="53"/>
      <c r="E97" s="53"/>
      <c r="F97" s="58">
        <v>38340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352</v>
      </c>
      <c r="C98" s="53"/>
      <c r="D98" s="53"/>
      <c r="E98" s="53"/>
      <c r="F98" s="58">
        <v>40470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353</v>
      </c>
      <c r="C99" s="53"/>
      <c r="D99" s="53"/>
      <c r="E99" s="53"/>
      <c r="F99" s="58">
        <v>42600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354</v>
      </c>
      <c r="C100" s="53"/>
      <c r="D100" s="53"/>
      <c r="E100" s="53"/>
      <c r="F100" s="58">
        <v>44730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355</v>
      </c>
      <c r="C101" s="53"/>
      <c r="D101" s="53"/>
      <c r="E101" s="53"/>
      <c r="F101" s="58">
        <v>46860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356</v>
      </c>
      <c r="C102" s="53"/>
      <c r="D102" s="53"/>
      <c r="E102" s="53"/>
      <c r="F102" s="58">
        <v>48990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357</v>
      </c>
      <c r="C103" s="53"/>
      <c r="D103" s="53"/>
      <c r="E103" s="53"/>
      <c r="F103" s="58">
        <v>51120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358</v>
      </c>
      <c r="C104" s="53"/>
      <c r="D104" s="53"/>
      <c r="E104" s="53"/>
      <c r="F104" s="58">
        <v>53250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359</v>
      </c>
      <c r="C105" s="53"/>
      <c r="D105" s="53"/>
      <c r="E105" s="53"/>
      <c r="F105" s="58">
        <v>55380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360</v>
      </c>
      <c r="C106" s="53"/>
      <c r="D106" s="53"/>
      <c r="E106" s="53"/>
      <c r="F106" s="58">
        <v>57510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361</v>
      </c>
      <c r="C107" s="53"/>
      <c r="D107" s="53"/>
      <c r="E107" s="53"/>
      <c r="F107" s="58">
        <v>59640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362</v>
      </c>
      <c r="C108" s="53"/>
      <c r="D108" s="53"/>
      <c r="E108" s="53"/>
      <c r="F108" s="58">
        <v>61770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363</v>
      </c>
      <c r="C109" s="53"/>
      <c r="D109" s="53"/>
      <c r="E109" s="53"/>
      <c r="F109" s="58">
        <v>63900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364</v>
      </c>
      <c r="C110" s="53"/>
      <c r="D110" s="53"/>
      <c r="E110" s="53"/>
      <c r="F110" s="58">
        <v>66030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365</v>
      </c>
      <c r="C111" s="53"/>
      <c r="D111" s="53"/>
      <c r="E111" s="53"/>
      <c r="F111" s="58">
        <v>68160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366</v>
      </c>
      <c r="C112" s="53"/>
      <c r="D112" s="53"/>
      <c r="E112" s="53"/>
      <c r="F112" s="58">
        <v>70290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367</v>
      </c>
      <c r="C113" s="53"/>
      <c r="D113" s="53"/>
      <c r="E113" s="53"/>
      <c r="F113" s="58">
        <v>72420</v>
      </c>
      <c r="G113" s="59"/>
      <c r="H113" s="59"/>
      <c r="I113" s="59"/>
      <c r="J113" s="60"/>
    </row>
    <row r="114" spans="1:10" ht="36" customHeight="1" outlineLevel="1" thickBot="1" x14ac:dyDescent="0.3">
      <c r="A114" s="7"/>
      <c r="B114" s="52" t="s">
        <v>368</v>
      </c>
      <c r="C114" s="53"/>
      <c r="D114" s="53"/>
      <c r="E114" s="53"/>
      <c r="F114" s="337">
        <v>74550</v>
      </c>
      <c r="G114" s="148"/>
      <c r="H114" s="148"/>
      <c r="I114" s="148"/>
      <c r="J114" s="149"/>
    </row>
    <row r="115" spans="1:10" ht="36" customHeight="1" outlineLevel="1" thickBot="1" x14ac:dyDescent="0.3">
      <c r="A115" s="7"/>
      <c r="B115" s="52" t="s">
        <v>369</v>
      </c>
      <c r="C115" s="53"/>
      <c r="D115" s="53"/>
      <c r="E115" s="53"/>
      <c r="F115" s="337">
        <v>76680</v>
      </c>
      <c r="G115" s="148"/>
      <c r="H115" s="148"/>
      <c r="I115" s="148"/>
      <c r="J115" s="149"/>
    </row>
    <row r="116" spans="1:10" ht="36" customHeight="1" outlineLevel="1" thickBot="1" x14ac:dyDescent="0.3">
      <c r="A116" s="7"/>
      <c r="B116" s="52" t="s">
        <v>370</v>
      </c>
      <c r="C116" s="53"/>
      <c r="D116" s="53"/>
      <c r="E116" s="53"/>
      <c r="F116" s="337">
        <v>78810</v>
      </c>
      <c r="G116" s="148"/>
      <c r="H116" s="148"/>
      <c r="I116" s="148"/>
      <c r="J116" s="149"/>
    </row>
    <row r="117" spans="1:10" ht="36" customHeight="1" outlineLevel="1" thickBot="1" x14ac:dyDescent="0.3">
      <c r="A117" s="7"/>
      <c r="B117" s="52" t="s">
        <v>371</v>
      </c>
      <c r="C117" s="53"/>
      <c r="D117" s="53"/>
      <c r="E117" s="53"/>
      <c r="F117" s="337">
        <v>80940</v>
      </c>
      <c r="G117" s="148"/>
      <c r="H117" s="148"/>
      <c r="I117" s="148"/>
      <c r="J117" s="149"/>
    </row>
    <row r="118" spans="1:10" ht="36" customHeight="1" outlineLevel="1" thickBot="1" x14ac:dyDescent="0.3">
      <c r="A118" s="7"/>
      <c r="B118" s="52" t="s">
        <v>372</v>
      </c>
      <c r="C118" s="53"/>
      <c r="D118" s="53"/>
      <c r="E118" s="53"/>
      <c r="F118" s="337">
        <v>83070</v>
      </c>
      <c r="G118" s="148"/>
      <c r="H118" s="148"/>
      <c r="I118" s="148"/>
      <c r="J118" s="149"/>
    </row>
    <row r="119" spans="1:10" ht="36" customHeight="1" outlineLevel="1" thickBot="1" x14ac:dyDescent="0.3">
      <c r="A119" s="7"/>
      <c r="B119" s="52" t="s">
        <v>373</v>
      </c>
      <c r="C119" s="53"/>
      <c r="D119" s="53"/>
      <c r="E119" s="53"/>
      <c r="F119" s="337">
        <v>85200</v>
      </c>
      <c r="G119" s="148"/>
      <c r="H119" s="148"/>
      <c r="I119" s="148"/>
      <c r="J119" s="149"/>
    </row>
    <row r="120" spans="1:10" ht="36" customHeight="1" outlineLevel="1" thickBot="1" x14ac:dyDescent="0.3">
      <c r="A120" s="7"/>
      <c r="B120" s="52" t="s">
        <v>374</v>
      </c>
      <c r="C120" s="53"/>
      <c r="D120" s="53"/>
      <c r="E120" s="53"/>
      <c r="F120" s="337">
        <v>87330</v>
      </c>
      <c r="G120" s="148"/>
      <c r="H120" s="148"/>
      <c r="I120" s="148"/>
      <c r="J120" s="149"/>
    </row>
    <row r="121" spans="1:10" ht="36" customHeight="1" outlineLevel="1" thickBot="1" x14ac:dyDescent="0.3">
      <c r="A121" s="7"/>
      <c r="B121" s="52" t="s">
        <v>375</v>
      </c>
      <c r="C121" s="53"/>
      <c r="D121" s="53"/>
      <c r="E121" s="53"/>
      <c r="F121" s="337">
        <v>89460</v>
      </c>
      <c r="G121" s="148"/>
      <c r="H121" s="148"/>
      <c r="I121" s="148"/>
      <c r="J121" s="149"/>
    </row>
    <row r="122" spans="1:10" ht="36" customHeight="1" outlineLevel="1" thickBot="1" x14ac:dyDescent="0.3">
      <c r="A122" s="7"/>
      <c r="B122" s="52" t="s">
        <v>376</v>
      </c>
      <c r="C122" s="53"/>
      <c r="D122" s="53"/>
      <c r="E122" s="53"/>
      <c r="F122" s="337">
        <v>91590</v>
      </c>
      <c r="G122" s="148"/>
      <c r="H122" s="148"/>
      <c r="I122" s="148"/>
      <c r="J122" s="149"/>
    </row>
    <row r="123" spans="1:10" ht="36" customHeight="1" outlineLevel="1" thickBot="1" x14ac:dyDescent="0.3">
      <c r="A123" s="7"/>
      <c r="B123" s="52" t="s">
        <v>377</v>
      </c>
      <c r="C123" s="53"/>
      <c r="D123" s="53"/>
      <c r="E123" s="53"/>
      <c r="F123" s="337">
        <v>93720</v>
      </c>
      <c r="G123" s="148"/>
      <c r="H123" s="148"/>
      <c r="I123" s="148"/>
      <c r="J123" s="149"/>
    </row>
    <row r="124" spans="1:10" ht="36" customHeight="1" outlineLevel="1" thickBot="1" x14ac:dyDescent="0.3">
      <c r="A124" s="7"/>
      <c r="B124" s="52" t="s">
        <v>378</v>
      </c>
      <c r="C124" s="53"/>
      <c r="D124" s="53"/>
      <c r="E124" s="53"/>
      <c r="F124" s="337">
        <v>95850</v>
      </c>
      <c r="G124" s="148"/>
      <c r="H124" s="148"/>
      <c r="I124" s="148"/>
      <c r="J124" s="149"/>
    </row>
    <row r="125" spans="1:10" ht="36" customHeight="1" outlineLevel="1" thickBot="1" x14ac:dyDescent="0.3">
      <c r="A125" s="7"/>
      <c r="B125" s="52" t="s">
        <v>379</v>
      </c>
      <c r="C125" s="53"/>
      <c r="D125" s="53"/>
      <c r="E125" s="53"/>
      <c r="F125" s="337">
        <v>97980</v>
      </c>
      <c r="G125" s="148"/>
      <c r="H125" s="148"/>
      <c r="I125" s="148"/>
      <c r="J125" s="149"/>
    </row>
    <row r="126" spans="1:10" ht="36" customHeight="1" outlineLevel="1" thickBot="1" x14ac:dyDescent="0.3">
      <c r="A126" s="7"/>
      <c r="B126" s="52" t="s">
        <v>380</v>
      </c>
      <c r="C126" s="53"/>
      <c r="D126" s="53"/>
      <c r="E126" s="53"/>
      <c r="F126" s="337">
        <v>100110</v>
      </c>
      <c r="G126" s="148"/>
      <c r="H126" s="148"/>
      <c r="I126" s="148"/>
      <c r="J126" s="149"/>
    </row>
    <row r="127" spans="1:10" ht="36" customHeight="1" outlineLevel="1" thickBot="1" x14ac:dyDescent="0.3">
      <c r="A127" s="7"/>
      <c r="B127" s="52" t="s">
        <v>381</v>
      </c>
      <c r="C127" s="53"/>
      <c r="D127" s="53"/>
      <c r="E127" s="53"/>
      <c r="F127" s="337">
        <v>102240</v>
      </c>
      <c r="G127" s="148"/>
      <c r="H127" s="148"/>
      <c r="I127" s="148"/>
      <c r="J127" s="149"/>
    </row>
    <row r="128" spans="1:10" ht="36" customHeight="1" outlineLevel="1" thickBot="1" x14ac:dyDescent="0.3">
      <c r="A128" s="7"/>
      <c r="B128" s="52" t="s">
        <v>382</v>
      </c>
      <c r="C128" s="53"/>
      <c r="D128" s="53"/>
      <c r="E128" s="53"/>
      <c r="F128" s="337">
        <v>104370</v>
      </c>
      <c r="G128" s="148"/>
      <c r="H128" s="148"/>
      <c r="I128" s="148"/>
      <c r="J128" s="149"/>
    </row>
    <row r="129" spans="1:10" ht="36" customHeight="1" outlineLevel="1" thickBot="1" x14ac:dyDescent="0.3">
      <c r="A129" s="7"/>
      <c r="B129" s="52" t="s">
        <v>383</v>
      </c>
      <c r="C129" s="53"/>
      <c r="D129" s="53"/>
      <c r="E129" s="53"/>
      <c r="F129" s="337">
        <v>106500</v>
      </c>
      <c r="G129" s="148"/>
      <c r="H129" s="148"/>
      <c r="I129" s="148"/>
      <c r="J129" s="149"/>
    </row>
    <row r="130" spans="1:10" ht="36" customHeight="1" thickBot="1" x14ac:dyDescent="0.3">
      <c r="A130" s="7"/>
      <c r="B130" s="64"/>
      <c r="C130" s="65"/>
      <c r="D130" s="65"/>
      <c r="E130" s="65"/>
      <c r="F130" s="64" t="str">
        <f>"Цена от "&amp;MIN(F131:F140)&amp;" до "&amp;MAX(F131:F140)</f>
        <v>Цена от 390 до 9390</v>
      </c>
      <c r="G130" s="65"/>
      <c r="H130" s="65"/>
      <c r="I130" s="65"/>
      <c r="J130" s="66"/>
    </row>
    <row r="131" spans="1:10" ht="36" customHeight="1" x14ac:dyDescent="0.25">
      <c r="A131" s="7"/>
      <c r="B131" s="76" t="s">
        <v>144</v>
      </c>
      <c r="C131" s="77"/>
      <c r="D131" s="77"/>
      <c r="E131" s="54"/>
      <c r="F131" s="67">
        <v>1380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208</v>
      </c>
      <c r="C132" s="77"/>
      <c r="D132" s="77"/>
      <c r="E132" s="54"/>
      <c r="F132" s="67">
        <v>810</v>
      </c>
      <c r="G132" s="68"/>
      <c r="H132" s="68"/>
      <c r="I132" s="68"/>
      <c r="J132" s="69"/>
    </row>
    <row r="133" spans="1:10" ht="36" customHeight="1" x14ac:dyDescent="0.25">
      <c r="A133" s="7"/>
      <c r="B133" s="78" t="s">
        <v>146</v>
      </c>
      <c r="C133" s="79"/>
      <c r="D133" s="79"/>
      <c r="E133" s="36"/>
      <c r="F133" s="67">
        <v>9390</v>
      </c>
      <c r="G133" s="68"/>
      <c r="H133" s="68"/>
      <c r="I133" s="68"/>
      <c r="J133" s="69"/>
    </row>
    <row r="134" spans="1:10" ht="36" customHeight="1" x14ac:dyDescent="0.25">
      <c r="A134" s="7"/>
      <c r="B134" s="76" t="s">
        <v>147</v>
      </c>
      <c r="C134" s="77"/>
      <c r="D134" s="77"/>
      <c r="E134" s="54"/>
      <c r="F134" s="67">
        <v>2190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148</v>
      </c>
      <c r="C135" s="77"/>
      <c r="D135" s="77"/>
      <c r="E135" s="54"/>
      <c r="F135" s="67">
        <v>5790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149</v>
      </c>
      <c r="C136" s="77"/>
      <c r="D136" s="77"/>
      <c r="E136" s="54"/>
      <c r="F136" s="67">
        <v>390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150</v>
      </c>
      <c r="C137" s="77"/>
      <c r="D137" s="77"/>
      <c r="E137" s="54"/>
      <c r="F137" s="67">
        <v>390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151</v>
      </c>
      <c r="C138" s="77"/>
      <c r="D138" s="77"/>
      <c r="E138" s="54"/>
      <c r="F138" s="67">
        <v>780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152</v>
      </c>
      <c r="C139" s="77"/>
      <c r="D139" s="77"/>
      <c r="E139" s="54"/>
      <c r="F139" s="67">
        <v>1170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153</v>
      </c>
      <c r="C140" s="77"/>
      <c r="D140" s="77"/>
      <c r="E140" s="54"/>
      <c r="F140" s="67">
        <v>6690</v>
      </c>
      <c r="G140" s="68"/>
      <c r="H140" s="68"/>
      <c r="I140" s="68"/>
      <c r="J140" s="69"/>
    </row>
    <row r="141" spans="1:10" ht="24" customHeight="1" thickBot="1" x14ac:dyDescent="0.3">
      <c r="A141" s="7"/>
      <c r="B141" s="27"/>
      <c r="C141" s="38"/>
      <c r="D141" s="38"/>
      <c r="E141" s="39"/>
      <c r="F141" s="40" t="s">
        <v>154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155</v>
      </c>
      <c r="C142" s="77"/>
      <c r="D142" s="77"/>
      <c r="E142" s="54"/>
      <c r="F142" s="67">
        <v>30</v>
      </c>
      <c r="G142" s="68"/>
      <c r="H142" s="68"/>
      <c r="I142" s="68"/>
      <c r="J142" s="69"/>
    </row>
    <row r="143" spans="1:10" ht="54" customHeight="1" thickBot="1" x14ac:dyDescent="0.3">
      <c r="A143" s="7"/>
      <c r="B143" s="156" t="s">
        <v>209</v>
      </c>
      <c r="C143" s="157"/>
      <c r="D143" s="157"/>
      <c r="E143" s="158"/>
      <c r="F143" s="102" t="str">
        <f>"Цена от "&amp;MIN(F145,F150:F162)&amp;" до "&amp;MAX(F145,F150:F162)</f>
        <v>Цена от 540 до 29790</v>
      </c>
      <c r="G143" s="103"/>
      <c r="H143" s="103"/>
      <c r="I143" s="103"/>
      <c r="J143" s="104"/>
    </row>
    <row r="144" spans="1:10" ht="24" customHeight="1" thickBot="1" x14ac:dyDescent="0.3">
      <c r="A144" s="7"/>
      <c r="B144" s="27"/>
      <c r="C144" s="38"/>
      <c r="D144" s="38"/>
      <c r="E144" s="39"/>
      <c r="F144" s="40"/>
      <c r="G144" s="41"/>
      <c r="H144" s="41"/>
      <c r="I144" s="41"/>
      <c r="J144" s="42"/>
    </row>
    <row r="145" spans="1:10" ht="36" customHeight="1" x14ac:dyDescent="0.25">
      <c r="A145" s="7"/>
      <c r="B145" s="76" t="s">
        <v>157</v>
      </c>
      <c r="C145" s="77"/>
      <c r="D145" s="77"/>
      <c r="E145" s="54"/>
      <c r="F145" s="67">
        <v>12600</v>
      </c>
      <c r="G145" s="68"/>
      <c r="H145" s="68"/>
      <c r="I145" s="68"/>
      <c r="J145" s="69"/>
    </row>
    <row r="146" spans="1:10" ht="36" customHeight="1" x14ac:dyDescent="0.25">
      <c r="A146" s="7"/>
      <c r="B146" s="84" t="s">
        <v>158</v>
      </c>
      <c r="C146" s="85"/>
      <c r="D146" s="85"/>
      <c r="E146" s="86"/>
      <c r="F146" s="67">
        <v>1260</v>
      </c>
      <c r="G146" s="68"/>
      <c r="H146" s="68"/>
      <c r="I146" s="68"/>
      <c r="J146" s="69"/>
    </row>
    <row r="147" spans="1:10" ht="36" customHeight="1" x14ac:dyDescent="0.25">
      <c r="A147" s="7"/>
      <c r="B147" s="84" t="s">
        <v>159</v>
      </c>
      <c r="C147" s="85"/>
      <c r="D147" s="85"/>
      <c r="E147" s="86"/>
      <c r="F147" s="67">
        <v>3150</v>
      </c>
      <c r="G147" s="68"/>
      <c r="H147" s="68"/>
      <c r="I147" s="68"/>
      <c r="J147" s="69"/>
    </row>
    <row r="148" spans="1:10" ht="36" customHeight="1" thickBot="1" x14ac:dyDescent="0.3">
      <c r="A148" s="7"/>
      <c r="B148" s="177" t="s">
        <v>160</v>
      </c>
      <c r="C148" s="178"/>
      <c r="D148" s="178"/>
      <c r="E148" s="179"/>
      <c r="F148" s="67">
        <v>20004</v>
      </c>
      <c r="G148" s="68"/>
      <c r="H148" s="68"/>
      <c r="I148" s="68"/>
      <c r="J148" s="69"/>
    </row>
    <row r="149" spans="1:10" ht="24" customHeight="1" thickBot="1" x14ac:dyDescent="0.3">
      <c r="A149" s="7"/>
      <c r="B149" s="27"/>
      <c r="C149" s="38"/>
      <c r="D149" s="38"/>
      <c r="E149" s="39"/>
      <c r="F149" s="40"/>
      <c r="G149" s="41"/>
      <c r="H149" s="41"/>
      <c r="I149" s="41"/>
      <c r="J149" s="42"/>
    </row>
    <row r="150" spans="1:10" ht="36" customHeight="1" x14ac:dyDescent="0.25">
      <c r="A150" s="7" t="s">
        <v>112</v>
      </c>
      <c r="B150" s="78" t="s">
        <v>161</v>
      </c>
      <c r="C150" s="79"/>
      <c r="D150" s="79"/>
      <c r="E150" s="35"/>
      <c r="F150" s="43">
        <v>12390</v>
      </c>
      <c r="G150" s="44"/>
      <c r="H150" s="44"/>
      <c r="I150" s="44"/>
      <c r="J150" s="45"/>
    </row>
    <row r="151" spans="1:10" ht="36" customHeight="1" x14ac:dyDescent="0.25">
      <c r="A151" s="7" t="s">
        <v>112</v>
      </c>
      <c r="B151" s="52" t="s">
        <v>162</v>
      </c>
      <c r="C151" s="96"/>
      <c r="D151" s="96"/>
      <c r="E151" s="96"/>
      <c r="F151" s="83">
        <v>9990</v>
      </c>
      <c r="G151" s="68"/>
      <c r="H151" s="68"/>
      <c r="I151" s="68"/>
      <c r="J151" s="69"/>
    </row>
    <row r="152" spans="1:10" ht="36" customHeight="1" x14ac:dyDescent="0.25">
      <c r="A152" s="7" t="s">
        <v>112</v>
      </c>
      <c r="B152" s="76" t="s">
        <v>163</v>
      </c>
      <c r="C152" s="77"/>
      <c r="D152" s="77"/>
      <c r="E152" s="53"/>
      <c r="F152" s="83">
        <v>24990</v>
      </c>
      <c r="G152" s="68"/>
      <c r="H152" s="68"/>
      <c r="I152" s="68"/>
      <c r="J152" s="69"/>
    </row>
    <row r="153" spans="1:10" ht="36" customHeight="1" x14ac:dyDescent="0.25">
      <c r="A153" s="7" t="s">
        <v>112</v>
      </c>
      <c r="B153" s="76" t="s">
        <v>164</v>
      </c>
      <c r="C153" s="77"/>
      <c r="D153" s="77"/>
      <c r="E153" s="53"/>
      <c r="F153" s="83">
        <v>12390</v>
      </c>
      <c r="G153" s="68"/>
      <c r="H153" s="68"/>
      <c r="I153" s="68"/>
      <c r="J153" s="69"/>
    </row>
    <row r="154" spans="1:10" ht="36" customHeight="1" x14ac:dyDescent="0.25">
      <c r="A154" s="7" t="s">
        <v>112</v>
      </c>
      <c r="B154" s="76" t="s">
        <v>165</v>
      </c>
      <c r="C154" s="77"/>
      <c r="D154" s="77"/>
      <c r="E154" s="53"/>
      <c r="F154" s="83">
        <v>14868</v>
      </c>
      <c r="G154" s="68"/>
      <c r="H154" s="68"/>
      <c r="I154" s="68"/>
      <c r="J154" s="69"/>
    </row>
    <row r="155" spans="1:10" ht="36" customHeight="1" x14ac:dyDescent="0.25">
      <c r="A155" s="7" t="s">
        <v>112</v>
      </c>
      <c r="B155" s="76" t="s">
        <v>166</v>
      </c>
      <c r="C155" s="77"/>
      <c r="D155" s="77"/>
      <c r="E155" s="53"/>
      <c r="F155" s="83">
        <v>11190</v>
      </c>
      <c r="G155" s="68"/>
      <c r="H155" s="68"/>
      <c r="I155" s="68"/>
      <c r="J155" s="69"/>
    </row>
    <row r="156" spans="1:10" ht="36" customHeight="1" x14ac:dyDescent="0.25">
      <c r="A156" s="7" t="s">
        <v>112</v>
      </c>
      <c r="B156" s="76" t="s">
        <v>167</v>
      </c>
      <c r="C156" s="77"/>
      <c r="D156" s="77"/>
      <c r="E156" s="53"/>
      <c r="F156" s="83">
        <v>16590</v>
      </c>
      <c r="G156" s="68"/>
      <c r="H156" s="68"/>
      <c r="I156" s="68"/>
      <c r="J156" s="69"/>
    </row>
    <row r="157" spans="1:10" ht="36" customHeight="1" x14ac:dyDescent="0.25">
      <c r="A157" s="7" t="s">
        <v>112</v>
      </c>
      <c r="B157" s="76" t="s">
        <v>168</v>
      </c>
      <c r="C157" s="77"/>
      <c r="D157" s="77"/>
      <c r="E157" s="53"/>
      <c r="F157" s="83">
        <v>29790</v>
      </c>
      <c r="G157" s="68"/>
      <c r="H157" s="68"/>
      <c r="I157" s="68"/>
      <c r="J157" s="69"/>
    </row>
    <row r="158" spans="1:10" ht="36" customHeight="1" x14ac:dyDescent="0.25">
      <c r="A158" s="7"/>
      <c r="B158" s="76" t="s">
        <v>169</v>
      </c>
      <c r="C158" s="77"/>
      <c r="D158" s="77"/>
      <c r="E158" s="53"/>
      <c r="F158" s="83">
        <v>16020</v>
      </c>
      <c r="G158" s="68"/>
      <c r="H158" s="68"/>
      <c r="I158" s="68"/>
      <c r="J158" s="69"/>
    </row>
    <row r="159" spans="1:10" ht="36" customHeight="1" x14ac:dyDescent="0.25">
      <c r="A159" s="7" t="s">
        <v>112</v>
      </c>
      <c r="B159" s="78" t="s">
        <v>170</v>
      </c>
      <c r="C159" s="79"/>
      <c r="D159" s="79"/>
      <c r="E159" s="35"/>
      <c r="F159" s="83">
        <v>540</v>
      </c>
      <c r="G159" s="68"/>
      <c r="H159" s="68"/>
      <c r="I159" s="68"/>
      <c r="J159" s="69"/>
    </row>
    <row r="160" spans="1:10" ht="36" customHeight="1" x14ac:dyDescent="0.25">
      <c r="A160" s="7"/>
      <c r="B160" s="76" t="s">
        <v>171</v>
      </c>
      <c r="C160" s="77"/>
      <c r="D160" s="77"/>
      <c r="E160" s="53"/>
      <c r="F160" s="83">
        <v>9000</v>
      </c>
      <c r="G160" s="68"/>
      <c r="H160" s="68"/>
      <c r="I160" s="68"/>
      <c r="J160" s="69"/>
    </row>
    <row r="161" spans="1:10" ht="36" customHeight="1" x14ac:dyDescent="0.25">
      <c r="B161" s="76" t="s">
        <v>172</v>
      </c>
      <c r="C161" s="77"/>
      <c r="D161" s="77"/>
      <c r="E161" s="53"/>
      <c r="F161" s="83">
        <v>7590</v>
      </c>
      <c r="G161" s="68"/>
      <c r="H161" s="68"/>
      <c r="I161" s="68"/>
      <c r="J161" s="69"/>
    </row>
    <row r="162" spans="1:10" ht="36" customHeight="1" x14ac:dyDescent="0.25">
      <c r="A162" s="7" t="s">
        <v>112</v>
      </c>
      <c r="B162" s="76" t="s">
        <v>174</v>
      </c>
      <c r="C162" s="77"/>
      <c r="D162" s="77"/>
      <c r="E162" s="53"/>
      <c r="F162" s="83">
        <v>12990</v>
      </c>
      <c r="G162" s="68"/>
      <c r="H162" s="68"/>
      <c r="I162" s="68"/>
      <c r="J162" s="69"/>
    </row>
    <row r="163" spans="1:10" ht="36" customHeight="1" x14ac:dyDescent="0.25">
      <c r="A163" s="7"/>
      <c r="B163" s="76" t="s">
        <v>175</v>
      </c>
      <c r="C163" s="77"/>
      <c r="D163" s="77"/>
      <c r="E163" s="53"/>
      <c r="F163" s="83">
        <v>1380</v>
      </c>
      <c r="G163" s="68"/>
      <c r="H163" s="68"/>
      <c r="I163" s="68"/>
      <c r="J163" s="69"/>
    </row>
    <row r="164" spans="1:10" ht="36" customHeight="1" x14ac:dyDescent="0.25">
      <c r="A164" s="7"/>
      <c r="B164" s="76" t="s">
        <v>176</v>
      </c>
      <c r="C164" s="77"/>
      <c r="D164" s="77"/>
      <c r="E164" s="53"/>
      <c r="F164" s="83">
        <v>10005</v>
      </c>
      <c r="G164" s="68"/>
      <c r="H164" s="68"/>
      <c r="I164" s="68"/>
      <c r="J164" s="69"/>
    </row>
    <row r="165" spans="1:10" ht="36" customHeight="1" x14ac:dyDescent="0.25">
      <c r="A165" s="7"/>
      <c r="B165" s="76" t="s">
        <v>177</v>
      </c>
      <c r="C165" s="77"/>
      <c r="D165" s="77"/>
      <c r="E165" s="53"/>
      <c r="F165" s="83">
        <v>10005</v>
      </c>
      <c r="G165" s="68"/>
      <c r="H165" s="68"/>
      <c r="I165" s="68"/>
      <c r="J165" s="69"/>
    </row>
    <row r="166" spans="1:10" ht="36" customHeight="1" x14ac:dyDescent="0.25">
      <c r="A166" s="7"/>
      <c r="B166" s="52" t="s">
        <v>178</v>
      </c>
      <c r="C166" s="96"/>
      <c r="D166" s="96"/>
      <c r="E166" s="97"/>
      <c r="F166" s="83">
        <f>6*15000</f>
        <v>90000</v>
      </c>
      <c r="G166" s="68"/>
      <c r="H166" s="68"/>
      <c r="I166" s="68"/>
      <c r="J166" s="69"/>
    </row>
    <row r="167" spans="1:10" ht="36" customHeight="1" x14ac:dyDescent="0.25">
      <c r="A167" s="7"/>
      <c r="B167" s="52" t="s">
        <v>173</v>
      </c>
      <c r="C167" s="96"/>
      <c r="D167" s="96"/>
      <c r="E167" s="97"/>
      <c r="F167" s="67">
        <v>15000</v>
      </c>
      <c r="G167" s="68"/>
      <c r="H167" s="68"/>
      <c r="I167" s="68"/>
      <c r="J167" s="69"/>
    </row>
    <row r="168" spans="1:10" ht="36" customHeight="1" x14ac:dyDescent="0.25">
      <c r="A168" s="7" t="s">
        <v>114</v>
      </c>
      <c r="B168" s="76" t="s">
        <v>179</v>
      </c>
      <c r="C168" s="77"/>
      <c r="D168" s="77"/>
      <c r="E168" s="53"/>
      <c r="F168" s="83">
        <v>26040</v>
      </c>
      <c r="G168" s="68"/>
      <c r="H168" s="68"/>
      <c r="I168" s="68"/>
      <c r="J168" s="69"/>
    </row>
    <row r="169" spans="1:10" ht="36" customHeight="1" x14ac:dyDescent="0.25">
      <c r="A169" s="7" t="s">
        <v>114</v>
      </c>
      <c r="B169" s="76" t="s">
        <v>180</v>
      </c>
      <c r="C169" s="77"/>
      <c r="D169" s="77"/>
      <c r="E169" s="53"/>
      <c r="F169" s="83">
        <v>21000</v>
      </c>
      <c r="G169" s="68"/>
      <c r="H169" s="68"/>
      <c r="I169" s="68"/>
      <c r="J169" s="69"/>
    </row>
    <row r="170" spans="1:10" ht="36" customHeight="1" x14ac:dyDescent="0.25">
      <c r="A170" s="7" t="s">
        <v>114</v>
      </c>
      <c r="B170" s="76" t="s">
        <v>181</v>
      </c>
      <c r="C170" s="77"/>
      <c r="D170" s="77"/>
      <c r="E170" s="53"/>
      <c r="F170" s="83">
        <v>52560</v>
      </c>
      <c r="G170" s="68"/>
      <c r="H170" s="68"/>
      <c r="I170" s="68"/>
      <c r="J170" s="69"/>
    </row>
    <row r="171" spans="1:10" ht="36" customHeight="1" x14ac:dyDescent="0.25">
      <c r="A171" s="7" t="s">
        <v>114</v>
      </c>
      <c r="B171" s="76" t="s">
        <v>182</v>
      </c>
      <c r="C171" s="77"/>
      <c r="D171" s="77"/>
      <c r="E171" s="53"/>
      <c r="F171" s="83">
        <v>26040</v>
      </c>
      <c r="G171" s="68"/>
      <c r="H171" s="68"/>
      <c r="I171" s="68"/>
      <c r="J171" s="69"/>
    </row>
    <row r="172" spans="1:10" ht="36" customHeight="1" x14ac:dyDescent="0.25">
      <c r="A172" s="7" t="s">
        <v>114</v>
      </c>
      <c r="B172" s="84" t="s">
        <v>183</v>
      </c>
      <c r="C172" s="85"/>
      <c r="D172" s="85"/>
      <c r="E172" s="306"/>
      <c r="F172" s="83">
        <v>31320</v>
      </c>
      <c r="G172" s="68"/>
      <c r="H172" s="68"/>
      <c r="I172" s="68"/>
      <c r="J172" s="69"/>
    </row>
    <row r="173" spans="1:10" ht="36" customHeight="1" x14ac:dyDescent="0.25">
      <c r="A173" s="7" t="s">
        <v>114</v>
      </c>
      <c r="B173" s="76" t="s">
        <v>184</v>
      </c>
      <c r="C173" s="77"/>
      <c r="D173" s="77"/>
      <c r="E173" s="53"/>
      <c r="F173" s="83">
        <v>23520</v>
      </c>
      <c r="G173" s="68"/>
      <c r="H173" s="68"/>
      <c r="I173" s="68"/>
      <c r="J173" s="69"/>
    </row>
    <row r="174" spans="1:10" ht="36" customHeight="1" x14ac:dyDescent="0.25">
      <c r="A174" s="7" t="s">
        <v>114</v>
      </c>
      <c r="B174" s="76" t="s">
        <v>185</v>
      </c>
      <c r="C174" s="77"/>
      <c r="D174" s="77"/>
      <c r="E174" s="53"/>
      <c r="F174" s="83">
        <v>34920</v>
      </c>
      <c r="G174" s="68"/>
      <c r="H174" s="68"/>
      <c r="I174" s="68"/>
      <c r="J174" s="69"/>
    </row>
    <row r="175" spans="1:10" ht="36" customHeight="1" x14ac:dyDescent="0.25">
      <c r="A175" s="7" t="s">
        <v>114</v>
      </c>
      <c r="B175" s="76" t="s">
        <v>186</v>
      </c>
      <c r="C175" s="77"/>
      <c r="D175" s="77"/>
      <c r="E175" s="53"/>
      <c r="F175" s="83">
        <v>62640</v>
      </c>
      <c r="G175" s="68"/>
      <c r="H175" s="68"/>
      <c r="I175" s="68"/>
      <c r="J175" s="69"/>
    </row>
    <row r="176" spans="1:10" ht="36" customHeight="1" x14ac:dyDescent="0.25">
      <c r="A176" s="7" t="s">
        <v>114</v>
      </c>
      <c r="B176" s="78" t="s">
        <v>187</v>
      </c>
      <c r="C176" s="79"/>
      <c r="D176" s="79"/>
      <c r="E176" s="35"/>
      <c r="F176" s="83">
        <v>1200</v>
      </c>
      <c r="G176" s="68"/>
      <c r="H176" s="68"/>
      <c r="I176" s="68"/>
      <c r="J176" s="69"/>
    </row>
    <row r="177" spans="1:10" ht="36" customHeight="1" thickBot="1" x14ac:dyDescent="0.3">
      <c r="A177" s="7" t="s">
        <v>114</v>
      </c>
      <c r="B177" s="76" t="s">
        <v>189</v>
      </c>
      <c r="C177" s="77"/>
      <c r="D177" s="77"/>
      <c r="E177" s="53"/>
      <c r="F177" s="49">
        <v>27360</v>
      </c>
      <c r="G177" s="50"/>
      <c r="H177" s="50"/>
      <c r="I177" s="50"/>
      <c r="J177" s="51"/>
    </row>
    <row r="178" spans="1:10" ht="36" customHeight="1" thickBot="1" x14ac:dyDescent="0.3">
      <c r="A178" s="7"/>
      <c r="B178" s="99" t="s">
        <v>190</v>
      </c>
      <c r="C178" s="100"/>
      <c r="D178" s="100"/>
      <c r="E178" s="101"/>
      <c r="F178" s="186"/>
      <c r="G178" s="187"/>
      <c r="H178" s="187"/>
      <c r="I178" s="187"/>
      <c r="J178" s="188"/>
    </row>
    <row r="179" spans="1:10" ht="36" customHeight="1" x14ac:dyDescent="0.25">
      <c r="A179" s="7"/>
      <c r="B179" s="76" t="s">
        <v>191</v>
      </c>
      <c r="C179" s="77"/>
      <c r="D179" s="77"/>
      <c r="E179" s="53"/>
      <c r="F179" s="59">
        <v>10008</v>
      </c>
      <c r="G179" s="59"/>
      <c r="H179" s="59"/>
      <c r="I179" s="59"/>
      <c r="J179" s="59"/>
    </row>
    <row r="180" spans="1:10" ht="36" customHeight="1" x14ac:dyDescent="0.25">
      <c r="A180" s="7"/>
      <c r="B180" s="76" t="s">
        <v>192</v>
      </c>
      <c r="C180" s="77"/>
      <c r="D180" s="77"/>
      <c r="E180" s="53"/>
      <c r="F180" s="59">
        <v>15000</v>
      </c>
      <c r="G180" s="59"/>
      <c r="H180" s="59"/>
      <c r="I180" s="59"/>
      <c r="J180" s="59"/>
    </row>
    <row r="181" spans="1:10" ht="36" customHeight="1" x14ac:dyDescent="0.25">
      <c r="A181" s="7"/>
      <c r="B181" s="76" t="s">
        <v>470</v>
      </c>
      <c r="C181" s="77"/>
      <c r="D181" s="77"/>
      <c r="E181" s="53"/>
      <c r="F181" s="59">
        <v>31560</v>
      </c>
      <c r="G181" s="59"/>
      <c r="H181" s="59"/>
      <c r="I181" s="59"/>
      <c r="J181" s="59"/>
    </row>
    <row r="182" spans="1:10" ht="36" customHeight="1" x14ac:dyDescent="0.25">
      <c r="A182" s="7"/>
      <c r="B182" s="76" t="s">
        <v>193</v>
      </c>
      <c r="C182" s="77"/>
      <c r="D182" s="77"/>
      <c r="E182" s="53"/>
      <c r="F182" s="59">
        <v>3000</v>
      </c>
      <c r="G182" s="59"/>
      <c r="H182" s="59"/>
      <c r="I182" s="59"/>
      <c r="J182" s="59"/>
    </row>
    <row r="183" spans="1:10" ht="36" customHeight="1" x14ac:dyDescent="0.25">
      <c r="A183" s="7"/>
      <c r="B183" s="76" t="s">
        <v>194</v>
      </c>
      <c r="C183" s="77"/>
      <c r="D183" s="77"/>
      <c r="E183" s="53"/>
      <c r="F183" s="59">
        <v>300</v>
      </c>
      <c r="G183" s="59"/>
      <c r="H183" s="59"/>
      <c r="I183" s="59"/>
      <c r="J183" s="59"/>
    </row>
    <row r="184" spans="1:10" ht="36" customHeight="1" thickBot="1" x14ac:dyDescent="0.3">
      <c r="A184" s="7"/>
      <c r="B184" s="76" t="s">
        <v>195</v>
      </c>
      <c r="C184" s="77"/>
      <c r="D184" s="77"/>
      <c r="E184" s="53"/>
      <c r="F184" s="59">
        <v>1050</v>
      </c>
      <c r="G184" s="59"/>
      <c r="H184" s="59"/>
      <c r="I184" s="59"/>
      <c r="J184" s="59"/>
    </row>
    <row r="185" spans="1:10" ht="36" customHeight="1" thickBot="1" x14ac:dyDescent="0.3">
      <c r="A185" s="7"/>
      <c r="B185" s="18" t="s">
        <v>196</v>
      </c>
      <c r="C185" s="19"/>
      <c r="D185" s="19"/>
      <c r="E185" s="20"/>
      <c r="F185" s="370"/>
      <c r="G185" s="371"/>
      <c r="H185" s="371"/>
      <c r="I185" s="371"/>
      <c r="J185" s="372"/>
    </row>
    <row r="186" spans="1:10" ht="36" customHeight="1" x14ac:dyDescent="0.25">
      <c r="A186" s="7" t="s">
        <v>112</v>
      </c>
      <c r="B186" s="76" t="s">
        <v>267</v>
      </c>
      <c r="C186" s="77"/>
      <c r="D186" s="77"/>
      <c r="E186" s="54"/>
      <c r="F186" s="67">
        <v>9390</v>
      </c>
      <c r="G186" s="68"/>
      <c r="H186" s="68"/>
      <c r="I186" s="68"/>
      <c r="J186" s="69"/>
    </row>
    <row r="187" spans="1:10" ht="36" customHeight="1" x14ac:dyDescent="0.25">
      <c r="A187" s="7" t="s">
        <v>112</v>
      </c>
      <c r="B187" s="52" t="s">
        <v>198</v>
      </c>
      <c r="C187" s="96"/>
      <c r="D187" s="96"/>
      <c r="E187" s="97"/>
      <c r="F187" s="250">
        <v>9390</v>
      </c>
      <c r="G187" s="251"/>
      <c r="H187" s="251"/>
      <c r="I187" s="251"/>
      <c r="J187" s="252"/>
    </row>
    <row r="188" spans="1:10" ht="36" customHeight="1" x14ac:dyDescent="0.25">
      <c r="A188" s="7" t="s">
        <v>114</v>
      </c>
      <c r="B188" s="76" t="s">
        <v>200</v>
      </c>
      <c r="C188" s="77"/>
      <c r="D188" s="77"/>
      <c r="E188" s="54"/>
      <c r="F188" s="67">
        <v>19800</v>
      </c>
      <c r="G188" s="68"/>
      <c r="H188" s="68"/>
      <c r="I188" s="68"/>
      <c r="J188" s="69"/>
    </row>
    <row r="189" spans="1:10" ht="36" customHeight="1" thickBot="1" x14ac:dyDescent="0.3">
      <c r="A189" s="7"/>
      <c r="B189" s="76" t="s">
        <v>203</v>
      </c>
      <c r="C189" s="77"/>
      <c r="D189" s="77"/>
      <c r="E189" s="54"/>
      <c r="F189" s="67">
        <v>9390</v>
      </c>
      <c r="G189" s="68"/>
      <c r="H189" s="68"/>
      <c r="I189" s="68"/>
      <c r="J189" s="69"/>
    </row>
    <row r="190" spans="1:10" ht="54" customHeight="1" thickBot="1" x14ac:dyDescent="0.3">
      <c r="A190" s="7"/>
      <c r="B190" s="27"/>
      <c r="C190" s="38"/>
      <c r="D190" s="38"/>
      <c r="E190" s="39"/>
      <c r="F190" s="40"/>
      <c r="G190" s="41"/>
      <c r="H190" s="41"/>
      <c r="I190" s="41"/>
      <c r="J190" s="42"/>
    </row>
    <row r="191" spans="1:10" ht="28.5" customHeight="1" x14ac:dyDescent="0.25">
      <c r="A191" s="7"/>
      <c r="B191" s="116"/>
      <c r="C191" s="117"/>
      <c r="D191" s="117"/>
      <c r="E191" s="117"/>
      <c r="F191" s="118"/>
      <c r="G191" s="118"/>
      <c r="H191" s="118"/>
      <c r="I191" s="118"/>
      <c r="J191" s="118"/>
    </row>
    <row r="192" spans="1:10" ht="28.5" customHeight="1" x14ac:dyDescent="0.25">
      <c r="A192" s="7"/>
      <c r="B192" s="119" t="s">
        <v>436</v>
      </c>
      <c r="C192" s="119"/>
      <c r="D192" s="119"/>
      <c r="E192" s="119"/>
      <c r="F192" s="119"/>
      <c r="G192" s="119"/>
      <c r="H192" s="119"/>
      <c r="I192" s="119"/>
      <c r="J192" s="119"/>
    </row>
    <row r="193" spans="1:10" ht="28.5" customHeight="1" x14ac:dyDescent="0.25">
      <c r="A193" s="7"/>
      <c r="B193" s="119" t="s">
        <v>206</v>
      </c>
      <c r="C193" s="119"/>
      <c r="D193" s="119"/>
      <c r="E193" s="119"/>
      <c r="F193" s="119"/>
      <c r="G193" s="119"/>
      <c r="H193" s="119"/>
      <c r="I193" s="119"/>
      <c r="J193" s="119"/>
    </row>
    <row r="194" spans="1:10" ht="28.5" customHeight="1" x14ac:dyDescent="0.25">
      <c r="A194" s="7"/>
      <c r="B194" s="116"/>
      <c r="C194" s="117"/>
      <c r="D194" s="117"/>
      <c r="E194" s="117"/>
      <c r="F194" s="118"/>
      <c r="G194" s="118"/>
      <c r="H194" s="118"/>
      <c r="I194" s="118"/>
      <c r="J194" s="118"/>
    </row>
    <row r="195" spans="1:10" ht="28.5" customHeight="1" thickBot="1" x14ac:dyDescent="0.3">
      <c r="A195" s="7"/>
      <c r="B195" s="214" t="s">
        <v>254</v>
      </c>
      <c r="C195" s="214"/>
      <c r="D195" s="214"/>
      <c r="E195" s="214"/>
      <c r="F195" s="214"/>
      <c r="G195" s="214"/>
      <c r="H195" s="214"/>
      <c r="I195" s="214"/>
      <c r="J195" s="215"/>
    </row>
    <row r="196" spans="1:10" ht="28.5" customHeight="1" thickBot="1" x14ac:dyDescent="0.3">
      <c r="A196" s="7"/>
      <c r="B196" s="216" t="s">
        <v>255</v>
      </c>
      <c r="C196" s="217"/>
      <c r="D196" s="217"/>
      <c r="E196" s="217"/>
      <c r="F196" s="217"/>
      <c r="G196" s="217"/>
      <c r="H196" s="217"/>
      <c r="I196" s="218"/>
      <c r="J196" s="126"/>
    </row>
    <row r="197" spans="1:10" ht="24" customHeight="1" thickBot="1" x14ac:dyDescent="0.3">
      <c r="A197" s="7"/>
      <c r="B197" s="253" t="s">
        <v>256</v>
      </c>
      <c r="C197" s="254"/>
      <c r="D197" s="255" t="s">
        <v>257</v>
      </c>
      <c r="E197" s="224"/>
      <c r="F197" s="225"/>
      <c r="G197" s="224" t="s">
        <v>258</v>
      </c>
      <c r="H197" s="224"/>
      <c r="I197" s="225"/>
      <c r="J197" s="9"/>
    </row>
    <row r="198" spans="1:10" ht="18" customHeight="1" x14ac:dyDescent="0.25">
      <c r="A198" s="7"/>
      <c r="B198" s="256" t="s">
        <v>259</v>
      </c>
      <c r="C198" s="257"/>
      <c r="D198" s="231" t="s">
        <v>260</v>
      </c>
      <c r="E198" s="231"/>
      <c r="F198" s="231"/>
      <c r="G198" s="258">
        <v>2190</v>
      </c>
      <c r="H198" s="231"/>
      <c r="I198" s="232"/>
      <c r="J198" s="9"/>
    </row>
    <row r="199" spans="1:10" ht="67.5" customHeight="1" x14ac:dyDescent="0.25">
      <c r="A199" s="7"/>
      <c r="B199" s="259" t="s">
        <v>261</v>
      </c>
      <c r="C199" s="260"/>
      <c r="D199" s="238"/>
      <c r="E199" s="238"/>
      <c r="F199" s="238"/>
      <c r="G199" s="261">
        <v>1590</v>
      </c>
      <c r="H199" s="238"/>
      <c r="I199" s="239"/>
      <c r="J199" s="9"/>
    </row>
    <row r="200" spans="1:10" ht="27" customHeight="1" x14ac:dyDescent="0.25">
      <c r="A200" s="7" t="s">
        <v>114</v>
      </c>
      <c r="B200" s="259" t="s">
        <v>262</v>
      </c>
      <c r="C200" s="260"/>
      <c r="D200" s="238"/>
      <c r="E200" s="238"/>
      <c r="F200" s="238"/>
      <c r="G200" s="261">
        <v>1440</v>
      </c>
      <c r="H200" s="238"/>
      <c r="I200" s="239"/>
      <c r="J200" s="9"/>
    </row>
    <row r="201" spans="1:10" ht="18" customHeight="1" x14ac:dyDescent="0.25">
      <c r="A201" s="7"/>
      <c r="B201" s="259" t="s">
        <v>263</v>
      </c>
      <c r="C201" s="260"/>
      <c r="D201" s="238"/>
      <c r="E201" s="238"/>
      <c r="F201" s="238"/>
      <c r="G201" s="261">
        <v>1290</v>
      </c>
      <c r="H201" s="238"/>
      <c r="I201" s="239"/>
      <c r="J201" s="9"/>
    </row>
    <row r="202" spans="1:10" s="215" customFormat="1" ht="36" customHeight="1" x14ac:dyDescent="0.25">
      <c r="B202" s="338"/>
      <c r="C202" s="338"/>
      <c r="D202" s="339"/>
      <c r="E202" s="339"/>
      <c r="F202" s="339"/>
      <c r="G202" s="340"/>
      <c r="H202" s="339"/>
      <c r="I202" s="339"/>
      <c r="J202" s="9"/>
    </row>
    <row r="203" spans="1:10" s="126" customFormat="1" ht="36" customHeight="1" x14ac:dyDescent="0.25">
      <c r="B203" s="121" t="s">
        <v>207</v>
      </c>
      <c r="C203" s="121"/>
      <c r="D203" s="121"/>
      <c r="E203" s="121"/>
      <c r="F203" s="121"/>
      <c r="G203" s="121"/>
      <c r="H203" s="121"/>
      <c r="I203" s="121"/>
      <c r="J203" s="121"/>
    </row>
    <row r="204" spans="1:10" ht="71.25" customHeight="1" x14ac:dyDescent="0.25">
      <c r="B204" s="341"/>
      <c r="C204" s="341"/>
      <c r="D204" s="341"/>
      <c r="E204" s="341"/>
      <c r="F204" s="341"/>
      <c r="G204" s="341"/>
      <c r="H204" s="341"/>
      <c r="I204" s="9"/>
      <c r="J204" s="9"/>
    </row>
    <row r="205" spans="1:10" ht="36" customHeight="1" x14ac:dyDescent="0.35">
      <c r="B205" s="342"/>
      <c r="C205" s="342"/>
      <c r="D205" s="342"/>
      <c r="E205" s="343" t="s">
        <v>437</v>
      </c>
      <c r="F205" s="344"/>
      <c r="G205" s="344"/>
      <c r="H205" s="9"/>
      <c r="I205" s="9"/>
      <c r="J205" s="9"/>
    </row>
    <row r="206" spans="1:10" ht="36" customHeight="1" x14ac:dyDescent="0.35">
      <c r="B206" s="345"/>
      <c r="C206" s="345"/>
      <c r="D206" s="345"/>
      <c r="E206" s="346">
        <v>1</v>
      </c>
      <c r="F206" s="344"/>
      <c r="G206" s="344"/>
      <c r="H206" s="9"/>
      <c r="I206" s="9"/>
      <c r="J206" s="9"/>
    </row>
    <row r="207" spans="1:10" ht="36" customHeight="1" x14ac:dyDescent="0.35">
      <c r="B207" s="345"/>
      <c r="C207" s="345"/>
      <c r="D207" s="345"/>
      <c r="E207" s="345">
        <v>1.1000000000000001</v>
      </c>
      <c r="F207" s="344"/>
      <c r="G207" s="344"/>
      <c r="H207" s="9"/>
      <c r="I207" s="9"/>
      <c r="J207" s="9"/>
    </row>
    <row r="208" spans="1:10" ht="54" customHeight="1" x14ac:dyDescent="0.35">
      <c r="B208" s="345"/>
      <c r="C208" s="345"/>
      <c r="D208" s="345"/>
      <c r="E208" s="345">
        <v>1.2</v>
      </c>
      <c r="F208" s="344"/>
      <c r="G208" s="344"/>
      <c r="H208" s="9"/>
      <c r="I208" s="9"/>
      <c r="J208" s="9"/>
    </row>
    <row r="209" spans="1:10" ht="25.5" x14ac:dyDescent="0.35">
      <c r="B209" s="345"/>
      <c r="C209" s="345"/>
      <c r="D209" s="345"/>
      <c r="E209" s="345">
        <v>1.25</v>
      </c>
      <c r="F209" s="344"/>
      <c r="G209" s="344"/>
      <c r="H209" s="9"/>
      <c r="I209" s="9"/>
      <c r="J209" s="9"/>
    </row>
    <row r="210" spans="1:10" ht="40.5" customHeight="1" x14ac:dyDescent="0.35">
      <c r="A210" s="7"/>
      <c r="B210" s="345"/>
      <c r="C210" s="345"/>
      <c r="D210" s="345"/>
      <c r="E210" s="345">
        <v>1.3</v>
      </c>
      <c r="F210" s="344"/>
      <c r="G210" s="344"/>
      <c r="H210" s="9"/>
      <c r="I210" s="9"/>
      <c r="J210" s="9"/>
    </row>
    <row r="211" spans="1:10" ht="23.25" customHeight="1" x14ac:dyDescent="0.35">
      <c r="A211" s="341" t="s">
        <v>438</v>
      </c>
      <c r="B211" s="345"/>
      <c r="C211" s="345"/>
      <c r="D211" s="345"/>
      <c r="E211" s="345">
        <v>1.35</v>
      </c>
      <c r="F211" s="344"/>
      <c r="G211" s="344"/>
      <c r="H211" s="9"/>
      <c r="I211" s="9"/>
      <c r="J211" s="9"/>
    </row>
    <row r="212" spans="1:10" ht="25.5" x14ac:dyDescent="0.35">
      <c r="A212" s="342" t="s">
        <v>439</v>
      </c>
      <c r="B212" s="345"/>
      <c r="C212" s="345"/>
      <c r="D212" s="345"/>
      <c r="E212" s="345">
        <v>1.4</v>
      </c>
      <c r="F212" s="344"/>
      <c r="G212" s="344"/>
      <c r="H212" s="9"/>
      <c r="I212" s="9"/>
      <c r="J212" s="9"/>
    </row>
    <row r="213" spans="1:10" ht="25.5" x14ac:dyDescent="0.35">
      <c r="A213" s="345" t="s">
        <v>440</v>
      </c>
      <c r="B213" s="345"/>
      <c r="C213" s="345"/>
      <c r="D213" s="345"/>
      <c r="E213" s="345">
        <v>1.45</v>
      </c>
      <c r="F213" s="344"/>
      <c r="G213" s="344"/>
      <c r="H213" s="9"/>
      <c r="I213" s="9"/>
      <c r="J213" s="9"/>
    </row>
    <row r="214" spans="1:10" ht="25.5" x14ac:dyDescent="0.35">
      <c r="A214" s="345">
        <v>2</v>
      </c>
      <c r="B214" s="345"/>
      <c r="C214" s="345"/>
      <c r="D214" s="345"/>
      <c r="E214" s="345">
        <v>1.5</v>
      </c>
      <c r="F214" s="344"/>
      <c r="G214" s="344"/>
      <c r="H214" s="9"/>
      <c r="I214" s="9"/>
      <c r="J214" s="9"/>
    </row>
    <row r="215" spans="1:10" ht="25.5" x14ac:dyDescent="0.35">
      <c r="A215" s="345">
        <v>3</v>
      </c>
      <c r="B215" s="345"/>
      <c r="C215" s="345"/>
      <c r="D215" s="345"/>
      <c r="E215" s="345">
        <v>2</v>
      </c>
      <c r="F215" s="344"/>
      <c r="G215" s="344"/>
      <c r="H215" s="9"/>
      <c r="I215" s="9"/>
      <c r="J215" s="9"/>
    </row>
    <row r="216" spans="1:10" ht="25.5" x14ac:dyDescent="0.35">
      <c r="A216" s="345" t="s">
        <v>441</v>
      </c>
      <c r="B216" s="347"/>
      <c r="C216" s="347"/>
      <c r="D216" s="347"/>
      <c r="E216" s="347"/>
      <c r="F216" s="347"/>
      <c r="G216" s="347"/>
      <c r="H216" s="347"/>
      <c r="I216" s="9"/>
      <c r="J216" s="9"/>
    </row>
    <row r="217" spans="1:10" ht="25.5" x14ac:dyDescent="0.35">
      <c r="A217" s="345" t="s">
        <v>442</v>
      </c>
    </row>
    <row r="218" spans="1:10" ht="25.5" x14ac:dyDescent="0.35">
      <c r="A218" s="345" t="s">
        <v>443</v>
      </c>
    </row>
    <row r="219" spans="1:10" ht="25.5" x14ac:dyDescent="0.35">
      <c r="A219" s="345" t="s">
        <v>444</v>
      </c>
    </row>
    <row r="220" spans="1:10" ht="25.5" x14ac:dyDescent="0.35">
      <c r="A220" s="345" t="s">
        <v>445</v>
      </c>
    </row>
    <row r="221" spans="1:10" ht="25.5" x14ac:dyDescent="0.35">
      <c r="A221" s="345" t="s">
        <v>446</v>
      </c>
    </row>
    <row r="222" spans="1:10" ht="25.5" x14ac:dyDescent="0.35">
      <c r="A222" s="345" t="s">
        <v>447</v>
      </c>
    </row>
    <row r="223" spans="1:10" ht="53.25" customHeight="1" x14ac:dyDescent="0.25">
      <c r="A223" s="347" t="s">
        <v>448</v>
      </c>
    </row>
  </sheetData>
  <sheetProtection selectLockedCells="1" selectUnlockedCells="1"/>
  <mergeCells count="382">
    <mergeCell ref="B201:C201"/>
    <mergeCell ref="G201:I201"/>
    <mergeCell ref="B203:J203"/>
    <mergeCell ref="B197:C197"/>
    <mergeCell ref="D197:F197"/>
    <mergeCell ref="G197:I197"/>
    <mergeCell ref="B198:C198"/>
    <mergeCell ref="D198:F201"/>
    <mergeCell ref="G198:I198"/>
    <mergeCell ref="B199:C199"/>
    <mergeCell ref="G199:I199"/>
    <mergeCell ref="B200:C200"/>
    <mergeCell ref="G200:I200"/>
    <mergeCell ref="B190:E190"/>
    <mergeCell ref="F190:J190"/>
    <mergeCell ref="B192:J192"/>
    <mergeCell ref="B193:J193"/>
    <mergeCell ref="B195:I195"/>
    <mergeCell ref="B196:I196"/>
    <mergeCell ref="B187:E187"/>
    <mergeCell ref="F187:J187"/>
    <mergeCell ref="B188:E188"/>
    <mergeCell ref="F188:J188"/>
    <mergeCell ref="B189:E189"/>
    <mergeCell ref="F189:J189"/>
    <mergeCell ref="B184:E184"/>
    <mergeCell ref="F184:J184"/>
    <mergeCell ref="B185:E185"/>
    <mergeCell ref="F185:J185"/>
    <mergeCell ref="B186:E186"/>
    <mergeCell ref="F186:J186"/>
    <mergeCell ref="B181:E181"/>
    <mergeCell ref="F181:J181"/>
    <mergeCell ref="B182:E182"/>
    <mergeCell ref="F182:J182"/>
    <mergeCell ref="B183:E183"/>
    <mergeCell ref="F183:J183"/>
    <mergeCell ref="B177:E177"/>
    <mergeCell ref="F177:J177"/>
    <mergeCell ref="F178:J178"/>
    <mergeCell ref="B179:E179"/>
    <mergeCell ref="F179:J179"/>
    <mergeCell ref="B180:E180"/>
    <mergeCell ref="F180:J180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6"/>
  <sheetViews>
    <sheetView view="pageBreakPreview" topLeftCell="B1" zoomScale="60" zoomScaleNormal="60" workbookViewId="0">
      <pane ySplit="4" topLeftCell="A110" activePane="bottomLeft" state="frozen"/>
      <selection activeCell="Q15" sqref="Q15"/>
      <selection pane="bottomLeft" activeCell="F126" sqref="F126:J129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132"/>
      <c r="C7" s="133"/>
      <c r="D7" s="133"/>
      <c r="E7" s="134"/>
      <c r="F7" s="135"/>
      <c r="G7" s="136"/>
      <c r="H7" s="136"/>
      <c r="I7" s="136"/>
      <c r="J7" s="137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8568</v>
      </c>
      <c r="G8" s="33">
        <f>H8*1.1</f>
        <v>7854.0000000000009</v>
      </c>
      <c r="H8" s="33">
        <v>7140</v>
      </c>
      <c r="I8" s="33">
        <f>H8*0.75</f>
        <v>5355</v>
      </c>
      <c r="J8" s="33">
        <f>H8*0.5</f>
        <v>3570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11995.199999999999</v>
      </c>
      <c r="G9" s="37">
        <f>H9*1.1</f>
        <v>10995.6</v>
      </c>
      <c r="H9" s="37">
        <v>9996</v>
      </c>
      <c r="I9" s="37">
        <f>H9*0.75</f>
        <v>7497</v>
      </c>
      <c r="J9" s="37">
        <f>H9*0.5</f>
        <v>4998</v>
      </c>
    </row>
    <row r="10" spans="1:10" ht="24" thickBot="1" x14ac:dyDescent="0.3">
      <c r="A10" s="7"/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10296</v>
      </c>
      <c r="G11" s="33">
        <f>H11*1.1</f>
        <v>9438</v>
      </c>
      <c r="H11" s="33">
        <v>8580</v>
      </c>
      <c r="I11" s="33">
        <f>H11*0.75</f>
        <v>6435</v>
      </c>
      <c r="J11" s="33">
        <f>H11*0.5</f>
        <v>4290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14414.4</v>
      </c>
      <c r="G12" s="37">
        <f>H12*1.1</f>
        <v>13213.2</v>
      </c>
      <c r="H12" s="37">
        <v>12012</v>
      </c>
      <c r="I12" s="37">
        <f>H12*0.75</f>
        <v>9009</v>
      </c>
      <c r="J12" s="37">
        <f>H12*0.5</f>
        <v>6006</v>
      </c>
    </row>
    <row r="13" spans="1:10" ht="24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5"/>
      <c r="D14" s="175"/>
      <c r="E14" s="176"/>
      <c r="F14" s="43">
        <v>1680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77" t="s">
        <v>119</v>
      </c>
      <c r="C15" s="178"/>
      <c r="D15" s="178"/>
      <c r="E15" s="179"/>
      <c r="F15" s="49">
        <v>2400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0"/>
      <c r="G16" s="181"/>
      <c r="H16" s="181"/>
      <c r="I16" s="181"/>
      <c r="J16" s="182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300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420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1020 до 20400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1020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2040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3060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4080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5100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6120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7140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8160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9180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10200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11220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12240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13260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14280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15300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16320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17340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18360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19380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20400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21420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22440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23460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24480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25500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26520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27540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28560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29580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243</v>
      </c>
      <c r="C50" s="53"/>
      <c r="D50" s="53"/>
      <c r="E50" s="54"/>
      <c r="F50" s="67">
        <v>30600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244</v>
      </c>
      <c r="C51" s="53"/>
      <c r="D51" s="53"/>
      <c r="E51" s="54"/>
      <c r="F51" s="67">
        <v>31620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245</v>
      </c>
      <c r="C52" s="53"/>
      <c r="D52" s="53"/>
      <c r="E52" s="54"/>
      <c r="F52" s="67">
        <v>32640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246</v>
      </c>
      <c r="C53" s="53"/>
      <c r="D53" s="53"/>
      <c r="E53" s="54"/>
      <c r="F53" s="67">
        <v>33660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247</v>
      </c>
      <c r="C54" s="53"/>
      <c r="D54" s="53"/>
      <c r="E54" s="54"/>
      <c r="F54" s="67">
        <v>34680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248</v>
      </c>
      <c r="C55" s="53"/>
      <c r="D55" s="53"/>
      <c r="E55" s="54"/>
      <c r="F55" s="67">
        <v>35700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249</v>
      </c>
      <c r="C56" s="53"/>
      <c r="D56" s="53"/>
      <c r="E56" s="54"/>
      <c r="F56" s="67">
        <v>36720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250</v>
      </c>
      <c r="C57" s="53"/>
      <c r="D57" s="53"/>
      <c r="E57" s="54"/>
      <c r="F57" s="67">
        <v>37740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251</v>
      </c>
      <c r="C58" s="53"/>
      <c r="D58" s="53"/>
      <c r="E58" s="54"/>
      <c r="F58" s="67">
        <v>38760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252</v>
      </c>
      <c r="C59" s="53"/>
      <c r="D59" s="53"/>
      <c r="E59" s="54"/>
      <c r="F59" s="67">
        <v>39780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253</v>
      </c>
      <c r="C60" s="53"/>
      <c r="D60" s="53"/>
      <c r="E60" s="54"/>
      <c r="F60" s="67">
        <v>40800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143</v>
      </c>
      <c r="C61" s="71"/>
      <c r="D61" s="71"/>
      <c r="E61" s="72"/>
      <c r="F61" s="73" t="str">
        <f>"Цена от "&amp;MIN(F62:F71)&amp;" до "&amp;MAX(F62:F71)</f>
        <v>Цена от 150 до 1230</v>
      </c>
      <c r="G61" s="74"/>
      <c r="H61" s="74"/>
      <c r="I61" s="74"/>
      <c r="J61" s="75"/>
    </row>
    <row r="62" spans="1:10" ht="36" customHeight="1" x14ac:dyDescent="0.25">
      <c r="A62" s="7"/>
      <c r="B62" s="76" t="s">
        <v>144</v>
      </c>
      <c r="C62" s="77"/>
      <c r="D62" s="77"/>
      <c r="E62" s="54"/>
      <c r="F62" s="67">
        <v>1020</v>
      </c>
      <c r="G62" s="68"/>
      <c r="H62" s="68"/>
      <c r="I62" s="68"/>
      <c r="J62" s="69"/>
    </row>
    <row r="63" spans="1:10" ht="36" customHeight="1" x14ac:dyDescent="0.25">
      <c r="A63" s="7"/>
      <c r="B63" s="76" t="s">
        <v>208</v>
      </c>
      <c r="C63" s="77"/>
      <c r="D63" s="77"/>
      <c r="E63" s="54"/>
      <c r="F63" s="67">
        <v>150</v>
      </c>
      <c r="G63" s="68"/>
      <c r="H63" s="68"/>
      <c r="I63" s="68"/>
      <c r="J63" s="69"/>
    </row>
    <row r="64" spans="1:10" ht="36" customHeight="1" x14ac:dyDescent="0.25">
      <c r="A64" s="7"/>
      <c r="B64" s="78" t="s">
        <v>146</v>
      </c>
      <c r="C64" s="79"/>
      <c r="D64" s="79"/>
      <c r="E64" s="36"/>
      <c r="F64" s="80">
        <v>1020</v>
      </c>
      <c r="G64" s="81"/>
      <c r="H64" s="81"/>
      <c r="I64" s="81"/>
      <c r="J64" s="82"/>
    </row>
    <row r="65" spans="1:10" ht="36" customHeight="1" x14ac:dyDescent="0.25">
      <c r="A65" s="7"/>
      <c r="B65" s="76" t="s">
        <v>147</v>
      </c>
      <c r="C65" s="77"/>
      <c r="D65" s="77"/>
      <c r="E65" s="54"/>
      <c r="F65" s="67">
        <v>810</v>
      </c>
      <c r="G65" s="68"/>
      <c r="H65" s="68"/>
      <c r="I65" s="68"/>
      <c r="J65" s="69"/>
    </row>
    <row r="66" spans="1:10" ht="36" customHeight="1" x14ac:dyDescent="0.25">
      <c r="A66" s="7"/>
      <c r="B66" s="76" t="s">
        <v>148</v>
      </c>
      <c r="C66" s="77"/>
      <c r="D66" s="77"/>
      <c r="E66" s="54"/>
      <c r="F66" s="67">
        <v>1020</v>
      </c>
      <c r="G66" s="68"/>
      <c r="H66" s="68"/>
      <c r="I66" s="68"/>
      <c r="J66" s="69"/>
    </row>
    <row r="67" spans="1:10" ht="36" customHeight="1" x14ac:dyDescent="0.25">
      <c r="A67" s="7"/>
      <c r="B67" s="76" t="s">
        <v>149</v>
      </c>
      <c r="C67" s="77"/>
      <c r="D67" s="77"/>
      <c r="E67" s="54"/>
      <c r="F67" s="67">
        <v>300</v>
      </c>
      <c r="G67" s="68"/>
      <c r="H67" s="68"/>
      <c r="I67" s="68"/>
      <c r="J67" s="69"/>
    </row>
    <row r="68" spans="1:10" ht="36" customHeight="1" x14ac:dyDescent="0.25">
      <c r="A68" s="7"/>
      <c r="B68" s="76" t="s">
        <v>150</v>
      </c>
      <c r="C68" s="77"/>
      <c r="D68" s="77"/>
      <c r="E68" s="54"/>
      <c r="F68" s="67">
        <v>300</v>
      </c>
      <c r="G68" s="68"/>
      <c r="H68" s="68"/>
      <c r="I68" s="68"/>
      <c r="J68" s="69"/>
    </row>
    <row r="69" spans="1:10" ht="36" customHeight="1" x14ac:dyDescent="0.25">
      <c r="A69" s="7"/>
      <c r="B69" s="76" t="s">
        <v>151</v>
      </c>
      <c r="C69" s="77"/>
      <c r="D69" s="77"/>
      <c r="E69" s="54"/>
      <c r="F69" s="67">
        <v>600</v>
      </c>
      <c r="G69" s="68"/>
      <c r="H69" s="68"/>
      <c r="I69" s="68"/>
      <c r="J69" s="69"/>
    </row>
    <row r="70" spans="1:10" ht="36" customHeight="1" x14ac:dyDescent="0.25">
      <c r="A70" s="7"/>
      <c r="B70" s="76" t="s">
        <v>152</v>
      </c>
      <c r="C70" s="77"/>
      <c r="D70" s="77"/>
      <c r="E70" s="54"/>
      <c r="F70" s="67">
        <v>870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153</v>
      </c>
      <c r="C71" s="77"/>
      <c r="D71" s="77"/>
      <c r="E71" s="54"/>
      <c r="F71" s="67">
        <v>1230</v>
      </c>
      <c r="G71" s="68"/>
      <c r="H71" s="68"/>
      <c r="I71" s="68"/>
      <c r="J71" s="69"/>
    </row>
    <row r="72" spans="1:10" ht="24" customHeight="1" thickBot="1" x14ac:dyDescent="0.3">
      <c r="A72" s="7"/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155</v>
      </c>
      <c r="C73" s="77"/>
      <c r="D73" s="77"/>
      <c r="E73" s="54"/>
      <c r="F73" s="67">
        <f>39*6</f>
        <v>234</v>
      </c>
      <c r="G73" s="68"/>
      <c r="H73" s="68"/>
      <c r="I73" s="68"/>
      <c r="J73" s="69"/>
    </row>
    <row r="74" spans="1:10" ht="54" customHeight="1" thickBot="1" x14ac:dyDescent="0.3">
      <c r="A74" s="7"/>
      <c r="B74" s="183" t="s">
        <v>209</v>
      </c>
      <c r="C74" s="184"/>
      <c r="D74" s="184"/>
      <c r="E74" s="185"/>
      <c r="F74" s="186" t="str">
        <f>"Цена от "&amp;MIN(F76,F81:J82,H117,F83:J94)&amp;" до "&amp;MAX(F76,F81:J82,H117,F83:J94)</f>
        <v>Цена от 630 до 21780</v>
      </c>
      <c r="G74" s="187"/>
      <c r="H74" s="187"/>
      <c r="I74" s="187"/>
      <c r="J74" s="188"/>
    </row>
    <row r="75" spans="1:10" ht="24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157</v>
      </c>
      <c r="C76" s="77"/>
      <c r="D76" s="77"/>
      <c r="E76" s="54"/>
      <c r="F76" s="67">
        <v>4500</v>
      </c>
      <c r="G76" s="68"/>
      <c r="H76" s="68"/>
      <c r="I76" s="68"/>
      <c r="J76" s="69"/>
    </row>
    <row r="77" spans="1:10" ht="36" customHeight="1" x14ac:dyDescent="0.25">
      <c r="A77" s="7"/>
      <c r="B77" s="84" t="s">
        <v>158</v>
      </c>
      <c r="C77" s="85"/>
      <c r="D77" s="85"/>
      <c r="E77" s="86"/>
      <c r="F77" s="93">
        <v>450</v>
      </c>
      <c r="G77" s="94"/>
      <c r="H77" s="94"/>
      <c r="I77" s="94"/>
      <c r="J77" s="95"/>
    </row>
    <row r="78" spans="1:10" ht="36" customHeight="1" x14ac:dyDescent="0.25">
      <c r="A78" s="7"/>
      <c r="B78" s="84" t="s">
        <v>159</v>
      </c>
      <c r="C78" s="85"/>
      <c r="D78" s="85"/>
      <c r="E78" s="86"/>
      <c r="F78" s="93">
        <v>2190</v>
      </c>
      <c r="G78" s="94"/>
      <c r="H78" s="94"/>
      <c r="I78" s="94"/>
      <c r="J78" s="95"/>
    </row>
    <row r="79" spans="1:10" ht="36" customHeight="1" thickBot="1" x14ac:dyDescent="0.3">
      <c r="A79" s="7"/>
      <c r="B79" s="177" t="s">
        <v>160</v>
      </c>
      <c r="C79" s="178"/>
      <c r="D79" s="178"/>
      <c r="E79" s="179"/>
      <c r="F79" s="93">
        <v>13200.000000000002</v>
      </c>
      <c r="G79" s="94"/>
      <c r="H79" s="94"/>
      <c r="I79" s="94"/>
      <c r="J79" s="95"/>
    </row>
    <row r="80" spans="1:10" ht="24" thickBot="1" x14ac:dyDescent="0.3">
      <c r="A80" s="7"/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112</v>
      </c>
      <c r="B81" s="78" t="s">
        <v>161</v>
      </c>
      <c r="C81" s="79"/>
      <c r="D81" s="79"/>
      <c r="E81" s="36"/>
      <c r="F81" s="80">
        <v>5820</v>
      </c>
      <c r="G81" s="81"/>
      <c r="H81" s="81"/>
      <c r="I81" s="81"/>
      <c r="J81" s="82"/>
    </row>
    <row r="82" spans="1:10" ht="36" customHeight="1" x14ac:dyDescent="0.25">
      <c r="A82" s="7" t="s">
        <v>112</v>
      </c>
      <c r="B82" s="52" t="s">
        <v>162</v>
      </c>
      <c r="C82" s="96"/>
      <c r="D82" s="96"/>
      <c r="E82" s="97"/>
      <c r="F82" s="67">
        <v>3630.0000000000009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163</v>
      </c>
      <c r="C83" s="77"/>
      <c r="D83" s="77"/>
      <c r="E83" s="54"/>
      <c r="F83" s="67">
        <v>5820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76" t="s">
        <v>164</v>
      </c>
      <c r="C84" s="77"/>
      <c r="D84" s="77"/>
      <c r="E84" s="54"/>
      <c r="F84" s="67">
        <v>6180</v>
      </c>
      <c r="G84" s="68"/>
      <c r="H84" s="68"/>
      <c r="I84" s="68"/>
      <c r="J84" s="69"/>
    </row>
    <row r="85" spans="1:10" ht="36" customHeight="1" x14ac:dyDescent="0.25">
      <c r="A85" s="7" t="s">
        <v>112</v>
      </c>
      <c r="B85" s="76" t="s">
        <v>165</v>
      </c>
      <c r="C85" s="77"/>
      <c r="D85" s="77"/>
      <c r="E85" s="54"/>
      <c r="F85" s="67">
        <v>7410</v>
      </c>
      <c r="G85" s="68"/>
      <c r="H85" s="68"/>
      <c r="I85" s="68"/>
      <c r="J85" s="69"/>
    </row>
    <row r="86" spans="1:10" ht="36" customHeight="1" x14ac:dyDescent="0.25">
      <c r="A86" s="7" t="s">
        <v>112</v>
      </c>
      <c r="B86" s="76" t="s">
        <v>166</v>
      </c>
      <c r="C86" s="77"/>
      <c r="D86" s="77"/>
      <c r="E86" s="54"/>
      <c r="F86" s="67">
        <v>2490</v>
      </c>
      <c r="G86" s="68"/>
      <c r="H86" s="68"/>
      <c r="I86" s="68"/>
      <c r="J86" s="69"/>
    </row>
    <row r="87" spans="1:10" ht="36" customHeight="1" x14ac:dyDescent="0.25">
      <c r="A87" s="7" t="s">
        <v>112</v>
      </c>
      <c r="B87" s="76" t="s">
        <v>167</v>
      </c>
      <c r="C87" s="77"/>
      <c r="D87" s="77"/>
      <c r="E87" s="54"/>
      <c r="F87" s="67">
        <v>3630.0000000000009</v>
      </c>
      <c r="G87" s="68"/>
      <c r="H87" s="68"/>
      <c r="I87" s="68"/>
      <c r="J87" s="69"/>
    </row>
    <row r="88" spans="1:10" ht="36" customHeight="1" x14ac:dyDescent="0.25">
      <c r="A88" s="7" t="s">
        <v>112</v>
      </c>
      <c r="B88" s="76" t="s">
        <v>168</v>
      </c>
      <c r="C88" s="77"/>
      <c r="D88" s="77"/>
      <c r="E88" s="54"/>
      <c r="F88" s="67">
        <v>4080</v>
      </c>
      <c r="G88" s="68"/>
      <c r="H88" s="68"/>
      <c r="I88" s="68"/>
      <c r="J88" s="69"/>
    </row>
    <row r="89" spans="1:10" ht="36" customHeight="1" x14ac:dyDescent="0.25">
      <c r="A89" s="7"/>
      <c r="B89" s="76" t="s">
        <v>169</v>
      </c>
      <c r="C89" s="77"/>
      <c r="D89" s="77"/>
      <c r="E89" s="54"/>
      <c r="F89" s="67">
        <v>21780</v>
      </c>
      <c r="G89" s="68"/>
      <c r="H89" s="68"/>
      <c r="I89" s="68"/>
      <c r="J89" s="69"/>
    </row>
    <row r="90" spans="1:10" ht="36" customHeight="1" x14ac:dyDescent="0.25">
      <c r="A90" s="7" t="s">
        <v>112</v>
      </c>
      <c r="B90" s="78" t="s">
        <v>170</v>
      </c>
      <c r="C90" s="79"/>
      <c r="D90" s="79"/>
      <c r="E90" s="36"/>
      <c r="F90" s="67">
        <v>630</v>
      </c>
      <c r="G90" s="68"/>
      <c r="H90" s="68"/>
      <c r="I90" s="68"/>
      <c r="J90" s="69"/>
    </row>
    <row r="91" spans="1:10" ht="36" customHeight="1" x14ac:dyDescent="0.25">
      <c r="A91" s="7"/>
      <c r="B91" s="52" t="s">
        <v>171</v>
      </c>
      <c r="C91" s="96"/>
      <c r="D91" s="96"/>
      <c r="E91" s="97"/>
      <c r="F91" s="67">
        <v>2490</v>
      </c>
      <c r="G91" s="68"/>
      <c r="H91" s="68"/>
      <c r="I91" s="68"/>
      <c r="J91" s="69"/>
    </row>
    <row r="92" spans="1:10" ht="36" customHeight="1" x14ac:dyDescent="0.25">
      <c r="A92" s="7"/>
      <c r="B92" s="52" t="s">
        <v>172</v>
      </c>
      <c r="C92" s="96"/>
      <c r="D92" s="96"/>
      <c r="E92" s="97"/>
      <c r="F92" s="67">
        <v>2040</v>
      </c>
      <c r="G92" s="68"/>
      <c r="H92" s="68"/>
      <c r="I92" s="68"/>
      <c r="J92" s="69"/>
    </row>
    <row r="93" spans="1:10" ht="36" customHeight="1" x14ac:dyDescent="0.25">
      <c r="A93" s="7" t="s">
        <v>112</v>
      </c>
      <c r="B93" s="52" t="s">
        <v>173</v>
      </c>
      <c r="C93" s="96"/>
      <c r="D93" s="96"/>
      <c r="E93" s="97"/>
      <c r="F93" s="67">
        <v>14820</v>
      </c>
      <c r="G93" s="68"/>
      <c r="H93" s="68"/>
      <c r="I93" s="68"/>
      <c r="J93" s="69"/>
    </row>
    <row r="94" spans="1:10" ht="36" customHeight="1" x14ac:dyDescent="0.25">
      <c r="A94" s="7" t="s">
        <v>112</v>
      </c>
      <c r="B94" s="76" t="s">
        <v>174</v>
      </c>
      <c r="C94" s="77"/>
      <c r="D94" s="77"/>
      <c r="E94" s="54"/>
      <c r="F94" s="67">
        <v>3150</v>
      </c>
      <c r="G94" s="68"/>
      <c r="H94" s="68"/>
      <c r="I94" s="68"/>
      <c r="J94" s="69"/>
    </row>
    <row r="95" spans="1:10" ht="36" customHeight="1" x14ac:dyDescent="0.25">
      <c r="A95" s="7"/>
      <c r="B95" s="76" t="s">
        <v>175</v>
      </c>
      <c r="C95" s="77"/>
      <c r="D95" s="77"/>
      <c r="E95" s="54"/>
      <c r="F95" s="67">
        <v>1470</v>
      </c>
      <c r="G95" s="68"/>
      <c r="H95" s="68"/>
      <c r="I95" s="68"/>
      <c r="J95" s="69"/>
    </row>
    <row r="96" spans="1:10" ht="36" customHeight="1" x14ac:dyDescent="0.25">
      <c r="A96" s="7"/>
      <c r="B96" s="76" t="s">
        <v>176</v>
      </c>
      <c r="C96" s="77"/>
      <c r="D96" s="77"/>
      <c r="E96" s="54"/>
      <c r="F96" s="67">
        <v>14700</v>
      </c>
      <c r="G96" s="68"/>
      <c r="H96" s="68"/>
      <c r="I96" s="68"/>
      <c r="J96" s="69"/>
    </row>
    <row r="97" spans="1:10" ht="36" customHeight="1" x14ac:dyDescent="0.25">
      <c r="A97" s="7"/>
      <c r="B97" s="76" t="s">
        <v>177</v>
      </c>
      <c r="C97" s="77"/>
      <c r="D97" s="77"/>
      <c r="E97" s="53"/>
      <c r="F97" s="67">
        <v>6060</v>
      </c>
      <c r="G97" s="68"/>
      <c r="H97" s="68"/>
      <c r="I97" s="68"/>
      <c r="J97" s="69"/>
    </row>
    <row r="98" spans="1:10" ht="36" customHeight="1" x14ac:dyDescent="0.25">
      <c r="A98" s="7"/>
      <c r="B98" s="52" t="s">
        <v>178</v>
      </c>
      <c r="C98" s="96"/>
      <c r="D98" s="96"/>
      <c r="E98" s="96"/>
      <c r="F98" s="67">
        <v>11010</v>
      </c>
      <c r="G98" s="68"/>
      <c r="H98" s="68"/>
      <c r="I98" s="68"/>
      <c r="J98" s="69"/>
    </row>
    <row r="99" spans="1:10" ht="36" customHeight="1" x14ac:dyDescent="0.25">
      <c r="A99" s="7" t="s">
        <v>114</v>
      </c>
      <c r="B99" s="76" t="s">
        <v>179</v>
      </c>
      <c r="C99" s="77"/>
      <c r="D99" s="77"/>
      <c r="E99" s="54"/>
      <c r="F99" s="67">
        <v>8160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180</v>
      </c>
      <c r="C100" s="77"/>
      <c r="D100" s="77"/>
      <c r="E100" s="54"/>
      <c r="F100" s="67">
        <v>5160</v>
      </c>
      <c r="G100" s="68"/>
      <c r="H100" s="68"/>
      <c r="I100" s="68"/>
      <c r="J100" s="69"/>
    </row>
    <row r="101" spans="1:10" ht="36" customHeight="1" x14ac:dyDescent="0.25">
      <c r="A101" s="7" t="s">
        <v>114</v>
      </c>
      <c r="B101" s="76" t="s">
        <v>181</v>
      </c>
      <c r="C101" s="77"/>
      <c r="D101" s="77"/>
      <c r="E101" s="54"/>
      <c r="F101" s="67">
        <v>8160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182</v>
      </c>
      <c r="C102" s="77"/>
      <c r="D102" s="77"/>
      <c r="E102" s="54"/>
      <c r="F102" s="67">
        <v>8760</v>
      </c>
      <c r="G102" s="68"/>
      <c r="H102" s="68"/>
      <c r="I102" s="68"/>
      <c r="J102" s="69"/>
    </row>
    <row r="103" spans="1:10" ht="36" customHeight="1" x14ac:dyDescent="0.25">
      <c r="A103" s="7" t="s">
        <v>114</v>
      </c>
      <c r="B103" s="84" t="s">
        <v>183</v>
      </c>
      <c r="C103" s="85"/>
      <c r="D103" s="85"/>
      <c r="E103" s="86"/>
      <c r="F103" s="93">
        <v>10512</v>
      </c>
      <c r="G103" s="94"/>
      <c r="H103" s="94"/>
      <c r="I103" s="94"/>
      <c r="J103" s="95"/>
    </row>
    <row r="104" spans="1:10" ht="36" customHeight="1" x14ac:dyDescent="0.25">
      <c r="A104" s="7" t="s">
        <v>114</v>
      </c>
      <c r="B104" s="76" t="s">
        <v>184</v>
      </c>
      <c r="C104" s="77"/>
      <c r="D104" s="77"/>
      <c r="E104" s="54"/>
      <c r="F104" s="67">
        <v>3600</v>
      </c>
      <c r="G104" s="68"/>
      <c r="H104" s="68"/>
      <c r="I104" s="68"/>
      <c r="J104" s="69"/>
    </row>
    <row r="105" spans="1:10" ht="36" customHeight="1" x14ac:dyDescent="0.25">
      <c r="A105" s="7" t="s">
        <v>114</v>
      </c>
      <c r="B105" s="76" t="s">
        <v>185</v>
      </c>
      <c r="C105" s="77"/>
      <c r="D105" s="77"/>
      <c r="E105" s="54"/>
      <c r="F105" s="67">
        <v>5160</v>
      </c>
      <c r="G105" s="68"/>
      <c r="H105" s="68"/>
      <c r="I105" s="68"/>
      <c r="J105" s="69"/>
    </row>
    <row r="106" spans="1:10" ht="36" customHeight="1" x14ac:dyDescent="0.25">
      <c r="A106" s="7" t="s">
        <v>114</v>
      </c>
      <c r="B106" s="76" t="s">
        <v>186</v>
      </c>
      <c r="C106" s="77"/>
      <c r="D106" s="77"/>
      <c r="E106" s="54"/>
      <c r="F106" s="67">
        <v>5760</v>
      </c>
      <c r="G106" s="68"/>
      <c r="H106" s="68"/>
      <c r="I106" s="68"/>
      <c r="J106" s="69"/>
    </row>
    <row r="107" spans="1:10" ht="36" customHeight="1" x14ac:dyDescent="0.25">
      <c r="A107" s="7" t="s">
        <v>114</v>
      </c>
      <c r="B107" s="76" t="s">
        <v>187</v>
      </c>
      <c r="C107" s="77"/>
      <c r="D107" s="77"/>
      <c r="E107" s="54"/>
      <c r="F107" s="67">
        <v>960</v>
      </c>
      <c r="G107" s="68"/>
      <c r="H107" s="68"/>
      <c r="I107" s="68"/>
      <c r="J107" s="69"/>
    </row>
    <row r="108" spans="1:10" ht="36" customHeight="1" x14ac:dyDescent="0.25">
      <c r="A108" s="7" t="s">
        <v>114</v>
      </c>
      <c r="B108" s="76" t="s">
        <v>188</v>
      </c>
      <c r="C108" s="77"/>
      <c r="D108" s="77"/>
      <c r="E108" s="54"/>
      <c r="F108" s="67">
        <v>20760</v>
      </c>
      <c r="G108" s="68"/>
      <c r="H108" s="68"/>
      <c r="I108" s="68"/>
      <c r="J108" s="69"/>
    </row>
    <row r="109" spans="1:10" ht="36" customHeight="1" thickBot="1" x14ac:dyDescent="0.3">
      <c r="A109" s="7" t="s">
        <v>114</v>
      </c>
      <c r="B109" s="76" t="s">
        <v>189</v>
      </c>
      <c r="C109" s="77"/>
      <c r="D109" s="77"/>
      <c r="E109" s="54"/>
      <c r="F109" s="67">
        <v>4440</v>
      </c>
      <c r="G109" s="68"/>
      <c r="H109" s="68"/>
      <c r="I109" s="68"/>
      <c r="J109" s="69"/>
    </row>
    <row r="110" spans="1:10" ht="36" customHeight="1" x14ac:dyDescent="0.25">
      <c r="A110" s="7"/>
      <c r="B110" s="189" t="s">
        <v>190</v>
      </c>
      <c r="C110" s="190"/>
      <c r="D110" s="190"/>
      <c r="E110" s="191"/>
      <c r="F110" s="186"/>
      <c r="G110" s="187"/>
      <c r="H110" s="187"/>
      <c r="I110" s="187"/>
      <c r="J110" s="188"/>
    </row>
    <row r="111" spans="1:10" ht="36" customHeight="1" x14ac:dyDescent="0.25">
      <c r="A111" s="7"/>
      <c r="B111" s="76" t="s">
        <v>191</v>
      </c>
      <c r="C111" s="77"/>
      <c r="D111" s="77"/>
      <c r="E111" s="54"/>
      <c r="F111" s="67">
        <v>5520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192</v>
      </c>
      <c r="C112" s="77"/>
      <c r="D112" s="77"/>
      <c r="E112" s="54"/>
      <c r="F112" s="67">
        <v>8250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193</v>
      </c>
      <c r="C113" s="77"/>
      <c r="D113" s="77"/>
      <c r="E113" s="54"/>
      <c r="F113" s="105">
        <v>3300.0000000000005</v>
      </c>
      <c r="G113" s="106"/>
      <c r="H113" s="106"/>
      <c r="I113" s="106"/>
      <c r="J113" s="107"/>
    </row>
    <row r="114" spans="1:10" ht="36" customHeight="1" x14ac:dyDescent="0.25">
      <c r="A114" s="7"/>
      <c r="B114" s="76" t="s">
        <v>194</v>
      </c>
      <c r="C114" s="77"/>
      <c r="D114" s="77"/>
      <c r="E114" s="54"/>
      <c r="F114" s="105">
        <v>330</v>
      </c>
      <c r="G114" s="106"/>
      <c r="H114" s="106"/>
      <c r="I114" s="106"/>
      <c r="J114" s="107"/>
    </row>
    <row r="115" spans="1:10" ht="36" customHeight="1" thickBot="1" x14ac:dyDescent="0.3">
      <c r="A115" s="7"/>
      <c r="B115" s="76" t="s">
        <v>195</v>
      </c>
      <c r="C115" s="77"/>
      <c r="D115" s="77"/>
      <c r="E115" s="54"/>
      <c r="F115" s="105">
        <v>1170</v>
      </c>
      <c r="G115" s="106"/>
      <c r="H115" s="106"/>
      <c r="I115" s="106"/>
      <c r="J115" s="107"/>
    </row>
    <row r="116" spans="1:10" ht="36" customHeight="1" thickBot="1" x14ac:dyDescent="0.3">
      <c r="A116" s="7"/>
      <c r="B116" s="18" t="s">
        <v>196</v>
      </c>
      <c r="C116" s="19"/>
      <c r="D116" s="19"/>
      <c r="E116" s="20"/>
      <c r="F116" s="186"/>
      <c r="G116" s="187"/>
      <c r="H116" s="187"/>
      <c r="I116" s="187"/>
      <c r="J116" s="188"/>
    </row>
    <row r="117" spans="1:10" ht="36" customHeight="1" x14ac:dyDescent="0.25">
      <c r="A117" s="7" t="s">
        <v>112</v>
      </c>
      <c r="B117" s="76" t="s">
        <v>197</v>
      </c>
      <c r="C117" s="77"/>
      <c r="D117" s="77"/>
      <c r="E117" s="54"/>
      <c r="F117" s="192">
        <f>H117*1.2</f>
        <v>2988</v>
      </c>
      <c r="G117" s="193">
        <f>H117*1.1</f>
        <v>2739</v>
      </c>
      <c r="H117" s="193">
        <v>2490</v>
      </c>
      <c r="I117" s="193">
        <f>H117*0.75</f>
        <v>1867.5</v>
      </c>
      <c r="J117" s="194">
        <f>H117*0.5</f>
        <v>1245</v>
      </c>
    </row>
    <row r="118" spans="1:10" ht="36" customHeight="1" x14ac:dyDescent="0.25">
      <c r="A118" s="7" t="s">
        <v>112</v>
      </c>
      <c r="B118" s="76" t="s">
        <v>198</v>
      </c>
      <c r="C118" s="77"/>
      <c r="D118" s="77"/>
      <c r="E118" s="54"/>
      <c r="F118" s="67">
        <v>1320</v>
      </c>
      <c r="G118" s="68"/>
      <c r="H118" s="68"/>
      <c r="I118" s="68"/>
      <c r="J118" s="69"/>
    </row>
    <row r="119" spans="1:10" ht="36" customHeight="1" x14ac:dyDescent="0.25">
      <c r="A119" s="7" t="s">
        <v>112</v>
      </c>
      <c r="B119" s="76" t="s">
        <v>199</v>
      </c>
      <c r="C119" s="77"/>
      <c r="D119" s="77"/>
      <c r="E119" s="54"/>
      <c r="F119" s="67">
        <v>1056</v>
      </c>
      <c r="G119" s="68"/>
      <c r="H119" s="68"/>
      <c r="I119" s="68"/>
      <c r="J119" s="69"/>
    </row>
    <row r="120" spans="1:10" ht="36" customHeight="1" x14ac:dyDescent="0.25">
      <c r="A120" s="7" t="s">
        <v>114</v>
      </c>
      <c r="B120" s="76" t="s">
        <v>200</v>
      </c>
      <c r="C120" s="77"/>
      <c r="D120" s="77"/>
      <c r="E120" s="54"/>
      <c r="F120" s="192">
        <f>H120*1.2</f>
        <v>4320</v>
      </c>
      <c r="G120" s="193">
        <f>H120*1.1</f>
        <v>3960.0000000000005</v>
      </c>
      <c r="H120" s="193">
        <v>3600</v>
      </c>
      <c r="I120" s="193">
        <f>H120*0.75</f>
        <v>2700</v>
      </c>
      <c r="J120" s="194">
        <f>H120*0.5</f>
        <v>1800</v>
      </c>
    </row>
    <row r="121" spans="1:10" ht="36" customHeight="1" x14ac:dyDescent="0.25">
      <c r="A121" s="7" t="s">
        <v>114</v>
      </c>
      <c r="B121" s="76" t="s">
        <v>226</v>
      </c>
      <c r="C121" s="77"/>
      <c r="D121" s="77"/>
      <c r="E121" s="54"/>
      <c r="F121" s="67">
        <v>1920</v>
      </c>
      <c r="G121" s="68"/>
      <c r="H121" s="68"/>
      <c r="I121" s="68"/>
      <c r="J121" s="69"/>
    </row>
    <row r="122" spans="1:10" ht="36" customHeight="1" x14ac:dyDescent="0.25">
      <c r="A122" s="7" t="s">
        <v>114</v>
      </c>
      <c r="B122" s="76" t="s">
        <v>202</v>
      </c>
      <c r="C122" s="77"/>
      <c r="D122" s="77"/>
      <c r="E122" s="54"/>
      <c r="F122" s="67">
        <v>1560</v>
      </c>
      <c r="G122" s="68"/>
      <c r="H122" s="68"/>
      <c r="I122" s="68"/>
      <c r="J122" s="69"/>
    </row>
    <row r="123" spans="1:10" ht="36" customHeight="1" thickBot="1" x14ac:dyDescent="0.3">
      <c r="A123" s="7"/>
      <c r="B123" s="76" t="s">
        <v>203</v>
      </c>
      <c r="C123" s="77"/>
      <c r="D123" s="77"/>
      <c r="E123" s="53"/>
      <c r="F123" s="115">
        <f>H123*1.2</f>
        <v>2988</v>
      </c>
      <c r="G123" s="115">
        <f>H123*1.1</f>
        <v>2739</v>
      </c>
      <c r="H123" s="115">
        <v>2490</v>
      </c>
      <c r="I123" s="115">
        <f>H123*0.75</f>
        <v>1867.5</v>
      </c>
      <c r="J123" s="115">
        <f>H123*0.5</f>
        <v>1245</v>
      </c>
    </row>
    <row r="124" spans="1:10" ht="54" customHeight="1" thickBot="1" x14ac:dyDescent="0.3">
      <c r="A124" s="7"/>
      <c r="B124" s="18" t="s">
        <v>228</v>
      </c>
      <c r="C124" s="19"/>
      <c r="D124" s="19"/>
      <c r="E124" s="20"/>
      <c r="F124" s="108"/>
      <c r="G124" s="109"/>
      <c r="H124" s="109"/>
      <c r="I124" s="109"/>
      <c r="J124" s="110"/>
    </row>
    <row r="125" spans="1:10" ht="28.5" customHeight="1" thickBot="1" x14ac:dyDescent="0.3">
      <c r="A125" s="7"/>
      <c r="B125" s="195"/>
      <c r="C125" s="196"/>
      <c r="D125" s="196"/>
      <c r="E125" s="196"/>
      <c r="F125" s="196"/>
      <c r="G125" s="196"/>
      <c r="H125" s="196"/>
      <c r="I125" s="196"/>
      <c r="J125" s="197"/>
    </row>
    <row r="126" spans="1:10" ht="28.5" customHeight="1" x14ac:dyDescent="0.25">
      <c r="A126" s="7"/>
      <c r="B126" s="78" t="s">
        <v>229</v>
      </c>
      <c r="C126" s="79"/>
      <c r="D126" s="79"/>
      <c r="E126" s="36"/>
      <c r="F126" s="80">
        <v>7788</v>
      </c>
      <c r="G126" s="81"/>
      <c r="H126" s="81"/>
      <c r="I126" s="81"/>
      <c r="J126" s="82"/>
    </row>
    <row r="127" spans="1:10" ht="28.5" customHeight="1" x14ac:dyDescent="0.25">
      <c r="A127" s="7"/>
      <c r="B127" s="76" t="s">
        <v>230</v>
      </c>
      <c r="C127" s="77"/>
      <c r="D127" s="77"/>
      <c r="E127" s="54"/>
      <c r="F127" s="67">
        <v>15576</v>
      </c>
      <c r="G127" s="68"/>
      <c r="H127" s="68"/>
      <c r="I127" s="68"/>
      <c r="J127" s="69"/>
    </row>
    <row r="128" spans="1:10" ht="28.5" customHeight="1" x14ac:dyDescent="0.25">
      <c r="A128" s="7"/>
      <c r="B128" s="76" t="s">
        <v>231</v>
      </c>
      <c r="C128" s="77"/>
      <c r="D128" s="77"/>
      <c r="E128" s="54"/>
      <c r="F128" s="67">
        <v>7788</v>
      </c>
      <c r="G128" s="68"/>
      <c r="H128" s="68"/>
      <c r="I128" s="68"/>
      <c r="J128" s="69"/>
    </row>
    <row r="129" spans="1:10" ht="28.5" customHeight="1" thickBot="1" x14ac:dyDescent="0.3">
      <c r="A129" s="7"/>
      <c r="B129" s="76" t="s">
        <v>264</v>
      </c>
      <c r="C129" s="77"/>
      <c r="D129" s="77"/>
      <c r="E129" s="54"/>
      <c r="F129" s="67">
        <v>15576</v>
      </c>
      <c r="G129" s="68"/>
      <c r="H129" s="68"/>
      <c r="I129" s="68"/>
      <c r="J129" s="69"/>
    </row>
    <row r="130" spans="1:10" ht="24" thickBot="1" x14ac:dyDescent="0.3">
      <c r="A130" s="7"/>
      <c r="B130" s="27"/>
      <c r="C130" s="38"/>
      <c r="D130" s="38"/>
      <c r="E130" s="39"/>
      <c r="F130" s="40"/>
      <c r="G130" s="41"/>
      <c r="H130" s="41"/>
      <c r="I130" s="41"/>
      <c r="J130" s="42"/>
    </row>
    <row r="131" spans="1:10" ht="18" customHeight="1" x14ac:dyDescent="0.25">
      <c r="A131" s="7"/>
      <c r="B131" s="116"/>
      <c r="C131" s="117"/>
      <c r="D131" s="117"/>
      <c r="E131" s="117"/>
      <c r="F131" s="118"/>
      <c r="G131" s="118"/>
      <c r="H131" s="118"/>
      <c r="I131" s="118"/>
      <c r="J131" s="118"/>
    </row>
    <row r="132" spans="1:10" ht="67.5" customHeight="1" x14ac:dyDescent="0.25">
      <c r="A132" s="7"/>
      <c r="B132" s="119" t="s">
        <v>265</v>
      </c>
      <c r="C132" s="119"/>
      <c r="D132" s="119"/>
      <c r="E132" s="119"/>
      <c r="F132" s="119"/>
      <c r="G132" s="119"/>
      <c r="H132" s="119"/>
      <c r="I132" s="119"/>
      <c r="J132" s="119"/>
    </row>
    <row r="133" spans="1:10" ht="40.5" customHeight="1" x14ac:dyDescent="0.25">
      <c r="A133" s="7"/>
      <c r="B133" s="119" t="s">
        <v>205</v>
      </c>
      <c r="C133" s="119"/>
      <c r="D133" s="119"/>
      <c r="E133" s="119"/>
      <c r="F133" s="119"/>
      <c r="G133" s="119"/>
      <c r="H133" s="119"/>
      <c r="I133" s="119"/>
      <c r="J133" s="119"/>
    </row>
    <row r="134" spans="1:10" ht="27" customHeight="1" x14ac:dyDescent="0.25">
      <c r="A134" s="7" t="s">
        <v>114</v>
      </c>
      <c r="B134" s="120" t="s">
        <v>206</v>
      </c>
      <c r="C134" s="120"/>
      <c r="D134" s="120"/>
      <c r="E134" s="120"/>
      <c r="F134" s="120"/>
      <c r="G134" s="120"/>
      <c r="H134" s="120"/>
      <c r="I134" s="120"/>
      <c r="J134" s="120"/>
    </row>
    <row r="135" spans="1:10" ht="40.5" customHeight="1" x14ac:dyDescent="0.25">
      <c r="A135" s="7"/>
      <c r="B135" s="121" t="s">
        <v>207</v>
      </c>
      <c r="C135" s="121"/>
      <c r="D135" s="121"/>
      <c r="E135" s="121"/>
      <c r="F135" s="121"/>
      <c r="G135" s="121"/>
      <c r="H135" s="121"/>
      <c r="I135" s="121"/>
      <c r="J135" s="121"/>
    </row>
    <row r="136" spans="1:10" ht="18" customHeight="1" x14ac:dyDescent="0.25">
      <c r="A136" s="7"/>
    </row>
  </sheetData>
  <sheetProtection selectLockedCells="1" selectUnlockedCells="1"/>
  <mergeCells count="249">
    <mergeCell ref="B130:E130"/>
    <mergeCell ref="F130:J130"/>
    <mergeCell ref="B132:J132"/>
    <mergeCell ref="B133:J133"/>
    <mergeCell ref="B134:J134"/>
    <mergeCell ref="B135:J135"/>
    <mergeCell ref="B127:E127"/>
    <mergeCell ref="F127:J127"/>
    <mergeCell ref="B128:E128"/>
    <mergeCell ref="F128:J128"/>
    <mergeCell ref="B129:E129"/>
    <mergeCell ref="F129:J129"/>
    <mergeCell ref="B123:E123"/>
    <mergeCell ref="B124:E124"/>
    <mergeCell ref="F124:J124"/>
    <mergeCell ref="B125:J125"/>
    <mergeCell ref="B126:E126"/>
    <mergeCell ref="F126:J126"/>
    <mergeCell ref="B119:E119"/>
    <mergeCell ref="F119:J119"/>
    <mergeCell ref="B120:E120"/>
    <mergeCell ref="B121:E121"/>
    <mergeCell ref="F121:J121"/>
    <mergeCell ref="B122:E122"/>
    <mergeCell ref="F122:J122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4"/>
  <sheetViews>
    <sheetView view="pageBreakPreview" zoomScale="65" zoomScaleNormal="60" zoomScaleSheetLayoutView="65" workbookViewId="0">
      <pane ySplit="4" topLeftCell="A95" activePane="bottomLeft" state="frozen"/>
      <selection activeCell="Q15" sqref="Q15"/>
      <selection pane="bottomLeft" activeCell="F106" sqref="F106:I109"/>
    </sheetView>
  </sheetViews>
  <sheetFormatPr defaultColWidth="7.42578125" defaultRowHeight="21" outlineLevelRow="1" x14ac:dyDescent="0.25"/>
  <cols>
    <col min="1" max="1" width="21.42578125" style="127" hidden="1" customWidth="1"/>
    <col min="2" max="2" width="30.7109375" style="122" customWidth="1"/>
    <col min="3" max="5" width="30.7109375" style="9" customWidth="1"/>
    <col min="6" max="9" width="24.7109375" style="123" customWidth="1"/>
    <col min="10" max="16384" width="7.425781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28"/>
      <c r="B2" s="11"/>
      <c r="C2" s="11"/>
      <c r="D2" s="11"/>
      <c r="E2" s="11"/>
      <c r="F2" s="12" t="s">
        <v>29</v>
      </c>
      <c r="G2" s="12"/>
      <c r="H2" s="12"/>
      <c r="I2" s="12"/>
    </row>
    <row r="3" spans="1:9" s="17" customFormat="1" ht="36" customHeight="1" x14ac:dyDescent="0.25">
      <c r="A3" s="127"/>
      <c r="B3" s="14" t="s">
        <v>102</v>
      </c>
      <c r="C3" s="14"/>
      <c r="D3" s="14"/>
      <c r="E3" s="14"/>
      <c r="F3" s="15">
        <v>1</v>
      </c>
      <c r="G3" s="16"/>
      <c r="H3" s="16"/>
      <c r="I3" s="16"/>
    </row>
    <row r="4" spans="1:9" s="17" customFormat="1" ht="36" customHeight="1" thickBot="1" x14ac:dyDescent="0.3">
      <c r="A4" s="12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2"/>
    </row>
    <row r="6" spans="1:9" ht="54" customHeight="1" thickBot="1" x14ac:dyDescent="0.3">
      <c r="B6" s="23" t="s">
        <v>106</v>
      </c>
      <c r="C6" s="24"/>
      <c r="D6" s="24"/>
      <c r="E6" s="25"/>
      <c r="F6" s="129"/>
      <c r="G6" s="130"/>
      <c r="H6" s="130"/>
      <c r="I6" s="131"/>
    </row>
    <row r="7" spans="1:9" ht="24" customHeight="1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36" customHeight="1" x14ac:dyDescent="0.25">
      <c r="A8" s="127" t="s">
        <v>112</v>
      </c>
      <c r="B8" s="30" t="s">
        <v>113</v>
      </c>
      <c r="C8" s="31"/>
      <c r="D8" s="31"/>
      <c r="E8" s="32"/>
      <c r="F8" s="43">
        <v>4872</v>
      </c>
      <c r="G8" s="44"/>
      <c r="H8" s="44"/>
      <c r="I8" s="45"/>
    </row>
    <row r="9" spans="1:9" ht="36" customHeight="1" thickBot="1" x14ac:dyDescent="0.3">
      <c r="A9" s="127" t="s">
        <v>114</v>
      </c>
      <c r="B9" s="34" t="s">
        <v>115</v>
      </c>
      <c r="C9" s="35"/>
      <c r="D9" s="35"/>
      <c r="E9" s="36"/>
      <c r="F9" s="83">
        <v>6828</v>
      </c>
      <c r="G9" s="68"/>
      <c r="H9" s="68"/>
      <c r="I9" s="69"/>
    </row>
    <row r="10" spans="1:9" ht="36" customHeight="1" thickBot="1" x14ac:dyDescent="0.3">
      <c r="B10" s="27"/>
      <c r="C10" s="38"/>
      <c r="D10" s="38"/>
      <c r="E10" s="39"/>
      <c r="F10" s="40"/>
      <c r="G10" s="41"/>
      <c r="H10" s="41"/>
      <c r="I10" s="42"/>
    </row>
    <row r="11" spans="1:9" ht="36" customHeight="1" x14ac:dyDescent="0.25">
      <c r="A11" s="7" t="s">
        <v>112</v>
      </c>
      <c r="B11" s="30" t="s">
        <v>116</v>
      </c>
      <c r="C11" s="31"/>
      <c r="D11" s="31"/>
      <c r="E11" s="32"/>
      <c r="F11" s="43">
        <v>5268</v>
      </c>
      <c r="G11" s="44"/>
      <c r="H11" s="44"/>
      <c r="I11" s="45"/>
    </row>
    <row r="12" spans="1:9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83">
        <v>7380</v>
      </c>
      <c r="G12" s="68"/>
      <c r="H12" s="68"/>
      <c r="I12" s="69"/>
    </row>
    <row r="13" spans="1:9" ht="24" customHeight="1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27" t="s">
        <v>112</v>
      </c>
      <c r="B14" s="30" t="s">
        <v>118</v>
      </c>
      <c r="C14" s="175"/>
      <c r="D14" s="175"/>
      <c r="E14" s="176"/>
      <c r="F14" s="43">
        <v>1755</v>
      </c>
      <c r="G14" s="44"/>
      <c r="H14" s="44"/>
      <c r="I14" s="45"/>
    </row>
    <row r="15" spans="1:9" ht="36" customHeight="1" thickBot="1" x14ac:dyDescent="0.3">
      <c r="A15" s="127" t="s">
        <v>114</v>
      </c>
      <c r="B15" s="177" t="s">
        <v>119</v>
      </c>
      <c r="C15" s="178"/>
      <c r="D15" s="178"/>
      <c r="E15" s="179"/>
      <c r="F15" s="49">
        <v>2520</v>
      </c>
      <c r="G15" s="50"/>
      <c r="H15" s="50"/>
      <c r="I15" s="51"/>
    </row>
    <row r="16" spans="1:9" ht="24" customHeight="1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27" t="s">
        <v>112</v>
      </c>
      <c r="B17" s="52" t="s">
        <v>120</v>
      </c>
      <c r="C17" s="53"/>
      <c r="D17" s="53"/>
      <c r="E17" s="54"/>
      <c r="F17" s="206">
        <v>132</v>
      </c>
      <c r="G17" s="44"/>
      <c r="H17" s="44"/>
      <c r="I17" s="45"/>
    </row>
    <row r="18" spans="1:9" ht="36" customHeight="1" thickBot="1" x14ac:dyDescent="0.3">
      <c r="A18" s="127" t="s">
        <v>114</v>
      </c>
      <c r="B18" s="52" t="s">
        <v>121</v>
      </c>
      <c r="C18" s="53"/>
      <c r="D18" s="53"/>
      <c r="E18" s="54"/>
      <c r="F18" s="67">
        <v>192</v>
      </c>
      <c r="G18" s="68"/>
      <c r="H18" s="68"/>
      <c r="I18" s="69"/>
    </row>
    <row r="19" spans="1:9" ht="24" customHeight="1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264 до 5280</v>
      </c>
      <c r="G20" s="65"/>
      <c r="H20" s="65"/>
      <c r="I20" s="66"/>
    </row>
    <row r="21" spans="1:9" ht="36" customHeight="1" outlineLevel="1" x14ac:dyDescent="0.25">
      <c r="B21" s="52" t="s">
        <v>123</v>
      </c>
      <c r="C21" s="53"/>
      <c r="D21" s="53"/>
      <c r="E21" s="54"/>
      <c r="F21" s="67">
        <v>264</v>
      </c>
      <c r="G21" s="68"/>
      <c r="H21" s="68"/>
      <c r="I21" s="69"/>
    </row>
    <row r="22" spans="1:9" ht="36" customHeight="1" outlineLevel="1" x14ac:dyDescent="0.25">
      <c r="B22" s="52" t="s">
        <v>124</v>
      </c>
      <c r="C22" s="53"/>
      <c r="D22" s="53"/>
      <c r="E22" s="54"/>
      <c r="F22" s="67">
        <v>528</v>
      </c>
      <c r="G22" s="68"/>
      <c r="H22" s="68"/>
      <c r="I22" s="69"/>
    </row>
    <row r="23" spans="1:9" ht="36" customHeight="1" outlineLevel="1" x14ac:dyDescent="0.25">
      <c r="B23" s="52" t="s">
        <v>125</v>
      </c>
      <c r="C23" s="53"/>
      <c r="D23" s="53"/>
      <c r="E23" s="54"/>
      <c r="F23" s="67">
        <v>792</v>
      </c>
      <c r="G23" s="68"/>
      <c r="H23" s="68"/>
      <c r="I23" s="69"/>
    </row>
    <row r="24" spans="1:9" ht="36" customHeight="1" outlineLevel="1" x14ac:dyDescent="0.25">
      <c r="B24" s="52" t="s">
        <v>126</v>
      </c>
      <c r="C24" s="53"/>
      <c r="D24" s="53"/>
      <c r="E24" s="54"/>
      <c r="F24" s="67">
        <v>1056</v>
      </c>
      <c r="G24" s="68"/>
      <c r="H24" s="68"/>
      <c r="I24" s="69"/>
    </row>
    <row r="25" spans="1:9" ht="36" customHeight="1" outlineLevel="1" x14ac:dyDescent="0.25">
      <c r="B25" s="52" t="s">
        <v>127</v>
      </c>
      <c r="C25" s="53"/>
      <c r="D25" s="53"/>
      <c r="E25" s="54"/>
      <c r="F25" s="67">
        <v>1320</v>
      </c>
      <c r="G25" s="68"/>
      <c r="H25" s="68"/>
      <c r="I25" s="69"/>
    </row>
    <row r="26" spans="1:9" ht="36" customHeight="1" outlineLevel="1" x14ac:dyDescent="0.25">
      <c r="B26" s="52" t="s">
        <v>128</v>
      </c>
      <c r="C26" s="53"/>
      <c r="D26" s="53"/>
      <c r="E26" s="54"/>
      <c r="F26" s="67">
        <v>1584</v>
      </c>
      <c r="G26" s="68"/>
      <c r="H26" s="68"/>
      <c r="I26" s="69"/>
    </row>
    <row r="27" spans="1:9" ht="36" customHeight="1" outlineLevel="1" x14ac:dyDescent="0.25">
      <c r="B27" s="52" t="s">
        <v>129</v>
      </c>
      <c r="C27" s="53"/>
      <c r="D27" s="53"/>
      <c r="E27" s="54"/>
      <c r="F27" s="67">
        <v>1848</v>
      </c>
      <c r="G27" s="68"/>
      <c r="H27" s="68"/>
      <c r="I27" s="69"/>
    </row>
    <row r="28" spans="1:9" ht="36" customHeight="1" outlineLevel="1" x14ac:dyDescent="0.25">
      <c r="B28" s="52" t="s">
        <v>130</v>
      </c>
      <c r="C28" s="53"/>
      <c r="D28" s="53"/>
      <c r="E28" s="54"/>
      <c r="F28" s="67">
        <v>2112</v>
      </c>
      <c r="G28" s="68"/>
      <c r="H28" s="68"/>
      <c r="I28" s="69"/>
    </row>
    <row r="29" spans="1:9" ht="36" customHeight="1" outlineLevel="1" x14ac:dyDescent="0.25">
      <c r="B29" s="52" t="s">
        <v>131</v>
      </c>
      <c r="C29" s="53"/>
      <c r="D29" s="53"/>
      <c r="E29" s="54"/>
      <c r="F29" s="67">
        <v>2376</v>
      </c>
      <c r="G29" s="68"/>
      <c r="H29" s="68"/>
      <c r="I29" s="69"/>
    </row>
    <row r="30" spans="1:9" ht="36" customHeight="1" outlineLevel="1" x14ac:dyDescent="0.25">
      <c r="B30" s="52" t="s">
        <v>132</v>
      </c>
      <c r="C30" s="53"/>
      <c r="D30" s="53"/>
      <c r="E30" s="54"/>
      <c r="F30" s="67">
        <v>2640</v>
      </c>
      <c r="G30" s="68"/>
      <c r="H30" s="68"/>
      <c r="I30" s="69"/>
    </row>
    <row r="31" spans="1:9" ht="36" customHeight="1" outlineLevel="1" x14ac:dyDescent="0.25">
      <c r="B31" s="52" t="s">
        <v>133</v>
      </c>
      <c r="C31" s="53"/>
      <c r="D31" s="53"/>
      <c r="E31" s="54"/>
      <c r="F31" s="67">
        <v>2904</v>
      </c>
      <c r="G31" s="68"/>
      <c r="H31" s="68"/>
      <c r="I31" s="69"/>
    </row>
    <row r="32" spans="1:9" ht="36" customHeight="1" outlineLevel="1" x14ac:dyDescent="0.25">
      <c r="B32" s="52" t="s">
        <v>134</v>
      </c>
      <c r="C32" s="53"/>
      <c r="D32" s="53"/>
      <c r="E32" s="54"/>
      <c r="F32" s="67">
        <v>3168</v>
      </c>
      <c r="G32" s="68"/>
      <c r="H32" s="68"/>
      <c r="I32" s="69"/>
    </row>
    <row r="33" spans="2:9" ht="36" customHeight="1" outlineLevel="1" x14ac:dyDescent="0.25">
      <c r="B33" s="52" t="s">
        <v>135</v>
      </c>
      <c r="C33" s="53"/>
      <c r="D33" s="53"/>
      <c r="E33" s="54"/>
      <c r="F33" s="67">
        <v>3432</v>
      </c>
      <c r="G33" s="68"/>
      <c r="H33" s="68"/>
      <c r="I33" s="69"/>
    </row>
    <row r="34" spans="2:9" ht="36" customHeight="1" outlineLevel="1" x14ac:dyDescent="0.25">
      <c r="B34" s="52" t="s">
        <v>136</v>
      </c>
      <c r="C34" s="53"/>
      <c r="D34" s="53"/>
      <c r="E34" s="54"/>
      <c r="F34" s="67">
        <v>3696</v>
      </c>
      <c r="G34" s="68"/>
      <c r="H34" s="68"/>
      <c r="I34" s="69"/>
    </row>
    <row r="35" spans="2:9" ht="36" customHeight="1" outlineLevel="1" x14ac:dyDescent="0.25">
      <c r="B35" s="52" t="s">
        <v>137</v>
      </c>
      <c r="C35" s="53"/>
      <c r="D35" s="53"/>
      <c r="E35" s="54"/>
      <c r="F35" s="67">
        <v>3960</v>
      </c>
      <c r="G35" s="68"/>
      <c r="H35" s="68"/>
      <c r="I35" s="69"/>
    </row>
    <row r="36" spans="2:9" ht="36" customHeight="1" outlineLevel="1" x14ac:dyDescent="0.25">
      <c r="B36" s="52" t="s">
        <v>138</v>
      </c>
      <c r="C36" s="53"/>
      <c r="D36" s="53"/>
      <c r="E36" s="54"/>
      <c r="F36" s="67">
        <v>4224</v>
      </c>
      <c r="G36" s="68"/>
      <c r="H36" s="68"/>
      <c r="I36" s="69"/>
    </row>
    <row r="37" spans="2:9" ht="36" customHeight="1" outlineLevel="1" x14ac:dyDescent="0.25">
      <c r="B37" s="52" t="s">
        <v>139</v>
      </c>
      <c r="C37" s="53"/>
      <c r="D37" s="53"/>
      <c r="E37" s="54"/>
      <c r="F37" s="67">
        <v>4488</v>
      </c>
      <c r="G37" s="68"/>
      <c r="H37" s="68"/>
      <c r="I37" s="69"/>
    </row>
    <row r="38" spans="2:9" ht="36" customHeight="1" outlineLevel="1" x14ac:dyDescent="0.25">
      <c r="B38" s="52" t="s">
        <v>140</v>
      </c>
      <c r="C38" s="53"/>
      <c r="D38" s="53"/>
      <c r="E38" s="54"/>
      <c r="F38" s="67">
        <v>4752</v>
      </c>
      <c r="G38" s="68"/>
      <c r="H38" s="68"/>
      <c r="I38" s="69"/>
    </row>
    <row r="39" spans="2:9" ht="36" customHeight="1" outlineLevel="1" x14ac:dyDescent="0.25">
      <c r="B39" s="52" t="s">
        <v>141</v>
      </c>
      <c r="C39" s="53"/>
      <c r="D39" s="53"/>
      <c r="E39" s="54"/>
      <c r="F39" s="67">
        <v>5016</v>
      </c>
      <c r="G39" s="68"/>
      <c r="H39" s="68"/>
      <c r="I39" s="69"/>
    </row>
    <row r="40" spans="2:9" ht="36" customHeight="1" outlineLevel="1" thickBot="1" x14ac:dyDescent="0.3">
      <c r="B40" s="52" t="s">
        <v>142</v>
      </c>
      <c r="C40" s="53"/>
      <c r="D40" s="53"/>
      <c r="E40" s="54"/>
      <c r="F40" s="67">
        <v>5280</v>
      </c>
      <c r="G40" s="68"/>
      <c r="H40" s="68"/>
      <c r="I40" s="69"/>
    </row>
    <row r="41" spans="2:9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264 до 6660</v>
      </c>
      <c r="G41" s="74"/>
      <c r="H41" s="74"/>
      <c r="I41" s="75"/>
    </row>
    <row r="42" spans="2:9" ht="36" customHeight="1" x14ac:dyDescent="0.25">
      <c r="B42" s="76" t="s">
        <v>144</v>
      </c>
      <c r="C42" s="77"/>
      <c r="D42" s="77"/>
      <c r="E42" s="54"/>
      <c r="F42" s="67">
        <v>780</v>
      </c>
      <c r="G42" s="68"/>
      <c r="H42" s="68"/>
      <c r="I42" s="69"/>
    </row>
    <row r="43" spans="2:9" ht="36" customHeight="1" x14ac:dyDescent="0.25">
      <c r="B43" s="76" t="s">
        <v>208</v>
      </c>
      <c r="C43" s="77"/>
      <c r="D43" s="77"/>
      <c r="E43" s="54"/>
      <c r="F43" s="67">
        <v>450</v>
      </c>
      <c r="G43" s="68"/>
      <c r="H43" s="68"/>
      <c r="I43" s="69"/>
    </row>
    <row r="44" spans="2:9" ht="36" customHeight="1" x14ac:dyDescent="0.25">
      <c r="B44" s="76" t="s">
        <v>146</v>
      </c>
      <c r="C44" s="77"/>
      <c r="D44" s="77"/>
      <c r="E44" s="54"/>
      <c r="F44" s="67">
        <v>6660</v>
      </c>
      <c r="G44" s="68"/>
      <c r="H44" s="68"/>
      <c r="I44" s="69"/>
    </row>
    <row r="45" spans="2:9" ht="36" customHeight="1" x14ac:dyDescent="0.25">
      <c r="B45" s="76" t="s">
        <v>147</v>
      </c>
      <c r="C45" s="77"/>
      <c r="D45" s="77"/>
      <c r="E45" s="54"/>
      <c r="F45" s="67">
        <v>1758</v>
      </c>
      <c r="G45" s="68"/>
      <c r="H45" s="68"/>
      <c r="I45" s="69"/>
    </row>
    <row r="46" spans="2:9" ht="36" customHeight="1" x14ac:dyDescent="0.25">
      <c r="B46" s="76" t="s">
        <v>148</v>
      </c>
      <c r="C46" s="77"/>
      <c r="D46" s="77"/>
      <c r="E46" s="54"/>
      <c r="F46" s="67">
        <v>3960</v>
      </c>
      <c r="G46" s="68"/>
      <c r="H46" s="68"/>
      <c r="I46" s="69"/>
    </row>
    <row r="47" spans="2:9" ht="36" customHeight="1" x14ac:dyDescent="0.25">
      <c r="B47" s="76" t="s">
        <v>149</v>
      </c>
      <c r="C47" s="77"/>
      <c r="D47" s="77"/>
      <c r="E47" s="54"/>
      <c r="F47" s="67">
        <v>264</v>
      </c>
      <c r="G47" s="68"/>
      <c r="H47" s="68"/>
      <c r="I47" s="69"/>
    </row>
    <row r="48" spans="2:9" ht="36" customHeight="1" x14ac:dyDescent="0.25">
      <c r="B48" s="76" t="s">
        <v>150</v>
      </c>
      <c r="C48" s="77"/>
      <c r="D48" s="77"/>
      <c r="E48" s="54"/>
      <c r="F48" s="67">
        <v>264</v>
      </c>
      <c r="G48" s="68"/>
      <c r="H48" s="68"/>
      <c r="I48" s="69"/>
    </row>
    <row r="49" spans="1:9" ht="36" customHeight="1" x14ac:dyDescent="0.25">
      <c r="B49" s="76" t="s">
        <v>151</v>
      </c>
      <c r="C49" s="77"/>
      <c r="D49" s="77"/>
      <c r="E49" s="54"/>
      <c r="F49" s="67">
        <v>528</v>
      </c>
      <c r="G49" s="68"/>
      <c r="H49" s="68"/>
      <c r="I49" s="69"/>
    </row>
    <row r="50" spans="1:9" ht="36" customHeight="1" x14ac:dyDescent="0.25">
      <c r="B50" s="76" t="s">
        <v>152</v>
      </c>
      <c r="C50" s="77"/>
      <c r="D50" s="77"/>
      <c r="E50" s="54"/>
      <c r="F50" s="67">
        <v>792</v>
      </c>
      <c r="G50" s="68"/>
      <c r="H50" s="68"/>
      <c r="I50" s="69"/>
    </row>
    <row r="51" spans="1:9" ht="36" customHeight="1" thickBot="1" x14ac:dyDescent="0.3">
      <c r="B51" s="76" t="s">
        <v>153</v>
      </c>
      <c r="C51" s="77"/>
      <c r="D51" s="77"/>
      <c r="E51" s="54"/>
      <c r="F51" s="67">
        <v>3246</v>
      </c>
      <c r="G51" s="68"/>
      <c r="H51" s="68"/>
      <c r="I51" s="69"/>
    </row>
    <row r="52" spans="1:9" ht="24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</row>
    <row r="53" spans="1:9" ht="36" customHeight="1" thickBot="1" x14ac:dyDescent="0.3">
      <c r="A53" s="7"/>
      <c r="B53" s="76" t="s">
        <v>155</v>
      </c>
      <c r="C53" s="77"/>
      <c r="D53" s="77"/>
      <c r="E53" s="54"/>
      <c r="F53" s="67">
        <v>39</v>
      </c>
      <c r="G53" s="68"/>
      <c r="H53" s="68"/>
      <c r="I53" s="68"/>
    </row>
    <row r="54" spans="1:9" ht="54" customHeight="1" thickBot="1" x14ac:dyDescent="0.3">
      <c r="B54" s="156" t="s">
        <v>209</v>
      </c>
      <c r="C54" s="157"/>
      <c r="D54" s="157"/>
      <c r="E54" s="158"/>
      <c r="F54" s="102" t="str">
        <f>"Цена от "&amp;MIN(F56,F61:F74)&amp;" до "&amp;MAX(F56,F61:F74)</f>
        <v>Цена от 600 до 8940</v>
      </c>
      <c r="G54" s="103"/>
      <c r="H54" s="103"/>
      <c r="I54" s="104"/>
    </row>
    <row r="55" spans="1:9" ht="24" customHeight="1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157</v>
      </c>
      <c r="C56" s="77"/>
      <c r="D56" s="77"/>
      <c r="E56" s="54"/>
      <c r="F56" s="67">
        <v>1320</v>
      </c>
      <c r="G56" s="68"/>
      <c r="H56" s="68"/>
      <c r="I56" s="69"/>
    </row>
    <row r="57" spans="1:9" ht="36" customHeight="1" x14ac:dyDescent="0.25">
      <c r="B57" s="76" t="s">
        <v>158</v>
      </c>
      <c r="C57" s="77"/>
      <c r="D57" s="77"/>
      <c r="E57" s="54"/>
      <c r="F57" s="67">
        <v>132</v>
      </c>
      <c r="G57" s="68"/>
      <c r="H57" s="68"/>
      <c r="I57" s="69"/>
    </row>
    <row r="58" spans="1:9" ht="36" customHeight="1" x14ac:dyDescent="0.25">
      <c r="B58" s="76" t="s">
        <v>159</v>
      </c>
      <c r="C58" s="77"/>
      <c r="D58" s="77"/>
      <c r="E58" s="54"/>
      <c r="F58" s="67">
        <v>330</v>
      </c>
      <c r="G58" s="68"/>
      <c r="H58" s="68"/>
      <c r="I58" s="69"/>
    </row>
    <row r="59" spans="1:9" ht="36" customHeight="1" thickBot="1" x14ac:dyDescent="0.3">
      <c r="A59" s="7"/>
      <c r="B59" s="177" t="s">
        <v>160</v>
      </c>
      <c r="C59" s="178"/>
      <c r="D59" s="178"/>
      <c r="E59" s="179"/>
      <c r="F59" s="67">
        <v>7500</v>
      </c>
      <c r="G59" s="68"/>
      <c r="H59" s="68"/>
      <c r="I59" s="69"/>
    </row>
    <row r="60" spans="1:9" ht="24" customHeight="1" thickBot="1" x14ac:dyDescent="0.3">
      <c r="B60" s="27"/>
      <c r="C60" s="38"/>
      <c r="D60" s="38"/>
      <c r="E60" s="39"/>
      <c r="F60" s="40"/>
      <c r="G60" s="41"/>
      <c r="H60" s="41"/>
      <c r="I60" s="42"/>
    </row>
    <row r="61" spans="1:9" ht="36" customHeight="1" x14ac:dyDescent="0.25">
      <c r="A61" s="127" t="s">
        <v>112</v>
      </c>
      <c r="B61" s="76" t="s">
        <v>161</v>
      </c>
      <c r="C61" s="77"/>
      <c r="D61" s="77"/>
      <c r="E61" s="54"/>
      <c r="F61" s="67">
        <v>3540</v>
      </c>
      <c r="G61" s="68"/>
      <c r="H61" s="68"/>
      <c r="I61" s="69"/>
    </row>
    <row r="62" spans="1:9" ht="36" customHeight="1" x14ac:dyDescent="0.25">
      <c r="A62" s="127" t="s">
        <v>112</v>
      </c>
      <c r="B62" s="52" t="s">
        <v>162</v>
      </c>
      <c r="C62" s="96"/>
      <c r="D62" s="96"/>
      <c r="E62" s="97"/>
      <c r="F62" s="67">
        <v>5190</v>
      </c>
      <c r="G62" s="68"/>
      <c r="H62" s="68"/>
      <c r="I62" s="69"/>
    </row>
    <row r="63" spans="1:9" ht="36" customHeight="1" x14ac:dyDescent="0.25">
      <c r="A63" s="127" t="s">
        <v>112</v>
      </c>
      <c r="B63" s="76" t="s">
        <v>163</v>
      </c>
      <c r="C63" s="77"/>
      <c r="D63" s="77"/>
      <c r="E63" s="54"/>
      <c r="F63" s="67">
        <v>5820</v>
      </c>
      <c r="G63" s="68"/>
      <c r="H63" s="68"/>
      <c r="I63" s="69"/>
    </row>
    <row r="64" spans="1:9" ht="36" customHeight="1" x14ac:dyDescent="0.25">
      <c r="A64" s="127" t="s">
        <v>112</v>
      </c>
      <c r="B64" s="76" t="s">
        <v>164</v>
      </c>
      <c r="C64" s="77"/>
      <c r="D64" s="77"/>
      <c r="E64" s="54"/>
      <c r="F64" s="67">
        <v>5910</v>
      </c>
      <c r="G64" s="68"/>
      <c r="H64" s="68"/>
      <c r="I64" s="69"/>
    </row>
    <row r="65" spans="1:9" ht="36" customHeight="1" x14ac:dyDescent="0.25">
      <c r="A65" s="127" t="s">
        <v>112</v>
      </c>
      <c r="B65" s="76" t="s">
        <v>165</v>
      </c>
      <c r="C65" s="77"/>
      <c r="D65" s="77"/>
      <c r="E65" s="54"/>
      <c r="F65" s="67">
        <v>7092</v>
      </c>
      <c r="G65" s="68"/>
      <c r="H65" s="68"/>
      <c r="I65" s="69"/>
    </row>
    <row r="66" spans="1:9" ht="36" customHeight="1" x14ac:dyDescent="0.25">
      <c r="A66" s="127" t="s">
        <v>112</v>
      </c>
      <c r="B66" s="76" t="s">
        <v>166</v>
      </c>
      <c r="C66" s="77"/>
      <c r="D66" s="77"/>
      <c r="E66" s="54"/>
      <c r="F66" s="67">
        <v>3246</v>
      </c>
      <c r="G66" s="68"/>
      <c r="H66" s="68"/>
      <c r="I66" s="69"/>
    </row>
    <row r="67" spans="1:9" ht="36" customHeight="1" x14ac:dyDescent="0.25">
      <c r="A67" s="127" t="s">
        <v>112</v>
      </c>
      <c r="B67" s="76" t="s">
        <v>167</v>
      </c>
      <c r="C67" s="77"/>
      <c r="D67" s="77"/>
      <c r="E67" s="54"/>
      <c r="F67" s="67">
        <v>3246</v>
      </c>
      <c r="G67" s="68"/>
      <c r="H67" s="68"/>
      <c r="I67" s="69"/>
    </row>
    <row r="68" spans="1:9" ht="36" customHeight="1" x14ac:dyDescent="0.25">
      <c r="A68" s="127" t="s">
        <v>112</v>
      </c>
      <c r="B68" s="76" t="s">
        <v>168</v>
      </c>
      <c r="C68" s="77"/>
      <c r="D68" s="77"/>
      <c r="E68" s="54"/>
      <c r="F68" s="67">
        <v>8940</v>
      </c>
      <c r="G68" s="68"/>
      <c r="H68" s="68"/>
      <c r="I68" s="69"/>
    </row>
    <row r="69" spans="1:9" ht="36" customHeight="1" x14ac:dyDescent="0.25">
      <c r="B69" s="76" t="s">
        <v>169</v>
      </c>
      <c r="C69" s="77"/>
      <c r="D69" s="77"/>
      <c r="E69" s="54"/>
      <c r="F69" s="67">
        <v>1890</v>
      </c>
      <c r="G69" s="68"/>
      <c r="H69" s="68"/>
      <c r="I69" s="69"/>
    </row>
    <row r="70" spans="1:9" ht="36" customHeight="1" x14ac:dyDescent="0.25">
      <c r="A70" s="127" t="s">
        <v>112</v>
      </c>
      <c r="B70" s="78" t="s">
        <v>170</v>
      </c>
      <c r="C70" s="79"/>
      <c r="D70" s="79"/>
      <c r="E70" s="36"/>
      <c r="F70" s="67">
        <v>600</v>
      </c>
      <c r="G70" s="68"/>
      <c r="H70" s="68"/>
      <c r="I70" s="69"/>
    </row>
    <row r="71" spans="1:9" ht="36" customHeight="1" x14ac:dyDescent="0.25">
      <c r="B71" s="52" t="s">
        <v>171</v>
      </c>
      <c r="C71" s="96"/>
      <c r="D71" s="96"/>
      <c r="E71" s="97"/>
      <c r="F71" s="67">
        <v>2220</v>
      </c>
      <c r="G71" s="68"/>
      <c r="H71" s="68"/>
      <c r="I71" s="69"/>
    </row>
    <row r="72" spans="1:9" ht="36" customHeight="1" x14ac:dyDescent="0.25">
      <c r="A72" s="9"/>
      <c r="B72" s="52" t="s">
        <v>172</v>
      </c>
      <c r="C72" s="96"/>
      <c r="D72" s="96"/>
      <c r="E72" s="97"/>
      <c r="F72" s="67">
        <v>1980</v>
      </c>
      <c r="G72" s="68"/>
      <c r="H72" s="68"/>
      <c r="I72" s="69"/>
    </row>
    <row r="73" spans="1:9" ht="36" customHeight="1" x14ac:dyDescent="0.25">
      <c r="A73" s="127" t="s">
        <v>112</v>
      </c>
      <c r="B73" s="52" t="s">
        <v>173</v>
      </c>
      <c r="C73" s="96"/>
      <c r="D73" s="96"/>
      <c r="E73" s="97"/>
      <c r="F73" s="67">
        <v>6000</v>
      </c>
      <c r="G73" s="68"/>
      <c r="H73" s="68"/>
      <c r="I73" s="69"/>
    </row>
    <row r="74" spans="1:9" ht="36" customHeight="1" x14ac:dyDescent="0.25">
      <c r="A74" s="127" t="s">
        <v>112</v>
      </c>
      <c r="B74" s="76" t="s">
        <v>174</v>
      </c>
      <c r="C74" s="77"/>
      <c r="D74" s="77"/>
      <c r="E74" s="54"/>
      <c r="F74" s="67">
        <v>7140</v>
      </c>
      <c r="G74" s="68"/>
      <c r="H74" s="68"/>
      <c r="I74" s="69"/>
    </row>
    <row r="75" spans="1:9" ht="36" customHeight="1" x14ac:dyDescent="0.25">
      <c r="A75" s="7"/>
      <c r="B75" s="76" t="s">
        <v>175</v>
      </c>
      <c r="C75" s="77"/>
      <c r="D75" s="77"/>
      <c r="E75" s="54"/>
      <c r="F75" s="67">
        <v>396</v>
      </c>
      <c r="G75" s="68"/>
      <c r="H75" s="68"/>
      <c r="I75" s="69"/>
    </row>
    <row r="76" spans="1:9" ht="36" customHeight="1" x14ac:dyDescent="0.25">
      <c r="A76" s="7"/>
      <c r="B76" s="76" t="s">
        <v>176</v>
      </c>
      <c r="C76" s="77"/>
      <c r="D76" s="77"/>
      <c r="E76" s="54"/>
      <c r="F76" s="67">
        <v>3330</v>
      </c>
      <c r="G76" s="68"/>
      <c r="H76" s="68"/>
      <c r="I76" s="69"/>
    </row>
    <row r="77" spans="1:9" ht="36" customHeight="1" x14ac:dyDescent="0.25">
      <c r="A77" s="7"/>
      <c r="B77" s="76" t="s">
        <v>177</v>
      </c>
      <c r="C77" s="77"/>
      <c r="D77" s="77"/>
      <c r="E77" s="53"/>
      <c r="F77" s="67">
        <v>3300</v>
      </c>
      <c r="G77" s="68"/>
      <c r="H77" s="68"/>
      <c r="I77" s="69"/>
    </row>
    <row r="78" spans="1:9" ht="36" customHeight="1" x14ac:dyDescent="0.25">
      <c r="A78" s="7"/>
      <c r="B78" s="52" t="s">
        <v>178</v>
      </c>
      <c r="C78" s="96"/>
      <c r="D78" s="96"/>
      <c r="E78" s="96"/>
      <c r="F78" s="67">
        <v>5010</v>
      </c>
      <c r="G78" s="68"/>
      <c r="H78" s="68"/>
      <c r="I78" s="69"/>
    </row>
    <row r="79" spans="1:9" ht="36" customHeight="1" x14ac:dyDescent="0.25">
      <c r="A79" s="127" t="s">
        <v>114</v>
      </c>
      <c r="B79" s="76" t="s">
        <v>210</v>
      </c>
      <c r="C79" s="77"/>
      <c r="D79" s="77"/>
      <c r="E79" s="54"/>
      <c r="F79" s="67">
        <v>5040</v>
      </c>
      <c r="G79" s="68"/>
      <c r="H79" s="68"/>
      <c r="I79" s="69"/>
    </row>
    <row r="80" spans="1:9" ht="36" customHeight="1" x14ac:dyDescent="0.25">
      <c r="A80" s="127" t="s">
        <v>114</v>
      </c>
      <c r="B80" s="76" t="s">
        <v>180</v>
      </c>
      <c r="C80" s="77"/>
      <c r="D80" s="77"/>
      <c r="E80" s="54"/>
      <c r="F80" s="67">
        <v>7320</v>
      </c>
      <c r="G80" s="68"/>
      <c r="H80" s="68"/>
      <c r="I80" s="69"/>
    </row>
    <row r="81" spans="1:9" ht="36" customHeight="1" x14ac:dyDescent="0.25">
      <c r="A81" s="127" t="s">
        <v>114</v>
      </c>
      <c r="B81" s="76" t="s">
        <v>212</v>
      </c>
      <c r="C81" s="77"/>
      <c r="D81" s="77"/>
      <c r="E81" s="54"/>
      <c r="F81" s="67">
        <v>8160</v>
      </c>
      <c r="G81" s="68"/>
      <c r="H81" s="68"/>
      <c r="I81" s="69"/>
    </row>
    <row r="82" spans="1:9" ht="36" customHeight="1" x14ac:dyDescent="0.25">
      <c r="A82" s="127" t="s">
        <v>114</v>
      </c>
      <c r="B82" s="76" t="s">
        <v>213</v>
      </c>
      <c r="C82" s="77"/>
      <c r="D82" s="77"/>
      <c r="E82" s="54"/>
      <c r="F82" s="67">
        <v>8280</v>
      </c>
      <c r="G82" s="68"/>
      <c r="H82" s="68"/>
      <c r="I82" s="69"/>
    </row>
    <row r="83" spans="1:9" ht="36" customHeight="1" x14ac:dyDescent="0.25">
      <c r="A83" s="127" t="s">
        <v>114</v>
      </c>
      <c r="B83" s="84" t="s">
        <v>214</v>
      </c>
      <c r="C83" s="85"/>
      <c r="D83" s="85"/>
      <c r="E83" s="86"/>
      <c r="F83" s="93">
        <v>9936</v>
      </c>
      <c r="G83" s="94"/>
      <c r="H83" s="94"/>
      <c r="I83" s="95"/>
    </row>
    <row r="84" spans="1:9" ht="36" customHeight="1" x14ac:dyDescent="0.25">
      <c r="A84" s="127" t="s">
        <v>114</v>
      </c>
      <c r="B84" s="76" t="s">
        <v>215</v>
      </c>
      <c r="C84" s="77"/>
      <c r="D84" s="77"/>
      <c r="E84" s="54"/>
      <c r="F84" s="67">
        <v>4560</v>
      </c>
      <c r="G84" s="68"/>
      <c r="H84" s="68"/>
      <c r="I84" s="69"/>
    </row>
    <row r="85" spans="1:9" ht="36" customHeight="1" x14ac:dyDescent="0.25">
      <c r="A85" s="127" t="s">
        <v>114</v>
      </c>
      <c r="B85" s="76" t="s">
        <v>216</v>
      </c>
      <c r="C85" s="77"/>
      <c r="D85" s="77"/>
      <c r="E85" s="54"/>
      <c r="F85" s="67">
        <v>4560</v>
      </c>
      <c r="G85" s="68"/>
      <c r="H85" s="68"/>
      <c r="I85" s="69"/>
    </row>
    <row r="86" spans="1:9" ht="36" customHeight="1" x14ac:dyDescent="0.25">
      <c r="A86" s="127" t="s">
        <v>114</v>
      </c>
      <c r="B86" s="76" t="s">
        <v>217</v>
      </c>
      <c r="C86" s="77"/>
      <c r="D86" s="77"/>
      <c r="E86" s="54"/>
      <c r="F86" s="67">
        <v>12600</v>
      </c>
      <c r="G86" s="68"/>
      <c r="H86" s="68"/>
      <c r="I86" s="69"/>
    </row>
    <row r="87" spans="1:9" ht="36" customHeight="1" x14ac:dyDescent="0.25">
      <c r="A87" s="127" t="s">
        <v>114</v>
      </c>
      <c r="B87" s="76" t="s">
        <v>218</v>
      </c>
      <c r="C87" s="77"/>
      <c r="D87" s="77"/>
      <c r="E87" s="54"/>
      <c r="F87" s="67">
        <v>840</v>
      </c>
      <c r="G87" s="68"/>
      <c r="H87" s="68"/>
      <c r="I87" s="69"/>
    </row>
    <row r="88" spans="1:9" ht="36" customHeight="1" x14ac:dyDescent="0.25">
      <c r="A88" s="127" t="s">
        <v>114</v>
      </c>
      <c r="B88" s="76" t="s">
        <v>219</v>
      </c>
      <c r="C88" s="77"/>
      <c r="D88" s="77"/>
      <c r="E88" s="54"/>
      <c r="F88" s="67">
        <v>8400</v>
      </c>
      <c r="G88" s="68"/>
      <c r="H88" s="68"/>
      <c r="I88" s="69"/>
    </row>
    <row r="89" spans="1:9" ht="36" customHeight="1" x14ac:dyDescent="0.25">
      <c r="A89" s="127" t="s">
        <v>114</v>
      </c>
      <c r="B89" s="76" t="s">
        <v>220</v>
      </c>
      <c r="C89" s="77"/>
      <c r="D89" s="77"/>
      <c r="E89" s="54"/>
      <c r="F89" s="67">
        <v>10080</v>
      </c>
      <c r="G89" s="68"/>
      <c r="H89" s="68"/>
      <c r="I89" s="69"/>
    </row>
    <row r="90" spans="1:9" ht="27" customHeight="1" x14ac:dyDescent="0.25">
      <c r="B90" s="159" t="s">
        <v>190</v>
      </c>
      <c r="C90" s="160"/>
      <c r="D90" s="160"/>
      <c r="E90" s="161"/>
      <c r="F90" s="159"/>
      <c r="G90" s="160"/>
      <c r="H90" s="160"/>
      <c r="I90" s="161"/>
    </row>
    <row r="91" spans="1:9" ht="36" customHeight="1" x14ac:dyDescent="0.25">
      <c r="B91" s="76" t="s">
        <v>191</v>
      </c>
      <c r="C91" s="77"/>
      <c r="D91" s="77"/>
      <c r="E91" s="54"/>
      <c r="F91" s="67">
        <v>7500</v>
      </c>
      <c r="G91" s="68"/>
      <c r="H91" s="68"/>
      <c r="I91" s="69"/>
    </row>
    <row r="92" spans="1:9" ht="36" customHeight="1" x14ac:dyDescent="0.25">
      <c r="B92" s="76" t="s">
        <v>192</v>
      </c>
      <c r="C92" s="77"/>
      <c r="D92" s="77"/>
      <c r="E92" s="54"/>
      <c r="F92" s="67">
        <v>7500</v>
      </c>
      <c r="G92" s="68"/>
      <c r="H92" s="68"/>
      <c r="I92" s="69"/>
    </row>
    <row r="93" spans="1:9" ht="36" customHeight="1" x14ac:dyDescent="0.25">
      <c r="A93" s="7"/>
      <c r="B93" s="76" t="s">
        <v>193</v>
      </c>
      <c r="C93" s="77"/>
      <c r="D93" s="77"/>
      <c r="E93" s="54"/>
      <c r="F93" s="162">
        <v>1500</v>
      </c>
      <c r="G93" s="163"/>
      <c r="H93" s="163"/>
      <c r="I93" s="163"/>
    </row>
    <row r="94" spans="1:9" ht="36" customHeight="1" x14ac:dyDescent="0.25">
      <c r="A94" s="7"/>
      <c r="B94" s="76" t="s">
        <v>194</v>
      </c>
      <c r="C94" s="77"/>
      <c r="D94" s="77"/>
      <c r="E94" s="54"/>
      <c r="F94" s="164">
        <v>150</v>
      </c>
      <c r="G94" s="165"/>
      <c r="H94" s="165"/>
      <c r="I94" s="165"/>
    </row>
    <row r="95" spans="1:9" ht="36" customHeight="1" thickBot="1" x14ac:dyDescent="0.3">
      <c r="A95" s="7"/>
      <c r="B95" s="76" t="s">
        <v>195</v>
      </c>
      <c r="C95" s="77"/>
      <c r="D95" s="77"/>
      <c r="E95" s="54"/>
      <c r="F95" s="373">
        <v>510</v>
      </c>
      <c r="G95" s="374"/>
      <c r="H95" s="374"/>
      <c r="I95" s="374"/>
    </row>
    <row r="96" spans="1:9" ht="36" customHeight="1" thickBot="1" x14ac:dyDescent="0.3">
      <c r="A96" s="7"/>
      <c r="B96" s="18" t="s">
        <v>196</v>
      </c>
      <c r="C96" s="19"/>
      <c r="D96" s="19"/>
      <c r="E96" s="20"/>
      <c r="F96" s="186"/>
      <c r="G96" s="187"/>
      <c r="H96" s="187"/>
      <c r="I96" s="187"/>
    </row>
    <row r="97" spans="1:9" ht="36" customHeight="1" x14ac:dyDescent="0.25">
      <c r="A97" s="127" t="s">
        <v>112</v>
      </c>
      <c r="B97" s="76" t="s">
        <v>267</v>
      </c>
      <c r="C97" s="77"/>
      <c r="D97" s="77"/>
      <c r="E97" s="54"/>
      <c r="F97" s="67">
        <v>1500</v>
      </c>
      <c r="G97" s="68"/>
      <c r="H97" s="68"/>
      <c r="I97" s="69"/>
    </row>
    <row r="98" spans="1:9" ht="36" customHeight="1" x14ac:dyDescent="0.25">
      <c r="A98" s="127" t="s">
        <v>112</v>
      </c>
      <c r="B98" s="76" t="s">
        <v>198</v>
      </c>
      <c r="C98" s="77"/>
      <c r="D98" s="77"/>
      <c r="E98" s="54"/>
      <c r="F98" s="67">
        <v>1500</v>
      </c>
      <c r="G98" s="68"/>
      <c r="H98" s="68"/>
      <c r="I98" s="69"/>
    </row>
    <row r="99" spans="1:9" ht="36" customHeight="1" x14ac:dyDescent="0.25">
      <c r="A99" s="127" t="s">
        <v>112</v>
      </c>
      <c r="B99" s="76" t="s">
        <v>199</v>
      </c>
      <c r="C99" s="77"/>
      <c r="D99" s="77"/>
      <c r="E99" s="54"/>
      <c r="F99" s="67">
        <v>4500</v>
      </c>
      <c r="G99" s="68"/>
      <c r="H99" s="68"/>
      <c r="I99" s="69"/>
    </row>
    <row r="100" spans="1:9" ht="36" customHeight="1" x14ac:dyDescent="0.25">
      <c r="A100" s="127" t="s">
        <v>114</v>
      </c>
      <c r="B100" s="76" t="s">
        <v>222</v>
      </c>
      <c r="C100" s="77"/>
      <c r="D100" s="77"/>
      <c r="E100" s="54"/>
      <c r="F100" s="250">
        <v>2160</v>
      </c>
      <c r="G100" s="251"/>
      <c r="H100" s="251"/>
      <c r="I100" s="252"/>
    </row>
    <row r="101" spans="1:9" ht="36" customHeight="1" x14ac:dyDescent="0.25">
      <c r="A101" s="127" t="s">
        <v>114</v>
      </c>
      <c r="B101" s="76" t="s">
        <v>223</v>
      </c>
      <c r="C101" s="77"/>
      <c r="D101" s="77"/>
      <c r="E101" s="54"/>
      <c r="F101" s="67">
        <v>2160</v>
      </c>
      <c r="G101" s="68"/>
      <c r="H101" s="68"/>
      <c r="I101" s="69"/>
    </row>
    <row r="102" spans="1:9" ht="36" customHeight="1" x14ac:dyDescent="0.25">
      <c r="A102" s="127" t="s">
        <v>114</v>
      </c>
      <c r="B102" s="76" t="s">
        <v>224</v>
      </c>
      <c r="C102" s="77"/>
      <c r="D102" s="77"/>
      <c r="E102" s="54"/>
      <c r="F102" s="67">
        <v>6360</v>
      </c>
      <c r="G102" s="68"/>
      <c r="H102" s="68"/>
      <c r="I102" s="69"/>
    </row>
    <row r="103" spans="1:9" ht="36" customHeight="1" thickBot="1" x14ac:dyDescent="0.3">
      <c r="A103" s="7"/>
      <c r="B103" s="76" t="s">
        <v>203</v>
      </c>
      <c r="C103" s="77"/>
      <c r="D103" s="77"/>
      <c r="E103" s="54"/>
      <c r="F103" s="67">
        <v>1500</v>
      </c>
      <c r="G103" s="68"/>
      <c r="H103" s="68"/>
      <c r="I103" s="68"/>
    </row>
    <row r="104" spans="1:9" ht="54" customHeight="1" thickBot="1" x14ac:dyDescent="0.3">
      <c r="B104" s="18" t="s">
        <v>228</v>
      </c>
      <c r="C104" s="19"/>
      <c r="D104" s="19"/>
      <c r="E104" s="20"/>
      <c r="F104" s="108"/>
      <c r="G104" s="109"/>
      <c r="H104" s="109"/>
      <c r="I104" s="110"/>
    </row>
    <row r="105" spans="1:9" ht="28.5" customHeight="1" thickBot="1" x14ac:dyDescent="0.3">
      <c r="A105" s="7"/>
      <c r="B105" s="195"/>
      <c r="C105" s="196"/>
      <c r="D105" s="196"/>
      <c r="E105" s="196"/>
      <c r="F105" s="196"/>
      <c r="G105" s="196"/>
      <c r="H105" s="196"/>
      <c r="I105" s="196"/>
    </row>
    <row r="106" spans="1:9" ht="28.5" customHeight="1" x14ac:dyDescent="0.25">
      <c r="A106" s="7"/>
      <c r="B106" s="78" t="s">
        <v>229</v>
      </c>
      <c r="C106" s="79"/>
      <c r="D106" s="79"/>
      <c r="E106" s="36"/>
      <c r="F106" s="80">
        <v>5268</v>
      </c>
      <c r="G106" s="81"/>
      <c r="H106" s="81"/>
      <c r="I106" s="81"/>
    </row>
    <row r="107" spans="1:9" ht="28.5" customHeight="1" x14ac:dyDescent="0.25">
      <c r="A107" s="7"/>
      <c r="B107" s="76" t="s">
        <v>230</v>
      </c>
      <c r="C107" s="77"/>
      <c r="D107" s="77"/>
      <c r="E107" s="54"/>
      <c r="F107" s="67">
        <v>10536</v>
      </c>
      <c r="G107" s="68"/>
      <c r="H107" s="68"/>
      <c r="I107" s="68"/>
    </row>
    <row r="108" spans="1:9" ht="28.5" customHeight="1" x14ac:dyDescent="0.25">
      <c r="A108" s="7"/>
      <c r="B108" s="76" t="s">
        <v>231</v>
      </c>
      <c r="C108" s="77"/>
      <c r="D108" s="77"/>
      <c r="E108" s="54"/>
      <c r="F108" s="67">
        <v>5268</v>
      </c>
      <c r="G108" s="68"/>
      <c r="H108" s="68"/>
      <c r="I108" s="68"/>
    </row>
    <row r="109" spans="1:9" ht="28.5" customHeight="1" thickBot="1" x14ac:dyDescent="0.3">
      <c r="A109" s="7"/>
      <c r="B109" s="76" t="s">
        <v>264</v>
      </c>
      <c r="C109" s="77"/>
      <c r="D109" s="77"/>
      <c r="E109" s="54"/>
      <c r="F109" s="67">
        <v>10536</v>
      </c>
      <c r="G109" s="68"/>
      <c r="H109" s="68"/>
      <c r="I109" s="68"/>
    </row>
    <row r="110" spans="1:9" ht="24" thickBot="1" x14ac:dyDescent="0.3">
      <c r="B110" s="27"/>
      <c r="C110" s="38"/>
      <c r="D110" s="38"/>
      <c r="E110" s="39"/>
      <c r="F110" s="40"/>
      <c r="G110" s="41"/>
      <c r="H110" s="41"/>
      <c r="I110" s="42"/>
    </row>
    <row r="111" spans="1:9" ht="18" customHeight="1" x14ac:dyDescent="0.25">
      <c r="A111" s="7"/>
      <c r="B111" s="116"/>
      <c r="C111" s="117"/>
      <c r="D111" s="117"/>
      <c r="E111" s="117"/>
      <c r="F111" s="118"/>
      <c r="G111" s="118"/>
      <c r="H111" s="118"/>
      <c r="I111" s="118"/>
    </row>
    <row r="112" spans="1:9" ht="27" customHeight="1" x14ac:dyDescent="0.25">
      <c r="A112" s="7" t="s">
        <v>114</v>
      </c>
      <c r="B112" s="120" t="s">
        <v>471</v>
      </c>
      <c r="C112" s="120"/>
      <c r="D112" s="120"/>
      <c r="E112" s="120"/>
      <c r="F112" s="120"/>
      <c r="G112" s="120"/>
      <c r="H112" s="120"/>
      <c r="I112" s="120"/>
    </row>
    <row r="113" spans="1:9" ht="40.5" customHeight="1" x14ac:dyDescent="0.25">
      <c r="A113" s="7"/>
      <c r="B113" s="121" t="s">
        <v>207</v>
      </c>
      <c r="C113" s="121"/>
      <c r="D113" s="121"/>
      <c r="E113" s="121"/>
      <c r="F113" s="121"/>
      <c r="G113" s="121"/>
      <c r="H113" s="121"/>
      <c r="I113" s="121"/>
    </row>
    <row r="114" spans="1:9" ht="18" customHeight="1" x14ac:dyDescent="0.25">
      <c r="A114" s="7"/>
    </row>
  </sheetData>
  <sheetProtection selectLockedCells="1" selectUnlockedCells="1"/>
  <mergeCells count="217">
    <mergeCell ref="B109:E109"/>
    <mergeCell ref="F109:I109"/>
    <mergeCell ref="B110:E110"/>
    <mergeCell ref="F110:I110"/>
    <mergeCell ref="B112:I112"/>
    <mergeCell ref="B113:I113"/>
    <mergeCell ref="B105:I105"/>
    <mergeCell ref="B106:E106"/>
    <mergeCell ref="F106:I106"/>
    <mergeCell ref="B107:E107"/>
    <mergeCell ref="F107:I107"/>
    <mergeCell ref="B108:E108"/>
    <mergeCell ref="F108:I108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92" activePane="bottomLeft" state="frozen"/>
      <selection activeCell="Q15" sqref="Q15"/>
      <selection pane="bottomLeft" activeCell="F106" sqref="F106:J109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3" t="s">
        <v>108</v>
      </c>
      <c r="H6" s="173" t="s">
        <v>109</v>
      </c>
      <c r="I6" s="173" t="s">
        <v>110</v>
      </c>
      <c r="J6" s="174" t="s">
        <v>111</v>
      </c>
    </row>
    <row r="7" spans="1:10" ht="24" thickBot="1" x14ac:dyDescent="0.3">
      <c r="A7" s="7"/>
      <c r="B7" s="132"/>
      <c r="C7" s="133"/>
      <c r="D7" s="133"/>
      <c r="E7" s="134"/>
      <c r="F7" s="135"/>
      <c r="G7" s="136"/>
      <c r="H7" s="136"/>
      <c r="I7" s="136"/>
      <c r="J7" s="137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7560</v>
      </c>
      <c r="G8" s="33">
        <f>H8*1.1</f>
        <v>6930.0000000000009</v>
      </c>
      <c r="H8" s="33">
        <v>6300</v>
      </c>
      <c r="I8" s="33">
        <f>H8*0.75</f>
        <v>4725</v>
      </c>
      <c r="J8" s="33">
        <f>H8*0.5</f>
        <v>3150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10584</v>
      </c>
      <c r="G9" s="37">
        <f>H9*1.1</f>
        <v>9702</v>
      </c>
      <c r="H9" s="37">
        <v>8820</v>
      </c>
      <c r="I9" s="37">
        <f>H9*0.75</f>
        <v>6615</v>
      </c>
      <c r="J9" s="37">
        <f>H9*0.5</f>
        <v>4410</v>
      </c>
    </row>
    <row r="10" spans="1:10" ht="24" thickBot="1" x14ac:dyDescent="0.3">
      <c r="A10" s="7"/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8424</v>
      </c>
      <c r="G11" s="33">
        <f>H11*1.1</f>
        <v>7722.0000000000009</v>
      </c>
      <c r="H11" s="33">
        <v>7020</v>
      </c>
      <c r="I11" s="33">
        <f>H11*0.75</f>
        <v>5265</v>
      </c>
      <c r="J11" s="33">
        <f>H11*0.5</f>
        <v>3510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11793.6</v>
      </c>
      <c r="G12" s="37">
        <f>H12*1.1</f>
        <v>10810.800000000001</v>
      </c>
      <c r="H12" s="37">
        <v>9828</v>
      </c>
      <c r="I12" s="37">
        <f>H12*0.75</f>
        <v>7371</v>
      </c>
      <c r="J12" s="37">
        <f>H12*0.5</f>
        <v>4914</v>
      </c>
    </row>
    <row r="13" spans="1:10" ht="24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5"/>
      <c r="D14" s="175"/>
      <c r="E14" s="176"/>
      <c r="F14" s="43">
        <v>1062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77" t="s">
        <v>119</v>
      </c>
      <c r="C15" s="178"/>
      <c r="D15" s="178"/>
      <c r="E15" s="179"/>
      <c r="F15" s="49">
        <v>1560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0"/>
      <c r="G16" s="181"/>
      <c r="H16" s="181"/>
      <c r="I16" s="181"/>
      <c r="J16" s="182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210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300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708 до 14160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708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1416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2124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2832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3540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4248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4956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5664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6372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7080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7788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8496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9204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9912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10620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11328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12036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12744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13452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14160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3954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600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354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1242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1122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768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3954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39</v>
      </c>
      <c r="G53" s="68"/>
      <c r="H53" s="68"/>
      <c r="I53" s="68"/>
      <c r="J53" s="69"/>
    </row>
    <row r="54" spans="1:10" ht="54" customHeight="1" thickBot="1" x14ac:dyDescent="0.3">
      <c r="A54" s="7"/>
      <c r="B54" s="183" t="s">
        <v>209</v>
      </c>
      <c r="C54" s="184"/>
      <c r="D54" s="184"/>
      <c r="E54" s="185"/>
      <c r="F54" s="186" t="str">
        <f>"Цена от "&amp;MIN(F56,F61:J62,H97,F63:J74)&amp;" до "&amp;MAX(F56,F61:J62,H97,F63:J74)</f>
        <v>Цена от 504 до 6492</v>
      </c>
      <c r="G54" s="187"/>
      <c r="H54" s="187"/>
      <c r="I54" s="187"/>
      <c r="J54" s="18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1500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150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375</v>
      </c>
      <c r="G58" s="94"/>
      <c r="H58" s="94"/>
      <c r="I58" s="94"/>
      <c r="J58" s="95"/>
    </row>
    <row r="59" spans="1:10" ht="36" customHeight="1" thickBot="1" x14ac:dyDescent="0.3">
      <c r="A59" s="7"/>
      <c r="B59" s="177" t="s">
        <v>160</v>
      </c>
      <c r="C59" s="178"/>
      <c r="D59" s="178"/>
      <c r="E59" s="179"/>
      <c r="F59" s="93">
        <v>10008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2478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1476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5016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4896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5875.2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1476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2010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6018</v>
      </c>
      <c r="G68" s="68"/>
      <c r="H68" s="68"/>
      <c r="I68" s="68"/>
      <c r="J68" s="69"/>
    </row>
    <row r="69" spans="1:10" ht="36" customHeight="1" x14ac:dyDescent="0.25">
      <c r="A69" s="7"/>
      <c r="B69" s="76" t="s">
        <v>169</v>
      </c>
      <c r="C69" s="77"/>
      <c r="D69" s="77"/>
      <c r="E69" s="54"/>
      <c r="F69" s="67">
        <v>5010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504</v>
      </c>
      <c r="G70" s="68"/>
      <c r="H70" s="68"/>
      <c r="I70" s="68"/>
      <c r="J70" s="69"/>
    </row>
    <row r="71" spans="1:10" ht="36" customHeight="1" x14ac:dyDescent="0.25">
      <c r="A71" s="7"/>
      <c r="B71" s="52" t="s">
        <v>171</v>
      </c>
      <c r="C71" s="96"/>
      <c r="D71" s="96"/>
      <c r="E71" s="97"/>
      <c r="F71" s="67">
        <v>1770</v>
      </c>
      <c r="G71" s="68"/>
      <c r="H71" s="68"/>
      <c r="I71" s="68"/>
      <c r="J71" s="69"/>
    </row>
    <row r="72" spans="1:10" ht="36" customHeight="1" x14ac:dyDescent="0.25">
      <c r="A72" s="7"/>
      <c r="B72" s="52" t="s">
        <v>172</v>
      </c>
      <c r="C72" s="96"/>
      <c r="D72" s="96"/>
      <c r="E72" s="97"/>
      <c r="F72" s="67">
        <v>1182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67">
        <v>6000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174</v>
      </c>
      <c r="C74" s="77"/>
      <c r="D74" s="77"/>
      <c r="E74" s="54"/>
      <c r="F74" s="67">
        <v>6492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4"/>
      <c r="F75" s="67">
        <v>600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176</v>
      </c>
      <c r="C76" s="77"/>
      <c r="D76" s="77"/>
      <c r="E76" s="54"/>
      <c r="F76" s="67">
        <v>1515</v>
      </c>
      <c r="G76" s="68"/>
      <c r="H76" s="68"/>
      <c r="I76" s="68"/>
      <c r="J76" s="69"/>
    </row>
    <row r="77" spans="1:10" ht="36" customHeight="1" x14ac:dyDescent="0.25">
      <c r="A77" s="7"/>
      <c r="B77" s="76" t="s">
        <v>177</v>
      </c>
      <c r="C77" s="77"/>
      <c r="D77" s="77"/>
      <c r="E77" s="53"/>
      <c r="F77" s="67">
        <v>3000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178</v>
      </c>
      <c r="C78" s="96"/>
      <c r="D78" s="96"/>
      <c r="E78" s="96"/>
      <c r="F78" s="67">
        <v>3000</v>
      </c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179</v>
      </c>
      <c r="C79" s="77"/>
      <c r="D79" s="77"/>
      <c r="E79" s="54"/>
      <c r="F79" s="67">
        <v>3480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180</v>
      </c>
      <c r="C80" s="77"/>
      <c r="D80" s="77"/>
      <c r="E80" s="54"/>
      <c r="F80" s="67">
        <v>2160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7080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6960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84" t="s">
        <v>183</v>
      </c>
      <c r="C83" s="85"/>
      <c r="D83" s="85"/>
      <c r="E83" s="86"/>
      <c r="F83" s="93">
        <v>8352</v>
      </c>
      <c r="G83" s="94"/>
      <c r="H83" s="94"/>
      <c r="I83" s="94"/>
      <c r="J83" s="95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2160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185</v>
      </c>
      <c r="C85" s="77"/>
      <c r="D85" s="77"/>
      <c r="E85" s="54"/>
      <c r="F85" s="67">
        <v>2880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8520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720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8400</v>
      </c>
      <c r="G88" s="68"/>
      <c r="H88" s="68"/>
      <c r="I88" s="68"/>
      <c r="J88" s="69"/>
    </row>
    <row r="89" spans="1:10" ht="36" customHeight="1" thickBot="1" x14ac:dyDescent="0.3">
      <c r="A89" s="7" t="s">
        <v>114</v>
      </c>
      <c r="B89" s="76" t="s">
        <v>189</v>
      </c>
      <c r="C89" s="77"/>
      <c r="D89" s="77"/>
      <c r="E89" s="54"/>
      <c r="F89" s="67">
        <v>9120</v>
      </c>
      <c r="G89" s="68"/>
      <c r="H89" s="68"/>
      <c r="I89" s="68"/>
      <c r="J89" s="69"/>
    </row>
    <row r="90" spans="1:10" ht="36" customHeight="1" x14ac:dyDescent="0.25">
      <c r="A90" s="7"/>
      <c r="B90" s="189" t="s">
        <v>190</v>
      </c>
      <c r="C90" s="190"/>
      <c r="D90" s="190"/>
      <c r="E90" s="191"/>
      <c r="F90" s="186"/>
      <c r="G90" s="187"/>
      <c r="H90" s="187"/>
      <c r="I90" s="187"/>
      <c r="J90" s="188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2004</v>
      </c>
      <c r="G91" s="68"/>
      <c r="H91" s="68"/>
      <c r="I91" s="68"/>
      <c r="J91" s="69"/>
    </row>
    <row r="92" spans="1:10" ht="36" customHeight="1" x14ac:dyDescent="0.25">
      <c r="A92" s="7"/>
      <c r="B92" s="76" t="s">
        <v>192</v>
      </c>
      <c r="C92" s="77"/>
      <c r="D92" s="77"/>
      <c r="E92" s="54"/>
      <c r="F92" s="67">
        <v>2004</v>
      </c>
      <c r="G92" s="68"/>
      <c r="H92" s="68"/>
      <c r="I92" s="68"/>
      <c r="J92" s="69"/>
    </row>
    <row r="93" spans="1:10" ht="36" customHeight="1" x14ac:dyDescent="0.25">
      <c r="A93" s="7"/>
      <c r="B93" s="76" t="s">
        <v>193</v>
      </c>
      <c r="C93" s="77"/>
      <c r="D93" s="77"/>
      <c r="E93" s="54"/>
      <c r="F93" s="105">
        <v>1500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194</v>
      </c>
      <c r="C94" s="77"/>
      <c r="D94" s="77"/>
      <c r="E94" s="54"/>
      <c r="F94" s="105">
        <v>150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195</v>
      </c>
      <c r="C95" s="77"/>
      <c r="D95" s="77"/>
      <c r="E95" s="54"/>
      <c r="F95" s="105">
        <v>510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196</v>
      </c>
      <c r="C96" s="19"/>
      <c r="D96" s="19"/>
      <c r="E96" s="20"/>
      <c r="F96" s="186"/>
      <c r="G96" s="187"/>
      <c r="H96" s="187"/>
      <c r="I96" s="187"/>
      <c r="J96" s="188"/>
    </row>
    <row r="97" spans="1:10" ht="36" customHeight="1" x14ac:dyDescent="0.25">
      <c r="A97" s="7" t="s">
        <v>112</v>
      </c>
      <c r="B97" s="76" t="s">
        <v>197</v>
      </c>
      <c r="C97" s="77"/>
      <c r="D97" s="77"/>
      <c r="E97" s="54"/>
      <c r="F97" s="192">
        <f>H97*1.2</f>
        <v>4320</v>
      </c>
      <c r="G97" s="193">
        <f>H97*1.1</f>
        <v>3960.0000000000005</v>
      </c>
      <c r="H97" s="193">
        <v>3600</v>
      </c>
      <c r="I97" s="193">
        <f>H97*0.75</f>
        <v>2700</v>
      </c>
      <c r="J97" s="194">
        <f>H97*0.5</f>
        <v>1800</v>
      </c>
    </row>
    <row r="98" spans="1:10" ht="36" customHeight="1" x14ac:dyDescent="0.25">
      <c r="A98" s="7" t="s">
        <v>112</v>
      </c>
      <c r="B98" s="76" t="s">
        <v>198</v>
      </c>
      <c r="C98" s="77"/>
      <c r="D98" s="77"/>
      <c r="E98" s="54"/>
      <c r="F98" s="67">
        <v>1770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67">
        <v>3780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200</v>
      </c>
      <c r="C100" s="77"/>
      <c r="D100" s="77"/>
      <c r="E100" s="54"/>
      <c r="F100" s="192">
        <f>H100*1.2</f>
        <v>6048</v>
      </c>
      <c r="G100" s="193">
        <f>H100*1.1</f>
        <v>5544</v>
      </c>
      <c r="H100" s="193">
        <v>5040</v>
      </c>
      <c r="I100" s="193">
        <f>H100*0.75</f>
        <v>3780</v>
      </c>
      <c r="J100" s="194">
        <f>H100*0.5</f>
        <v>2520</v>
      </c>
    </row>
    <row r="101" spans="1:10" ht="36" customHeight="1" x14ac:dyDescent="0.25">
      <c r="A101" s="7" t="s">
        <v>114</v>
      </c>
      <c r="B101" s="76" t="s">
        <v>226</v>
      </c>
      <c r="C101" s="77"/>
      <c r="D101" s="77"/>
      <c r="E101" s="54"/>
      <c r="F101" s="67">
        <v>2520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67">
        <v>5400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203</v>
      </c>
      <c r="C103" s="77"/>
      <c r="D103" s="77"/>
      <c r="E103" s="54"/>
      <c r="F103" s="67">
        <v>1770</v>
      </c>
      <c r="G103" s="68"/>
      <c r="H103" s="68"/>
      <c r="I103" s="68"/>
      <c r="J103" s="69"/>
    </row>
    <row r="104" spans="1:10" ht="54" customHeight="1" thickBot="1" x14ac:dyDescent="0.3">
      <c r="A104" s="7"/>
      <c r="B104" s="18" t="s">
        <v>228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95"/>
      <c r="C105" s="196"/>
      <c r="D105" s="196"/>
      <c r="E105" s="196"/>
      <c r="F105" s="196"/>
      <c r="G105" s="196"/>
      <c r="H105" s="196"/>
      <c r="I105" s="196"/>
      <c r="J105" s="197"/>
    </row>
    <row r="106" spans="1:10" ht="28.5" customHeight="1" x14ac:dyDescent="0.25">
      <c r="A106" s="7"/>
      <c r="B106" s="78" t="s">
        <v>229</v>
      </c>
      <c r="C106" s="79"/>
      <c r="D106" s="79"/>
      <c r="E106" s="36"/>
      <c r="F106" s="80">
        <v>7020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230</v>
      </c>
      <c r="C107" s="77"/>
      <c r="D107" s="77"/>
      <c r="E107" s="54"/>
      <c r="F107" s="67">
        <v>14040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231</v>
      </c>
      <c r="C108" s="77"/>
      <c r="D108" s="77"/>
      <c r="E108" s="54"/>
      <c r="F108" s="67">
        <v>7020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264</v>
      </c>
      <c r="C109" s="77"/>
      <c r="D109" s="77"/>
      <c r="E109" s="54"/>
      <c r="F109" s="67">
        <v>14040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16"/>
      <c r="C111" s="117"/>
      <c r="D111" s="117"/>
      <c r="E111" s="117"/>
      <c r="F111" s="118"/>
      <c r="G111" s="118"/>
      <c r="H111" s="118"/>
      <c r="I111" s="118"/>
      <c r="J111" s="118"/>
    </row>
    <row r="112" spans="1:10" ht="67.5" customHeight="1" x14ac:dyDescent="0.25">
      <c r="A112" s="7"/>
      <c r="B112" s="119" t="s">
        <v>265</v>
      </c>
      <c r="C112" s="119"/>
      <c r="D112" s="119"/>
      <c r="E112" s="119"/>
      <c r="F112" s="119"/>
      <c r="G112" s="119"/>
      <c r="H112" s="119"/>
      <c r="I112" s="119"/>
      <c r="J112" s="119"/>
    </row>
    <row r="113" spans="1:10" ht="40.5" customHeight="1" x14ac:dyDescent="0.25">
      <c r="A113" s="7"/>
      <c r="B113" s="119" t="s">
        <v>205</v>
      </c>
      <c r="C113" s="119"/>
      <c r="D113" s="119"/>
      <c r="E113" s="119"/>
      <c r="F113" s="119"/>
      <c r="G113" s="119"/>
      <c r="H113" s="119"/>
      <c r="I113" s="119"/>
      <c r="J113" s="119"/>
    </row>
    <row r="114" spans="1:10" ht="27" customHeight="1" x14ac:dyDescent="0.25">
      <c r="A114" s="7" t="s">
        <v>114</v>
      </c>
      <c r="B114" s="120" t="s">
        <v>206</v>
      </c>
      <c r="C114" s="120"/>
      <c r="D114" s="120"/>
      <c r="E114" s="120"/>
      <c r="F114" s="120"/>
      <c r="G114" s="120"/>
      <c r="H114" s="120"/>
      <c r="I114" s="120"/>
      <c r="J114" s="120"/>
    </row>
    <row r="115" spans="1:10" ht="40.5" customHeight="1" x14ac:dyDescent="0.25">
      <c r="A115" s="7"/>
      <c r="B115" s="121" t="s">
        <v>207</v>
      </c>
      <c r="C115" s="121"/>
      <c r="D115" s="121"/>
      <c r="E115" s="121"/>
      <c r="F115" s="121"/>
      <c r="G115" s="121"/>
      <c r="H115" s="121"/>
      <c r="I115" s="121"/>
      <c r="J115" s="121"/>
    </row>
    <row r="116" spans="1:10" ht="18" customHeight="1" x14ac:dyDescent="0.25">
      <c r="A116" s="7"/>
    </row>
  </sheetData>
  <sheetProtection selectLockedCells="1" selectUnlockedCells="1"/>
  <mergeCells count="210">
    <mergeCell ref="B112:J112"/>
    <mergeCell ref="B113:J113"/>
    <mergeCell ref="B114:J114"/>
    <mergeCell ref="B115:J115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topLeftCell="B1" zoomScale="65" zoomScaleNormal="60" zoomScaleSheetLayoutView="65" workbookViewId="0">
      <pane ySplit="4" topLeftCell="A98" activePane="bottomLeft" state="frozen"/>
      <selection activeCell="Q15" sqref="Q15"/>
      <selection pane="bottomLeft" activeCell="B107" sqref="B107:I107"/>
    </sheetView>
  </sheetViews>
  <sheetFormatPr defaultColWidth="9.140625" defaultRowHeight="12.75" outlineLevelRow="1" x14ac:dyDescent="0.25"/>
  <cols>
    <col min="1" max="1" width="33.710937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127" t="s">
        <v>112</v>
      </c>
      <c r="B8" s="30" t="s">
        <v>113</v>
      </c>
      <c r="C8" s="31"/>
      <c r="D8" s="31"/>
      <c r="E8" s="32"/>
      <c r="F8" s="33">
        <f>H8*1.2</f>
        <v>9972</v>
      </c>
      <c r="G8" s="33">
        <f>H8*1.1</f>
        <v>9141</v>
      </c>
      <c r="H8" s="33">
        <v>8310</v>
      </c>
      <c r="I8" s="33">
        <f>H8*0.75</f>
        <v>6232.5</v>
      </c>
      <c r="J8" s="33">
        <f>H8*0.5</f>
        <v>4155</v>
      </c>
    </row>
    <row r="9" spans="1:10" ht="36" customHeight="1" thickBot="1" x14ac:dyDescent="0.3">
      <c r="A9" s="127" t="s">
        <v>114</v>
      </c>
      <c r="B9" s="34" t="s">
        <v>115</v>
      </c>
      <c r="C9" s="35"/>
      <c r="D9" s="35"/>
      <c r="E9" s="36"/>
      <c r="F9" s="37">
        <f>H9*1.2</f>
        <v>13968</v>
      </c>
      <c r="G9" s="37">
        <f t="shared" ref="G9" si="0">H9*1.1</f>
        <v>12804.000000000002</v>
      </c>
      <c r="H9" s="37">
        <v>11640</v>
      </c>
      <c r="I9" s="37">
        <f t="shared" ref="I9" si="1">H9*0.75</f>
        <v>8730</v>
      </c>
      <c r="J9" s="37">
        <f t="shared" ref="J9" si="2">H9*0.5</f>
        <v>5820</v>
      </c>
    </row>
    <row r="10" spans="1:10" ht="36" customHeight="1" thickBot="1" x14ac:dyDescent="0.3">
      <c r="A10" s="127"/>
      <c r="B10" s="27"/>
      <c r="C10" s="38"/>
      <c r="D10" s="38"/>
      <c r="E10" s="39"/>
      <c r="F10" s="375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11412</v>
      </c>
      <c r="G11" s="33">
        <f>H11*1.1</f>
        <v>10461</v>
      </c>
      <c r="H11" s="33">
        <v>9510</v>
      </c>
      <c r="I11" s="33">
        <f>H11*0.75</f>
        <v>7132.5</v>
      </c>
      <c r="J11" s="33">
        <f>H11*0.5</f>
        <v>4755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15984</v>
      </c>
      <c r="G12" s="37">
        <f t="shared" ref="G12" si="3">H12*1.1</f>
        <v>14652.000000000002</v>
      </c>
      <c r="H12" s="37">
        <v>13320</v>
      </c>
      <c r="I12" s="37">
        <f t="shared" ref="I12" si="4">H12*0.75</f>
        <v>9990</v>
      </c>
      <c r="J12" s="37">
        <f t="shared" ref="J12" si="5">H12*0.5</f>
        <v>6660</v>
      </c>
    </row>
    <row r="13" spans="1:10" ht="21.75" thickBot="1" x14ac:dyDescent="0.3">
      <c r="A13" s="127"/>
      <c r="B13" s="27"/>
      <c r="C13" s="28"/>
      <c r="D13" s="28"/>
      <c r="E13" s="29"/>
      <c r="F13" s="27"/>
      <c r="G13" s="28"/>
      <c r="H13" s="28"/>
      <c r="I13" s="28"/>
      <c r="J13" s="376"/>
    </row>
    <row r="14" spans="1:10" ht="36" customHeight="1" x14ac:dyDescent="0.25">
      <c r="A14" s="127" t="s">
        <v>112</v>
      </c>
      <c r="B14" s="30" t="s">
        <v>118</v>
      </c>
      <c r="C14" s="175"/>
      <c r="D14" s="175"/>
      <c r="E14" s="176"/>
      <c r="F14" s="377">
        <v>1680</v>
      </c>
      <c r="G14" s="378"/>
      <c r="H14" s="378"/>
      <c r="I14" s="378"/>
      <c r="J14" s="379"/>
    </row>
    <row r="15" spans="1:10" ht="36" customHeight="1" thickBot="1" x14ac:dyDescent="0.3">
      <c r="A15" s="127" t="s">
        <v>114</v>
      </c>
      <c r="B15" s="177" t="s">
        <v>119</v>
      </c>
      <c r="C15" s="178"/>
      <c r="D15" s="178"/>
      <c r="E15" s="179"/>
      <c r="F15" s="380">
        <v>2400</v>
      </c>
      <c r="G15" s="381"/>
      <c r="H15" s="381"/>
      <c r="I15" s="381"/>
      <c r="J15" s="382"/>
    </row>
    <row r="16" spans="1:10" ht="21.75" thickBot="1" x14ac:dyDescent="0.3">
      <c r="A16" s="127"/>
      <c r="B16" s="27"/>
      <c r="C16" s="28"/>
      <c r="D16" s="28"/>
      <c r="E16" s="29"/>
      <c r="F16" s="27"/>
      <c r="G16" s="28"/>
      <c r="H16" s="28"/>
      <c r="I16" s="28"/>
      <c r="J16" s="376"/>
    </row>
    <row r="17" spans="1:10" ht="36" customHeight="1" x14ac:dyDescent="0.25">
      <c r="A17" s="127" t="s">
        <v>112</v>
      </c>
      <c r="B17" s="52" t="s">
        <v>120</v>
      </c>
      <c r="C17" s="53"/>
      <c r="D17" s="53"/>
      <c r="E17" s="54"/>
      <c r="F17" s="138">
        <v>300</v>
      </c>
      <c r="G17" s="139"/>
      <c r="H17" s="139"/>
      <c r="I17" s="139"/>
      <c r="J17" s="140"/>
    </row>
    <row r="18" spans="1:10" ht="36" customHeight="1" thickBot="1" x14ac:dyDescent="0.3">
      <c r="A18" s="127" t="s">
        <v>114</v>
      </c>
      <c r="B18" s="52" t="s">
        <v>121</v>
      </c>
      <c r="C18" s="53"/>
      <c r="D18" s="53"/>
      <c r="E18" s="54"/>
      <c r="F18" s="58">
        <v>420</v>
      </c>
      <c r="G18" s="59"/>
      <c r="H18" s="59"/>
      <c r="I18" s="59"/>
      <c r="J18" s="60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2040 до 77520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2040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4080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8160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12240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16320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20400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24480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28560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32640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36720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40800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44880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48960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53040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57120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61200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65280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69360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73440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77520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300 до 7800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1380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480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7800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1500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4500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300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300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900</v>
      </c>
      <c r="G50" s="68"/>
      <c r="H50" s="68"/>
      <c r="I50" s="68"/>
      <c r="J50" s="69"/>
    </row>
    <row r="51" spans="1:10" ht="36" customHeight="1" thickBot="1" x14ac:dyDescent="0.3">
      <c r="A51" s="7"/>
      <c r="B51" s="84" t="s">
        <v>153</v>
      </c>
      <c r="C51" s="85"/>
      <c r="D51" s="85"/>
      <c r="E51" s="86"/>
      <c r="F51" s="93">
        <v>4800</v>
      </c>
      <c r="G51" s="94"/>
      <c r="H51" s="94"/>
      <c r="I51" s="94"/>
      <c r="J51" s="95"/>
    </row>
    <row r="52" spans="1:10" ht="24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39</v>
      </c>
      <c r="G53" s="68"/>
      <c r="H53" s="68"/>
      <c r="I53" s="68"/>
      <c r="J53" s="69"/>
    </row>
    <row r="54" spans="1:10" ht="54" customHeight="1" thickBot="1" x14ac:dyDescent="0.3">
      <c r="A54" s="7"/>
      <c r="B54" s="183" t="s">
        <v>209</v>
      </c>
      <c r="C54" s="184"/>
      <c r="D54" s="184"/>
      <c r="E54" s="185"/>
      <c r="F54" s="186" t="str">
        <f>"Цена от "&amp;MIN(F56,F61:J62,H97,F63:F74)&amp;" до "&amp;MAX(F56,F61:J62,H97,F63:F74)</f>
        <v>Цена от 510 до 25920</v>
      </c>
      <c r="G54" s="187"/>
      <c r="H54" s="187"/>
      <c r="I54" s="187"/>
      <c r="J54" s="18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6480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648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2160</v>
      </c>
      <c r="G58" s="94"/>
      <c r="H58" s="94"/>
      <c r="I58" s="94"/>
      <c r="J58" s="95"/>
    </row>
    <row r="59" spans="1:10" ht="36" customHeight="1" thickBot="1" x14ac:dyDescent="0.3">
      <c r="A59" s="7"/>
      <c r="B59" s="177" t="s">
        <v>160</v>
      </c>
      <c r="C59" s="178"/>
      <c r="D59" s="178"/>
      <c r="E59" s="179"/>
      <c r="F59" s="93">
        <v>10008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7800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5280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18300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8400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10080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10200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6360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18300</v>
      </c>
      <c r="G68" s="68"/>
      <c r="H68" s="68"/>
      <c r="I68" s="68"/>
      <c r="J68" s="69"/>
    </row>
    <row r="69" spans="1:10" ht="36" customHeight="1" x14ac:dyDescent="0.25">
      <c r="A69" s="7"/>
      <c r="B69" s="76" t="s">
        <v>169</v>
      </c>
      <c r="C69" s="77"/>
      <c r="D69" s="77"/>
      <c r="E69" s="54"/>
      <c r="F69" s="67">
        <v>15000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510</v>
      </c>
      <c r="G70" s="68"/>
      <c r="H70" s="68"/>
      <c r="I70" s="68"/>
      <c r="J70" s="69"/>
    </row>
    <row r="71" spans="1:10" ht="36" customHeight="1" x14ac:dyDescent="0.25">
      <c r="A71" s="7"/>
      <c r="B71" s="52" t="s">
        <v>171</v>
      </c>
      <c r="C71" s="96"/>
      <c r="D71" s="96"/>
      <c r="E71" s="97"/>
      <c r="F71" s="67">
        <v>3720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172</v>
      </c>
      <c r="C72" s="96"/>
      <c r="D72" s="96"/>
      <c r="E72" s="97"/>
      <c r="F72" s="67">
        <v>3120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67">
        <v>25920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174</v>
      </c>
      <c r="C74" s="77"/>
      <c r="D74" s="77"/>
      <c r="E74" s="54"/>
      <c r="F74" s="67">
        <v>13800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4"/>
      <c r="F75" s="67">
        <v>1200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176</v>
      </c>
      <c r="C76" s="77"/>
      <c r="D76" s="77"/>
      <c r="E76" s="54"/>
      <c r="F76" s="67">
        <v>12000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177</v>
      </c>
      <c r="C77" s="77"/>
      <c r="D77" s="77"/>
      <c r="E77" s="53"/>
      <c r="F77" s="67">
        <v>5010</v>
      </c>
      <c r="G77" s="68"/>
      <c r="H77" s="68"/>
      <c r="I77" s="68"/>
      <c r="J77" s="69"/>
    </row>
    <row r="78" spans="1:10" ht="36" customHeight="1" x14ac:dyDescent="0.25">
      <c r="A78" s="7"/>
      <c r="B78" s="52" t="s">
        <v>178</v>
      </c>
      <c r="C78" s="96"/>
      <c r="D78" s="96"/>
      <c r="E78" s="96"/>
      <c r="F78" s="67">
        <v>10002</v>
      </c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179</v>
      </c>
      <c r="C79" s="77"/>
      <c r="D79" s="77"/>
      <c r="E79" s="54"/>
      <c r="F79" s="67">
        <v>10920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180</v>
      </c>
      <c r="C80" s="77"/>
      <c r="D80" s="77"/>
      <c r="E80" s="54"/>
      <c r="F80" s="67">
        <v>7440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25680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11760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84" t="s">
        <v>183</v>
      </c>
      <c r="C83" s="85"/>
      <c r="D83" s="85"/>
      <c r="E83" s="86"/>
      <c r="F83" s="93">
        <v>14112</v>
      </c>
      <c r="G83" s="94"/>
      <c r="H83" s="94"/>
      <c r="I83" s="94"/>
      <c r="J83" s="95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14280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185</v>
      </c>
      <c r="C85" s="77"/>
      <c r="D85" s="77"/>
      <c r="E85" s="54"/>
      <c r="F85" s="67">
        <v>9000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25680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720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250">
        <v>36360</v>
      </c>
      <c r="G88" s="251"/>
      <c r="H88" s="251"/>
      <c r="I88" s="251"/>
      <c r="J88" s="252"/>
    </row>
    <row r="89" spans="1:10" ht="36" customHeight="1" thickBot="1" x14ac:dyDescent="0.3">
      <c r="A89" s="7" t="s">
        <v>114</v>
      </c>
      <c r="B89" s="76" t="s">
        <v>189</v>
      </c>
      <c r="C89" s="77"/>
      <c r="D89" s="77"/>
      <c r="E89" s="54"/>
      <c r="F89" s="67">
        <v>19320</v>
      </c>
      <c r="G89" s="68"/>
      <c r="H89" s="68"/>
      <c r="I89" s="68"/>
      <c r="J89" s="69"/>
    </row>
    <row r="90" spans="1:10" ht="36" customHeight="1" x14ac:dyDescent="0.25">
      <c r="A90" s="7"/>
      <c r="B90" s="189" t="s">
        <v>190</v>
      </c>
      <c r="C90" s="190"/>
      <c r="D90" s="190"/>
      <c r="E90" s="191"/>
      <c r="F90" s="186"/>
      <c r="G90" s="187"/>
      <c r="H90" s="187"/>
      <c r="I90" s="187"/>
      <c r="J90" s="188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8004</v>
      </c>
      <c r="G91" s="68"/>
      <c r="H91" s="68"/>
      <c r="I91" s="68"/>
      <c r="J91" s="69"/>
    </row>
    <row r="92" spans="1:10" ht="36" customHeight="1" x14ac:dyDescent="0.25">
      <c r="A92" s="7"/>
      <c r="B92" s="76" t="s">
        <v>192</v>
      </c>
      <c r="C92" s="77"/>
      <c r="D92" s="77"/>
      <c r="E92" s="54"/>
      <c r="F92" s="67">
        <v>12000</v>
      </c>
      <c r="G92" s="68"/>
      <c r="H92" s="68"/>
      <c r="I92" s="68"/>
      <c r="J92" s="69"/>
    </row>
    <row r="93" spans="1:10" ht="36" customHeight="1" x14ac:dyDescent="0.25">
      <c r="A93" s="7"/>
      <c r="B93" s="76" t="s">
        <v>193</v>
      </c>
      <c r="C93" s="77"/>
      <c r="D93" s="77"/>
      <c r="E93" s="54"/>
      <c r="F93" s="105">
        <v>3000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194</v>
      </c>
      <c r="C94" s="77"/>
      <c r="D94" s="77"/>
      <c r="E94" s="54"/>
      <c r="F94" s="105">
        <v>300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195</v>
      </c>
      <c r="C95" s="77"/>
      <c r="D95" s="77"/>
      <c r="E95" s="54"/>
      <c r="F95" s="105">
        <v>1050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196</v>
      </c>
      <c r="C96" s="19"/>
      <c r="D96" s="19"/>
      <c r="E96" s="20"/>
      <c r="F96" s="186"/>
      <c r="G96" s="187"/>
      <c r="H96" s="187"/>
      <c r="I96" s="187"/>
      <c r="J96" s="188"/>
    </row>
    <row r="97" spans="1:10" ht="36" customHeight="1" x14ac:dyDescent="0.25">
      <c r="A97" s="7" t="s">
        <v>112</v>
      </c>
      <c r="B97" s="76" t="s">
        <v>197</v>
      </c>
      <c r="C97" s="77"/>
      <c r="D97" s="77"/>
      <c r="E97" s="54"/>
      <c r="F97" s="192">
        <f>H97*1.2</f>
        <v>5040</v>
      </c>
      <c r="G97" s="193">
        <f>H97*1.1</f>
        <v>4620</v>
      </c>
      <c r="H97" s="193">
        <v>4200</v>
      </c>
      <c r="I97" s="193">
        <f>H97*0.75</f>
        <v>3150</v>
      </c>
      <c r="J97" s="194">
        <f>H97*0.5</f>
        <v>2100</v>
      </c>
    </row>
    <row r="98" spans="1:10" ht="36" customHeight="1" x14ac:dyDescent="0.25">
      <c r="A98" s="7" t="s">
        <v>112</v>
      </c>
      <c r="B98" s="76" t="s">
        <v>198</v>
      </c>
      <c r="C98" s="77"/>
      <c r="D98" s="77"/>
      <c r="E98" s="54"/>
      <c r="F98" s="67">
        <v>3060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52" t="s">
        <v>199</v>
      </c>
      <c r="C99" s="96"/>
      <c r="D99" s="96"/>
      <c r="E99" s="97"/>
      <c r="F99" s="250">
        <v>6000</v>
      </c>
      <c r="G99" s="251"/>
      <c r="H99" s="251"/>
      <c r="I99" s="251"/>
      <c r="J99" s="252"/>
    </row>
    <row r="100" spans="1:10" ht="36" customHeight="1" x14ac:dyDescent="0.25">
      <c r="A100" s="7" t="s">
        <v>114</v>
      </c>
      <c r="B100" s="76" t="s">
        <v>200</v>
      </c>
      <c r="C100" s="77"/>
      <c r="D100" s="77"/>
      <c r="E100" s="54"/>
      <c r="F100" s="192">
        <f>H100*1.2</f>
        <v>7056</v>
      </c>
      <c r="G100" s="193">
        <f>H100*1.1</f>
        <v>6468.0000000000009</v>
      </c>
      <c r="H100" s="193">
        <v>5880</v>
      </c>
      <c r="I100" s="193">
        <f>H100*0.75</f>
        <v>4410</v>
      </c>
      <c r="J100" s="194">
        <f>H100*0.5</f>
        <v>2940</v>
      </c>
    </row>
    <row r="101" spans="1:10" ht="36" customHeight="1" x14ac:dyDescent="0.25">
      <c r="A101" s="7" t="s">
        <v>114</v>
      </c>
      <c r="B101" s="76" t="s">
        <v>226</v>
      </c>
      <c r="C101" s="77"/>
      <c r="D101" s="77"/>
      <c r="E101" s="54"/>
      <c r="F101" s="67">
        <v>4320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67">
        <v>8400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203</v>
      </c>
      <c r="C103" s="77"/>
      <c r="D103" s="77"/>
      <c r="E103" s="53"/>
      <c r="F103" s="115">
        <f>H103*1.2</f>
        <v>5040</v>
      </c>
      <c r="G103" s="115">
        <f>H103*1.1</f>
        <v>4620</v>
      </c>
      <c r="H103" s="115">
        <v>4200</v>
      </c>
      <c r="I103" s="115">
        <f>H103*0.75</f>
        <v>3150</v>
      </c>
      <c r="J103" s="115">
        <f>H103*0.5</f>
        <v>2100</v>
      </c>
    </row>
    <row r="104" spans="1:10" ht="54" customHeight="1" thickBot="1" x14ac:dyDescent="0.3">
      <c r="A104" s="7"/>
      <c r="B104" s="27"/>
      <c r="C104" s="38"/>
      <c r="D104" s="38"/>
      <c r="E104" s="39"/>
      <c r="F104" s="40"/>
      <c r="G104" s="41"/>
      <c r="H104" s="41"/>
      <c r="I104" s="41"/>
      <c r="J104" s="42"/>
    </row>
    <row r="105" spans="1:10" ht="28.5" customHeight="1" x14ac:dyDescent="0.25">
      <c r="A105" s="7"/>
      <c r="B105" s="116"/>
      <c r="C105" s="116"/>
      <c r="D105" s="116"/>
      <c r="E105" s="116"/>
      <c r="F105" s="116"/>
      <c r="G105" s="116"/>
      <c r="H105" s="116"/>
      <c r="I105" s="116"/>
      <c r="J105" s="116"/>
    </row>
    <row r="106" spans="1:10" ht="28.5" customHeight="1" thickBot="1" x14ac:dyDescent="0.3">
      <c r="A106" s="7"/>
      <c r="B106" s="214" t="s">
        <v>254</v>
      </c>
      <c r="C106" s="214"/>
      <c r="D106" s="214"/>
      <c r="E106" s="214"/>
      <c r="F106" s="214"/>
      <c r="G106" s="214"/>
      <c r="H106" s="214"/>
      <c r="I106" s="214"/>
      <c r="J106" s="215"/>
    </row>
    <row r="107" spans="1:10" ht="28.5" customHeight="1" thickBot="1" x14ac:dyDescent="0.3">
      <c r="A107" s="7"/>
      <c r="B107" s="216" t="s">
        <v>255</v>
      </c>
      <c r="C107" s="217"/>
      <c r="D107" s="217"/>
      <c r="E107" s="217"/>
      <c r="F107" s="217"/>
      <c r="G107" s="217"/>
      <c r="H107" s="217"/>
      <c r="I107" s="218"/>
      <c r="J107" s="126"/>
    </row>
    <row r="108" spans="1:10" ht="28.5" customHeight="1" thickBot="1" x14ac:dyDescent="0.3">
      <c r="A108" s="7"/>
      <c r="B108" s="253" t="s">
        <v>256</v>
      </c>
      <c r="C108" s="254"/>
      <c r="D108" s="255" t="s">
        <v>257</v>
      </c>
      <c r="E108" s="224"/>
      <c r="F108" s="225"/>
      <c r="G108" s="224" t="s">
        <v>258</v>
      </c>
      <c r="H108" s="224"/>
      <c r="I108" s="225"/>
      <c r="J108" s="9"/>
    </row>
    <row r="109" spans="1:10" ht="28.5" customHeight="1" x14ac:dyDescent="0.25">
      <c r="A109" s="7"/>
      <c r="B109" s="256" t="s">
        <v>259</v>
      </c>
      <c r="C109" s="257"/>
      <c r="D109" s="231" t="s">
        <v>260</v>
      </c>
      <c r="E109" s="231"/>
      <c r="F109" s="231"/>
      <c r="G109" s="258">
        <v>2190</v>
      </c>
      <c r="H109" s="231"/>
      <c r="I109" s="232"/>
      <c r="J109" s="9"/>
    </row>
    <row r="110" spans="1:10" ht="28.5" customHeight="1" x14ac:dyDescent="0.25">
      <c r="A110" s="7"/>
      <c r="B110" s="259" t="s">
        <v>261</v>
      </c>
      <c r="C110" s="260"/>
      <c r="D110" s="238"/>
      <c r="E110" s="238"/>
      <c r="F110" s="238"/>
      <c r="G110" s="261">
        <v>1590</v>
      </c>
      <c r="H110" s="238"/>
      <c r="I110" s="239"/>
      <c r="J110" s="9"/>
    </row>
    <row r="111" spans="1:10" ht="24" customHeight="1" x14ac:dyDescent="0.25">
      <c r="A111" s="7"/>
      <c r="B111" s="259" t="s">
        <v>262</v>
      </c>
      <c r="C111" s="260"/>
      <c r="D111" s="238"/>
      <c r="E111" s="238"/>
      <c r="F111" s="238"/>
      <c r="G111" s="261">
        <v>1440</v>
      </c>
      <c r="H111" s="238"/>
      <c r="I111" s="239"/>
      <c r="J111" s="9"/>
    </row>
    <row r="112" spans="1:10" s="116" customFormat="1" ht="24" customHeight="1" x14ac:dyDescent="0.25">
      <c r="B112" s="259" t="s">
        <v>263</v>
      </c>
      <c r="C112" s="260"/>
      <c r="D112" s="238"/>
      <c r="E112" s="238"/>
      <c r="F112" s="238"/>
      <c r="G112" s="261">
        <v>1290</v>
      </c>
      <c r="H112" s="238"/>
      <c r="I112" s="239"/>
      <c r="J112" s="9"/>
    </row>
    <row r="113" spans="1:10" s="215" customFormat="1" ht="36" customHeight="1" x14ac:dyDescent="0.25">
      <c r="B113" s="116"/>
      <c r="C113" s="116"/>
      <c r="D113" s="116"/>
      <c r="E113" s="116"/>
      <c r="F113" s="116"/>
      <c r="G113" s="116"/>
      <c r="H113" s="116"/>
      <c r="I113" s="116"/>
      <c r="J113" s="116"/>
    </row>
    <row r="114" spans="1:10" s="126" customFormat="1" ht="36" customHeight="1" x14ac:dyDescent="0.25">
      <c r="B114" s="116"/>
      <c r="C114" s="116"/>
      <c r="D114" s="116"/>
      <c r="E114" s="116"/>
      <c r="F114" s="116"/>
      <c r="G114" s="116"/>
      <c r="H114" s="116"/>
      <c r="I114" s="116"/>
      <c r="J114" s="116"/>
    </row>
    <row r="115" spans="1:10" ht="87" customHeight="1" x14ac:dyDescent="0.25">
      <c r="B115" s="119" t="s">
        <v>265</v>
      </c>
      <c r="C115" s="119"/>
      <c r="D115" s="119"/>
      <c r="E115" s="119"/>
      <c r="F115" s="119"/>
      <c r="G115" s="119"/>
      <c r="H115" s="119"/>
      <c r="I115" s="119"/>
      <c r="J115" s="119"/>
    </row>
    <row r="116" spans="1:10" ht="36" customHeight="1" x14ac:dyDescent="0.25">
      <c r="B116" s="119" t="s">
        <v>205</v>
      </c>
      <c r="C116" s="119"/>
      <c r="D116" s="119"/>
      <c r="E116" s="119"/>
      <c r="F116" s="119"/>
      <c r="G116" s="119"/>
      <c r="H116" s="119"/>
      <c r="I116" s="119"/>
      <c r="J116" s="119"/>
    </row>
    <row r="117" spans="1:10" ht="36" customHeight="1" x14ac:dyDescent="0.25">
      <c r="B117" s="120" t="s">
        <v>206</v>
      </c>
      <c r="C117" s="120"/>
      <c r="D117" s="120"/>
      <c r="E117" s="120"/>
      <c r="F117" s="120"/>
      <c r="G117" s="120"/>
      <c r="H117" s="120"/>
      <c r="I117" s="120"/>
      <c r="J117" s="120"/>
    </row>
    <row r="118" spans="1:10" ht="36" customHeight="1" x14ac:dyDescent="0.25">
      <c r="B118" s="121" t="s">
        <v>207</v>
      </c>
      <c r="C118" s="121"/>
      <c r="D118" s="121"/>
      <c r="E118" s="121"/>
      <c r="F118" s="121"/>
      <c r="G118" s="121"/>
      <c r="H118" s="121"/>
      <c r="I118" s="121"/>
      <c r="J118" s="121"/>
    </row>
    <row r="119" spans="1:10" ht="54" customHeight="1" x14ac:dyDescent="0.25"/>
    <row r="120" spans="1:10" s="116" customFormat="1" ht="24" customHeight="1" x14ac:dyDescent="0.25">
      <c r="B120" s="122"/>
      <c r="C120" s="9"/>
      <c r="D120" s="9"/>
      <c r="E120" s="9"/>
      <c r="F120" s="123"/>
      <c r="G120" s="123"/>
      <c r="H120" s="123"/>
      <c r="I120" s="123"/>
      <c r="J120" s="123"/>
    </row>
    <row r="121" spans="1:10" s="116" customFormat="1" ht="18" customHeight="1" x14ac:dyDescent="0.25">
      <c r="B121" s="122"/>
      <c r="C121" s="9"/>
      <c r="D121" s="9"/>
      <c r="E121" s="9"/>
      <c r="F121" s="123"/>
      <c r="G121" s="123"/>
      <c r="H121" s="123"/>
      <c r="I121" s="123"/>
      <c r="J121" s="123"/>
    </row>
    <row r="122" spans="1:10" ht="67.5" customHeight="1" x14ac:dyDescent="0.25">
      <c r="A122" s="7"/>
    </row>
    <row r="123" spans="1:10" ht="40.5" customHeight="1" x14ac:dyDescent="0.25">
      <c r="A123" s="7"/>
    </row>
    <row r="124" spans="1:10" ht="27" customHeight="1" x14ac:dyDescent="0.25">
      <c r="A124" s="7" t="s">
        <v>114</v>
      </c>
    </row>
    <row r="125" spans="1:10" ht="40.5" customHeight="1" x14ac:dyDescent="0.25">
      <c r="A125" s="7"/>
    </row>
    <row r="126" spans="1:10" ht="18" customHeight="1" x14ac:dyDescent="0.25">
      <c r="A126" s="7"/>
    </row>
  </sheetData>
  <sheetProtection selectLockedCells="1" selectUnlockedCells="1"/>
  <mergeCells count="213">
    <mergeCell ref="B117:J117"/>
    <mergeCell ref="B118:J118"/>
    <mergeCell ref="B111:C111"/>
    <mergeCell ref="G111:I111"/>
    <mergeCell ref="B112:C112"/>
    <mergeCell ref="G112:I112"/>
    <mergeCell ref="B115:J115"/>
    <mergeCell ref="B116:J116"/>
    <mergeCell ref="B106:I106"/>
    <mergeCell ref="B107:I107"/>
    <mergeCell ref="B108:C108"/>
    <mergeCell ref="D108:F108"/>
    <mergeCell ref="G108:I108"/>
    <mergeCell ref="B109:C109"/>
    <mergeCell ref="D109:F112"/>
    <mergeCell ref="G109:I109"/>
    <mergeCell ref="B110:C110"/>
    <mergeCell ref="G110:I110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I16"/>
    <mergeCell ref="B17:E17"/>
    <mergeCell ref="F17:J17"/>
    <mergeCell ref="B11:E11"/>
    <mergeCell ref="B12:E12"/>
    <mergeCell ref="B13:E13"/>
    <mergeCell ref="F13:I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6"/>
  <sheetViews>
    <sheetView view="pageBreakPreview" topLeftCell="B1" zoomScale="65" zoomScaleNormal="60" zoomScaleSheetLayoutView="65" workbookViewId="0">
      <pane ySplit="4" topLeftCell="A116" activePane="bottomLeft" state="frozen"/>
      <selection activeCell="Q15" sqref="Q15"/>
      <selection pane="bottomLeft" activeCell="F126" sqref="F126:J126"/>
    </sheetView>
  </sheetViews>
  <sheetFormatPr defaultColWidth="9.140625" defaultRowHeight="21" outlineLevelRow="1" x14ac:dyDescent="0.25"/>
  <cols>
    <col min="1" max="1" width="32.7109375" style="127" hidden="1" customWidth="1"/>
    <col min="2" max="2" width="30.7109375" style="122" customWidth="1"/>
    <col min="3" max="5" width="30.7109375" style="9" customWidth="1"/>
    <col min="6" max="8" width="24.7109375" style="123" customWidth="1"/>
    <col min="9" max="9" width="20.28515625" style="123" customWidth="1"/>
    <col min="10" max="10" width="24.140625" style="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10" s="13" customFormat="1" ht="54" customHeight="1" x14ac:dyDescent="0.25">
      <c r="A2" s="128"/>
      <c r="B2" s="11"/>
      <c r="C2" s="11"/>
      <c r="D2" s="11"/>
      <c r="E2" s="11"/>
      <c r="F2" s="12" t="s">
        <v>32</v>
      </c>
      <c r="G2" s="12"/>
      <c r="H2" s="12"/>
      <c r="I2" s="12"/>
    </row>
    <row r="3" spans="1:10" s="17" customFormat="1" ht="36" customHeight="1" x14ac:dyDescent="0.25">
      <c r="A3" s="127"/>
      <c r="B3" s="14" t="s">
        <v>102</v>
      </c>
      <c r="C3" s="14"/>
      <c r="D3" s="14"/>
      <c r="E3" s="14"/>
      <c r="F3" s="15">
        <v>1</v>
      </c>
      <c r="G3" s="16"/>
      <c r="H3" s="16"/>
      <c r="I3" s="16"/>
    </row>
    <row r="4" spans="1:10" s="17" customFormat="1" ht="36" customHeight="1" thickBot="1" x14ac:dyDescent="0.3">
      <c r="A4" s="12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10" ht="54" customHeight="1" thickBot="1" x14ac:dyDescent="0.3">
      <c r="B5" s="18" t="s">
        <v>104</v>
      </c>
      <c r="C5" s="19"/>
      <c r="D5" s="19"/>
      <c r="E5" s="20"/>
      <c r="F5" s="18" t="s">
        <v>105</v>
      </c>
      <c r="G5" s="19"/>
      <c r="H5" s="19"/>
      <c r="I5" s="19"/>
      <c r="J5" s="20"/>
    </row>
    <row r="6" spans="1:10" ht="54" customHeight="1" thickBot="1" x14ac:dyDescent="0.3">
      <c r="B6" s="23" t="s">
        <v>106</v>
      </c>
      <c r="C6" s="24"/>
      <c r="D6" s="24"/>
      <c r="E6" s="25"/>
      <c r="F6" s="383" t="s">
        <v>107</v>
      </c>
      <c r="G6" s="383" t="s">
        <v>108</v>
      </c>
      <c r="H6" s="383" t="s">
        <v>109</v>
      </c>
      <c r="I6" s="383" t="s">
        <v>110</v>
      </c>
      <c r="J6" s="384" t="s">
        <v>111</v>
      </c>
    </row>
    <row r="7" spans="1:10" ht="24" thickBot="1" x14ac:dyDescent="0.3">
      <c r="B7" s="27"/>
      <c r="C7" s="38"/>
      <c r="D7" s="38"/>
      <c r="E7" s="39"/>
      <c r="F7" s="375"/>
      <c r="G7" s="41"/>
      <c r="H7" s="41"/>
      <c r="I7" s="41"/>
      <c r="J7" s="42"/>
    </row>
    <row r="8" spans="1:10" ht="36" customHeight="1" x14ac:dyDescent="0.25">
      <c r="A8" s="127" t="s">
        <v>112</v>
      </c>
      <c r="B8" s="30" t="s">
        <v>113</v>
      </c>
      <c r="C8" s="31"/>
      <c r="D8" s="31"/>
      <c r="E8" s="32"/>
      <c r="F8" s="33">
        <f>H8*1.2</f>
        <v>6156</v>
      </c>
      <c r="G8" s="33">
        <f>H8*1.1</f>
        <v>5643.0000000000009</v>
      </c>
      <c r="H8" s="33">
        <v>5130</v>
      </c>
      <c r="I8" s="33">
        <f>H8*0.75</f>
        <v>3847.5</v>
      </c>
      <c r="J8" s="33">
        <f>H8*0.5</f>
        <v>2565</v>
      </c>
    </row>
    <row r="9" spans="1:10" ht="36" customHeight="1" thickBot="1" x14ac:dyDescent="0.3">
      <c r="A9" s="127" t="s">
        <v>114</v>
      </c>
      <c r="B9" s="34" t="s">
        <v>115</v>
      </c>
      <c r="C9" s="35"/>
      <c r="D9" s="35"/>
      <c r="E9" s="36"/>
      <c r="F9" s="37">
        <f>H9*1.2</f>
        <v>8625.6</v>
      </c>
      <c r="G9" s="37">
        <f t="shared" ref="G9" si="0">H9*1.1</f>
        <v>7906.8000000000011</v>
      </c>
      <c r="H9" s="37">
        <v>7188</v>
      </c>
      <c r="I9" s="37">
        <f t="shared" ref="I9" si="1">H9*0.75</f>
        <v>5391</v>
      </c>
      <c r="J9" s="37">
        <f t="shared" ref="J9" si="2">H9*0.5</f>
        <v>3594</v>
      </c>
    </row>
    <row r="10" spans="1:10" ht="36" customHeight="1" thickBot="1" x14ac:dyDescent="0.3">
      <c r="B10" s="27"/>
      <c r="C10" s="38"/>
      <c r="D10" s="38"/>
      <c r="E10" s="39"/>
      <c r="F10" s="375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7560</v>
      </c>
      <c r="G11" s="33">
        <f>H11*1.1</f>
        <v>6930.0000000000009</v>
      </c>
      <c r="H11" s="33">
        <v>6300</v>
      </c>
      <c r="I11" s="33">
        <f>H11*0.75</f>
        <v>4725</v>
      </c>
      <c r="J11" s="33">
        <f>H11*0.5</f>
        <v>3150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10584</v>
      </c>
      <c r="G12" s="37">
        <f t="shared" ref="G12" si="3">H12*1.1</f>
        <v>9702</v>
      </c>
      <c r="H12" s="37">
        <v>8820</v>
      </c>
      <c r="I12" s="37">
        <f t="shared" ref="I12" si="4">H12*0.75</f>
        <v>6615</v>
      </c>
      <c r="J12" s="37">
        <f t="shared" ref="J12" si="5">H12*0.5</f>
        <v>4410</v>
      </c>
    </row>
    <row r="13" spans="1:10" ht="21.75" thickBot="1" x14ac:dyDescent="0.3">
      <c r="B13" s="27"/>
      <c r="C13" s="28"/>
      <c r="D13" s="28"/>
      <c r="E13" s="29"/>
      <c r="F13" s="27"/>
      <c r="G13" s="28"/>
      <c r="H13" s="28"/>
      <c r="I13" s="28"/>
      <c r="J13" s="376"/>
    </row>
    <row r="14" spans="1:10" ht="36" customHeight="1" x14ac:dyDescent="0.25">
      <c r="A14" s="127" t="s">
        <v>112</v>
      </c>
      <c r="B14" s="30" t="s">
        <v>118</v>
      </c>
      <c r="C14" s="175"/>
      <c r="D14" s="175"/>
      <c r="E14" s="176"/>
      <c r="F14" s="377">
        <v>1008</v>
      </c>
      <c r="G14" s="378"/>
      <c r="H14" s="378"/>
      <c r="I14" s="378"/>
      <c r="J14" s="379"/>
    </row>
    <row r="15" spans="1:10" ht="36" customHeight="1" thickBot="1" x14ac:dyDescent="0.3">
      <c r="A15" s="127" t="s">
        <v>114</v>
      </c>
      <c r="B15" s="177" t="s">
        <v>119</v>
      </c>
      <c r="C15" s="178"/>
      <c r="D15" s="178"/>
      <c r="E15" s="179"/>
      <c r="F15" s="380">
        <v>1440</v>
      </c>
      <c r="G15" s="381"/>
      <c r="H15" s="381"/>
      <c r="I15" s="381"/>
      <c r="J15" s="382"/>
    </row>
    <row r="16" spans="1:10" ht="21.75" thickBot="1" x14ac:dyDescent="0.3">
      <c r="B16" s="27"/>
      <c r="C16" s="28"/>
      <c r="D16" s="28"/>
      <c r="E16" s="29"/>
      <c r="F16" s="27"/>
      <c r="G16" s="28"/>
      <c r="H16" s="28"/>
      <c r="I16" s="28"/>
      <c r="J16" s="376"/>
    </row>
    <row r="17" spans="1:10" ht="36" customHeight="1" x14ac:dyDescent="0.25">
      <c r="A17" s="127" t="s">
        <v>112</v>
      </c>
      <c r="B17" s="52" t="s">
        <v>120</v>
      </c>
      <c r="C17" s="53"/>
      <c r="D17" s="53"/>
      <c r="E17" s="54"/>
      <c r="F17" s="138">
        <v>300</v>
      </c>
      <c r="G17" s="139"/>
      <c r="H17" s="139"/>
      <c r="I17" s="139"/>
      <c r="J17" s="140"/>
    </row>
    <row r="18" spans="1:10" ht="36" customHeight="1" thickBot="1" x14ac:dyDescent="0.3">
      <c r="A18" s="127" t="s">
        <v>114</v>
      </c>
      <c r="B18" s="52" t="s">
        <v>121</v>
      </c>
      <c r="C18" s="53"/>
      <c r="D18" s="53"/>
      <c r="E18" s="54"/>
      <c r="F18" s="58">
        <v>420</v>
      </c>
      <c r="G18" s="59"/>
      <c r="H18" s="59"/>
      <c r="I18" s="59"/>
      <c r="J18" s="60"/>
    </row>
    <row r="19" spans="1:10" ht="21.75" thickBot="1" x14ac:dyDescent="0.3">
      <c r="B19" s="27"/>
      <c r="C19" s="38"/>
      <c r="D19" s="38"/>
      <c r="E19" s="39"/>
      <c r="F19" s="27"/>
      <c r="G19" s="28"/>
      <c r="H19" s="28"/>
      <c r="I19" s="28"/>
      <c r="J19" s="29"/>
    </row>
    <row r="20" spans="1:10" ht="36" customHeight="1" thickBot="1" x14ac:dyDescent="0.3">
      <c r="B20" s="385" t="s">
        <v>122</v>
      </c>
      <c r="C20" s="386"/>
      <c r="D20" s="386"/>
      <c r="E20" s="387"/>
      <c r="F20" s="293" t="str">
        <f>"Цена от "&amp;MIN($F$21:F40)&amp;" до "&amp;MAX($F$21:F40)</f>
        <v>Цена от 1296 до 25920</v>
      </c>
      <c r="G20" s="294"/>
      <c r="H20" s="294"/>
      <c r="I20" s="294"/>
      <c r="J20" s="295"/>
    </row>
    <row r="21" spans="1:10" ht="36" customHeight="1" outlineLevel="1" x14ac:dyDescent="0.25">
      <c r="B21" s="30" t="s">
        <v>123</v>
      </c>
      <c r="C21" s="31"/>
      <c r="D21" s="31"/>
      <c r="E21" s="32"/>
      <c r="F21" s="138">
        <v>1296</v>
      </c>
      <c r="G21" s="139"/>
      <c r="H21" s="139"/>
      <c r="I21" s="139"/>
      <c r="J21" s="140"/>
    </row>
    <row r="22" spans="1:10" ht="36" customHeight="1" outlineLevel="1" x14ac:dyDescent="0.25">
      <c r="B22" s="52" t="s">
        <v>124</v>
      </c>
      <c r="C22" s="53"/>
      <c r="D22" s="53"/>
      <c r="E22" s="54"/>
      <c r="F22" s="58">
        <v>2592</v>
      </c>
      <c r="G22" s="59"/>
      <c r="H22" s="59"/>
      <c r="I22" s="59"/>
      <c r="J22" s="60"/>
    </row>
    <row r="23" spans="1:10" ht="36" customHeight="1" outlineLevel="1" x14ac:dyDescent="0.25">
      <c r="B23" s="52" t="s">
        <v>125</v>
      </c>
      <c r="C23" s="53"/>
      <c r="D23" s="53"/>
      <c r="E23" s="54"/>
      <c r="F23" s="58">
        <v>3888</v>
      </c>
      <c r="G23" s="59"/>
      <c r="H23" s="59"/>
      <c r="I23" s="59"/>
      <c r="J23" s="60"/>
    </row>
    <row r="24" spans="1:10" ht="36" customHeight="1" outlineLevel="1" x14ac:dyDescent="0.25">
      <c r="B24" s="52" t="s">
        <v>126</v>
      </c>
      <c r="C24" s="53"/>
      <c r="D24" s="53"/>
      <c r="E24" s="54"/>
      <c r="F24" s="58">
        <v>5184</v>
      </c>
      <c r="G24" s="59"/>
      <c r="H24" s="59"/>
      <c r="I24" s="59"/>
      <c r="J24" s="60"/>
    </row>
    <row r="25" spans="1:10" ht="36" customHeight="1" outlineLevel="1" x14ac:dyDescent="0.25">
      <c r="B25" s="52" t="s">
        <v>127</v>
      </c>
      <c r="C25" s="53"/>
      <c r="D25" s="53"/>
      <c r="E25" s="54"/>
      <c r="F25" s="58">
        <v>6480</v>
      </c>
      <c r="G25" s="59"/>
      <c r="H25" s="59"/>
      <c r="I25" s="59"/>
      <c r="J25" s="60"/>
    </row>
    <row r="26" spans="1:10" ht="36" customHeight="1" outlineLevel="1" x14ac:dyDescent="0.25">
      <c r="B26" s="52" t="s">
        <v>128</v>
      </c>
      <c r="C26" s="53"/>
      <c r="D26" s="53"/>
      <c r="E26" s="54"/>
      <c r="F26" s="58">
        <v>7776</v>
      </c>
      <c r="G26" s="59"/>
      <c r="H26" s="59"/>
      <c r="I26" s="59"/>
      <c r="J26" s="60"/>
    </row>
    <row r="27" spans="1:10" ht="36" customHeight="1" outlineLevel="1" x14ac:dyDescent="0.25">
      <c r="B27" s="52" t="s">
        <v>129</v>
      </c>
      <c r="C27" s="53"/>
      <c r="D27" s="53"/>
      <c r="E27" s="54"/>
      <c r="F27" s="58">
        <v>9072</v>
      </c>
      <c r="G27" s="59"/>
      <c r="H27" s="59"/>
      <c r="I27" s="59"/>
      <c r="J27" s="60"/>
    </row>
    <row r="28" spans="1:10" ht="36" customHeight="1" outlineLevel="1" x14ac:dyDescent="0.25">
      <c r="B28" s="52" t="s">
        <v>130</v>
      </c>
      <c r="C28" s="53"/>
      <c r="D28" s="53"/>
      <c r="E28" s="54"/>
      <c r="F28" s="58">
        <v>10368</v>
      </c>
      <c r="G28" s="59"/>
      <c r="H28" s="59"/>
      <c r="I28" s="59"/>
      <c r="J28" s="60"/>
    </row>
    <row r="29" spans="1:10" ht="36" customHeight="1" outlineLevel="1" x14ac:dyDescent="0.25">
      <c r="B29" s="52" t="s">
        <v>131</v>
      </c>
      <c r="C29" s="53"/>
      <c r="D29" s="53"/>
      <c r="E29" s="54"/>
      <c r="F29" s="58">
        <v>11664</v>
      </c>
      <c r="G29" s="59"/>
      <c r="H29" s="59"/>
      <c r="I29" s="59"/>
      <c r="J29" s="60"/>
    </row>
    <row r="30" spans="1:10" ht="36" customHeight="1" outlineLevel="1" x14ac:dyDescent="0.25">
      <c r="B30" s="52" t="s">
        <v>132</v>
      </c>
      <c r="C30" s="53"/>
      <c r="D30" s="53"/>
      <c r="E30" s="54"/>
      <c r="F30" s="58">
        <v>12960</v>
      </c>
      <c r="G30" s="59"/>
      <c r="H30" s="59"/>
      <c r="I30" s="59"/>
      <c r="J30" s="60"/>
    </row>
    <row r="31" spans="1:10" ht="36" customHeight="1" outlineLevel="1" x14ac:dyDescent="0.25">
      <c r="B31" s="52" t="s">
        <v>133</v>
      </c>
      <c r="C31" s="53"/>
      <c r="D31" s="53"/>
      <c r="E31" s="54"/>
      <c r="F31" s="58">
        <v>14256</v>
      </c>
      <c r="G31" s="59"/>
      <c r="H31" s="59"/>
      <c r="I31" s="59"/>
      <c r="J31" s="60"/>
    </row>
    <row r="32" spans="1:10" ht="36" customHeight="1" outlineLevel="1" x14ac:dyDescent="0.25">
      <c r="B32" s="52" t="s">
        <v>134</v>
      </c>
      <c r="C32" s="53"/>
      <c r="D32" s="53"/>
      <c r="E32" s="54"/>
      <c r="F32" s="58">
        <v>15552</v>
      </c>
      <c r="G32" s="59"/>
      <c r="H32" s="59"/>
      <c r="I32" s="59"/>
      <c r="J32" s="60"/>
    </row>
    <row r="33" spans="2:10" ht="36" customHeight="1" outlineLevel="1" x14ac:dyDescent="0.25">
      <c r="B33" s="52" t="s">
        <v>135</v>
      </c>
      <c r="C33" s="53"/>
      <c r="D33" s="53"/>
      <c r="E33" s="54"/>
      <c r="F33" s="58">
        <v>16848</v>
      </c>
      <c r="G33" s="59"/>
      <c r="H33" s="59"/>
      <c r="I33" s="59"/>
      <c r="J33" s="60"/>
    </row>
    <row r="34" spans="2:10" ht="36" customHeight="1" outlineLevel="1" x14ac:dyDescent="0.25">
      <c r="B34" s="52" t="s">
        <v>136</v>
      </c>
      <c r="C34" s="53"/>
      <c r="D34" s="53"/>
      <c r="E34" s="54"/>
      <c r="F34" s="58">
        <v>18144</v>
      </c>
      <c r="G34" s="59"/>
      <c r="H34" s="59"/>
      <c r="I34" s="59"/>
      <c r="J34" s="60"/>
    </row>
    <row r="35" spans="2:10" ht="36" customHeight="1" outlineLevel="1" x14ac:dyDescent="0.25">
      <c r="B35" s="52" t="s">
        <v>137</v>
      </c>
      <c r="C35" s="53"/>
      <c r="D35" s="53"/>
      <c r="E35" s="54"/>
      <c r="F35" s="58">
        <v>19440</v>
      </c>
      <c r="G35" s="59"/>
      <c r="H35" s="59"/>
      <c r="I35" s="59"/>
      <c r="J35" s="60"/>
    </row>
    <row r="36" spans="2:10" ht="36" customHeight="1" outlineLevel="1" x14ac:dyDescent="0.25">
      <c r="B36" s="52" t="s">
        <v>138</v>
      </c>
      <c r="C36" s="53"/>
      <c r="D36" s="53"/>
      <c r="E36" s="54"/>
      <c r="F36" s="58">
        <v>20736</v>
      </c>
      <c r="G36" s="59"/>
      <c r="H36" s="59"/>
      <c r="I36" s="59"/>
      <c r="J36" s="60"/>
    </row>
    <row r="37" spans="2:10" ht="36" customHeight="1" outlineLevel="1" x14ac:dyDescent="0.25">
      <c r="B37" s="52" t="s">
        <v>139</v>
      </c>
      <c r="C37" s="53"/>
      <c r="D37" s="53"/>
      <c r="E37" s="54"/>
      <c r="F37" s="58">
        <v>22032</v>
      </c>
      <c r="G37" s="59"/>
      <c r="H37" s="59"/>
      <c r="I37" s="59"/>
      <c r="J37" s="60"/>
    </row>
    <row r="38" spans="2:10" ht="36" customHeight="1" outlineLevel="1" x14ac:dyDescent="0.25">
      <c r="B38" s="52" t="s">
        <v>140</v>
      </c>
      <c r="C38" s="53"/>
      <c r="D38" s="53"/>
      <c r="E38" s="54"/>
      <c r="F38" s="58">
        <v>23328</v>
      </c>
      <c r="G38" s="59"/>
      <c r="H38" s="59"/>
      <c r="I38" s="59"/>
      <c r="J38" s="60"/>
    </row>
    <row r="39" spans="2:10" ht="36" customHeight="1" outlineLevel="1" x14ac:dyDescent="0.25">
      <c r="B39" s="52" t="s">
        <v>141</v>
      </c>
      <c r="C39" s="53"/>
      <c r="D39" s="53"/>
      <c r="E39" s="54"/>
      <c r="F39" s="58">
        <v>24624</v>
      </c>
      <c r="G39" s="59"/>
      <c r="H39" s="59"/>
      <c r="I39" s="59"/>
      <c r="J39" s="60"/>
    </row>
    <row r="40" spans="2:10" ht="36" customHeight="1" outlineLevel="1" x14ac:dyDescent="0.25">
      <c r="B40" s="52" t="s">
        <v>142</v>
      </c>
      <c r="C40" s="53"/>
      <c r="D40" s="53"/>
      <c r="E40" s="54"/>
      <c r="F40" s="58">
        <v>25920</v>
      </c>
      <c r="G40" s="59"/>
      <c r="H40" s="59"/>
      <c r="I40" s="59"/>
      <c r="J40" s="60"/>
    </row>
    <row r="41" spans="2:10" ht="36" customHeight="1" outlineLevel="1" x14ac:dyDescent="0.25">
      <c r="B41" s="52" t="s">
        <v>234</v>
      </c>
      <c r="C41" s="53"/>
      <c r="D41" s="53"/>
      <c r="E41" s="54"/>
      <c r="F41" s="58">
        <v>27216</v>
      </c>
      <c r="G41" s="59"/>
      <c r="H41" s="59"/>
      <c r="I41" s="59"/>
      <c r="J41" s="60"/>
    </row>
    <row r="42" spans="2:10" ht="36" customHeight="1" outlineLevel="1" x14ac:dyDescent="0.25">
      <c r="B42" s="52" t="s">
        <v>235</v>
      </c>
      <c r="C42" s="53"/>
      <c r="D42" s="53"/>
      <c r="E42" s="54"/>
      <c r="F42" s="58">
        <v>28512</v>
      </c>
      <c r="G42" s="59"/>
      <c r="H42" s="59"/>
      <c r="I42" s="59"/>
      <c r="J42" s="60"/>
    </row>
    <row r="43" spans="2:10" ht="36" customHeight="1" outlineLevel="1" x14ac:dyDescent="0.25">
      <c r="B43" s="52" t="s">
        <v>236</v>
      </c>
      <c r="C43" s="53"/>
      <c r="D43" s="53"/>
      <c r="E43" s="54"/>
      <c r="F43" s="58">
        <v>29808</v>
      </c>
      <c r="G43" s="59"/>
      <c r="H43" s="59"/>
      <c r="I43" s="59"/>
      <c r="J43" s="60"/>
    </row>
    <row r="44" spans="2:10" ht="36" customHeight="1" outlineLevel="1" x14ac:dyDescent="0.25">
      <c r="B44" s="52" t="s">
        <v>237</v>
      </c>
      <c r="C44" s="53"/>
      <c r="D44" s="53"/>
      <c r="E44" s="54"/>
      <c r="F44" s="58">
        <v>31104</v>
      </c>
      <c r="G44" s="59"/>
      <c r="H44" s="59"/>
      <c r="I44" s="59"/>
      <c r="J44" s="60"/>
    </row>
    <row r="45" spans="2:10" ht="36" customHeight="1" outlineLevel="1" x14ac:dyDescent="0.25">
      <c r="B45" s="52" t="s">
        <v>238</v>
      </c>
      <c r="C45" s="53"/>
      <c r="D45" s="53"/>
      <c r="E45" s="54"/>
      <c r="F45" s="58">
        <v>32400</v>
      </c>
      <c r="G45" s="59"/>
      <c r="H45" s="59"/>
      <c r="I45" s="59"/>
      <c r="J45" s="60"/>
    </row>
    <row r="46" spans="2:10" ht="36" customHeight="1" outlineLevel="1" x14ac:dyDescent="0.25">
      <c r="B46" s="52" t="s">
        <v>239</v>
      </c>
      <c r="C46" s="53"/>
      <c r="D46" s="53"/>
      <c r="E46" s="54"/>
      <c r="F46" s="58">
        <v>33696</v>
      </c>
      <c r="G46" s="59"/>
      <c r="H46" s="59"/>
      <c r="I46" s="59"/>
      <c r="J46" s="60"/>
    </row>
    <row r="47" spans="2:10" ht="36" customHeight="1" outlineLevel="1" x14ac:dyDescent="0.25">
      <c r="B47" s="52" t="s">
        <v>240</v>
      </c>
      <c r="C47" s="53"/>
      <c r="D47" s="53"/>
      <c r="E47" s="54"/>
      <c r="F47" s="58">
        <v>34992</v>
      </c>
      <c r="G47" s="59"/>
      <c r="H47" s="59"/>
      <c r="I47" s="59"/>
      <c r="J47" s="60"/>
    </row>
    <row r="48" spans="2:10" ht="36" customHeight="1" outlineLevel="1" x14ac:dyDescent="0.25">
      <c r="B48" s="52" t="s">
        <v>241</v>
      </c>
      <c r="C48" s="53"/>
      <c r="D48" s="53"/>
      <c r="E48" s="54"/>
      <c r="F48" s="58">
        <v>36288</v>
      </c>
      <c r="G48" s="59"/>
      <c r="H48" s="59"/>
      <c r="I48" s="59"/>
      <c r="J48" s="60"/>
    </row>
    <row r="49" spans="2:10" ht="36" customHeight="1" outlineLevel="1" x14ac:dyDescent="0.25">
      <c r="B49" s="52" t="s">
        <v>242</v>
      </c>
      <c r="C49" s="53"/>
      <c r="D49" s="53"/>
      <c r="E49" s="54"/>
      <c r="F49" s="58">
        <v>37584</v>
      </c>
      <c r="G49" s="59"/>
      <c r="H49" s="59"/>
      <c r="I49" s="59"/>
      <c r="J49" s="60"/>
    </row>
    <row r="50" spans="2:10" ht="36" customHeight="1" outlineLevel="1" x14ac:dyDescent="0.25">
      <c r="B50" s="52" t="s">
        <v>243</v>
      </c>
      <c r="C50" s="53"/>
      <c r="D50" s="53"/>
      <c r="E50" s="54"/>
      <c r="F50" s="58">
        <v>38880</v>
      </c>
      <c r="G50" s="59"/>
      <c r="H50" s="59"/>
      <c r="I50" s="59"/>
      <c r="J50" s="60"/>
    </row>
    <row r="51" spans="2:10" ht="36" customHeight="1" outlineLevel="1" x14ac:dyDescent="0.25">
      <c r="B51" s="52" t="s">
        <v>244</v>
      </c>
      <c r="C51" s="53"/>
      <c r="D51" s="53"/>
      <c r="E51" s="54"/>
      <c r="F51" s="58">
        <v>40176</v>
      </c>
      <c r="G51" s="59"/>
      <c r="H51" s="59"/>
      <c r="I51" s="59"/>
      <c r="J51" s="60"/>
    </row>
    <row r="52" spans="2:10" ht="36" customHeight="1" outlineLevel="1" x14ac:dyDescent="0.25">
      <c r="B52" s="52" t="s">
        <v>245</v>
      </c>
      <c r="C52" s="53"/>
      <c r="D52" s="53"/>
      <c r="E52" s="54"/>
      <c r="F52" s="58">
        <v>41472</v>
      </c>
      <c r="G52" s="59"/>
      <c r="H52" s="59"/>
      <c r="I52" s="59"/>
      <c r="J52" s="60"/>
    </row>
    <row r="53" spans="2:10" ht="36" customHeight="1" outlineLevel="1" x14ac:dyDescent="0.25">
      <c r="B53" s="52" t="s">
        <v>246</v>
      </c>
      <c r="C53" s="53"/>
      <c r="D53" s="53"/>
      <c r="E53" s="54"/>
      <c r="F53" s="58">
        <v>42768</v>
      </c>
      <c r="G53" s="59"/>
      <c r="H53" s="59"/>
      <c r="I53" s="59"/>
      <c r="J53" s="60"/>
    </row>
    <row r="54" spans="2:10" ht="36" customHeight="1" outlineLevel="1" x14ac:dyDescent="0.25">
      <c r="B54" s="52" t="s">
        <v>247</v>
      </c>
      <c r="C54" s="53"/>
      <c r="D54" s="53"/>
      <c r="E54" s="54"/>
      <c r="F54" s="58">
        <v>44064</v>
      </c>
      <c r="G54" s="59"/>
      <c r="H54" s="59"/>
      <c r="I54" s="59"/>
      <c r="J54" s="60"/>
    </row>
    <row r="55" spans="2:10" ht="36" customHeight="1" outlineLevel="1" x14ac:dyDescent="0.25">
      <c r="B55" s="52" t="s">
        <v>248</v>
      </c>
      <c r="C55" s="53"/>
      <c r="D55" s="53"/>
      <c r="E55" s="54"/>
      <c r="F55" s="58">
        <v>45360</v>
      </c>
      <c r="G55" s="59"/>
      <c r="H55" s="59"/>
      <c r="I55" s="59"/>
      <c r="J55" s="60"/>
    </row>
    <row r="56" spans="2:10" ht="36" customHeight="1" outlineLevel="1" x14ac:dyDescent="0.25">
      <c r="B56" s="52" t="s">
        <v>249</v>
      </c>
      <c r="C56" s="53"/>
      <c r="D56" s="53"/>
      <c r="E56" s="54"/>
      <c r="F56" s="58">
        <v>46656</v>
      </c>
      <c r="G56" s="59"/>
      <c r="H56" s="59"/>
      <c r="I56" s="59"/>
      <c r="J56" s="60"/>
    </row>
    <row r="57" spans="2:10" ht="36" customHeight="1" outlineLevel="1" x14ac:dyDescent="0.25">
      <c r="B57" s="52" t="s">
        <v>250</v>
      </c>
      <c r="C57" s="53"/>
      <c r="D57" s="53"/>
      <c r="E57" s="54"/>
      <c r="F57" s="58">
        <v>47952</v>
      </c>
      <c r="G57" s="59"/>
      <c r="H57" s="59"/>
      <c r="I57" s="59"/>
      <c r="J57" s="60"/>
    </row>
    <row r="58" spans="2:10" ht="36" customHeight="1" outlineLevel="1" x14ac:dyDescent="0.25">
      <c r="B58" s="52" t="s">
        <v>251</v>
      </c>
      <c r="C58" s="53"/>
      <c r="D58" s="53"/>
      <c r="E58" s="54"/>
      <c r="F58" s="58">
        <v>49248</v>
      </c>
      <c r="G58" s="59"/>
      <c r="H58" s="59"/>
      <c r="I58" s="59"/>
      <c r="J58" s="60"/>
    </row>
    <row r="59" spans="2:10" ht="36" customHeight="1" outlineLevel="1" x14ac:dyDescent="0.25">
      <c r="B59" s="52" t="s">
        <v>252</v>
      </c>
      <c r="C59" s="53"/>
      <c r="D59" s="53"/>
      <c r="E59" s="54"/>
      <c r="F59" s="58">
        <v>50544</v>
      </c>
      <c r="G59" s="59"/>
      <c r="H59" s="59"/>
      <c r="I59" s="59"/>
      <c r="J59" s="60"/>
    </row>
    <row r="60" spans="2:10" ht="36" customHeight="1" outlineLevel="1" thickBot="1" x14ac:dyDescent="0.3">
      <c r="B60" s="52" t="s">
        <v>253</v>
      </c>
      <c r="C60" s="53"/>
      <c r="D60" s="53"/>
      <c r="E60" s="54"/>
      <c r="F60" s="58">
        <v>51840</v>
      </c>
      <c r="G60" s="59"/>
      <c r="H60" s="59"/>
      <c r="I60" s="59"/>
      <c r="J60" s="60"/>
    </row>
    <row r="61" spans="2:10" ht="36" customHeight="1" thickBot="1" x14ac:dyDescent="0.3">
      <c r="B61" s="70" t="s">
        <v>143</v>
      </c>
      <c r="C61" s="71"/>
      <c r="D61" s="71"/>
      <c r="E61" s="72"/>
      <c r="F61" s="293" t="str">
        <f>"Цена от "&amp;MIN(F62:F71)&amp;" до "&amp;MAX(F62:F71)</f>
        <v>Цена от 240 до 5016</v>
      </c>
      <c r="G61" s="294"/>
      <c r="H61" s="294"/>
      <c r="I61" s="294"/>
      <c r="J61" s="295"/>
    </row>
    <row r="62" spans="2:10" ht="36" customHeight="1" x14ac:dyDescent="0.25">
      <c r="B62" s="76" t="s">
        <v>144</v>
      </c>
      <c r="C62" s="77"/>
      <c r="D62" s="77"/>
      <c r="E62" s="54"/>
      <c r="F62" s="296">
        <v>630</v>
      </c>
      <c r="G62" s="296"/>
      <c r="H62" s="296"/>
      <c r="I62" s="296"/>
      <c r="J62" s="297"/>
    </row>
    <row r="63" spans="2:10" ht="36" customHeight="1" x14ac:dyDescent="0.25">
      <c r="B63" s="76" t="s">
        <v>208</v>
      </c>
      <c r="C63" s="77"/>
      <c r="D63" s="77"/>
      <c r="E63" s="54"/>
      <c r="F63" s="59">
        <v>270</v>
      </c>
      <c r="G63" s="59"/>
      <c r="H63" s="59"/>
      <c r="I63" s="59"/>
      <c r="J63" s="60"/>
    </row>
    <row r="64" spans="2:10" ht="36" customHeight="1" x14ac:dyDescent="0.25">
      <c r="B64" s="76" t="s">
        <v>146</v>
      </c>
      <c r="C64" s="77"/>
      <c r="D64" s="77"/>
      <c r="E64" s="54"/>
      <c r="F64" s="59">
        <v>2538</v>
      </c>
      <c r="G64" s="59"/>
      <c r="H64" s="59"/>
      <c r="I64" s="59"/>
      <c r="J64" s="60"/>
    </row>
    <row r="65" spans="1:10" ht="36" customHeight="1" x14ac:dyDescent="0.25">
      <c r="B65" s="76" t="s">
        <v>147</v>
      </c>
      <c r="C65" s="77"/>
      <c r="D65" s="77"/>
      <c r="E65" s="54"/>
      <c r="F65" s="59">
        <v>1008</v>
      </c>
      <c r="G65" s="59"/>
      <c r="H65" s="59"/>
      <c r="I65" s="59"/>
      <c r="J65" s="60"/>
    </row>
    <row r="66" spans="1:10" ht="36" customHeight="1" x14ac:dyDescent="0.25">
      <c r="B66" s="76" t="s">
        <v>148</v>
      </c>
      <c r="C66" s="77"/>
      <c r="D66" s="77"/>
      <c r="E66" s="54"/>
      <c r="F66" s="59">
        <v>1536</v>
      </c>
      <c r="G66" s="59"/>
      <c r="H66" s="59"/>
      <c r="I66" s="59"/>
      <c r="J66" s="60"/>
    </row>
    <row r="67" spans="1:10" ht="36" customHeight="1" x14ac:dyDescent="0.25">
      <c r="B67" s="76" t="s">
        <v>149</v>
      </c>
      <c r="C67" s="77"/>
      <c r="D67" s="77"/>
      <c r="E67" s="54"/>
      <c r="F67" s="59">
        <v>240</v>
      </c>
      <c r="G67" s="59"/>
      <c r="H67" s="59"/>
      <c r="I67" s="59"/>
      <c r="J67" s="60"/>
    </row>
    <row r="68" spans="1:10" ht="36" customHeight="1" x14ac:dyDescent="0.25">
      <c r="B68" s="76" t="s">
        <v>150</v>
      </c>
      <c r="C68" s="77"/>
      <c r="D68" s="77"/>
      <c r="E68" s="54"/>
      <c r="F68" s="59">
        <v>240</v>
      </c>
      <c r="G68" s="59"/>
      <c r="H68" s="59"/>
      <c r="I68" s="59"/>
      <c r="J68" s="60"/>
    </row>
    <row r="69" spans="1:10" ht="36" customHeight="1" x14ac:dyDescent="0.25">
      <c r="B69" s="76" t="s">
        <v>151</v>
      </c>
      <c r="C69" s="77"/>
      <c r="D69" s="77"/>
      <c r="E69" s="54"/>
      <c r="F69" s="59">
        <v>480</v>
      </c>
      <c r="G69" s="59"/>
      <c r="H69" s="59"/>
      <c r="I69" s="59"/>
      <c r="J69" s="60"/>
    </row>
    <row r="70" spans="1:10" ht="36" customHeight="1" x14ac:dyDescent="0.25">
      <c r="B70" s="76" t="s">
        <v>152</v>
      </c>
      <c r="C70" s="77"/>
      <c r="D70" s="77"/>
      <c r="E70" s="54"/>
      <c r="F70" s="59">
        <v>720</v>
      </c>
      <c r="G70" s="59"/>
      <c r="H70" s="59"/>
      <c r="I70" s="59"/>
      <c r="J70" s="60"/>
    </row>
    <row r="71" spans="1:10" ht="36" customHeight="1" thickBot="1" x14ac:dyDescent="0.3">
      <c r="B71" s="76" t="s">
        <v>153</v>
      </c>
      <c r="C71" s="77"/>
      <c r="D71" s="77"/>
      <c r="E71" s="54"/>
      <c r="F71" s="301">
        <v>5016</v>
      </c>
      <c r="G71" s="301"/>
      <c r="H71" s="301"/>
      <c r="I71" s="301"/>
      <c r="J71" s="302"/>
    </row>
    <row r="72" spans="1:10" ht="24" customHeight="1" thickBot="1" x14ac:dyDescent="0.3">
      <c r="A72" s="7"/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155</v>
      </c>
      <c r="C73" s="77"/>
      <c r="D73" s="77"/>
      <c r="E73" s="54"/>
      <c r="F73" s="67">
        <v>39</v>
      </c>
      <c r="G73" s="68"/>
      <c r="H73" s="68"/>
      <c r="I73" s="68"/>
      <c r="J73" s="69"/>
    </row>
    <row r="74" spans="1:10" ht="54" customHeight="1" thickBot="1" x14ac:dyDescent="0.3">
      <c r="B74" s="156" t="s">
        <v>209</v>
      </c>
      <c r="C74" s="157"/>
      <c r="D74" s="157"/>
      <c r="E74" s="158"/>
      <c r="F74" s="303" t="str">
        <f>"Цена от "&amp;MIN(F76,F81:J82,H117,F83:F94)&amp;" до "&amp;MAX(F76,F81:J82,H117,F83:F94)</f>
        <v>Цена от 504 до 6492</v>
      </c>
      <c r="G74" s="304"/>
      <c r="H74" s="304"/>
      <c r="I74" s="304"/>
      <c r="J74" s="305"/>
    </row>
    <row r="75" spans="1:10" ht="24" thickBot="1" x14ac:dyDescent="0.3">
      <c r="B75" s="27"/>
      <c r="C75" s="38"/>
      <c r="D75" s="38"/>
      <c r="E75" s="39"/>
      <c r="F75" s="180"/>
      <c r="G75" s="181"/>
      <c r="H75" s="181"/>
      <c r="I75" s="181"/>
      <c r="J75" s="182"/>
    </row>
    <row r="76" spans="1:10" ht="36" customHeight="1" x14ac:dyDescent="0.25">
      <c r="B76" s="76" t="s">
        <v>157</v>
      </c>
      <c r="C76" s="77"/>
      <c r="D76" s="77"/>
      <c r="E76" s="54"/>
      <c r="F76" s="59">
        <v>4200</v>
      </c>
      <c r="G76" s="59"/>
      <c r="H76" s="59"/>
      <c r="I76" s="59"/>
      <c r="J76" s="60"/>
    </row>
    <row r="77" spans="1:10" ht="36" customHeight="1" x14ac:dyDescent="0.25">
      <c r="B77" s="76" t="s">
        <v>158</v>
      </c>
      <c r="C77" s="77"/>
      <c r="D77" s="77"/>
      <c r="E77" s="54"/>
      <c r="F77" s="59">
        <v>420</v>
      </c>
      <c r="G77" s="59"/>
      <c r="H77" s="59"/>
      <c r="I77" s="59"/>
      <c r="J77" s="60"/>
    </row>
    <row r="78" spans="1:10" ht="36" customHeight="1" x14ac:dyDescent="0.25">
      <c r="B78" s="76" t="s">
        <v>159</v>
      </c>
      <c r="C78" s="77"/>
      <c r="D78" s="77"/>
      <c r="E78" s="54"/>
      <c r="F78" s="59">
        <v>1050</v>
      </c>
      <c r="G78" s="59"/>
      <c r="H78" s="59"/>
      <c r="I78" s="59"/>
      <c r="J78" s="60"/>
    </row>
    <row r="79" spans="1:10" ht="36" customHeight="1" thickBot="1" x14ac:dyDescent="0.3">
      <c r="A79" s="7"/>
      <c r="B79" s="177" t="s">
        <v>160</v>
      </c>
      <c r="C79" s="178"/>
      <c r="D79" s="178"/>
      <c r="E79" s="179"/>
      <c r="F79" s="59">
        <v>10008</v>
      </c>
      <c r="G79" s="59"/>
      <c r="H79" s="59"/>
      <c r="I79" s="59"/>
      <c r="J79" s="60"/>
    </row>
    <row r="80" spans="1:10" ht="24" thickBot="1" x14ac:dyDescent="0.3">
      <c r="B80" s="27"/>
      <c r="C80" s="38"/>
      <c r="D80" s="38"/>
      <c r="E80" s="39"/>
      <c r="F80" s="180"/>
      <c r="G80" s="181"/>
      <c r="H80" s="181"/>
      <c r="I80" s="181"/>
      <c r="J80" s="182"/>
    </row>
    <row r="81" spans="1:10" ht="36" customHeight="1" x14ac:dyDescent="0.25">
      <c r="A81" s="127" t="s">
        <v>112</v>
      </c>
      <c r="B81" s="76" t="s">
        <v>161</v>
      </c>
      <c r="C81" s="77"/>
      <c r="D81" s="77"/>
      <c r="E81" s="54"/>
      <c r="F81" s="59">
        <v>1998</v>
      </c>
      <c r="G81" s="59"/>
      <c r="H81" s="59"/>
      <c r="I81" s="59"/>
      <c r="J81" s="60"/>
    </row>
    <row r="82" spans="1:10" ht="36" customHeight="1" x14ac:dyDescent="0.25">
      <c r="A82" s="127" t="s">
        <v>112</v>
      </c>
      <c r="B82" s="52" t="s">
        <v>162</v>
      </c>
      <c r="C82" s="96"/>
      <c r="D82" s="96"/>
      <c r="E82" s="97"/>
      <c r="F82" s="59">
        <v>1536</v>
      </c>
      <c r="G82" s="59"/>
      <c r="H82" s="59"/>
      <c r="I82" s="59"/>
      <c r="J82" s="60"/>
    </row>
    <row r="83" spans="1:10" ht="36" customHeight="1" x14ac:dyDescent="0.25">
      <c r="A83" s="127" t="s">
        <v>112</v>
      </c>
      <c r="B83" s="76" t="s">
        <v>163</v>
      </c>
      <c r="C83" s="77"/>
      <c r="D83" s="77"/>
      <c r="E83" s="54"/>
      <c r="F83" s="59">
        <v>5016</v>
      </c>
      <c r="G83" s="59"/>
      <c r="H83" s="59"/>
      <c r="I83" s="59"/>
      <c r="J83" s="60"/>
    </row>
    <row r="84" spans="1:10" ht="36" customHeight="1" x14ac:dyDescent="0.25">
      <c r="A84" s="127" t="s">
        <v>112</v>
      </c>
      <c r="B84" s="76" t="s">
        <v>164</v>
      </c>
      <c r="C84" s="77"/>
      <c r="D84" s="77"/>
      <c r="E84" s="54"/>
      <c r="F84" s="59">
        <v>2400</v>
      </c>
      <c r="G84" s="59"/>
      <c r="H84" s="59"/>
      <c r="I84" s="59"/>
      <c r="J84" s="60"/>
    </row>
    <row r="85" spans="1:10" ht="36" customHeight="1" x14ac:dyDescent="0.25">
      <c r="A85" s="127" t="s">
        <v>112</v>
      </c>
      <c r="B85" s="76" t="s">
        <v>165</v>
      </c>
      <c r="C85" s="77"/>
      <c r="D85" s="77"/>
      <c r="E85" s="54"/>
      <c r="F85" s="59">
        <v>2880</v>
      </c>
      <c r="G85" s="59"/>
      <c r="H85" s="59"/>
      <c r="I85" s="59"/>
      <c r="J85" s="60"/>
    </row>
    <row r="86" spans="1:10" ht="36" customHeight="1" x14ac:dyDescent="0.25">
      <c r="A86" s="127" t="s">
        <v>112</v>
      </c>
      <c r="B86" s="76" t="s">
        <v>166</v>
      </c>
      <c r="C86" s="77"/>
      <c r="D86" s="77"/>
      <c r="E86" s="54"/>
      <c r="F86" s="59">
        <v>2478</v>
      </c>
      <c r="G86" s="59"/>
      <c r="H86" s="59"/>
      <c r="I86" s="59"/>
      <c r="J86" s="60"/>
    </row>
    <row r="87" spans="1:10" ht="36" customHeight="1" x14ac:dyDescent="0.25">
      <c r="A87" s="127" t="s">
        <v>112</v>
      </c>
      <c r="B87" s="76" t="s">
        <v>167</v>
      </c>
      <c r="C87" s="77"/>
      <c r="D87" s="77"/>
      <c r="E87" s="54"/>
      <c r="F87" s="59">
        <v>2010</v>
      </c>
      <c r="G87" s="59"/>
      <c r="H87" s="59"/>
      <c r="I87" s="59"/>
      <c r="J87" s="60"/>
    </row>
    <row r="88" spans="1:10" ht="36" customHeight="1" x14ac:dyDescent="0.25">
      <c r="A88" s="127" t="s">
        <v>112</v>
      </c>
      <c r="B88" s="76" t="s">
        <v>168</v>
      </c>
      <c r="C88" s="77"/>
      <c r="D88" s="77"/>
      <c r="E88" s="54"/>
      <c r="F88" s="59">
        <v>6492</v>
      </c>
      <c r="G88" s="59"/>
      <c r="H88" s="59"/>
      <c r="I88" s="59"/>
      <c r="J88" s="60"/>
    </row>
    <row r="89" spans="1:10" ht="36" customHeight="1" x14ac:dyDescent="0.25">
      <c r="B89" s="76" t="s">
        <v>169</v>
      </c>
      <c r="C89" s="77"/>
      <c r="D89" s="77"/>
      <c r="E89" s="54"/>
      <c r="F89" s="59">
        <v>3600</v>
      </c>
      <c r="G89" s="59"/>
      <c r="H89" s="59"/>
      <c r="I89" s="59"/>
      <c r="J89" s="60"/>
    </row>
    <row r="90" spans="1:10" ht="36" customHeight="1" x14ac:dyDescent="0.25">
      <c r="A90" s="127" t="s">
        <v>112</v>
      </c>
      <c r="B90" s="78" t="s">
        <v>170</v>
      </c>
      <c r="C90" s="79"/>
      <c r="D90" s="79"/>
      <c r="E90" s="36"/>
      <c r="F90" s="59">
        <v>504</v>
      </c>
      <c r="G90" s="59"/>
      <c r="H90" s="59"/>
      <c r="I90" s="59"/>
      <c r="J90" s="60"/>
    </row>
    <row r="91" spans="1:10" ht="36" customHeight="1" x14ac:dyDescent="0.25">
      <c r="B91" s="52" t="s">
        <v>171</v>
      </c>
      <c r="C91" s="96"/>
      <c r="D91" s="96"/>
      <c r="E91" s="97"/>
      <c r="F91" s="59">
        <v>1770</v>
      </c>
      <c r="G91" s="59"/>
      <c r="H91" s="59"/>
      <c r="I91" s="59"/>
      <c r="J91" s="60"/>
    </row>
    <row r="92" spans="1:10" ht="36" customHeight="1" x14ac:dyDescent="0.25">
      <c r="A92" s="9"/>
      <c r="B92" s="52" t="s">
        <v>172</v>
      </c>
      <c r="C92" s="96"/>
      <c r="D92" s="96"/>
      <c r="E92" s="97"/>
      <c r="F92" s="59">
        <v>1182</v>
      </c>
      <c r="G92" s="59"/>
      <c r="H92" s="59"/>
      <c r="I92" s="59"/>
      <c r="J92" s="60"/>
    </row>
    <row r="93" spans="1:10" ht="36" customHeight="1" x14ac:dyDescent="0.25">
      <c r="A93" s="127" t="s">
        <v>112</v>
      </c>
      <c r="B93" s="52" t="s">
        <v>173</v>
      </c>
      <c r="C93" s="96"/>
      <c r="D93" s="96"/>
      <c r="E93" s="97"/>
      <c r="F93" s="59">
        <v>6492</v>
      </c>
      <c r="G93" s="59"/>
      <c r="H93" s="59"/>
      <c r="I93" s="59"/>
      <c r="J93" s="60"/>
    </row>
    <row r="94" spans="1:10" ht="36" customHeight="1" x14ac:dyDescent="0.25">
      <c r="A94" s="127" t="s">
        <v>112</v>
      </c>
      <c r="B94" s="76" t="s">
        <v>174</v>
      </c>
      <c r="C94" s="77"/>
      <c r="D94" s="77"/>
      <c r="E94" s="54"/>
      <c r="F94" s="59">
        <v>2478</v>
      </c>
      <c r="G94" s="59"/>
      <c r="H94" s="59"/>
      <c r="I94" s="59"/>
      <c r="J94" s="60"/>
    </row>
    <row r="95" spans="1:10" ht="36" customHeight="1" x14ac:dyDescent="0.25">
      <c r="A95" s="7"/>
      <c r="B95" s="76" t="s">
        <v>175</v>
      </c>
      <c r="C95" s="77"/>
      <c r="D95" s="77"/>
      <c r="E95" s="54"/>
      <c r="F95" s="59">
        <v>630</v>
      </c>
      <c r="G95" s="59"/>
      <c r="H95" s="59"/>
      <c r="I95" s="59"/>
      <c r="J95" s="60"/>
    </row>
    <row r="96" spans="1:10" ht="36" customHeight="1" x14ac:dyDescent="0.25">
      <c r="A96" s="7"/>
      <c r="B96" s="76" t="s">
        <v>176</v>
      </c>
      <c r="C96" s="77"/>
      <c r="D96" s="77"/>
      <c r="E96" s="54"/>
      <c r="F96" s="59">
        <v>3000</v>
      </c>
      <c r="G96" s="59"/>
      <c r="H96" s="59"/>
      <c r="I96" s="59"/>
      <c r="J96" s="60"/>
    </row>
    <row r="97" spans="1:10" ht="36" customHeight="1" x14ac:dyDescent="0.25">
      <c r="A97" s="7"/>
      <c r="B97" s="76" t="s">
        <v>177</v>
      </c>
      <c r="C97" s="77"/>
      <c r="D97" s="77"/>
      <c r="E97" s="53"/>
      <c r="F97" s="59">
        <v>3000</v>
      </c>
      <c r="G97" s="59"/>
      <c r="H97" s="59"/>
      <c r="I97" s="59"/>
      <c r="J97" s="60"/>
    </row>
    <row r="98" spans="1:10" ht="36" customHeight="1" x14ac:dyDescent="0.25">
      <c r="A98" s="7"/>
      <c r="B98" s="52" t="s">
        <v>178</v>
      </c>
      <c r="C98" s="96"/>
      <c r="D98" s="96"/>
      <c r="E98" s="98"/>
      <c r="F98" s="59">
        <v>5010</v>
      </c>
      <c r="G98" s="59"/>
      <c r="H98" s="59"/>
      <c r="I98" s="59"/>
      <c r="J98" s="60"/>
    </row>
    <row r="99" spans="1:10" ht="36" customHeight="1" x14ac:dyDescent="0.25">
      <c r="A99" s="127" t="s">
        <v>114</v>
      </c>
      <c r="B99" s="76" t="s">
        <v>179</v>
      </c>
      <c r="C99" s="77"/>
      <c r="D99" s="77"/>
      <c r="E99" s="54"/>
      <c r="F99" s="59">
        <v>2880</v>
      </c>
      <c r="G99" s="59"/>
      <c r="H99" s="59"/>
      <c r="I99" s="59"/>
      <c r="J99" s="60"/>
    </row>
    <row r="100" spans="1:10" ht="36" customHeight="1" x14ac:dyDescent="0.25">
      <c r="A100" s="127" t="s">
        <v>114</v>
      </c>
      <c r="B100" s="52" t="s">
        <v>180</v>
      </c>
      <c r="C100" s="96"/>
      <c r="D100" s="96"/>
      <c r="E100" s="97"/>
      <c r="F100" s="59">
        <v>2160</v>
      </c>
      <c r="G100" s="59"/>
      <c r="H100" s="59"/>
      <c r="I100" s="59"/>
      <c r="J100" s="60"/>
    </row>
    <row r="101" spans="1:10" ht="36" customHeight="1" x14ac:dyDescent="0.25">
      <c r="A101" s="127" t="s">
        <v>114</v>
      </c>
      <c r="B101" s="76" t="s">
        <v>181</v>
      </c>
      <c r="C101" s="77"/>
      <c r="D101" s="77"/>
      <c r="E101" s="54"/>
      <c r="F101" s="59">
        <v>7080</v>
      </c>
      <c r="G101" s="59"/>
      <c r="H101" s="59"/>
      <c r="I101" s="59"/>
      <c r="J101" s="60"/>
    </row>
    <row r="102" spans="1:10" ht="36" customHeight="1" x14ac:dyDescent="0.25">
      <c r="A102" s="127" t="s">
        <v>114</v>
      </c>
      <c r="B102" s="76" t="s">
        <v>182</v>
      </c>
      <c r="C102" s="77"/>
      <c r="D102" s="77"/>
      <c r="E102" s="54"/>
      <c r="F102" s="59">
        <v>3360</v>
      </c>
      <c r="G102" s="59"/>
      <c r="H102" s="59"/>
      <c r="I102" s="59"/>
      <c r="J102" s="60"/>
    </row>
    <row r="103" spans="1:10" ht="36" customHeight="1" x14ac:dyDescent="0.25">
      <c r="A103" s="127" t="s">
        <v>114</v>
      </c>
      <c r="B103" s="84" t="s">
        <v>183</v>
      </c>
      <c r="C103" s="85"/>
      <c r="D103" s="85"/>
      <c r="E103" s="86"/>
      <c r="F103" s="59">
        <v>4032</v>
      </c>
      <c r="G103" s="59"/>
      <c r="H103" s="59"/>
      <c r="I103" s="59"/>
      <c r="J103" s="60"/>
    </row>
    <row r="104" spans="1:10" ht="36" customHeight="1" x14ac:dyDescent="0.25">
      <c r="A104" s="127" t="s">
        <v>114</v>
      </c>
      <c r="B104" s="76" t="s">
        <v>184</v>
      </c>
      <c r="C104" s="77"/>
      <c r="D104" s="77"/>
      <c r="E104" s="54"/>
      <c r="F104" s="59">
        <v>3480</v>
      </c>
      <c r="G104" s="59"/>
      <c r="H104" s="59"/>
      <c r="I104" s="59"/>
      <c r="J104" s="60"/>
    </row>
    <row r="105" spans="1:10" ht="36" customHeight="1" x14ac:dyDescent="0.25">
      <c r="A105" s="127" t="s">
        <v>114</v>
      </c>
      <c r="B105" s="76" t="s">
        <v>185</v>
      </c>
      <c r="C105" s="77"/>
      <c r="D105" s="77"/>
      <c r="E105" s="54"/>
      <c r="F105" s="59">
        <v>2880</v>
      </c>
      <c r="G105" s="59"/>
      <c r="H105" s="59"/>
      <c r="I105" s="59"/>
      <c r="J105" s="60"/>
    </row>
    <row r="106" spans="1:10" ht="36" customHeight="1" x14ac:dyDescent="0.25">
      <c r="A106" s="127" t="s">
        <v>114</v>
      </c>
      <c r="B106" s="76" t="s">
        <v>186</v>
      </c>
      <c r="C106" s="77"/>
      <c r="D106" s="77"/>
      <c r="E106" s="54"/>
      <c r="F106" s="59">
        <v>9120</v>
      </c>
      <c r="G106" s="59"/>
      <c r="H106" s="59"/>
      <c r="I106" s="59"/>
      <c r="J106" s="60"/>
    </row>
    <row r="107" spans="1:10" ht="36" customHeight="1" x14ac:dyDescent="0.25">
      <c r="A107" s="127" t="s">
        <v>114</v>
      </c>
      <c r="B107" s="76" t="s">
        <v>187</v>
      </c>
      <c r="C107" s="77"/>
      <c r="D107" s="77"/>
      <c r="E107" s="54"/>
      <c r="F107" s="59">
        <v>720</v>
      </c>
      <c r="G107" s="59"/>
      <c r="H107" s="59"/>
      <c r="I107" s="59"/>
      <c r="J107" s="60"/>
    </row>
    <row r="108" spans="1:10" ht="36" customHeight="1" x14ac:dyDescent="0.25">
      <c r="A108" s="127" t="s">
        <v>114</v>
      </c>
      <c r="B108" s="76" t="s">
        <v>188</v>
      </c>
      <c r="C108" s="77"/>
      <c r="D108" s="77"/>
      <c r="E108" s="54"/>
      <c r="F108" s="59">
        <v>9120</v>
      </c>
      <c r="G108" s="59"/>
      <c r="H108" s="59"/>
      <c r="I108" s="59"/>
      <c r="J108" s="60"/>
    </row>
    <row r="109" spans="1:10" ht="36" customHeight="1" thickBot="1" x14ac:dyDescent="0.3">
      <c r="A109" s="127" t="s">
        <v>114</v>
      </c>
      <c r="B109" s="76" t="s">
        <v>189</v>
      </c>
      <c r="C109" s="77"/>
      <c r="D109" s="77"/>
      <c r="E109" s="54"/>
      <c r="F109" s="301">
        <v>3480</v>
      </c>
      <c r="G109" s="301"/>
      <c r="H109" s="301"/>
      <c r="I109" s="301"/>
      <c r="J109" s="302"/>
    </row>
    <row r="110" spans="1:10" ht="36" customHeight="1" x14ac:dyDescent="0.25">
      <c r="A110" s="7"/>
      <c r="B110" s="189" t="s">
        <v>190</v>
      </c>
      <c r="C110" s="190"/>
      <c r="D110" s="190"/>
      <c r="E110" s="191"/>
      <c r="F110" s="186"/>
      <c r="G110" s="187"/>
      <c r="H110" s="187"/>
      <c r="I110" s="187"/>
      <c r="J110" s="188"/>
    </row>
    <row r="111" spans="1:10" ht="36" customHeight="1" x14ac:dyDescent="0.25">
      <c r="A111" s="7"/>
      <c r="B111" s="76" t="s">
        <v>191</v>
      </c>
      <c r="C111" s="77"/>
      <c r="D111" s="77"/>
      <c r="E111" s="54"/>
      <c r="F111" s="67">
        <v>3000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192</v>
      </c>
      <c r="C112" s="77"/>
      <c r="D112" s="77"/>
      <c r="E112" s="54"/>
      <c r="F112" s="67">
        <v>3000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193</v>
      </c>
      <c r="C113" s="77"/>
      <c r="D113" s="77"/>
      <c r="E113" s="54"/>
      <c r="F113" s="105">
        <v>1500</v>
      </c>
      <c r="G113" s="106"/>
      <c r="H113" s="106"/>
      <c r="I113" s="106"/>
      <c r="J113" s="107"/>
    </row>
    <row r="114" spans="1:10" ht="36" customHeight="1" x14ac:dyDescent="0.25">
      <c r="A114" s="7"/>
      <c r="B114" s="76" t="s">
        <v>194</v>
      </c>
      <c r="C114" s="77"/>
      <c r="D114" s="77"/>
      <c r="E114" s="54"/>
      <c r="F114" s="105">
        <v>150</v>
      </c>
      <c r="G114" s="106"/>
      <c r="H114" s="106"/>
      <c r="I114" s="106"/>
      <c r="J114" s="107"/>
    </row>
    <row r="115" spans="1:10" ht="36" customHeight="1" thickBot="1" x14ac:dyDescent="0.3">
      <c r="A115" s="7"/>
      <c r="B115" s="76" t="s">
        <v>195</v>
      </c>
      <c r="C115" s="77"/>
      <c r="D115" s="77"/>
      <c r="E115" s="54"/>
      <c r="F115" s="105">
        <v>510</v>
      </c>
      <c r="G115" s="106"/>
      <c r="H115" s="106"/>
      <c r="I115" s="106"/>
      <c r="J115" s="107"/>
    </row>
    <row r="116" spans="1:10" ht="36" customHeight="1" thickBot="1" x14ac:dyDescent="0.3">
      <c r="A116" s="7"/>
      <c r="B116" s="18" t="s">
        <v>196</v>
      </c>
      <c r="C116" s="19"/>
      <c r="D116" s="19"/>
      <c r="E116" s="20"/>
      <c r="F116" s="186"/>
      <c r="G116" s="187"/>
      <c r="H116" s="187"/>
      <c r="I116" s="187"/>
      <c r="J116" s="188"/>
    </row>
    <row r="117" spans="1:10" ht="36" customHeight="1" x14ac:dyDescent="0.25">
      <c r="A117" s="127" t="s">
        <v>112</v>
      </c>
      <c r="B117" s="76" t="s">
        <v>197</v>
      </c>
      <c r="C117" s="77"/>
      <c r="D117" s="77"/>
      <c r="E117" s="54"/>
      <c r="F117" s="192">
        <f>1.2*H117</f>
        <v>3420</v>
      </c>
      <c r="G117" s="193">
        <f>1.1*H117</f>
        <v>3135.0000000000005</v>
      </c>
      <c r="H117" s="192">
        <v>2850</v>
      </c>
      <c r="I117" s="193">
        <f>H117*0.75</f>
        <v>2137.5</v>
      </c>
      <c r="J117" s="194">
        <f>H117*0.5</f>
        <v>1425</v>
      </c>
    </row>
    <row r="118" spans="1:10" ht="36" customHeight="1" x14ac:dyDescent="0.25">
      <c r="A118" s="127" t="s">
        <v>112</v>
      </c>
      <c r="B118" s="76" t="s">
        <v>198</v>
      </c>
      <c r="C118" s="77"/>
      <c r="D118" s="77"/>
      <c r="E118" s="54"/>
      <c r="F118" s="59">
        <v>1110</v>
      </c>
      <c r="G118" s="59"/>
      <c r="H118" s="59"/>
      <c r="I118" s="59"/>
      <c r="J118" s="60"/>
    </row>
    <row r="119" spans="1:10" ht="36" customHeight="1" x14ac:dyDescent="0.25">
      <c r="A119" s="127" t="s">
        <v>112</v>
      </c>
      <c r="B119" s="76" t="s">
        <v>199</v>
      </c>
      <c r="C119" s="77"/>
      <c r="D119" s="77"/>
      <c r="E119" s="54"/>
      <c r="F119" s="59">
        <v>1536</v>
      </c>
      <c r="G119" s="59"/>
      <c r="H119" s="59"/>
      <c r="I119" s="59"/>
      <c r="J119" s="60"/>
    </row>
    <row r="120" spans="1:10" ht="36" customHeight="1" x14ac:dyDescent="0.25">
      <c r="A120" s="127" t="s">
        <v>114</v>
      </c>
      <c r="B120" s="76" t="s">
        <v>200</v>
      </c>
      <c r="C120" s="77"/>
      <c r="D120" s="77"/>
      <c r="E120" s="54"/>
      <c r="F120" s="192">
        <f>H120*1.2</f>
        <v>4896</v>
      </c>
      <c r="G120" s="193">
        <f>H120*1.1</f>
        <v>4488</v>
      </c>
      <c r="H120" s="192">
        <v>4080</v>
      </c>
      <c r="I120" s="193">
        <f>H120*0.75</f>
        <v>3060</v>
      </c>
      <c r="J120" s="194">
        <f>H120*0.5</f>
        <v>2040</v>
      </c>
    </row>
    <row r="121" spans="1:10" ht="36" customHeight="1" x14ac:dyDescent="0.25">
      <c r="A121" s="127" t="s">
        <v>114</v>
      </c>
      <c r="B121" s="76" t="s">
        <v>226</v>
      </c>
      <c r="C121" s="77"/>
      <c r="D121" s="77"/>
      <c r="E121" s="54"/>
      <c r="F121" s="59">
        <v>1560</v>
      </c>
      <c r="G121" s="59"/>
      <c r="H121" s="59"/>
      <c r="I121" s="59"/>
      <c r="J121" s="60"/>
    </row>
    <row r="122" spans="1:10" ht="36" customHeight="1" x14ac:dyDescent="0.25">
      <c r="A122" s="127" t="s">
        <v>114</v>
      </c>
      <c r="B122" s="76" t="s">
        <v>202</v>
      </c>
      <c r="C122" s="77"/>
      <c r="D122" s="77"/>
      <c r="E122" s="54"/>
      <c r="F122" s="59">
        <v>2160</v>
      </c>
      <c r="G122" s="59"/>
      <c r="H122" s="59"/>
      <c r="I122" s="59"/>
      <c r="J122" s="60"/>
    </row>
    <row r="123" spans="1:10" ht="36" customHeight="1" thickBot="1" x14ac:dyDescent="0.3">
      <c r="A123" s="7"/>
      <c r="B123" s="76" t="s">
        <v>203</v>
      </c>
      <c r="C123" s="77"/>
      <c r="D123" s="77"/>
      <c r="E123" s="53"/>
      <c r="F123" s="115">
        <f>H123*1.2</f>
        <v>1800</v>
      </c>
      <c r="G123" s="115">
        <f>H123*1.1</f>
        <v>1650.0000000000002</v>
      </c>
      <c r="H123" s="115">
        <v>1500</v>
      </c>
      <c r="I123" s="115">
        <f>H123*0.75</f>
        <v>1125</v>
      </c>
      <c r="J123" s="115">
        <f>H123*0.5</f>
        <v>750</v>
      </c>
    </row>
    <row r="124" spans="1:10" ht="54" customHeight="1" thickBot="1" x14ac:dyDescent="0.3">
      <c r="B124" s="18" t="s">
        <v>228</v>
      </c>
      <c r="C124" s="19"/>
      <c r="D124" s="19"/>
      <c r="E124" s="20"/>
      <c r="F124" s="303"/>
      <c r="G124" s="304"/>
      <c r="H124" s="304"/>
      <c r="I124" s="304"/>
      <c r="J124" s="305"/>
    </row>
    <row r="125" spans="1:10" ht="28.5" customHeight="1" thickBot="1" x14ac:dyDescent="0.3">
      <c r="A125" s="7"/>
      <c r="B125" s="195"/>
      <c r="C125" s="196"/>
      <c r="D125" s="196"/>
      <c r="E125" s="196"/>
      <c r="F125" s="196"/>
      <c r="G125" s="196"/>
      <c r="H125" s="196"/>
      <c r="I125" s="196"/>
      <c r="J125" s="197"/>
    </row>
    <row r="126" spans="1:10" ht="28.5" customHeight="1" x14ac:dyDescent="0.25">
      <c r="A126" s="7"/>
      <c r="B126" s="78" t="s">
        <v>229</v>
      </c>
      <c r="C126" s="79"/>
      <c r="D126" s="79"/>
      <c r="E126" s="36"/>
      <c r="F126" s="80">
        <v>5760</v>
      </c>
      <c r="G126" s="81"/>
      <c r="H126" s="81"/>
      <c r="I126" s="81"/>
      <c r="J126" s="82"/>
    </row>
    <row r="127" spans="1:10" ht="28.5" customHeight="1" x14ac:dyDescent="0.25">
      <c r="A127" s="7"/>
      <c r="B127" s="76" t="s">
        <v>230</v>
      </c>
      <c r="C127" s="77"/>
      <c r="D127" s="77"/>
      <c r="E127" s="54"/>
      <c r="F127" s="67">
        <v>11520</v>
      </c>
      <c r="G127" s="68"/>
      <c r="H127" s="68"/>
      <c r="I127" s="68"/>
      <c r="J127" s="69"/>
    </row>
    <row r="128" spans="1:10" ht="28.5" customHeight="1" x14ac:dyDescent="0.25">
      <c r="A128" s="7"/>
      <c r="B128" s="76" t="s">
        <v>231</v>
      </c>
      <c r="C128" s="77"/>
      <c r="D128" s="77"/>
      <c r="E128" s="54"/>
      <c r="F128" s="67">
        <v>5760</v>
      </c>
      <c r="G128" s="68"/>
      <c r="H128" s="68"/>
      <c r="I128" s="68"/>
      <c r="J128" s="69"/>
    </row>
    <row r="129" spans="1:10" ht="28.5" customHeight="1" thickBot="1" x14ac:dyDescent="0.3">
      <c r="A129" s="7"/>
      <c r="B129" s="76" t="s">
        <v>264</v>
      </c>
      <c r="C129" s="77"/>
      <c r="D129" s="77"/>
      <c r="E129" s="54"/>
      <c r="F129" s="67">
        <v>11520</v>
      </c>
      <c r="G129" s="68"/>
      <c r="H129" s="68"/>
      <c r="I129" s="68"/>
      <c r="J129" s="69"/>
    </row>
    <row r="130" spans="1:10" ht="24" thickBot="1" x14ac:dyDescent="0.3">
      <c r="B130" s="27"/>
      <c r="C130" s="38"/>
      <c r="D130" s="38"/>
      <c r="E130" s="39"/>
      <c r="F130" s="180"/>
      <c r="G130" s="181"/>
      <c r="H130" s="181"/>
      <c r="I130" s="181"/>
      <c r="J130" s="182"/>
    </row>
    <row r="131" spans="1:10" ht="18" customHeight="1" x14ac:dyDescent="0.25">
      <c r="A131" s="7"/>
      <c r="B131" s="116"/>
      <c r="C131" s="117"/>
      <c r="D131" s="117"/>
      <c r="E131" s="117"/>
      <c r="F131" s="118"/>
      <c r="G131" s="118"/>
      <c r="H131" s="118"/>
      <c r="I131" s="118"/>
    </row>
    <row r="132" spans="1:10" ht="67.5" customHeight="1" x14ac:dyDescent="0.25">
      <c r="A132" s="7"/>
      <c r="B132" s="119" t="s">
        <v>265</v>
      </c>
      <c r="C132" s="119"/>
      <c r="D132" s="119"/>
      <c r="E132" s="119"/>
      <c r="F132" s="119"/>
      <c r="G132" s="119"/>
      <c r="H132" s="119"/>
      <c r="I132" s="119"/>
      <c r="J132" s="119"/>
    </row>
    <row r="133" spans="1:10" ht="40.5" customHeight="1" x14ac:dyDescent="0.25">
      <c r="A133" s="7"/>
      <c r="B133" s="119" t="s">
        <v>205</v>
      </c>
      <c r="C133" s="119"/>
      <c r="D133" s="119"/>
      <c r="E133" s="119"/>
      <c r="F133" s="119"/>
      <c r="G133" s="119"/>
      <c r="H133" s="119"/>
      <c r="I133" s="119"/>
      <c r="J133" s="119"/>
    </row>
    <row r="134" spans="1:10" ht="27" customHeight="1" x14ac:dyDescent="0.25">
      <c r="A134" s="7" t="s">
        <v>114</v>
      </c>
      <c r="B134" s="120" t="s">
        <v>206</v>
      </c>
      <c r="C134" s="120"/>
      <c r="D134" s="120"/>
      <c r="E134" s="120"/>
      <c r="F134" s="120"/>
      <c r="G134" s="120"/>
      <c r="H134" s="120"/>
      <c r="I134" s="120"/>
      <c r="J134" s="120"/>
    </row>
    <row r="135" spans="1:10" ht="40.5" customHeight="1" x14ac:dyDescent="0.25">
      <c r="A135" s="7"/>
      <c r="B135" s="121" t="s">
        <v>207</v>
      </c>
      <c r="C135" s="121"/>
      <c r="D135" s="121"/>
      <c r="E135" s="121"/>
      <c r="F135" s="121"/>
      <c r="G135" s="121"/>
      <c r="H135" s="121"/>
      <c r="I135" s="121"/>
      <c r="J135" s="121"/>
    </row>
    <row r="136" spans="1:10" ht="18" customHeight="1" x14ac:dyDescent="0.25">
      <c r="A136" s="9"/>
    </row>
  </sheetData>
  <sheetProtection selectLockedCells="1" selectUnlockedCells="1"/>
  <mergeCells count="250">
    <mergeCell ref="B130:E130"/>
    <mergeCell ref="F130:J130"/>
    <mergeCell ref="B132:J132"/>
    <mergeCell ref="B133:J133"/>
    <mergeCell ref="B134:J134"/>
    <mergeCell ref="B135:J135"/>
    <mergeCell ref="B127:E127"/>
    <mergeCell ref="F127:J127"/>
    <mergeCell ref="B128:E128"/>
    <mergeCell ref="F128:J128"/>
    <mergeCell ref="B129:E129"/>
    <mergeCell ref="F129:J129"/>
    <mergeCell ref="B123:E123"/>
    <mergeCell ref="B124:E124"/>
    <mergeCell ref="F124:J124"/>
    <mergeCell ref="B125:J125"/>
    <mergeCell ref="B126:E126"/>
    <mergeCell ref="F126:J126"/>
    <mergeCell ref="B119:E119"/>
    <mergeCell ref="F119:J119"/>
    <mergeCell ref="B120:E120"/>
    <mergeCell ref="B121:E121"/>
    <mergeCell ref="F121:J121"/>
    <mergeCell ref="B122:E122"/>
    <mergeCell ref="F122:J122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I16"/>
    <mergeCell ref="B17:E17"/>
    <mergeCell ref="F17:J17"/>
    <mergeCell ref="B11:E11"/>
    <mergeCell ref="B12:E12"/>
    <mergeCell ref="B13:E13"/>
    <mergeCell ref="F13:I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8"/>
  <sheetViews>
    <sheetView view="pageBreakPreview" topLeftCell="B1" zoomScale="60" zoomScaleNormal="60" workbookViewId="0">
      <pane ySplit="4" topLeftCell="A92" activePane="bottomLeft" state="frozen"/>
      <selection activeCell="Q15" sqref="Q15"/>
      <selection pane="bottomLeft" activeCell="F108" sqref="F108:J111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3" t="s">
        <v>108</v>
      </c>
      <c r="H6" s="173" t="s">
        <v>109</v>
      </c>
      <c r="I6" s="173" t="s">
        <v>110</v>
      </c>
      <c r="J6" s="174" t="s">
        <v>111</v>
      </c>
    </row>
    <row r="7" spans="1:10" ht="24" thickBot="1" x14ac:dyDescent="0.3">
      <c r="A7" s="7"/>
      <c r="B7" s="132"/>
      <c r="C7" s="133"/>
      <c r="D7" s="133"/>
      <c r="E7" s="134"/>
      <c r="F7" s="135"/>
      <c r="G7" s="136"/>
      <c r="H7" s="136"/>
      <c r="I7" s="136"/>
      <c r="J7" s="137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6004.8</v>
      </c>
      <c r="G8" s="33">
        <f>H8*1.1</f>
        <v>5504.4000000000005</v>
      </c>
      <c r="H8" s="33">
        <v>5004</v>
      </c>
      <c r="I8" s="33">
        <f>H8*0.75</f>
        <v>3753</v>
      </c>
      <c r="J8" s="33">
        <f>H8*0.5</f>
        <v>2502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8409.6</v>
      </c>
      <c r="G9" s="37">
        <f>H9*1.1</f>
        <v>7708.8</v>
      </c>
      <c r="H9" s="37">
        <v>7008</v>
      </c>
      <c r="I9" s="37">
        <f>H9*0.75</f>
        <v>5256</v>
      </c>
      <c r="J9" s="37">
        <f>H9*0.5</f>
        <v>3504</v>
      </c>
    </row>
    <row r="10" spans="1:10" ht="24" thickBot="1" x14ac:dyDescent="0.3">
      <c r="A10" s="7"/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6602.4</v>
      </c>
      <c r="G11" s="33">
        <f>H11*1.1</f>
        <v>6052.2000000000007</v>
      </c>
      <c r="H11" s="33">
        <v>5502</v>
      </c>
      <c r="I11" s="33">
        <f>H11*0.75</f>
        <v>4126.5</v>
      </c>
      <c r="J11" s="33">
        <f>H11*0.5</f>
        <v>2751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9244.7999999999993</v>
      </c>
      <c r="G12" s="37">
        <f>H12*1.1</f>
        <v>8474.4000000000015</v>
      </c>
      <c r="H12" s="37">
        <v>7704</v>
      </c>
      <c r="I12" s="37">
        <f>H12*0.75</f>
        <v>5778</v>
      </c>
      <c r="J12" s="37">
        <f>H12*0.5</f>
        <v>3852</v>
      </c>
    </row>
    <row r="13" spans="1:10" ht="24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5"/>
      <c r="D14" s="175"/>
      <c r="E14" s="176"/>
      <c r="F14" s="43">
        <v>1272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77" t="s">
        <v>119</v>
      </c>
      <c r="C15" s="178"/>
      <c r="D15" s="178"/>
      <c r="E15" s="179"/>
      <c r="F15" s="49">
        <v>1800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0"/>
      <c r="G16" s="181"/>
      <c r="H16" s="181"/>
      <c r="I16" s="181"/>
      <c r="J16" s="182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150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216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334"/>
      <c r="G19" s="335"/>
      <c r="H19" s="335"/>
      <c r="I19" s="335"/>
      <c r="J19" s="336"/>
    </row>
    <row r="20" spans="1:10" ht="36" customHeight="1" x14ac:dyDescent="0.25">
      <c r="A20" s="7"/>
      <c r="B20" s="52" t="s">
        <v>472</v>
      </c>
      <c r="C20" s="53"/>
      <c r="D20" s="53"/>
      <c r="E20" s="53"/>
      <c r="F20" s="83">
        <v>6360</v>
      </c>
      <c r="G20" s="68"/>
      <c r="H20" s="68"/>
      <c r="I20" s="68"/>
      <c r="J20" s="69"/>
    </row>
    <row r="21" spans="1:10" ht="36" customHeight="1" thickBot="1" x14ac:dyDescent="0.3">
      <c r="A21" s="7"/>
      <c r="B21" s="52" t="s">
        <v>473</v>
      </c>
      <c r="C21" s="53"/>
      <c r="D21" s="53"/>
      <c r="E21" s="53"/>
      <c r="F21" s="83">
        <v>252</v>
      </c>
      <c r="G21" s="68"/>
      <c r="H21" s="68"/>
      <c r="I21" s="68"/>
      <c r="J21" s="69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122</v>
      </c>
      <c r="C23" s="62"/>
      <c r="D23" s="62"/>
      <c r="E23" s="63"/>
      <c r="F23" s="64" t="str">
        <f>"Цена от "&amp;MIN($F$24:F43)&amp;" до "&amp;MAX($F$24:F43)</f>
        <v>Цена от 750 до 15000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123</v>
      </c>
      <c r="C24" s="53"/>
      <c r="D24" s="53"/>
      <c r="E24" s="54"/>
      <c r="F24" s="67">
        <v>750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124</v>
      </c>
      <c r="C25" s="53"/>
      <c r="D25" s="53"/>
      <c r="E25" s="54"/>
      <c r="F25" s="67">
        <v>1500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125</v>
      </c>
      <c r="C26" s="53"/>
      <c r="D26" s="53"/>
      <c r="E26" s="54"/>
      <c r="F26" s="67">
        <v>2250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126</v>
      </c>
      <c r="C27" s="53"/>
      <c r="D27" s="53"/>
      <c r="E27" s="54"/>
      <c r="F27" s="67">
        <v>3000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127</v>
      </c>
      <c r="C28" s="53"/>
      <c r="D28" s="53"/>
      <c r="E28" s="54"/>
      <c r="F28" s="67">
        <v>3750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128</v>
      </c>
      <c r="C29" s="53"/>
      <c r="D29" s="53"/>
      <c r="E29" s="54"/>
      <c r="F29" s="67">
        <v>4500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129</v>
      </c>
      <c r="C30" s="53"/>
      <c r="D30" s="53"/>
      <c r="E30" s="54"/>
      <c r="F30" s="67">
        <v>5250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130</v>
      </c>
      <c r="C31" s="53"/>
      <c r="D31" s="53"/>
      <c r="E31" s="54"/>
      <c r="F31" s="67">
        <v>6000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131</v>
      </c>
      <c r="C32" s="53"/>
      <c r="D32" s="53"/>
      <c r="E32" s="54"/>
      <c r="F32" s="67">
        <v>6750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132</v>
      </c>
      <c r="C33" s="53"/>
      <c r="D33" s="53"/>
      <c r="E33" s="54"/>
      <c r="F33" s="67">
        <v>7500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133</v>
      </c>
      <c r="C34" s="53"/>
      <c r="D34" s="53"/>
      <c r="E34" s="54"/>
      <c r="F34" s="67">
        <v>8250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134</v>
      </c>
      <c r="C35" s="53"/>
      <c r="D35" s="53"/>
      <c r="E35" s="54"/>
      <c r="F35" s="67">
        <v>9000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135</v>
      </c>
      <c r="C36" s="53"/>
      <c r="D36" s="53"/>
      <c r="E36" s="54"/>
      <c r="F36" s="67">
        <v>9750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136</v>
      </c>
      <c r="C37" s="53"/>
      <c r="D37" s="53"/>
      <c r="E37" s="54"/>
      <c r="F37" s="67">
        <v>10500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137</v>
      </c>
      <c r="C38" s="53"/>
      <c r="D38" s="53"/>
      <c r="E38" s="54"/>
      <c r="F38" s="67">
        <v>11250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138</v>
      </c>
      <c r="C39" s="53"/>
      <c r="D39" s="53"/>
      <c r="E39" s="54"/>
      <c r="F39" s="67">
        <v>12000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139</v>
      </c>
      <c r="C40" s="53"/>
      <c r="D40" s="53"/>
      <c r="E40" s="54"/>
      <c r="F40" s="67">
        <v>12750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140</v>
      </c>
      <c r="C41" s="53"/>
      <c r="D41" s="53"/>
      <c r="E41" s="54"/>
      <c r="F41" s="67">
        <v>13500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141</v>
      </c>
      <c r="C42" s="53"/>
      <c r="D42" s="53"/>
      <c r="E42" s="54"/>
      <c r="F42" s="67">
        <v>14250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142</v>
      </c>
      <c r="C43" s="53"/>
      <c r="D43" s="53"/>
      <c r="E43" s="54"/>
      <c r="F43" s="67">
        <v>15000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143</v>
      </c>
      <c r="C44" s="71"/>
      <c r="D44" s="71"/>
      <c r="E44" s="72"/>
      <c r="F44" s="73" t="str">
        <f>"Цена от "&amp;MIN(F45:F54)&amp;" до "&amp;MAX(F45:F54)</f>
        <v>Цена от 216 до 1848</v>
      </c>
      <c r="G44" s="74"/>
      <c r="H44" s="74"/>
      <c r="I44" s="74"/>
      <c r="J44" s="75"/>
    </row>
    <row r="45" spans="1:10" ht="36" customHeight="1" x14ac:dyDescent="0.25">
      <c r="A45" s="7"/>
      <c r="B45" s="76" t="s">
        <v>144</v>
      </c>
      <c r="C45" s="77"/>
      <c r="D45" s="77"/>
      <c r="E45" s="54"/>
      <c r="F45" s="67">
        <v>600</v>
      </c>
      <c r="G45" s="68"/>
      <c r="H45" s="68"/>
      <c r="I45" s="68"/>
      <c r="J45" s="69"/>
    </row>
    <row r="46" spans="1:10" ht="36" customHeight="1" x14ac:dyDescent="0.25">
      <c r="A46" s="7"/>
      <c r="B46" s="76" t="s">
        <v>208</v>
      </c>
      <c r="C46" s="77"/>
      <c r="D46" s="77"/>
      <c r="E46" s="54"/>
      <c r="F46" s="67">
        <v>216</v>
      </c>
      <c r="G46" s="68"/>
      <c r="H46" s="68"/>
      <c r="I46" s="68"/>
      <c r="J46" s="69"/>
    </row>
    <row r="47" spans="1:10" ht="36" customHeight="1" x14ac:dyDescent="0.25">
      <c r="A47" s="7"/>
      <c r="B47" s="78" t="s">
        <v>146</v>
      </c>
      <c r="C47" s="79"/>
      <c r="D47" s="79"/>
      <c r="E47" s="36"/>
      <c r="F47" s="80">
        <v>1848</v>
      </c>
      <c r="G47" s="81"/>
      <c r="H47" s="81"/>
      <c r="I47" s="81"/>
      <c r="J47" s="82"/>
    </row>
    <row r="48" spans="1:10" ht="36" customHeight="1" x14ac:dyDescent="0.25">
      <c r="A48" s="7"/>
      <c r="B48" s="76" t="s">
        <v>147</v>
      </c>
      <c r="C48" s="77"/>
      <c r="D48" s="77"/>
      <c r="E48" s="54"/>
      <c r="F48" s="67">
        <v>852</v>
      </c>
      <c r="G48" s="68"/>
      <c r="H48" s="68"/>
      <c r="I48" s="68"/>
      <c r="J48" s="69"/>
    </row>
    <row r="49" spans="1:10" ht="36" customHeight="1" x14ac:dyDescent="0.25">
      <c r="A49" s="7"/>
      <c r="B49" s="76" t="s">
        <v>148</v>
      </c>
      <c r="C49" s="77"/>
      <c r="D49" s="77"/>
      <c r="E49" s="54"/>
      <c r="F49" s="67">
        <v>1212</v>
      </c>
      <c r="G49" s="68"/>
      <c r="H49" s="68"/>
      <c r="I49" s="68"/>
      <c r="J49" s="69"/>
    </row>
    <row r="50" spans="1:10" ht="36" customHeight="1" x14ac:dyDescent="0.25">
      <c r="A50" s="7"/>
      <c r="B50" s="76" t="s">
        <v>149</v>
      </c>
      <c r="C50" s="77"/>
      <c r="D50" s="77"/>
      <c r="E50" s="54"/>
      <c r="F50" s="67">
        <v>288</v>
      </c>
      <c r="G50" s="68"/>
      <c r="H50" s="68"/>
      <c r="I50" s="68"/>
      <c r="J50" s="69"/>
    </row>
    <row r="51" spans="1:10" ht="36" customHeight="1" x14ac:dyDescent="0.25">
      <c r="A51" s="7"/>
      <c r="B51" s="76" t="s">
        <v>150</v>
      </c>
      <c r="C51" s="77"/>
      <c r="D51" s="77"/>
      <c r="E51" s="54"/>
      <c r="F51" s="67">
        <v>288</v>
      </c>
      <c r="G51" s="68"/>
      <c r="H51" s="68"/>
      <c r="I51" s="68"/>
      <c r="J51" s="69"/>
    </row>
    <row r="52" spans="1:10" ht="36" customHeight="1" x14ac:dyDescent="0.25">
      <c r="A52" s="7"/>
      <c r="B52" s="76" t="s">
        <v>151</v>
      </c>
      <c r="C52" s="77"/>
      <c r="D52" s="77"/>
      <c r="E52" s="54"/>
      <c r="F52" s="67">
        <v>576</v>
      </c>
      <c r="G52" s="68"/>
      <c r="H52" s="68"/>
      <c r="I52" s="68"/>
      <c r="J52" s="69"/>
    </row>
    <row r="53" spans="1:10" ht="36" customHeight="1" x14ac:dyDescent="0.25">
      <c r="A53" s="7"/>
      <c r="B53" s="76" t="s">
        <v>152</v>
      </c>
      <c r="C53" s="77"/>
      <c r="D53" s="77"/>
      <c r="E53" s="54"/>
      <c r="F53" s="67">
        <v>864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153</v>
      </c>
      <c r="C54" s="77"/>
      <c r="D54" s="77"/>
      <c r="E54" s="54"/>
      <c r="F54" s="67">
        <v>1140</v>
      </c>
      <c r="G54" s="68"/>
      <c r="H54" s="68"/>
      <c r="I54" s="68"/>
      <c r="J54" s="69"/>
    </row>
    <row r="55" spans="1:10" ht="24" customHeight="1" thickBot="1" x14ac:dyDescent="0.3">
      <c r="A55" s="7"/>
      <c r="B55" s="27"/>
      <c r="C55" s="38"/>
      <c r="D55" s="38"/>
      <c r="E55" s="39"/>
      <c r="F55" s="40" t="s">
        <v>154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155</v>
      </c>
      <c r="C56" s="77"/>
      <c r="D56" s="77"/>
      <c r="E56" s="54"/>
      <c r="F56" s="67">
        <v>39</v>
      </c>
      <c r="G56" s="68"/>
      <c r="H56" s="68"/>
      <c r="I56" s="68"/>
      <c r="J56" s="69"/>
    </row>
    <row r="57" spans="1:10" ht="54" customHeight="1" thickBot="1" x14ac:dyDescent="0.3">
      <c r="A57" s="7"/>
      <c r="B57" s="183" t="s">
        <v>209</v>
      </c>
      <c r="C57" s="184"/>
      <c r="D57" s="184"/>
      <c r="E57" s="185"/>
      <c r="F57" s="186" t="str">
        <f>"Цена от "&amp;MIN(F59,F64:J65,H99,F66:J77)&amp;" до "&amp;MAX(F59,F64:J65,H99,F66:J77)</f>
        <v>Цена от 612 до 4950</v>
      </c>
      <c r="G57" s="187"/>
      <c r="H57" s="187"/>
      <c r="I57" s="187"/>
      <c r="J57" s="188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157</v>
      </c>
      <c r="C59" s="77"/>
      <c r="D59" s="77"/>
      <c r="E59" s="54"/>
      <c r="F59" s="67">
        <v>1320</v>
      </c>
      <c r="G59" s="68"/>
      <c r="H59" s="68"/>
      <c r="I59" s="68"/>
      <c r="J59" s="69"/>
    </row>
    <row r="60" spans="1:10" ht="36" customHeight="1" x14ac:dyDescent="0.25">
      <c r="A60" s="7"/>
      <c r="B60" s="84" t="s">
        <v>158</v>
      </c>
      <c r="C60" s="85"/>
      <c r="D60" s="85"/>
      <c r="E60" s="86"/>
      <c r="F60" s="93">
        <v>132</v>
      </c>
      <c r="G60" s="94"/>
      <c r="H60" s="94"/>
      <c r="I60" s="94"/>
      <c r="J60" s="95"/>
    </row>
    <row r="61" spans="1:10" ht="36" customHeight="1" x14ac:dyDescent="0.25">
      <c r="A61" s="7"/>
      <c r="B61" s="84" t="s">
        <v>159</v>
      </c>
      <c r="C61" s="85"/>
      <c r="D61" s="85"/>
      <c r="E61" s="86"/>
      <c r="F61" s="93">
        <v>330</v>
      </c>
      <c r="G61" s="94"/>
      <c r="H61" s="94"/>
      <c r="I61" s="94"/>
      <c r="J61" s="95"/>
    </row>
    <row r="62" spans="1:10" ht="36" customHeight="1" thickBot="1" x14ac:dyDescent="0.3">
      <c r="A62" s="7"/>
      <c r="B62" s="177" t="s">
        <v>160</v>
      </c>
      <c r="C62" s="178"/>
      <c r="D62" s="178"/>
      <c r="E62" s="179"/>
      <c r="F62" s="93">
        <v>10008</v>
      </c>
      <c r="G62" s="94"/>
      <c r="H62" s="94"/>
      <c r="I62" s="94"/>
      <c r="J62" s="95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 t="s">
        <v>112</v>
      </c>
      <c r="B64" s="78" t="s">
        <v>161</v>
      </c>
      <c r="C64" s="79"/>
      <c r="D64" s="79"/>
      <c r="E64" s="36"/>
      <c r="F64" s="80">
        <v>1350</v>
      </c>
      <c r="G64" s="81"/>
      <c r="H64" s="81"/>
      <c r="I64" s="81"/>
      <c r="J64" s="82"/>
    </row>
    <row r="65" spans="1:10" ht="36" customHeight="1" x14ac:dyDescent="0.25">
      <c r="A65" s="7" t="s">
        <v>112</v>
      </c>
      <c r="B65" s="52" t="s">
        <v>162</v>
      </c>
      <c r="C65" s="96"/>
      <c r="D65" s="96"/>
      <c r="E65" s="97"/>
      <c r="F65" s="67">
        <v>996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163</v>
      </c>
      <c r="C66" s="77"/>
      <c r="D66" s="77"/>
      <c r="E66" s="54"/>
      <c r="F66" s="67">
        <v>852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164</v>
      </c>
      <c r="C67" s="77"/>
      <c r="D67" s="77"/>
      <c r="E67" s="54"/>
      <c r="F67" s="67">
        <v>3150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165</v>
      </c>
      <c r="C68" s="77"/>
      <c r="D68" s="77"/>
      <c r="E68" s="54"/>
      <c r="F68" s="67">
        <v>3780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166</v>
      </c>
      <c r="C69" s="77"/>
      <c r="D69" s="77"/>
      <c r="E69" s="54"/>
      <c r="F69" s="67">
        <v>852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167</v>
      </c>
      <c r="C70" s="77"/>
      <c r="D70" s="77"/>
      <c r="E70" s="54"/>
      <c r="F70" s="67">
        <v>852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168</v>
      </c>
      <c r="C71" s="77"/>
      <c r="D71" s="77"/>
      <c r="E71" s="54"/>
      <c r="F71" s="67">
        <v>852</v>
      </c>
      <c r="G71" s="68"/>
      <c r="H71" s="68"/>
      <c r="I71" s="68"/>
      <c r="J71" s="69"/>
    </row>
    <row r="72" spans="1:10" ht="36" customHeight="1" x14ac:dyDescent="0.25">
      <c r="A72" s="7"/>
      <c r="B72" s="76" t="s">
        <v>169</v>
      </c>
      <c r="C72" s="77"/>
      <c r="D72" s="77"/>
      <c r="E72" s="54"/>
      <c r="F72" s="67">
        <v>2016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8" t="s">
        <v>170</v>
      </c>
      <c r="C73" s="79"/>
      <c r="D73" s="79"/>
      <c r="E73" s="36"/>
      <c r="F73" s="67">
        <v>612</v>
      </c>
      <c r="G73" s="68"/>
      <c r="H73" s="68"/>
      <c r="I73" s="68"/>
      <c r="J73" s="69"/>
    </row>
    <row r="74" spans="1:10" ht="36" customHeight="1" x14ac:dyDescent="0.25">
      <c r="A74" s="7"/>
      <c r="B74" s="52" t="s">
        <v>171</v>
      </c>
      <c r="C74" s="96"/>
      <c r="D74" s="96"/>
      <c r="E74" s="97"/>
      <c r="F74" s="67">
        <v>1590</v>
      </c>
      <c r="G74" s="68"/>
      <c r="H74" s="68"/>
      <c r="I74" s="68"/>
      <c r="J74" s="69"/>
    </row>
    <row r="75" spans="1:10" ht="36" customHeight="1" x14ac:dyDescent="0.25">
      <c r="A75" s="7"/>
      <c r="B75" s="52" t="s">
        <v>172</v>
      </c>
      <c r="C75" s="96"/>
      <c r="D75" s="96"/>
      <c r="E75" s="97"/>
      <c r="F75" s="67">
        <v>1050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52" t="s">
        <v>173</v>
      </c>
      <c r="C76" s="96"/>
      <c r="D76" s="96"/>
      <c r="E76" s="97"/>
      <c r="F76" s="67">
        <v>4950</v>
      </c>
      <c r="G76" s="68"/>
      <c r="H76" s="68"/>
      <c r="I76" s="68"/>
      <c r="J76" s="69"/>
    </row>
    <row r="77" spans="1:10" ht="36" customHeight="1" x14ac:dyDescent="0.25">
      <c r="A77" s="7" t="s">
        <v>112</v>
      </c>
      <c r="B77" s="76" t="s">
        <v>174</v>
      </c>
      <c r="C77" s="77"/>
      <c r="D77" s="77"/>
      <c r="E77" s="54"/>
      <c r="F77" s="67">
        <v>720</v>
      </c>
      <c r="G77" s="68"/>
      <c r="H77" s="68"/>
      <c r="I77" s="68"/>
      <c r="J77" s="69"/>
    </row>
    <row r="78" spans="1:10" ht="37.5" customHeight="1" x14ac:dyDescent="0.25">
      <c r="A78" s="7"/>
      <c r="B78" s="76" t="s">
        <v>175</v>
      </c>
      <c r="C78" s="77"/>
      <c r="D78" s="77"/>
      <c r="E78" s="54"/>
      <c r="F78" s="67">
        <v>600</v>
      </c>
      <c r="G78" s="68"/>
      <c r="H78" s="68"/>
      <c r="I78" s="68"/>
      <c r="J78" s="69"/>
    </row>
    <row r="79" spans="1:10" ht="36" customHeight="1" x14ac:dyDescent="0.25">
      <c r="A79" s="7"/>
      <c r="B79" s="76" t="s">
        <v>176</v>
      </c>
      <c r="C79" s="77"/>
      <c r="D79" s="77"/>
      <c r="E79" s="54"/>
      <c r="F79" s="67">
        <v>2040</v>
      </c>
      <c r="G79" s="68"/>
      <c r="H79" s="68"/>
      <c r="I79" s="68"/>
      <c r="J79" s="69"/>
    </row>
    <row r="80" spans="1:10" ht="36" customHeight="1" x14ac:dyDescent="0.25">
      <c r="A80" s="7"/>
      <c r="B80" s="52" t="s">
        <v>178</v>
      </c>
      <c r="C80" s="96"/>
      <c r="D80" s="96"/>
      <c r="E80" s="97"/>
      <c r="F80" s="67"/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179</v>
      </c>
      <c r="C81" s="77"/>
      <c r="D81" s="77"/>
      <c r="E81" s="54"/>
      <c r="F81" s="67">
        <v>1920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180</v>
      </c>
      <c r="C82" s="77"/>
      <c r="D82" s="77"/>
      <c r="E82" s="54"/>
      <c r="F82" s="67">
        <v>1440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76" t="s">
        <v>181</v>
      </c>
      <c r="C83" s="77"/>
      <c r="D83" s="77"/>
      <c r="E83" s="54"/>
      <c r="F83" s="67">
        <v>1200</v>
      </c>
      <c r="G83" s="68"/>
      <c r="H83" s="68"/>
      <c r="I83" s="68"/>
      <c r="J83" s="69"/>
    </row>
    <row r="84" spans="1:10" ht="36" customHeight="1" x14ac:dyDescent="0.25">
      <c r="A84" s="7" t="s">
        <v>114</v>
      </c>
      <c r="B84" s="76" t="s">
        <v>182</v>
      </c>
      <c r="C84" s="77"/>
      <c r="D84" s="77"/>
      <c r="E84" s="54"/>
      <c r="F84" s="67">
        <v>4440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84" t="s">
        <v>183</v>
      </c>
      <c r="C85" s="85"/>
      <c r="D85" s="85"/>
      <c r="E85" s="86"/>
      <c r="F85" s="93">
        <v>5328</v>
      </c>
      <c r="G85" s="94"/>
      <c r="H85" s="94"/>
      <c r="I85" s="94"/>
      <c r="J85" s="95"/>
    </row>
    <row r="86" spans="1:10" ht="36" customHeight="1" x14ac:dyDescent="0.25">
      <c r="A86" s="7" t="s">
        <v>114</v>
      </c>
      <c r="B86" s="76" t="s">
        <v>184</v>
      </c>
      <c r="C86" s="77"/>
      <c r="D86" s="77"/>
      <c r="E86" s="54"/>
      <c r="F86" s="67">
        <v>1200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185</v>
      </c>
      <c r="C87" s="77"/>
      <c r="D87" s="77"/>
      <c r="E87" s="54"/>
      <c r="F87" s="67">
        <v>1200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186</v>
      </c>
      <c r="C88" s="77"/>
      <c r="D88" s="77"/>
      <c r="E88" s="54"/>
      <c r="F88" s="67">
        <v>1200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187</v>
      </c>
      <c r="C89" s="77"/>
      <c r="D89" s="77"/>
      <c r="E89" s="54"/>
      <c r="F89" s="67">
        <v>960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188</v>
      </c>
      <c r="C90" s="77"/>
      <c r="D90" s="77"/>
      <c r="E90" s="54"/>
      <c r="F90" s="67">
        <v>6960</v>
      </c>
      <c r="G90" s="68"/>
      <c r="H90" s="68"/>
      <c r="I90" s="68"/>
      <c r="J90" s="69"/>
    </row>
    <row r="91" spans="1:10" ht="36" customHeight="1" thickBot="1" x14ac:dyDescent="0.3">
      <c r="A91" s="7" t="s">
        <v>114</v>
      </c>
      <c r="B91" s="76" t="s">
        <v>189</v>
      </c>
      <c r="C91" s="77"/>
      <c r="D91" s="77"/>
      <c r="E91" s="54"/>
      <c r="F91" s="67">
        <v>1080</v>
      </c>
      <c r="G91" s="68"/>
      <c r="H91" s="68"/>
      <c r="I91" s="68"/>
      <c r="J91" s="69"/>
    </row>
    <row r="92" spans="1:10" ht="36" customHeight="1" x14ac:dyDescent="0.25">
      <c r="A92" s="7"/>
      <c r="B92" s="189" t="s">
        <v>190</v>
      </c>
      <c r="C92" s="190"/>
      <c r="D92" s="190"/>
      <c r="E92" s="191"/>
      <c r="F92" s="186"/>
      <c r="G92" s="187"/>
      <c r="H92" s="187"/>
      <c r="I92" s="187"/>
      <c r="J92" s="188"/>
    </row>
    <row r="93" spans="1:10" ht="36" customHeight="1" x14ac:dyDescent="0.25">
      <c r="A93" s="7"/>
      <c r="B93" s="76" t="s">
        <v>191</v>
      </c>
      <c r="C93" s="77"/>
      <c r="D93" s="77"/>
      <c r="E93" s="54"/>
      <c r="F93" s="67">
        <v>2004</v>
      </c>
      <c r="G93" s="68"/>
      <c r="H93" s="68"/>
      <c r="I93" s="68"/>
      <c r="J93" s="69"/>
    </row>
    <row r="94" spans="1:10" ht="36" customHeight="1" x14ac:dyDescent="0.25">
      <c r="A94" s="7"/>
      <c r="B94" s="76" t="s">
        <v>192</v>
      </c>
      <c r="C94" s="77"/>
      <c r="D94" s="77"/>
      <c r="E94" s="54"/>
      <c r="F94" s="67">
        <v>2004</v>
      </c>
      <c r="G94" s="68"/>
      <c r="H94" s="68"/>
      <c r="I94" s="68"/>
      <c r="J94" s="69"/>
    </row>
    <row r="95" spans="1:10" ht="36" customHeight="1" x14ac:dyDescent="0.25">
      <c r="A95" s="7"/>
      <c r="B95" s="76" t="s">
        <v>193</v>
      </c>
      <c r="C95" s="77"/>
      <c r="D95" s="77"/>
      <c r="E95" s="54"/>
      <c r="F95" s="105">
        <v>1500</v>
      </c>
      <c r="G95" s="106"/>
      <c r="H95" s="106"/>
      <c r="I95" s="106"/>
      <c r="J95" s="107"/>
    </row>
    <row r="96" spans="1:10" ht="36" customHeight="1" x14ac:dyDescent="0.25">
      <c r="A96" s="7"/>
      <c r="B96" s="76" t="s">
        <v>194</v>
      </c>
      <c r="C96" s="77"/>
      <c r="D96" s="77"/>
      <c r="E96" s="54"/>
      <c r="F96" s="105">
        <v>150</v>
      </c>
      <c r="G96" s="106"/>
      <c r="H96" s="106"/>
      <c r="I96" s="106"/>
      <c r="J96" s="107"/>
    </row>
    <row r="97" spans="1:10" ht="36" customHeight="1" thickBot="1" x14ac:dyDescent="0.3">
      <c r="A97" s="7"/>
      <c r="B97" s="76" t="s">
        <v>195</v>
      </c>
      <c r="C97" s="77"/>
      <c r="D97" s="77"/>
      <c r="E97" s="54"/>
      <c r="F97" s="105">
        <v>510</v>
      </c>
      <c r="G97" s="106"/>
      <c r="H97" s="106"/>
      <c r="I97" s="106"/>
      <c r="J97" s="107"/>
    </row>
    <row r="98" spans="1:10" ht="36" customHeight="1" thickBot="1" x14ac:dyDescent="0.3">
      <c r="A98" s="7"/>
      <c r="B98" s="18" t="s">
        <v>196</v>
      </c>
      <c r="C98" s="19"/>
      <c r="D98" s="19"/>
      <c r="E98" s="20"/>
      <c r="F98" s="186"/>
      <c r="G98" s="187"/>
      <c r="H98" s="187"/>
      <c r="I98" s="187"/>
      <c r="J98" s="188"/>
    </row>
    <row r="99" spans="1:10" ht="36" customHeight="1" x14ac:dyDescent="0.25">
      <c r="A99" s="7" t="s">
        <v>112</v>
      </c>
      <c r="B99" s="76" t="s">
        <v>197</v>
      </c>
      <c r="C99" s="77"/>
      <c r="D99" s="77"/>
      <c r="E99" s="54"/>
      <c r="F99" s="192">
        <f>H99*1.2</f>
        <v>1620</v>
      </c>
      <c r="G99" s="193">
        <f>H99*1.1</f>
        <v>1485.0000000000002</v>
      </c>
      <c r="H99" s="193">
        <v>1350</v>
      </c>
      <c r="I99" s="193">
        <f>H99*0.75</f>
        <v>1012.5</v>
      </c>
      <c r="J99" s="194">
        <f>H99*0.5</f>
        <v>675</v>
      </c>
    </row>
    <row r="100" spans="1:10" ht="36" customHeight="1" x14ac:dyDescent="0.25">
      <c r="A100" s="7" t="s">
        <v>112</v>
      </c>
      <c r="B100" s="76" t="s">
        <v>198</v>
      </c>
      <c r="C100" s="77"/>
      <c r="D100" s="77"/>
      <c r="E100" s="54"/>
      <c r="F100" s="67">
        <v>1050</v>
      </c>
      <c r="G100" s="68"/>
      <c r="H100" s="68"/>
      <c r="I100" s="68"/>
      <c r="J100" s="69"/>
    </row>
    <row r="101" spans="1:10" ht="36" customHeight="1" x14ac:dyDescent="0.25">
      <c r="A101" s="7" t="s">
        <v>112</v>
      </c>
      <c r="B101" s="76" t="s">
        <v>199</v>
      </c>
      <c r="C101" s="77"/>
      <c r="D101" s="77"/>
      <c r="E101" s="54"/>
      <c r="F101" s="67">
        <v>1272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200</v>
      </c>
      <c r="C102" s="77"/>
      <c r="D102" s="77"/>
      <c r="E102" s="54"/>
      <c r="F102" s="192">
        <f>H102*1.2</f>
        <v>2304</v>
      </c>
      <c r="G102" s="193">
        <f>H102*1.1</f>
        <v>2112</v>
      </c>
      <c r="H102" s="193">
        <v>1920</v>
      </c>
      <c r="I102" s="193">
        <f>H102*0.75</f>
        <v>1440</v>
      </c>
      <c r="J102" s="194">
        <f>H102*0.5</f>
        <v>960</v>
      </c>
    </row>
    <row r="103" spans="1:10" ht="36" customHeight="1" x14ac:dyDescent="0.25">
      <c r="A103" s="7" t="s">
        <v>114</v>
      </c>
      <c r="B103" s="76" t="s">
        <v>226</v>
      </c>
      <c r="C103" s="77"/>
      <c r="D103" s="77"/>
      <c r="E103" s="54"/>
      <c r="F103" s="67">
        <v>1560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202</v>
      </c>
      <c r="C104" s="77"/>
      <c r="D104" s="77"/>
      <c r="E104" s="54"/>
      <c r="F104" s="67">
        <v>1800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203</v>
      </c>
      <c r="C105" s="77"/>
      <c r="D105" s="77"/>
      <c r="E105" s="54"/>
      <c r="F105" s="67">
        <v>1230</v>
      </c>
      <c r="G105" s="68"/>
      <c r="H105" s="68"/>
      <c r="I105" s="68"/>
      <c r="J105" s="69"/>
    </row>
    <row r="106" spans="1:10" ht="54" customHeight="1" thickBot="1" x14ac:dyDescent="0.3">
      <c r="A106" s="7"/>
      <c r="B106" s="18" t="s">
        <v>228</v>
      </c>
      <c r="C106" s="19"/>
      <c r="D106" s="19"/>
      <c r="E106" s="20"/>
      <c r="F106" s="108"/>
      <c r="G106" s="109"/>
      <c r="H106" s="109"/>
      <c r="I106" s="109"/>
      <c r="J106" s="110"/>
    </row>
    <row r="107" spans="1:10" ht="28.5" customHeight="1" thickBot="1" x14ac:dyDescent="0.3">
      <c r="A107" s="7"/>
      <c r="B107" s="195"/>
      <c r="C107" s="196"/>
      <c r="D107" s="196"/>
      <c r="E107" s="196"/>
      <c r="F107" s="196"/>
      <c r="G107" s="196"/>
      <c r="H107" s="196"/>
      <c r="I107" s="196"/>
      <c r="J107" s="197"/>
    </row>
    <row r="108" spans="1:10" ht="28.5" customHeight="1" x14ac:dyDescent="0.25">
      <c r="A108" s="7"/>
      <c r="B108" s="78" t="s">
        <v>229</v>
      </c>
      <c r="C108" s="79"/>
      <c r="D108" s="79"/>
      <c r="E108" s="36"/>
      <c r="F108" s="80">
        <v>5502</v>
      </c>
      <c r="G108" s="81"/>
      <c r="H108" s="81"/>
      <c r="I108" s="81"/>
      <c r="J108" s="82"/>
    </row>
    <row r="109" spans="1:10" ht="28.5" customHeight="1" x14ac:dyDescent="0.25">
      <c r="A109" s="7"/>
      <c r="B109" s="76" t="s">
        <v>230</v>
      </c>
      <c r="C109" s="77"/>
      <c r="D109" s="77"/>
      <c r="E109" s="54"/>
      <c r="F109" s="67">
        <v>11004</v>
      </c>
      <c r="G109" s="68"/>
      <c r="H109" s="68"/>
      <c r="I109" s="68"/>
      <c r="J109" s="69"/>
    </row>
    <row r="110" spans="1:10" ht="28.5" customHeight="1" x14ac:dyDescent="0.25">
      <c r="A110" s="7"/>
      <c r="B110" s="76" t="s">
        <v>231</v>
      </c>
      <c r="C110" s="77"/>
      <c r="D110" s="77"/>
      <c r="E110" s="54"/>
      <c r="F110" s="67">
        <v>5502</v>
      </c>
      <c r="G110" s="68"/>
      <c r="H110" s="68"/>
      <c r="I110" s="68"/>
      <c r="J110" s="69"/>
    </row>
    <row r="111" spans="1:10" ht="28.5" customHeight="1" thickBot="1" x14ac:dyDescent="0.3">
      <c r="A111" s="7"/>
      <c r="B111" s="76" t="s">
        <v>264</v>
      </c>
      <c r="C111" s="77"/>
      <c r="D111" s="77"/>
      <c r="E111" s="54"/>
      <c r="F111" s="67">
        <v>11004</v>
      </c>
      <c r="G111" s="68"/>
      <c r="H111" s="68"/>
      <c r="I111" s="68"/>
      <c r="J111" s="69"/>
    </row>
    <row r="112" spans="1:10" ht="24" thickBot="1" x14ac:dyDescent="0.3">
      <c r="A112" s="7"/>
      <c r="B112" s="27"/>
      <c r="C112" s="38"/>
      <c r="D112" s="38"/>
      <c r="E112" s="39"/>
      <c r="F112" s="40"/>
      <c r="G112" s="41"/>
      <c r="H112" s="41"/>
      <c r="I112" s="41"/>
      <c r="J112" s="42"/>
    </row>
    <row r="113" spans="1:10" ht="21" customHeight="1" x14ac:dyDescent="0.25">
      <c r="A113" s="7"/>
      <c r="B113" s="116"/>
      <c r="C113" s="117"/>
      <c r="D113" s="117"/>
      <c r="E113" s="117"/>
      <c r="F113" s="118"/>
      <c r="G113" s="118"/>
      <c r="H113" s="118"/>
      <c r="I113" s="118"/>
      <c r="J113" s="118"/>
    </row>
    <row r="114" spans="1:10" ht="56.25" customHeight="1" x14ac:dyDescent="0.25">
      <c r="A114" s="7"/>
      <c r="B114" s="119" t="s">
        <v>265</v>
      </c>
      <c r="C114" s="119"/>
      <c r="D114" s="119"/>
      <c r="E114" s="119"/>
      <c r="F114" s="119"/>
      <c r="G114" s="119"/>
      <c r="H114" s="119"/>
      <c r="I114" s="119"/>
      <c r="J114" s="119"/>
    </row>
    <row r="115" spans="1:10" ht="41.25" customHeight="1" x14ac:dyDescent="0.25">
      <c r="A115" s="7"/>
      <c r="B115" s="119" t="s">
        <v>205</v>
      </c>
      <c r="C115" s="119"/>
      <c r="D115" s="119"/>
      <c r="E115" s="119"/>
      <c r="F115" s="119"/>
      <c r="G115" s="119"/>
      <c r="H115" s="119"/>
      <c r="I115" s="119"/>
      <c r="J115" s="119"/>
    </row>
    <row r="116" spans="1:10" ht="21" x14ac:dyDescent="0.25">
      <c r="A116" s="7" t="s">
        <v>114</v>
      </c>
      <c r="B116" s="120" t="s">
        <v>268</v>
      </c>
      <c r="C116" s="120"/>
      <c r="D116" s="120"/>
      <c r="E116" s="120"/>
      <c r="F116" s="120"/>
      <c r="G116" s="120"/>
      <c r="H116" s="120"/>
      <c r="I116" s="120"/>
      <c r="J116" s="120"/>
    </row>
    <row r="117" spans="1:10" ht="42" customHeight="1" x14ac:dyDescent="0.25">
      <c r="A117" s="7"/>
      <c r="B117" s="121" t="s">
        <v>207</v>
      </c>
      <c r="C117" s="121"/>
      <c r="D117" s="121"/>
      <c r="E117" s="121"/>
      <c r="F117" s="121"/>
      <c r="G117" s="121"/>
      <c r="H117" s="121"/>
      <c r="I117" s="121"/>
      <c r="J117" s="121"/>
    </row>
    <row r="118" spans="1:10" ht="21" x14ac:dyDescent="0.25">
      <c r="A118" s="7"/>
    </row>
  </sheetData>
  <sheetProtection selectLockedCells="1" selectUnlockedCells="1"/>
  <mergeCells count="214">
    <mergeCell ref="B112:E112"/>
    <mergeCell ref="F112:J112"/>
    <mergeCell ref="B114:J114"/>
    <mergeCell ref="B115:J115"/>
    <mergeCell ref="B116:J116"/>
    <mergeCell ref="B117:J117"/>
    <mergeCell ref="B109:E109"/>
    <mergeCell ref="F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J107"/>
    <mergeCell ref="B108:E108"/>
    <mergeCell ref="F108:J108"/>
    <mergeCell ref="B101:E101"/>
    <mergeCell ref="F101:J101"/>
    <mergeCell ref="B102:E102"/>
    <mergeCell ref="B103:E103"/>
    <mergeCell ref="F103:J103"/>
    <mergeCell ref="B104:E104"/>
    <mergeCell ref="F104:J104"/>
    <mergeCell ref="B97:E97"/>
    <mergeCell ref="F97:J97"/>
    <mergeCell ref="B98:E98"/>
    <mergeCell ref="F98:J98"/>
    <mergeCell ref="B99:E99"/>
    <mergeCell ref="B100:E100"/>
    <mergeCell ref="F100:J100"/>
    <mergeCell ref="B94:E94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92" activePane="bottomLeft" state="frozen"/>
      <selection activeCell="Q15" sqref="Q15"/>
      <selection pane="bottomLeft" activeCell="F106" sqref="F106:J109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3" t="s">
        <v>108</v>
      </c>
      <c r="H6" s="173" t="s">
        <v>109</v>
      </c>
      <c r="I6" s="173" t="s">
        <v>110</v>
      </c>
      <c r="J6" s="174" t="s">
        <v>111</v>
      </c>
    </row>
    <row r="7" spans="1:10" ht="24" thickBot="1" x14ac:dyDescent="0.3">
      <c r="A7" s="7"/>
      <c r="B7" s="132"/>
      <c r="C7" s="133"/>
      <c r="D7" s="133"/>
      <c r="E7" s="134"/>
      <c r="F7" s="135"/>
      <c r="G7" s="136"/>
      <c r="H7" s="136"/>
      <c r="I7" s="136"/>
      <c r="J7" s="137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5299.2</v>
      </c>
      <c r="G8" s="33">
        <f>H8*1.1</f>
        <v>4857.6000000000004</v>
      </c>
      <c r="H8" s="33">
        <v>4416</v>
      </c>
      <c r="I8" s="33">
        <f>H8*0.75</f>
        <v>3312</v>
      </c>
      <c r="J8" s="33">
        <f>H8*0.5</f>
        <v>2208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7430.4</v>
      </c>
      <c r="G9" s="37">
        <f>H9*1.1</f>
        <v>6811.2000000000007</v>
      </c>
      <c r="H9" s="37">
        <v>6192</v>
      </c>
      <c r="I9" s="37">
        <f>H9*0.75</f>
        <v>4644</v>
      </c>
      <c r="J9" s="37">
        <f>H9*0.5</f>
        <v>3096</v>
      </c>
    </row>
    <row r="10" spans="1:10" ht="24" thickBot="1" x14ac:dyDescent="0.3">
      <c r="A10" s="7"/>
      <c r="B10" s="27"/>
      <c r="C10" s="38"/>
      <c r="D10" s="38"/>
      <c r="E10" s="39"/>
      <c r="F10" s="153"/>
      <c r="G10" s="154"/>
      <c r="H10" s="154"/>
      <c r="I10" s="154"/>
      <c r="J10" s="155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6235.2</v>
      </c>
      <c r="G11" s="33">
        <f>H11*1.1</f>
        <v>5715.6</v>
      </c>
      <c r="H11" s="33">
        <v>5196</v>
      </c>
      <c r="I11" s="33">
        <f>H11*0.75</f>
        <v>3897</v>
      </c>
      <c r="J11" s="33">
        <f>H11*0.5</f>
        <v>2598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8740.7999999999993</v>
      </c>
      <c r="G12" s="37">
        <f>H12*1.1</f>
        <v>8012.4000000000005</v>
      </c>
      <c r="H12" s="37">
        <v>7284</v>
      </c>
      <c r="I12" s="37">
        <f>H12*0.75</f>
        <v>5463</v>
      </c>
      <c r="J12" s="37">
        <f>H12*0.5</f>
        <v>3642</v>
      </c>
    </row>
    <row r="13" spans="1:10" ht="24" thickBot="1" x14ac:dyDescent="0.3">
      <c r="A13" s="7"/>
      <c r="B13" s="27"/>
      <c r="C13" s="28"/>
      <c r="D13" s="28"/>
      <c r="E13" s="29"/>
      <c r="F13" s="180"/>
      <c r="G13" s="181"/>
      <c r="H13" s="181"/>
      <c r="I13" s="181"/>
      <c r="J13" s="182"/>
    </row>
    <row r="14" spans="1:10" ht="36" customHeight="1" x14ac:dyDescent="0.25">
      <c r="A14" s="7" t="s">
        <v>112</v>
      </c>
      <c r="B14" s="30" t="s">
        <v>118</v>
      </c>
      <c r="C14" s="175"/>
      <c r="D14" s="175"/>
      <c r="E14" s="176"/>
      <c r="F14" s="43">
        <v>1008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77" t="s">
        <v>119</v>
      </c>
      <c r="C15" s="178"/>
      <c r="D15" s="178"/>
      <c r="E15" s="179"/>
      <c r="F15" s="83">
        <v>1440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0"/>
      <c r="G16" s="181"/>
      <c r="H16" s="181"/>
      <c r="I16" s="181"/>
      <c r="J16" s="182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360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504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1164 до 23280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1164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2328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3492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4656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5820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6984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8148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9312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10476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11640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12804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13968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15132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16296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17460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18624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19788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20952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22116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23280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5604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708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354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5604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1122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3360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3954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39</v>
      </c>
      <c r="G53" s="68"/>
      <c r="H53" s="68"/>
      <c r="I53" s="68"/>
      <c r="J53" s="69"/>
    </row>
    <row r="54" spans="1:10" ht="54" customHeight="1" thickBot="1" x14ac:dyDescent="0.3">
      <c r="A54" s="7"/>
      <c r="B54" s="183" t="s">
        <v>209</v>
      </c>
      <c r="C54" s="184"/>
      <c r="D54" s="184"/>
      <c r="E54" s="185"/>
      <c r="F54" s="186" t="str">
        <f>"Цена от "&amp;MIN(F56,F61:J62,H97,F63:J74)&amp;" до "&amp;MAX(F56,F61:J62,H97,F63:J74)</f>
        <v>Цена от 504 до 11916</v>
      </c>
      <c r="G54" s="187"/>
      <c r="H54" s="187"/>
      <c r="I54" s="187"/>
      <c r="J54" s="18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3684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368.4</v>
      </c>
      <c r="G57" s="94"/>
      <c r="H57" s="94"/>
      <c r="I57" s="94"/>
      <c r="J57" s="95"/>
    </row>
    <row r="58" spans="1:10" ht="36" customHeight="1" x14ac:dyDescent="0.25">
      <c r="A58" s="7"/>
      <c r="B58" s="76" t="s">
        <v>159</v>
      </c>
      <c r="C58" s="77"/>
      <c r="D58" s="77"/>
      <c r="E58" s="54"/>
      <c r="F58" s="93">
        <v>921</v>
      </c>
      <c r="G58" s="94"/>
      <c r="H58" s="94"/>
      <c r="I58" s="94"/>
      <c r="J58" s="95"/>
    </row>
    <row r="59" spans="1:10" ht="36" customHeight="1" thickBot="1" x14ac:dyDescent="0.3">
      <c r="A59" s="7"/>
      <c r="B59" s="177" t="s">
        <v>160</v>
      </c>
      <c r="C59" s="178"/>
      <c r="D59" s="178"/>
      <c r="E59" s="179"/>
      <c r="F59" s="93">
        <v>10008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1770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3780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9912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3660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4392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5250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7020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11916</v>
      </c>
      <c r="G68" s="68"/>
      <c r="H68" s="68"/>
      <c r="I68" s="68"/>
      <c r="J68" s="69"/>
    </row>
    <row r="69" spans="1:10" ht="36" customHeight="1" x14ac:dyDescent="0.25">
      <c r="A69" s="7"/>
      <c r="B69" s="76" t="s">
        <v>169</v>
      </c>
      <c r="C69" s="77"/>
      <c r="D69" s="77"/>
      <c r="E69" s="54"/>
      <c r="F69" s="67">
        <v>4815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504</v>
      </c>
      <c r="G70" s="68"/>
      <c r="H70" s="68"/>
      <c r="I70" s="68"/>
      <c r="J70" s="69"/>
    </row>
    <row r="71" spans="1:10" ht="36" customHeight="1" x14ac:dyDescent="0.25">
      <c r="A71" s="7"/>
      <c r="B71" s="52" t="s">
        <v>171</v>
      </c>
      <c r="C71" s="96"/>
      <c r="D71" s="96"/>
      <c r="E71" s="97"/>
      <c r="F71" s="67">
        <v>2478</v>
      </c>
      <c r="G71" s="68"/>
      <c r="H71" s="68"/>
      <c r="I71" s="68"/>
      <c r="J71" s="69"/>
    </row>
    <row r="72" spans="1:10" ht="36" customHeight="1" x14ac:dyDescent="0.25">
      <c r="A72" s="7"/>
      <c r="B72" s="52" t="s">
        <v>172</v>
      </c>
      <c r="C72" s="96"/>
      <c r="D72" s="96"/>
      <c r="E72" s="97"/>
      <c r="F72" s="67">
        <v>2010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67">
        <v>11916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174</v>
      </c>
      <c r="C74" s="77"/>
      <c r="D74" s="77"/>
      <c r="E74" s="54"/>
      <c r="F74" s="67">
        <v>5250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4"/>
      <c r="F75" s="67">
        <v>708</v>
      </c>
      <c r="G75" s="68"/>
      <c r="H75" s="68"/>
      <c r="I75" s="68"/>
      <c r="J75" s="69"/>
    </row>
    <row r="76" spans="1:10" ht="36" customHeight="1" x14ac:dyDescent="0.25">
      <c r="A76" s="7"/>
      <c r="B76" s="76" t="s">
        <v>176</v>
      </c>
      <c r="C76" s="77"/>
      <c r="D76" s="77"/>
      <c r="E76" s="54"/>
      <c r="F76" s="67">
        <v>4515</v>
      </c>
      <c r="G76" s="68"/>
      <c r="H76" s="68"/>
      <c r="I76" s="68"/>
      <c r="J76" s="69"/>
    </row>
    <row r="77" spans="1:10" ht="36" customHeight="1" x14ac:dyDescent="0.25">
      <c r="A77" s="7"/>
      <c r="B77" s="76" t="s">
        <v>177</v>
      </c>
      <c r="C77" s="77"/>
      <c r="D77" s="77"/>
      <c r="E77" s="53"/>
      <c r="F77" s="67">
        <v>3000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178</v>
      </c>
      <c r="C78" s="96"/>
      <c r="D78" s="96"/>
      <c r="E78" s="96"/>
      <c r="F78" s="67">
        <v>7104</v>
      </c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179</v>
      </c>
      <c r="C79" s="77"/>
      <c r="D79" s="77"/>
      <c r="E79" s="54"/>
      <c r="F79" s="67">
        <v>2520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180</v>
      </c>
      <c r="C80" s="77"/>
      <c r="D80" s="77"/>
      <c r="E80" s="54"/>
      <c r="F80" s="67">
        <v>5400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13920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5160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84" t="s">
        <v>183</v>
      </c>
      <c r="C83" s="85"/>
      <c r="D83" s="85"/>
      <c r="E83" s="86"/>
      <c r="F83" s="93">
        <v>6192</v>
      </c>
      <c r="G83" s="94"/>
      <c r="H83" s="94"/>
      <c r="I83" s="94"/>
      <c r="J83" s="95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7440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185</v>
      </c>
      <c r="C85" s="77"/>
      <c r="D85" s="77"/>
      <c r="E85" s="54"/>
      <c r="F85" s="67">
        <v>9840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16800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720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16800</v>
      </c>
      <c r="G88" s="68"/>
      <c r="H88" s="68"/>
      <c r="I88" s="68"/>
      <c r="J88" s="69"/>
    </row>
    <row r="89" spans="1:10" ht="36" customHeight="1" thickBot="1" x14ac:dyDescent="0.3">
      <c r="A89" s="7" t="s">
        <v>114</v>
      </c>
      <c r="B89" s="76" t="s">
        <v>189</v>
      </c>
      <c r="C89" s="77"/>
      <c r="D89" s="77"/>
      <c r="E89" s="54"/>
      <c r="F89" s="67">
        <v>7440</v>
      </c>
      <c r="G89" s="68"/>
      <c r="H89" s="68"/>
      <c r="I89" s="68"/>
      <c r="J89" s="69"/>
    </row>
    <row r="90" spans="1:10" ht="36" customHeight="1" x14ac:dyDescent="0.25">
      <c r="A90" s="7"/>
      <c r="B90" s="189" t="s">
        <v>190</v>
      </c>
      <c r="C90" s="190"/>
      <c r="D90" s="190"/>
      <c r="E90" s="191"/>
      <c r="F90" s="186"/>
      <c r="G90" s="187"/>
      <c r="H90" s="187"/>
      <c r="I90" s="187"/>
      <c r="J90" s="188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4008</v>
      </c>
      <c r="G91" s="68"/>
      <c r="H91" s="68"/>
      <c r="I91" s="68"/>
      <c r="J91" s="69"/>
    </row>
    <row r="92" spans="1:10" ht="36" customHeight="1" x14ac:dyDescent="0.25">
      <c r="A92" s="7"/>
      <c r="B92" s="76" t="s">
        <v>192</v>
      </c>
      <c r="C92" s="77"/>
      <c r="D92" s="77"/>
      <c r="E92" s="54"/>
      <c r="F92" s="67">
        <v>2004</v>
      </c>
      <c r="G92" s="68"/>
      <c r="H92" s="68"/>
      <c r="I92" s="68"/>
      <c r="J92" s="69"/>
    </row>
    <row r="93" spans="1:10" ht="36" customHeight="1" x14ac:dyDescent="0.25">
      <c r="A93" s="7"/>
      <c r="B93" s="76" t="s">
        <v>193</v>
      </c>
      <c r="C93" s="77"/>
      <c r="D93" s="77"/>
      <c r="E93" s="54"/>
      <c r="F93" s="105">
        <v>1500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194</v>
      </c>
      <c r="C94" s="77"/>
      <c r="D94" s="77"/>
      <c r="E94" s="54"/>
      <c r="F94" s="105">
        <v>150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195</v>
      </c>
      <c r="C95" s="77"/>
      <c r="D95" s="77"/>
      <c r="E95" s="54"/>
      <c r="F95" s="105">
        <v>510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196</v>
      </c>
      <c r="C96" s="19"/>
      <c r="D96" s="19"/>
      <c r="E96" s="20"/>
      <c r="F96" s="186"/>
      <c r="G96" s="187"/>
      <c r="H96" s="187"/>
      <c r="I96" s="187"/>
      <c r="J96" s="188"/>
    </row>
    <row r="97" spans="1:10" ht="36" customHeight="1" x14ac:dyDescent="0.25">
      <c r="A97" s="7" t="s">
        <v>112</v>
      </c>
      <c r="B97" s="76" t="s">
        <v>197</v>
      </c>
      <c r="C97" s="77"/>
      <c r="D97" s="77"/>
      <c r="E97" s="54"/>
      <c r="F97" s="192">
        <f>H97*1.2</f>
        <v>3686.3999999999996</v>
      </c>
      <c r="G97" s="193">
        <f>H97*1.1</f>
        <v>3379.2000000000003</v>
      </c>
      <c r="H97" s="193">
        <v>3072</v>
      </c>
      <c r="I97" s="193">
        <f>H97*0.75</f>
        <v>2304</v>
      </c>
      <c r="J97" s="194">
        <f>H97*0.5</f>
        <v>1536</v>
      </c>
    </row>
    <row r="98" spans="1:10" ht="36" customHeight="1" x14ac:dyDescent="0.25">
      <c r="A98" s="7" t="s">
        <v>112</v>
      </c>
      <c r="B98" s="76" t="s">
        <v>198</v>
      </c>
      <c r="C98" s="77"/>
      <c r="D98" s="77"/>
      <c r="E98" s="54"/>
      <c r="F98" s="67">
        <v>3450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67">
        <v>3780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200</v>
      </c>
      <c r="C100" s="77"/>
      <c r="D100" s="77"/>
      <c r="E100" s="54"/>
      <c r="F100" s="192">
        <f>H100*1.2</f>
        <v>5184</v>
      </c>
      <c r="G100" s="193">
        <f>H100*1.1</f>
        <v>4752</v>
      </c>
      <c r="H100" s="193">
        <v>4320</v>
      </c>
      <c r="I100" s="193">
        <f>H100*0.75</f>
        <v>3240</v>
      </c>
      <c r="J100" s="194">
        <f>H100*0.5</f>
        <v>2160</v>
      </c>
    </row>
    <row r="101" spans="1:10" ht="36" customHeight="1" x14ac:dyDescent="0.25">
      <c r="A101" s="7" t="s">
        <v>114</v>
      </c>
      <c r="B101" s="76" t="s">
        <v>226</v>
      </c>
      <c r="C101" s="77"/>
      <c r="D101" s="77"/>
      <c r="E101" s="54"/>
      <c r="F101" s="67">
        <v>4920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67">
        <v>5400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203</v>
      </c>
      <c r="C103" s="77"/>
      <c r="D103" s="77"/>
      <c r="E103" s="54"/>
      <c r="F103" s="67">
        <v>1890</v>
      </c>
      <c r="G103" s="68"/>
      <c r="H103" s="68"/>
      <c r="I103" s="68"/>
      <c r="J103" s="69"/>
    </row>
    <row r="104" spans="1:10" ht="54" customHeight="1" thickBot="1" x14ac:dyDescent="0.3">
      <c r="A104" s="7"/>
      <c r="B104" s="18" t="s">
        <v>228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95"/>
      <c r="C105" s="196"/>
      <c r="D105" s="196"/>
      <c r="E105" s="196"/>
      <c r="F105" s="196"/>
      <c r="G105" s="196"/>
      <c r="H105" s="196"/>
      <c r="I105" s="196"/>
      <c r="J105" s="197"/>
    </row>
    <row r="106" spans="1:10" ht="28.5" customHeight="1" x14ac:dyDescent="0.25">
      <c r="A106" s="7"/>
      <c r="B106" s="78" t="s">
        <v>229</v>
      </c>
      <c r="C106" s="79"/>
      <c r="D106" s="79"/>
      <c r="E106" s="36"/>
      <c r="F106" s="80">
        <v>5196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230</v>
      </c>
      <c r="C107" s="77"/>
      <c r="D107" s="77"/>
      <c r="E107" s="54"/>
      <c r="F107" s="67">
        <v>10392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231</v>
      </c>
      <c r="C108" s="77"/>
      <c r="D108" s="77"/>
      <c r="E108" s="54"/>
      <c r="F108" s="67">
        <v>5196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264</v>
      </c>
      <c r="C109" s="77"/>
      <c r="D109" s="77"/>
      <c r="E109" s="54"/>
      <c r="F109" s="67">
        <v>10392</v>
      </c>
      <c r="G109" s="68"/>
      <c r="H109" s="68"/>
      <c r="I109" s="68"/>
      <c r="J109" s="69"/>
    </row>
    <row r="110" spans="1:10" ht="24" customHeight="1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16"/>
      <c r="C111" s="117"/>
      <c r="D111" s="117"/>
      <c r="E111" s="117"/>
      <c r="F111" s="118"/>
      <c r="G111" s="118"/>
      <c r="H111" s="118"/>
      <c r="I111" s="118"/>
      <c r="J111" s="118"/>
    </row>
    <row r="112" spans="1:10" ht="67.5" customHeight="1" x14ac:dyDescent="0.25">
      <c r="A112" s="7"/>
      <c r="B112" s="119" t="s">
        <v>265</v>
      </c>
      <c r="C112" s="119"/>
      <c r="D112" s="119"/>
      <c r="E112" s="119"/>
      <c r="F112" s="119"/>
      <c r="G112" s="119"/>
      <c r="H112" s="119"/>
      <c r="I112" s="119"/>
      <c r="J112" s="119"/>
    </row>
    <row r="113" spans="1:10" ht="40.5" customHeight="1" x14ac:dyDescent="0.25">
      <c r="A113" s="7"/>
      <c r="B113" s="119" t="s">
        <v>205</v>
      </c>
      <c r="C113" s="119"/>
      <c r="D113" s="119"/>
      <c r="E113" s="119"/>
      <c r="F113" s="119"/>
      <c r="G113" s="119"/>
      <c r="H113" s="119"/>
      <c r="I113" s="119"/>
      <c r="J113" s="119"/>
    </row>
    <row r="114" spans="1:10" ht="27" customHeight="1" x14ac:dyDescent="0.25">
      <c r="A114" s="7" t="s">
        <v>114</v>
      </c>
      <c r="B114" s="120" t="s">
        <v>206</v>
      </c>
      <c r="C114" s="120"/>
      <c r="D114" s="120"/>
      <c r="E114" s="120"/>
      <c r="F114" s="120"/>
      <c r="G114" s="120"/>
      <c r="H114" s="120"/>
      <c r="I114" s="120"/>
      <c r="J114" s="120"/>
    </row>
    <row r="115" spans="1:10" ht="40.5" customHeight="1" x14ac:dyDescent="0.25">
      <c r="A115" s="7"/>
      <c r="B115" s="121" t="s">
        <v>207</v>
      </c>
      <c r="C115" s="121"/>
      <c r="D115" s="121"/>
      <c r="E115" s="121"/>
      <c r="F115" s="121"/>
      <c r="G115" s="121"/>
      <c r="H115" s="121"/>
      <c r="I115" s="121"/>
      <c r="J115" s="121"/>
    </row>
    <row r="116" spans="1:10" ht="18" customHeight="1" x14ac:dyDescent="0.25">
      <c r="A116" s="7"/>
    </row>
  </sheetData>
  <sheetProtection selectLockedCells="1" selectUnlockedCells="1"/>
  <mergeCells count="211">
    <mergeCell ref="B112:J112"/>
    <mergeCell ref="B113:J113"/>
    <mergeCell ref="B114:J114"/>
    <mergeCell ref="B115:J115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50" zoomScaleNormal="60" zoomScaleSheetLayoutView="50" workbookViewId="0">
      <pane ySplit="4" topLeftCell="A89" activePane="bottomLeft" state="frozen"/>
      <selection activeCell="Q15" sqref="Q15"/>
      <selection pane="bottomLeft" activeCell="B104" sqref="B104:J110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3" t="s">
        <v>108</v>
      </c>
      <c r="H6" s="173" t="s">
        <v>109</v>
      </c>
      <c r="I6" s="173" t="s">
        <v>110</v>
      </c>
      <c r="J6" s="174" t="s">
        <v>111</v>
      </c>
    </row>
    <row r="7" spans="1:10" ht="24" thickBot="1" x14ac:dyDescent="0.3">
      <c r="A7" s="7"/>
      <c r="B7" s="132"/>
      <c r="C7" s="133"/>
      <c r="D7" s="133"/>
      <c r="E7" s="134"/>
      <c r="F7" s="135"/>
      <c r="G7" s="136"/>
      <c r="H7" s="136"/>
      <c r="I7" s="136"/>
      <c r="J7" s="137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6832.8</v>
      </c>
      <c r="G8" s="33">
        <f>H8*1.1</f>
        <v>6263.4000000000005</v>
      </c>
      <c r="H8" s="33">
        <v>5694</v>
      </c>
      <c r="I8" s="33">
        <f>H8*0.75</f>
        <v>4270.5</v>
      </c>
      <c r="J8" s="33">
        <f>H8*0.5</f>
        <v>2847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9576</v>
      </c>
      <c r="G9" s="37">
        <f>H9*1.1</f>
        <v>8778</v>
      </c>
      <c r="H9" s="37">
        <v>7980</v>
      </c>
      <c r="I9" s="37">
        <f>H9*0.75</f>
        <v>5985</v>
      </c>
      <c r="J9" s="37">
        <f>H9*0.5</f>
        <v>3990</v>
      </c>
    </row>
    <row r="10" spans="1:10" ht="24" thickBot="1" x14ac:dyDescent="0.3">
      <c r="A10" s="7"/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7725.5999999999995</v>
      </c>
      <c r="G11" s="33">
        <f>H11*1.1</f>
        <v>7081.8</v>
      </c>
      <c r="H11" s="33">
        <v>6438</v>
      </c>
      <c r="I11" s="33">
        <f>H11*0.75</f>
        <v>4828.5</v>
      </c>
      <c r="J11" s="33">
        <f>H11*0.5</f>
        <v>3219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10828.8</v>
      </c>
      <c r="G12" s="37">
        <f>H12*1.1</f>
        <v>9926.4000000000015</v>
      </c>
      <c r="H12" s="37">
        <v>9024</v>
      </c>
      <c r="I12" s="37">
        <f>H12*0.75</f>
        <v>6768</v>
      </c>
      <c r="J12" s="37">
        <f>H12*0.5</f>
        <v>4512</v>
      </c>
    </row>
    <row r="13" spans="1:10" ht="24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5"/>
      <c r="D14" s="175"/>
      <c r="E14" s="176"/>
      <c r="F14" s="43">
        <v>1008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77" t="s">
        <v>119</v>
      </c>
      <c r="C15" s="178"/>
      <c r="D15" s="178"/>
      <c r="E15" s="179"/>
      <c r="F15" s="49">
        <v>1440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0"/>
      <c r="G16" s="181"/>
      <c r="H16" s="181"/>
      <c r="I16" s="181"/>
      <c r="J16" s="182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126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180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606 до 12120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606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1212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1818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2424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3030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3636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4242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4848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5454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6060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6666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7272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7878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8484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9090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9696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10302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10908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11514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12120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192 до 5604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750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192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5604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1122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3360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3954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39</v>
      </c>
      <c r="G53" s="68"/>
      <c r="H53" s="68"/>
      <c r="I53" s="68"/>
      <c r="J53" s="69"/>
    </row>
    <row r="54" spans="1:10" ht="54" customHeight="1" thickBot="1" x14ac:dyDescent="0.3">
      <c r="A54" s="7"/>
      <c r="B54" s="183" t="s">
        <v>209</v>
      </c>
      <c r="C54" s="184"/>
      <c r="D54" s="184"/>
      <c r="E54" s="185"/>
      <c r="F54" s="186" t="str">
        <f>"Цена от "&amp;MIN(F56,F61:J62,H97,F63:J74)&amp;" до "&amp;MAX(F56,F61:J62,H97,F63:J74)</f>
        <v>Цена от 534 до 8848,8</v>
      </c>
      <c r="G54" s="187"/>
      <c r="H54" s="187"/>
      <c r="I54" s="187"/>
      <c r="J54" s="18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5040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504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1260</v>
      </c>
      <c r="G58" s="94"/>
      <c r="H58" s="94"/>
      <c r="I58" s="94"/>
      <c r="J58" s="95"/>
    </row>
    <row r="59" spans="1:10" ht="36" customHeight="1" thickBot="1" x14ac:dyDescent="0.3">
      <c r="A59" s="7"/>
      <c r="B59" s="177" t="s">
        <v>160</v>
      </c>
      <c r="C59" s="178"/>
      <c r="D59" s="178"/>
      <c r="E59" s="179"/>
      <c r="F59" s="93">
        <v>5004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4350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3012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2478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7374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8848.7999999999993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2604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2478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3480</v>
      </c>
      <c r="G68" s="68"/>
      <c r="H68" s="68"/>
      <c r="I68" s="68"/>
      <c r="J68" s="69"/>
    </row>
    <row r="69" spans="1:10" ht="36" customHeight="1" x14ac:dyDescent="0.25">
      <c r="A69" s="7"/>
      <c r="B69" s="76" t="s">
        <v>169</v>
      </c>
      <c r="C69" s="77"/>
      <c r="D69" s="77"/>
      <c r="E69" s="54"/>
      <c r="F69" s="67">
        <v>3150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534</v>
      </c>
      <c r="G70" s="68"/>
      <c r="H70" s="68"/>
      <c r="I70" s="68"/>
      <c r="J70" s="69"/>
    </row>
    <row r="71" spans="1:10" ht="36" customHeight="1" x14ac:dyDescent="0.25">
      <c r="A71" s="7"/>
      <c r="B71" s="52" t="s">
        <v>171</v>
      </c>
      <c r="C71" s="96"/>
      <c r="D71" s="96"/>
      <c r="E71" s="97"/>
      <c r="F71" s="67">
        <v>1860</v>
      </c>
      <c r="G71" s="68"/>
      <c r="H71" s="68"/>
      <c r="I71" s="68"/>
      <c r="J71" s="69"/>
    </row>
    <row r="72" spans="1:10" ht="36" customHeight="1" x14ac:dyDescent="0.25">
      <c r="A72" s="7"/>
      <c r="B72" s="52" t="s">
        <v>172</v>
      </c>
      <c r="C72" s="96"/>
      <c r="D72" s="96"/>
      <c r="E72" s="97"/>
      <c r="F72" s="67">
        <v>1242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67">
        <v>6318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174</v>
      </c>
      <c r="C74" s="77"/>
      <c r="D74" s="77"/>
      <c r="E74" s="54"/>
      <c r="F74" s="67">
        <v>1476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4"/>
      <c r="F75" s="67">
        <v>756</v>
      </c>
      <c r="G75" s="68"/>
      <c r="H75" s="68"/>
      <c r="I75" s="68"/>
      <c r="J75" s="69"/>
    </row>
    <row r="76" spans="1:10" ht="36" customHeight="1" x14ac:dyDescent="0.25">
      <c r="A76" s="7"/>
      <c r="B76" s="76" t="s">
        <v>176</v>
      </c>
      <c r="C76" s="77"/>
      <c r="D76" s="77"/>
      <c r="E76" s="54"/>
      <c r="F76" s="67">
        <v>3690</v>
      </c>
      <c r="G76" s="68"/>
      <c r="H76" s="68"/>
      <c r="I76" s="68"/>
      <c r="J76" s="69"/>
    </row>
    <row r="77" spans="1:10" ht="36" customHeight="1" x14ac:dyDescent="0.25">
      <c r="A77" s="7"/>
      <c r="B77" s="76" t="s">
        <v>177</v>
      </c>
      <c r="C77" s="77"/>
      <c r="D77" s="77"/>
      <c r="E77" s="53"/>
      <c r="F77" s="67">
        <v>3150</v>
      </c>
      <c r="G77" s="68"/>
      <c r="H77" s="68"/>
      <c r="I77" s="68"/>
      <c r="J77" s="69"/>
    </row>
    <row r="78" spans="1:10" ht="36" customHeight="1" x14ac:dyDescent="0.25">
      <c r="A78" s="7"/>
      <c r="B78" s="52" t="s">
        <v>178</v>
      </c>
      <c r="C78" s="96"/>
      <c r="D78" s="96"/>
      <c r="E78" s="96"/>
      <c r="F78" s="67">
        <v>3000</v>
      </c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179</v>
      </c>
      <c r="C79" s="77"/>
      <c r="D79" s="77"/>
      <c r="E79" s="54"/>
      <c r="F79" s="67">
        <v>6120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180</v>
      </c>
      <c r="C80" s="77"/>
      <c r="D80" s="77"/>
      <c r="E80" s="54"/>
      <c r="F80" s="67">
        <v>4320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3480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10440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84" t="s">
        <v>183</v>
      </c>
      <c r="C83" s="85"/>
      <c r="D83" s="85"/>
      <c r="E83" s="86"/>
      <c r="F83" s="93">
        <v>12528</v>
      </c>
      <c r="G83" s="94"/>
      <c r="H83" s="94"/>
      <c r="I83" s="94"/>
      <c r="J83" s="95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3720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185</v>
      </c>
      <c r="C85" s="77"/>
      <c r="D85" s="77"/>
      <c r="E85" s="54"/>
      <c r="F85" s="67">
        <v>3480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4920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840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8880</v>
      </c>
      <c r="G88" s="68"/>
      <c r="H88" s="68"/>
      <c r="I88" s="68"/>
      <c r="J88" s="69"/>
    </row>
    <row r="89" spans="1:10" ht="36" customHeight="1" thickBot="1" x14ac:dyDescent="0.3">
      <c r="A89" s="7" t="s">
        <v>114</v>
      </c>
      <c r="B89" s="76" t="s">
        <v>189</v>
      </c>
      <c r="C89" s="77"/>
      <c r="D89" s="77"/>
      <c r="E89" s="54"/>
      <c r="F89" s="67">
        <v>2160</v>
      </c>
      <c r="G89" s="68"/>
      <c r="H89" s="68"/>
      <c r="I89" s="68"/>
      <c r="J89" s="69"/>
    </row>
    <row r="90" spans="1:10" ht="36" customHeight="1" x14ac:dyDescent="0.25">
      <c r="A90" s="7"/>
      <c r="B90" s="189" t="s">
        <v>190</v>
      </c>
      <c r="C90" s="190"/>
      <c r="D90" s="190"/>
      <c r="E90" s="191"/>
      <c r="F90" s="186"/>
      <c r="G90" s="187"/>
      <c r="H90" s="187"/>
      <c r="I90" s="187"/>
      <c r="J90" s="188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1500</v>
      </c>
      <c r="G91" s="68"/>
      <c r="H91" s="68"/>
      <c r="I91" s="68"/>
      <c r="J91" s="69"/>
    </row>
    <row r="92" spans="1:10" ht="36" customHeight="1" x14ac:dyDescent="0.25">
      <c r="A92" s="7"/>
      <c r="B92" s="76" t="s">
        <v>192</v>
      </c>
      <c r="C92" s="77"/>
      <c r="D92" s="77"/>
      <c r="E92" s="54"/>
      <c r="F92" s="67">
        <v>1500</v>
      </c>
      <c r="G92" s="68"/>
      <c r="H92" s="68"/>
      <c r="I92" s="68"/>
      <c r="J92" s="69"/>
    </row>
    <row r="93" spans="1:10" ht="36" customHeight="1" x14ac:dyDescent="0.25">
      <c r="A93" s="7"/>
      <c r="B93" s="76" t="s">
        <v>193</v>
      </c>
      <c r="C93" s="77"/>
      <c r="D93" s="77"/>
      <c r="E93" s="54"/>
      <c r="F93" s="105">
        <v>3000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194</v>
      </c>
      <c r="C94" s="77"/>
      <c r="D94" s="77"/>
      <c r="E94" s="54"/>
      <c r="F94" s="105">
        <v>300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195</v>
      </c>
      <c r="C95" s="77"/>
      <c r="D95" s="77"/>
      <c r="E95" s="54"/>
      <c r="F95" s="105">
        <v>1050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196</v>
      </c>
      <c r="C96" s="19"/>
      <c r="D96" s="19"/>
      <c r="E96" s="20"/>
      <c r="F96" s="186"/>
      <c r="G96" s="187"/>
      <c r="H96" s="187"/>
      <c r="I96" s="187"/>
      <c r="J96" s="188"/>
    </row>
    <row r="97" spans="1:10" ht="36" customHeight="1" x14ac:dyDescent="0.25">
      <c r="A97" s="7" t="s">
        <v>112</v>
      </c>
      <c r="B97" s="76" t="s">
        <v>197</v>
      </c>
      <c r="C97" s="77"/>
      <c r="D97" s="77"/>
      <c r="E97" s="54"/>
      <c r="F97" s="192">
        <f>H97*1.2</f>
        <v>2232</v>
      </c>
      <c r="G97" s="193">
        <f>H97*1.1</f>
        <v>2046.0000000000002</v>
      </c>
      <c r="H97" s="193">
        <v>1860</v>
      </c>
      <c r="I97" s="193">
        <f>H97*0.75</f>
        <v>1395</v>
      </c>
      <c r="J97" s="194">
        <f>H97*0.5</f>
        <v>930</v>
      </c>
    </row>
    <row r="98" spans="1:10" ht="36" customHeight="1" x14ac:dyDescent="0.25">
      <c r="A98" s="7" t="s">
        <v>112</v>
      </c>
      <c r="B98" s="76" t="s">
        <v>198</v>
      </c>
      <c r="C98" s="77"/>
      <c r="D98" s="77"/>
      <c r="E98" s="54"/>
      <c r="F98" s="67">
        <v>2358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67">
        <v>3012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200</v>
      </c>
      <c r="C100" s="77"/>
      <c r="D100" s="77"/>
      <c r="E100" s="54"/>
      <c r="F100" s="192">
        <f>H100*1.2</f>
        <v>3168</v>
      </c>
      <c r="G100" s="193">
        <f>H100*1.1</f>
        <v>2904.0000000000005</v>
      </c>
      <c r="H100" s="193">
        <v>2640</v>
      </c>
      <c r="I100" s="193">
        <f>H100*0.75</f>
        <v>1980</v>
      </c>
      <c r="J100" s="194">
        <f>H100*0.5</f>
        <v>1320</v>
      </c>
    </row>
    <row r="101" spans="1:10" ht="36" customHeight="1" x14ac:dyDescent="0.25">
      <c r="A101" s="7" t="s">
        <v>114</v>
      </c>
      <c r="B101" s="76" t="s">
        <v>226</v>
      </c>
      <c r="C101" s="77"/>
      <c r="D101" s="77"/>
      <c r="E101" s="54"/>
      <c r="F101" s="67">
        <v>3360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67">
        <v>4320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203</v>
      </c>
      <c r="C103" s="77"/>
      <c r="D103" s="77"/>
      <c r="E103" s="53"/>
      <c r="F103" s="115">
        <f>H103*1.2</f>
        <v>2232</v>
      </c>
      <c r="G103" s="115">
        <f>H103*1.1</f>
        <v>2046.0000000000002</v>
      </c>
      <c r="H103" s="115">
        <v>1860</v>
      </c>
      <c r="I103" s="115">
        <f>H103*0.75</f>
        <v>1395</v>
      </c>
      <c r="J103" s="115">
        <f>H103*0.5</f>
        <v>930</v>
      </c>
    </row>
    <row r="104" spans="1:10" ht="54" customHeight="1" thickBot="1" x14ac:dyDescent="0.3">
      <c r="A104" s="7"/>
      <c r="B104" s="27"/>
      <c r="C104" s="38"/>
      <c r="D104" s="38"/>
      <c r="E104" s="39"/>
      <c r="F104" s="40"/>
      <c r="G104" s="41"/>
      <c r="H104" s="41"/>
      <c r="I104" s="41"/>
      <c r="J104" s="42"/>
    </row>
    <row r="105" spans="1:10" ht="28.5" customHeight="1" x14ac:dyDescent="0.25">
      <c r="A105" s="7"/>
      <c r="B105" s="116"/>
      <c r="C105" s="117"/>
      <c r="D105" s="117"/>
      <c r="E105" s="117"/>
      <c r="F105" s="118"/>
      <c r="G105" s="118"/>
      <c r="H105" s="118"/>
      <c r="I105" s="118"/>
      <c r="J105" s="118"/>
    </row>
    <row r="106" spans="1:10" ht="28.5" customHeight="1" x14ac:dyDescent="0.25">
      <c r="A106" s="7"/>
      <c r="B106" s="119" t="s">
        <v>265</v>
      </c>
      <c r="C106" s="119"/>
      <c r="D106" s="119"/>
      <c r="E106" s="119"/>
      <c r="F106" s="119"/>
      <c r="G106" s="119"/>
      <c r="H106" s="119"/>
      <c r="I106" s="119"/>
      <c r="J106" s="119"/>
    </row>
    <row r="107" spans="1:10" ht="28.5" customHeight="1" x14ac:dyDescent="0.25">
      <c r="A107" s="7"/>
      <c r="B107" s="119" t="s">
        <v>205</v>
      </c>
      <c r="C107" s="119"/>
      <c r="D107" s="119"/>
      <c r="E107" s="119"/>
      <c r="F107" s="119"/>
      <c r="G107" s="119"/>
      <c r="H107" s="119"/>
      <c r="I107" s="119"/>
      <c r="J107" s="119"/>
    </row>
    <row r="108" spans="1:10" ht="28.5" customHeight="1" x14ac:dyDescent="0.25">
      <c r="A108" s="7"/>
      <c r="B108" s="120" t="s">
        <v>206</v>
      </c>
      <c r="C108" s="120"/>
      <c r="D108" s="120"/>
      <c r="E108" s="120"/>
      <c r="F108" s="120"/>
      <c r="G108" s="120"/>
      <c r="H108" s="120"/>
      <c r="I108" s="120"/>
      <c r="J108" s="120"/>
    </row>
    <row r="109" spans="1:10" ht="28.5" customHeight="1" x14ac:dyDescent="0.25">
      <c r="A109" s="7"/>
      <c r="B109" s="121" t="s">
        <v>207</v>
      </c>
      <c r="C109" s="121"/>
      <c r="D109" s="121"/>
      <c r="E109" s="121"/>
      <c r="F109" s="121"/>
      <c r="G109" s="121"/>
      <c r="H109" s="121"/>
      <c r="I109" s="121"/>
      <c r="J109" s="121"/>
    </row>
    <row r="110" spans="1:10" ht="28.5" customHeight="1" x14ac:dyDescent="0.25">
      <c r="A110" s="7"/>
    </row>
    <row r="111" spans="1:10" ht="21" x14ac:dyDescent="0.25">
      <c r="A111" s="7"/>
    </row>
    <row r="112" spans="1:10" ht="18" customHeight="1" x14ac:dyDescent="0.25">
      <c r="A112" s="7"/>
    </row>
    <row r="113" spans="1:1" ht="67.5" customHeight="1" x14ac:dyDescent="0.25">
      <c r="A113" s="7"/>
    </row>
    <row r="114" spans="1:1" ht="40.5" customHeight="1" x14ac:dyDescent="0.25">
      <c r="A114" s="7"/>
    </row>
    <row r="115" spans="1:1" ht="27" customHeight="1" x14ac:dyDescent="0.25">
      <c r="A115" s="7" t="s">
        <v>114</v>
      </c>
    </row>
    <row r="116" spans="1:1" ht="40.5" customHeight="1" x14ac:dyDescent="0.25">
      <c r="A116" s="7"/>
    </row>
    <row r="117" spans="1:1" ht="18" customHeight="1" x14ac:dyDescent="0.25">
      <c r="A117" s="7"/>
    </row>
  </sheetData>
  <sheetProtection selectLockedCells="1" selectUnlockedCells="1"/>
  <mergeCells count="198">
    <mergeCell ref="B106:J106"/>
    <mergeCell ref="B107:J107"/>
    <mergeCell ref="B108:J108"/>
    <mergeCell ref="B109:J109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zoomScale="65" zoomScaleNormal="60" zoomScaleSheetLayoutView="65" workbookViewId="0">
      <pane ySplit="4" topLeftCell="A125" activePane="bottomLeft" state="frozen"/>
      <selection activeCell="Q15" sqref="Q15"/>
      <selection pane="bottomLeft" activeCell="F132" sqref="F132:J132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6120</v>
      </c>
      <c r="G8" s="33">
        <f>H8*1.1</f>
        <v>5610</v>
      </c>
      <c r="H8" s="33">
        <v>5100</v>
      </c>
      <c r="I8" s="33">
        <f>H8*0.75</f>
        <v>3825</v>
      </c>
      <c r="J8" s="33">
        <f>H8*0.5</f>
        <v>2550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11016</v>
      </c>
      <c r="G9" s="37">
        <f>H9*1.1</f>
        <v>10098</v>
      </c>
      <c r="H9" s="37">
        <v>9180</v>
      </c>
      <c r="I9" s="37">
        <f>H9*0.75</f>
        <v>6885</v>
      </c>
      <c r="J9" s="37">
        <f>H9*0.5</f>
        <v>4590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10656</v>
      </c>
      <c r="G11" s="33">
        <f>H11*1.1</f>
        <v>9768</v>
      </c>
      <c r="H11" s="33">
        <v>8880</v>
      </c>
      <c r="I11" s="33">
        <f>H11*0.75</f>
        <v>6660</v>
      </c>
      <c r="J11" s="33">
        <f>H11*0.5</f>
        <v>4440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19180.8</v>
      </c>
      <c r="G12" s="37">
        <f>H12*1.1</f>
        <v>17582.400000000001</v>
      </c>
      <c r="H12" s="37">
        <v>15984</v>
      </c>
      <c r="I12" s="37">
        <f>H12*0.75</f>
        <v>11988</v>
      </c>
      <c r="J12" s="37">
        <f>H12*0.5</f>
        <v>7992</v>
      </c>
    </row>
    <row r="13" spans="1:10" ht="24" customHeight="1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5"/>
      <c r="D14" s="175"/>
      <c r="E14" s="176"/>
      <c r="F14" s="43">
        <v>1260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77" t="s">
        <v>119</v>
      </c>
      <c r="C15" s="178"/>
      <c r="D15" s="178"/>
      <c r="E15" s="179"/>
      <c r="F15" s="49">
        <v>2280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0"/>
      <c r="G16" s="181"/>
      <c r="H16" s="181"/>
      <c r="I16" s="181"/>
      <c r="J16" s="182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360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648</v>
      </c>
      <c r="G18" s="68"/>
      <c r="H18" s="68"/>
      <c r="I18" s="68"/>
      <c r="J18" s="69"/>
    </row>
    <row r="19" spans="1:10" ht="24" customHeight="1" thickBot="1" x14ac:dyDescent="0.3">
      <c r="A19" s="7" t="s">
        <v>114</v>
      </c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"&amp;MIN(F21:F70)&amp;" до "&amp;MAX(F21:F70)</f>
        <v>Цена от 1200 до 60000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1200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2400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3600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4800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6000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7200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8400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9600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10800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12000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13200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14400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15600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16800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18000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19200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20400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21600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22800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24000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25200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26400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27600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28800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30000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31200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32400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33600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34800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243</v>
      </c>
      <c r="C50" s="53"/>
      <c r="D50" s="53"/>
      <c r="E50" s="54"/>
      <c r="F50" s="67">
        <v>36000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244</v>
      </c>
      <c r="C51" s="53"/>
      <c r="D51" s="53"/>
      <c r="E51" s="54"/>
      <c r="F51" s="67">
        <v>37200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245</v>
      </c>
      <c r="C52" s="53"/>
      <c r="D52" s="53"/>
      <c r="E52" s="54"/>
      <c r="F52" s="67">
        <v>38400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246</v>
      </c>
      <c r="C53" s="53"/>
      <c r="D53" s="53"/>
      <c r="E53" s="54"/>
      <c r="F53" s="67">
        <v>39600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247</v>
      </c>
      <c r="C54" s="53"/>
      <c r="D54" s="53"/>
      <c r="E54" s="54"/>
      <c r="F54" s="67">
        <v>40800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248</v>
      </c>
      <c r="C55" s="53"/>
      <c r="D55" s="53"/>
      <c r="E55" s="54"/>
      <c r="F55" s="67">
        <v>42000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249</v>
      </c>
      <c r="C56" s="53"/>
      <c r="D56" s="53"/>
      <c r="E56" s="54"/>
      <c r="F56" s="67">
        <v>43200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250</v>
      </c>
      <c r="C57" s="53"/>
      <c r="D57" s="53"/>
      <c r="E57" s="54"/>
      <c r="F57" s="67">
        <v>44400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251</v>
      </c>
      <c r="C58" s="53"/>
      <c r="D58" s="53"/>
      <c r="E58" s="54"/>
      <c r="F58" s="67">
        <v>45600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252</v>
      </c>
      <c r="C59" s="53"/>
      <c r="D59" s="53"/>
      <c r="E59" s="54"/>
      <c r="F59" s="67">
        <v>46800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253</v>
      </c>
      <c r="C60" s="53"/>
      <c r="D60" s="53"/>
      <c r="E60" s="54"/>
      <c r="F60" s="67">
        <v>48000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270</v>
      </c>
      <c r="C61" s="53"/>
      <c r="D61" s="53"/>
      <c r="E61" s="54"/>
      <c r="F61" s="67">
        <v>49200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271</v>
      </c>
      <c r="C62" s="53"/>
      <c r="D62" s="53"/>
      <c r="E62" s="54"/>
      <c r="F62" s="67">
        <v>50400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272</v>
      </c>
      <c r="C63" s="53"/>
      <c r="D63" s="53"/>
      <c r="E63" s="54"/>
      <c r="F63" s="67">
        <v>51600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273</v>
      </c>
      <c r="C64" s="53"/>
      <c r="D64" s="53"/>
      <c r="E64" s="54"/>
      <c r="F64" s="67">
        <v>52800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274</v>
      </c>
      <c r="C65" s="53"/>
      <c r="D65" s="53"/>
      <c r="E65" s="54"/>
      <c r="F65" s="67">
        <v>54000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275</v>
      </c>
      <c r="C66" s="53"/>
      <c r="D66" s="53"/>
      <c r="E66" s="54"/>
      <c r="F66" s="67">
        <v>55200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276</v>
      </c>
      <c r="C67" s="53"/>
      <c r="D67" s="53"/>
      <c r="E67" s="54"/>
      <c r="F67" s="67">
        <v>56400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277</v>
      </c>
      <c r="C68" s="53"/>
      <c r="D68" s="53"/>
      <c r="E68" s="54"/>
      <c r="F68" s="67">
        <v>57600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278</v>
      </c>
      <c r="C69" s="53"/>
      <c r="D69" s="53"/>
      <c r="E69" s="54"/>
      <c r="F69" s="67">
        <v>58800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279</v>
      </c>
      <c r="C70" s="53"/>
      <c r="D70" s="53"/>
      <c r="E70" s="54"/>
      <c r="F70" s="67">
        <v>60000</v>
      </c>
      <c r="G70" s="68"/>
      <c r="H70" s="68"/>
      <c r="I70" s="68"/>
      <c r="J70" s="69"/>
    </row>
    <row r="71" spans="1:10" ht="36" customHeight="1" thickBot="1" x14ac:dyDescent="0.3">
      <c r="A71" s="7"/>
      <c r="B71" s="70" t="s">
        <v>143</v>
      </c>
      <c r="C71" s="71"/>
      <c r="D71" s="71"/>
      <c r="E71" s="72"/>
      <c r="F71" s="73" t="str">
        <f>"Цена от "&amp;MIN(F72:F81)&amp;" до "&amp;MAX(F72:F81)</f>
        <v>Цена от 180 до 7920</v>
      </c>
      <c r="G71" s="74"/>
      <c r="H71" s="74"/>
      <c r="I71" s="74"/>
      <c r="J71" s="75"/>
    </row>
    <row r="72" spans="1:10" ht="36" customHeight="1" x14ac:dyDescent="0.25">
      <c r="A72" s="7"/>
      <c r="B72" s="76" t="s">
        <v>144</v>
      </c>
      <c r="C72" s="77"/>
      <c r="D72" s="77"/>
      <c r="E72" s="54"/>
      <c r="F72" s="67">
        <v>780</v>
      </c>
      <c r="G72" s="68"/>
      <c r="H72" s="68"/>
      <c r="I72" s="68"/>
      <c r="J72" s="69"/>
    </row>
    <row r="73" spans="1:10" ht="36" customHeight="1" x14ac:dyDescent="0.25">
      <c r="A73" s="7"/>
      <c r="B73" s="76" t="s">
        <v>208</v>
      </c>
      <c r="C73" s="77"/>
      <c r="D73" s="77"/>
      <c r="E73" s="54"/>
      <c r="F73" s="67">
        <v>180</v>
      </c>
      <c r="G73" s="68"/>
      <c r="H73" s="68"/>
      <c r="I73" s="68"/>
      <c r="J73" s="69"/>
    </row>
    <row r="74" spans="1:10" ht="36" customHeight="1" x14ac:dyDescent="0.25">
      <c r="A74" s="7"/>
      <c r="B74" s="78" t="s">
        <v>146</v>
      </c>
      <c r="C74" s="79"/>
      <c r="D74" s="79"/>
      <c r="E74" s="36"/>
      <c r="F74" s="80">
        <v>7920</v>
      </c>
      <c r="G74" s="81"/>
      <c r="H74" s="81"/>
      <c r="I74" s="81"/>
      <c r="J74" s="82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1560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5280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300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300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600</v>
      </c>
      <c r="G79" s="68"/>
      <c r="H79" s="68"/>
      <c r="I79" s="68"/>
      <c r="J79" s="69"/>
    </row>
    <row r="80" spans="1:10" ht="36" customHeight="1" x14ac:dyDescent="0.25">
      <c r="A80" s="7"/>
      <c r="B80" s="76" t="s">
        <v>152</v>
      </c>
      <c r="C80" s="77"/>
      <c r="D80" s="77"/>
      <c r="E80" s="54"/>
      <c r="F80" s="67">
        <v>900</v>
      </c>
      <c r="G80" s="68"/>
      <c r="H80" s="68"/>
      <c r="I80" s="68"/>
      <c r="J80" s="69"/>
    </row>
    <row r="81" spans="1:10" ht="36" customHeight="1" thickBot="1" x14ac:dyDescent="0.3">
      <c r="A81" s="7"/>
      <c r="B81" s="76" t="s">
        <v>153</v>
      </c>
      <c r="C81" s="77"/>
      <c r="D81" s="77"/>
      <c r="E81" s="54"/>
      <c r="F81" s="67">
        <v>4440</v>
      </c>
      <c r="G81" s="68"/>
      <c r="H81" s="68"/>
      <c r="I81" s="68"/>
      <c r="J81" s="69"/>
    </row>
    <row r="82" spans="1:10" ht="24" customHeight="1" thickBot="1" x14ac:dyDescent="0.3">
      <c r="A82" s="7"/>
      <c r="B82" s="27"/>
      <c r="C82" s="38"/>
      <c r="D82" s="38"/>
      <c r="E82" s="39"/>
      <c r="F82" s="40" t="s">
        <v>154</v>
      </c>
      <c r="G82" s="41"/>
      <c r="H82" s="41"/>
      <c r="I82" s="41"/>
      <c r="J82" s="42"/>
    </row>
    <row r="83" spans="1:10" ht="36" customHeight="1" thickBot="1" x14ac:dyDescent="0.3">
      <c r="A83" s="7"/>
      <c r="B83" s="76" t="s">
        <v>155</v>
      </c>
      <c r="C83" s="77"/>
      <c r="D83" s="77"/>
      <c r="E83" s="54"/>
      <c r="F83" s="67">
        <f>180*6</f>
        <v>1080</v>
      </c>
      <c r="G83" s="68"/>
      <c r="H83" s="68"/>
      <c r="I83" s="68"/>
      <c r="J83" s="69"/>
    </row>
    <row r="84" spans="1:10" ht="54" customHeight="1" thickBot="1" x14ac:dyDescent="0.3">
      <c r="A84" s="7"/>
      <c r="B84" s="183" t="s">
        <v>209</v>
      </c>
      <c r="C84" s="184"/>
      <c r="D84" s="184"/>
      <c r="E84" s="185"/>
      <c r="F84" s="186" t="str">
        <f>"Цена от "&amp;MIN(F86,F91:J92,H127,F93:J104)&amp;" до "&amp;MAX(F86,F91:J92,H127,F93:J104)</f>
        <v>Цена от 540 до 25800</v>
      </c>
      <c r="G84" s="187"/>
      <c r="H84" s="187"/>
      <c r="I84" s="187"/>
      <c r="J84" s="188"/>
    </row>
    <row r="85" spans="1:10" ht="24" thickBot="1" x14ac:dyDescent="0.3">
      <c r="A85" s="7"/>
      <c r="B85" s="27"/>
      <c r="C85" s="38"/>
      <c r="D85" s="38"/>
      <c r="E85" s="39"/>
      <c r="F85" s="40"/>
      <c r="G85" s="41"/>
      <c r="H85" s="41"/>
      <c r="I85" s="41"/>
      <c r="J85" s="42"/>
    </row>
    <row r="86" spans="1:10" ht="36" customHeight="1" x14ac:dyDescent="0.25">
      <c r="A86" s="7"/>
      <c r="B86" s="76" t="s">
        <v>157</v>
      </c>
      <c r="C86" s="77"/>
      <c r="D86" s="77"/>
      <c r="E86" s="54"/>
      <c r="F86" s="67">
        <v>7920</v>
      </c>
      <c r="G86" s="68"/>
      <c r="H86" s="68"/>
      <c r="I86" s="68"/>
      <c r="J86" s="69"/>
    </row>
    <row r="87" spans="1:10" ht="36" customHeight="1" x14ac:dyDescent="0.25">
      <c r="A87" s="7"/>
      <c r="B87" s="84" t="s">
        <v>158</v>
      </c>
      <c r="C87" s="85"/>
      <c r="D87" s="85"/>
      <c r="E87" s="86"/>
      <c r="F87" s="93">
        <v>792</v>
      </c>
      <c r="G87" s="94"/>
      <c r="H87" s="94"/>
      <c r="I87" s="94"/>
      <c r="J87" s="95"/>
    </row>
    <row r="88" spans="1:10" ht="36" customHeight="1" x14ac:dyDescent="0.25">
      <c r="A88" s="7"/>
      <c r="B88" s="84" t="s">
        <v>159</v>
      </c>
      <c r="C88" s="85"/>
      <c r="D88" s="85"/>
      <c r="E88" s="86"/>
      <c r="F88" s="93">
        <v>1980</v>
      </c>
      <c r="G88" s="94"/>
      <c r="H88" s="94"/>
      <c r="I88" s="94"/>
      <c r="J88" s="95"/>
    </row>
    <row r="89" spans="1:10" ht="36" customHeight="1" thickBot="1" x14ac:dyDescent="0.3">
      <c r="A89" s="7"/>
      <c r="B89" s="177" t="s">
        <v>160</v>
      </c>
      <c r="C89" s="178"/>
      <c r="D89" s="178"/>
      <c r="E89" s="179"/>
      <c r="F89" s="93">
        <v>10008</v>
      </c>
      <c r="G89" s="94"/>
      <c r="H89" s="94"/>
      <c r="I89" s="94"/>
      <c r="J89" s="95"/>
    </row>
    <row r="90" spans="1:10" ht="24" thickBot="1" x14ac:dyDescent="0.3">
      <c r="A90" s="7"/>
      <c r="B90" s="27"/>
      <c r="C90" s="38"/>
      <c r="D90" s="38"/>
      <c r="E90" s="39"/>
      <c r="F90" s="40"/>
      <c r="G90" s="41"/>
      <c r="H90" s="41"/>
      <c r="I90" s="41"/>
      <c r="J90" s="42"/>
    </row>
    <row r="91" spans="1:10" ht="36" customHeight="1" x14ac:dyDescent="0.25">
      <c r="A91" s="7" t="s">
        <v>112</v>
      </c>
      <c r="B91" s="78" t="s">
        <v>161</v>
      </c>
      <c r="C91" s="79"/>
      <c r="D91" s="79"/>
      <c r="E91" s="36"/>
      <c r="F91" s="80">
        <v>7920</v>
      </c>
      <c r="G91" s="81"/>
      <c r="H91" s="81"/>
      <c r="I91" s="81"/>
      <c r="J91" s="82"/>
    </row>
    <row r="92" spans="1:10" ht="36" customHeight="1" x14ac:dyDescent="0.25">
      <c r="A92" s="7" t="s">
        <v>112</v>
      </c>
      <c r="B92" s="52" t="s">
        <v>162</v>
      </c>
      <c r="C92" s="96"/>
      <c r="D92" s="96"/>
      <c r="E92" s="97"/>
      <c r="F92" s="67">
        <v>11880</v>
      </c>
      <c r="G92" s="68"/>
      <c r="H92" s="68"/>
      <c r="I92" s="68"/>
      <c r="J92" s="69"/>
    </row>
    <row r="93" spans="1:10" ht="36" customHeight="1" x14ac:dyDescent="0.25">
      <c r="A93" s="7" t="s">
        <v>112</v>
      </c>
      <c r="B93" s="76" t="s">
        <v>163</v>
      </c>
      <c r="C93" s="77"/>
      <c r="D93" s="77"/>
      <c r="E93" s="54"/>
      <c r="F93" s="67">
        <v>15840</v>
      </c>
      <c r="G93" s="68"/>
      <c r="H93" s="68"/>
      <c r="I93" s="68"/>
      <c r="J93" s="69"/>
    </row>
    <row r="94" spans="1:10" ht="36" customHeight="1" x14ac:dyDescent="0.25">
      <c r="A94" s="7" t="s">
        <v>112</v>
      </c>
      <c r="B94" s="76" t="s">
        <v>164</v>
      </c>
      <c r="C94" s="77"/>
      <c r="D94" s="77"/>
      <c r="E94" s="54"/>
      <c r="F94" s="67">
        <v>7920</v>
      </c>
      <c r="G94" s="68"/>
      <c r="H94" s="68"/>
      <c r="I94" s="68"/>
      <c r="J94" s="69"/>
    </row>
    <row r="95" spans="1:10" ht="36" customHeight="1" x14ac:dyDescent="0.25">
      <c r="A95" s="7" t="s">
        <v>112</v>
      </c>
      <c r="B95" s="76" t="s">
        <v>165</v>
      </c>
      <c r="C95" s="77"/>
      <c r="D95" s="77"/>
      <c r="E95" s="54"/>
      <c r="F95" s="67">
        <v>9504</v>
      </c>
      <c r="G95" s="68"/>
      <c r="H95" s="68"/>
      <c r="I95" s="68"/>
      <c r="J95" s="69"/>
    </row>
    <row r="96" spans="1:10" ht="36" customHeight="1" x14ac:dyDescent="0.25">
      <c r="A96" s="7" t="s">
        <v>112</v>
      </c>
      <c r="B96" s="76" t="s">
        <v>166</v>
      </c>
      <c r="C96" s="77"/>
      <c r="D96" s="77"/>
      <c r="E96" s="54"/>
      <c r="F96" s="67">
        <v>3570</v>
      </c>
      <c r="G96" s="68"/>
      <c r="H96" s="68"/>
      <c r="I96" s="68"/>
      <c r="J96" s="69"/>
    </row>
    <row r="97" spans="1:10" ht="36" customHeight="1" x14ac:dyDescent="0.25">
      <c r="A97" s="7" t="s">
        <v>112</v>
      </c>
      <c r="B97" s="76" t="s">
        <v>167</v>
      </c>
      <c r="C97" s="77"/>
      <c r="D97" s="77"/>
      <c r="E97" s="54"/>
      <c r="F97" s="67">
        <v>5550</v>
      </c>
      <c r="G97" s="68"/>
      <c r="H97" s="68"/>
      <c r="I97" s="68"/>
      <c r="J97" s="69"/>
    </row>
    <row r="98" spans="1:10" ht="36" customHeight="1" x14ac:dyDescent="0.25">
      <c r="A98" s="7" t="s">
        <v>112</v>
      </c>
      <c r="B98" s="76" t="s">
        <v>168</v>
      </c>
      <c r="C98" s="77"/>
      <c r="D98" s="77"/>
      <c r="E98" s="54"/>
      <c r="F98" s="67">
        <v>7950</v>
      </c>
      <c r="G98" s="68"/>
      <c r="H98" s="68"/>
      <c r="I98" s="68"/>
      <c r="J98" s="69"/>
    </row>
    <row r="99" spans="1:10" ht="36" customHeight="1" x14ac:dyDescent="0.25">
      <c r="A99" s="7"/>
      <c r="B99" s="76" t="s">
        <v>169</v>
      </c>
      <c r="C99" s="77"/>
      <c r="D99" s="77"/>
      <c r="E99" s="54"/>
      <c r="F99" s="67">
        <v>17280</v>
      </c>
      <c r="G99" s="68"/>
      <c r="H99" s="68"/>
      <c r="I99" s="68"/>
      <c r="J99" s="69"/>
    </row>
    <row r="100" spans="1:10" ht="36" customHeight="1" x14ac:dyDescent="0.25">
      <c r="A100" s="7" t="s">
        <v>112</v>
      </c>
      <c r="B100" s="78" t="s">
        <v>170</v>
      </c>
      <c r="C100" s="79"/>
      <c r="D100" s="79"/>
      <c r="E100" s="36"/>
      <c r="F100" s="67">
        <v>540</v>
      </c>
      <c r="G100" s="68"/>
      <c r="H100" s="68"/>
      <c r="I100" s="68"/>
      <c r="J100" s="69"/>
    </row>
    <row r="101" spans="1:10" ht="36" customHeight="1" x14ac:dyDescent="0.25">
      <c r="A101" s="7"/>
      <c r="B101" s="52" t="s">
        <v>171</v>
      </c>
      <c r="C101" s="96"/>
      <c r="D101" s="96"/>
      <c r="E101" s="97"/>
      <c r="F101" s="67">
        <v>5280</v>
      </c>
      <c r="G101" s="68"/>
      <c r="H101" s="68"/>
      <c r="I101" s="68"/>
      <c r="J101" s="69"/>
    </row>
    <row r="102" spans="1:10" ht="36" customHeight="1" x14ac:dyDescent="0.25">
      <c r="A102" s="7"/>
      <c r="B102" s="52" t="s">
        <v>172</v>
      </c>
      <c r="C102" s="96"/>
      <c r="D102" s="96"/>
      <c r="E102" s="97"/>
      <c r="F102" s="67">
        <v>4440</v>
      </c>
      <c r="G102" s="68"/>
      <c r="H102" s="68"/>
      <c r="I102" s="68"/>
      <c r="J102" s="69"/>
    </row>
    <row r="103" spans="1:10" ht="36" customHeight="1" x14ac:dyDescent="0.25">
      <c r="A103" s="7" t="s">
        <v>112</v>
      </c>
      <c r="B103" s="52" t="s">
        <v>173</v>
      </c>
      <c r="C103" s="96"/>
      <c r="D103" s="96"/>
      <c r="E103" s="97"/>
      <c r="F103" s="67">
        <v>25800</v>
      </c>
      <c r="G103" s="68"/>
      <c r="H103" s="68"/>
      <c r="I103" s="68"/>
      <c r="J103" s="69"/>
    </row>
    <row r="104" spans="1:10" ht="36" customHeight="1" x14ac:dyDescent="0.25">
      <c r="A104" s="7" t="s">
        <v>112</v>
      </c>
      <c r="B104" s="76" t="s">
        <v>174</v>
      </c>
      <c r="C104" s="77"/>
      <c r="D104" s="77"/>
      <c r="E104" s="54"/>
      <c r="F104" s="67">
        <v>8760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175</v>
      </c>
      <c r="C105" s="77"/>
      <c r="D105" s="77"/>
      <c r="E105" s="54"/>
      <c r="F105" s="67">
        <v>510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176</v>
      </c>
      <c r="C106" s="77"/>
      <c r="D106" s="77"/>
      <c r="E106" s="54"/>
      <c r="F106" s="67">
        <v>12000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177</v>
      </c>
      <c r="C107" s="77"/>
      <c r="D107" s="77"/>
      <c r="E107" s="53"/>
      <c r="F107" s="67">
        <v>10005</v>
      </c>
      <c r="G107" s="68"/>
      <c r="H107" s="68"/>
      <c r="I107" s="68"/>
      <c r="J107" s="69"/>
    </row>
    <row r="108" spans="1:10" ht="36" customHeight="1" x14ac:dyDescent="0.25">
      <c r="A108" s="7"/>
      <c r="B108" s="52" t="s">
        <v>178</v>
      </c>
      <c r="C108" s="96"/>
      <c r="D108" s="96"/>
      <c r="E108" s="96"/>
      <c r="F108" s="67">
        <v>11004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179</v>
      </c>
      <c r="C109" s="77"/>
      <c r="D109" s="77"/>
      <c r="E109" s="54"/>
      <c r="F109" s="67">
        <v>14280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76" t="s">
        <v>180</v>
      </c>
      <c r="C110" s="77"/>
      <c r="D110" s="77"/>
      <c r="E110" s="54"/>
      <c r="F110" s="67">
        <v>21480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181</v>
      </c>
      <c r="C111" s="77"/>
      <c r="D111" s="77"/>
      <c r="E111" s="54"/>
      <c r="F111" s="67">
        <v>28560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76" t="s">
        <v>182</v>
      </c>
      <c r="C112" s="77"/>
      <c r="D112" s="77"/>
      <c r="E112" s="54"/>
      <c r="F112" s="67">
        <v>14280</v>
      </c>
      <c r="G112" s="68"/>
      <c r="H112" s="68"/>
      <c r="I112" s="68"/>
      <c r="J112" s="69"/>
    </row>
    <row r="113" spans="1:10" ht="36" customHeight="1" x14ac:dyDescent="0.25">
      <c r="A113" s="7" t="s">
        <v>114</v>
      </c>
      <c r="B113" s="84" t="s">
        <v>183</v>
      </c>
      <c r="C113" s="85"/>
      <c r="D113" s="85"/>
      <c r="E113" s="86"/>
      <c r="F113" s="93">
        <v>17136</v>
      </c>
      <c r="G113" s="94"/>
      <c r="H113" s="94"/>
      <c r="I113" s="94"/>
      <c r="J113" s="95"/>
    </row>
    <row r="114" spans="1:10" ht="36" customHeight="1" x14ac:dyDescent="0.25">
      <c r="A114" s="7" t="s">
        <v>114</v>
      </c>
      <c r="B114" s="76" t="s">
        <v>184</v>
      </c>
      <c r="C114" s="77"/>
      <c r="D114" s="77"/>
      <c r="E114" s="54"/>
      <c r="F114" s="67">
        <v>6480</v>
      </c>
      <c r="G114" s="68"/>
      <c r="H114" s="68"/>
      <c r="I114" s="68"/>
      <c r="J114" s="69"/>
    </row>
    <row r="115" spans="1:10" ht="36" customHeight="1" x14ac:dyDescent="0.25">
      <c r="A115" s="7" t="s">
        <v>114</v>
      </c>
      <c r="B115" s="76" t="s">
        <v>185</v>
      </c>
      <c r="C115" s="77"/>
      <c r="D115" s="77"/>
      <c r="E115" s="54"/>
      <c r="F115" s="67">
        <v>10080</v>
      </c>
      <c r="G115" s="68"/>
      <c r="H115" s="68"/>
      <c r="I115" s="68"/>
      <c r="J115" s="69"/>
    </row>
    <row r="116" spans="1:10" ht="36" customHeight="1" x14ac:dyDescent="0.25">
      <c r="A116" s="7" t="s">
        <v>114</v>
      </c>
      <c r="B116" s="76" t="s">
        <v>186</v>
      </c>
      <c r="C116" s="77"/>
      <c r="D116" s="77"/>
      <c r="E116" s="54"/>
      <c r="F116" s="67">
        <v>14400</v>
      </c>
      <c r="G116" s="68"/>
      <c r="H116" s="68"/>
      <c r="I116" s="68"/>
      <c r="J116" s="69"/>
    </row>
    <row r="117" spans="1:10" ht="36" customHeight="1" x14ac:dyDescent="0.25">
      <c r="A117" s="7" t="s">
        <v>114</v>
      </c>
      <c r="B117" s="76" t="s">
        <v>187</v>
      </c>
      <c r="C117" s="77"/>
      <c r="D117" s="77"/>
      <c r="E117" s="54"/>
      <c r="F117" s="67">
        <v>1080</v>
      </c>
      <c r="G117" s="68"/>
      <c r="H117" s="68"/>
      <c r="I117" s="68"/>
      <c r="J117" s="69"/>
    </row>
    <row r="118" spans="1:10" ht="36" customHeight="1" x14ac:dyDescent="0.25">
      <c r="A118" s="7" t="s">
        <v>114</v>
      </c>
      <c r="B118" s="76" t="s">
        <v>188</v>
      </c>
      <c r="C118" s="77"/>
      <c r="D118" s="77"/>
      <c r="E118" s="54"/>
      <c r="F118" s="67">
        <v>46440</v>
      </c>
      <c r="G118" s="68"/>
      <c r="H118" s="68"/>
      <c r="I118" s="68"/>
      <c r="J118" s="69"/>
    </row>
    <row r="119" spans="1:10" ht="36" customHeight="1" thickBot="1" x14ac:dyDescent="0.3">
      <c r="A119" s="7" t="s">
        <v>114</v>
      </c>
      <c r="B119" s="76" t="s">
        <v>189</v>
      </c>
      <c r="C119" s="77"/>
      <c r="D119" s="77"/>
      <c r="E119" s="54"/>
      <c r="F119" s="67">
        <v>15840</v>
      </c>
      <c r="G119" s="68"/>
      <c r="H119" s="68"/>
      <c r="I119" s="68"/>
      <c r="J119" s="69"/>
    </row>
    <row r="120" spans="1:10" ht="36" customHeight="1" x14ac:dyDescent="0.25">
      <c r="A120" s="7"/>
      <c r="B120" s="189" t="s">
        <v>190</v>
      </c>
      <c r="C120" s="190"/>
      <c r="D120" s="190"/>
      <c r="E120" s="191"/>
      <c r="F120" s="186"/>
      <c r="G120" s="187"/>
      <c r="H120" s="187"/>
      <c r="I120" s="187"/>
      <c r="J120" s="188"/>
    </row>
    <row r="121" spans="1:10" ht="36" customHeight="1" x14ac:dyDescent="0.25">
      <c r="A121" s="7"/>
      <c r="B121" s="76" t="s">
        <v>191</v>
      </c>
      <c r="C121" s="77"/>
      <c r="D121" s="77"/>
      <c r="E121" s="54"/>
      <c r="F121" s="67">
        <v>10008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192</v>
      </c>
      <c r="C122" s="77"/>
      <c r="D122" s="77"/>
      <c r="E122" s="54"/>
      <c r="F122" s="67">
        <v>10008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193</v>
      </c>
      <c r="C123" s="77"/>
      <c r="D123" s="77"/>
      <c r="E123" s="54"/>
      <c r="F123" s="105">
        <v>3000</v>
      </c>
      <c r="G123" s="106"/>
      <c r="H123" s="106"/>
      <c r="I123" s="106"/>
      <c r="J123" s="107"/>
    </row>
    <row r="124" spans="1:10" ht="36" customHeight="1" x14ac:dyDescent="0.25">
      <c r="A124" s="7"/>
      <c r="B124" s="76" t="s">
        <v>194</v>
      </c>
      <c r="C124" s="77"/>
      <c r="D124" s="77"/>
      <c r="E124" s="54"/>
      <c r="F124" s="105">
        <v>300</v>
      </c>
      <c r="G124" s="106"/>
      <c r="H124" s="106"/>
      <c r="I124" s="106"/>
      <c r="J124" s="107"/>
    </row>
    <row r="125" spans="1:10" ht="36" customHeight="1" thickBot="1" x14ac:dyDescent="0.3">
      <c r="A125" s="7"/>
      <c r="B125" s="76" t="s">
        <v>195</v>
      </c>
      <c r="C125" s="77"/>
      <c r="D125" s="77"/>
      <c r="E125" s="54"/>
      <c r="F125" s="105">
        <v>1050</v>
      </c>
      <c r="G125" s="106"/>
      <c r="H125" s="106"/>
      <c r="I125" s="106"/>
      <c r="J125" s="107"/>
    </row>
    <row r="126" spans="1:10" ht="36" customHeight="1" thickBot="1" x14ac:dyDescent="0.3">
      <c r="A126" s="7"/>
      <c r="B126" s="18" t="s">
        <v>196</v>
      </c>
      <c r="C126" s="19"/>
      <c r="D126" s="19"/>
      <c r="E126" s="20"/>
      <c r="F126" s="186"/>
      <c r="G126" s="187"/>
      <c r="H126" s="187"/>
      <c r="I126" s="187"/>
      <c r="J126" s="188"/>
    </row>
    <row r="127" spans="1:10" ht="36" customHeight="1" x14ac:dyDescent="0.25">
      <c r="A127" s="7" t="s">
        <v>112</v>
      </c>
      <c r="B127" s="76" t="s">
        <v>197</v>
      </c>
      <c r="C127" s="77"/>
      <c r="D127" s="77"/>
      <c r="E127" s="54"/>
      <c r="F127" s="192">
        <f>H127*1.2</f>
        <v>3600</v>
      </c>
      <c r="G127" s="193">
        <f>H127*1.1</f>
        <v>3300.0000000000005</v>
      </c>
      <c r="H127" s="193">
        <v>3000</v>
      </c>
      <c r="I127" s="193">
        <f>H127*0.75</f>
        <v>2250</v>
      </c>
      <c r="J127" s="194">
        <f>H127*0.5</f>
        <v>1500</v>
      </c>
    </row>
    <row r="128" spans="1:10" ht="36" customHeight="1" x14ac:dyDescent="0.25">
      <c r="A128" s="7" t="s">
        <v>112</v>
      </c>
      <c r="B128" s="76" t="s">
        <v>198</v>
      </c>
      <c r="C128" s="77"/>
      <c r="D128" s="77"/>
      <c r="E128" s="54"/>
      <c r="F128" s="67">
        <v>2550</v>
      </c>
      <c r="G128" s="68"/>
      <c r="H128" s="68"/>
      <c r="I128" s="68"/>
      <c r="J128" s="69"/>
    </row>
    <row r="129" spans="1:10" ht="36" customHeight="1" x14ac:dyDescent="0.25">
      <c r="A129" s="7" t="s">
        <v>112</v>
      </c>
      <c r="B129" s="76" t="s">
        <v>199</v>
      </c>
      <c r="C129" s="77"/>
      <c r="D129" s="77"/>
      <c r="E129" s="54"/>
      <c r="F129" s="67">
        <v>2550</v>
      </c>
      <c r="G129" s="68"/>
      <c r="H129" s="68"/>
      <c r="I129" s="68"/>
      <c r="J129" s="69"/>
    </row>
    <row r="130" spans="1:10" ht="36" customHeight="1" x14ac:dyDescent="0.25">
      <c r="A130" s="7" t="s">
        <v>114</v>
      </c>
      <c r="B130" s="76" t="s">
        <v>200</v>
      </c>
      <c r="C130" s="77"/>
      <c r="D130" s="77"/>
      <c r="E130" s="54"/>
      <c r="F130" s="192">
        <f>H130*1.2</f>
        <v>6480</v>
      </c>
      <c r="G130" s="193">
        <f>H130*1.1</f>
        <v>5940.0000000000009</v>
      </c>
      <c r="H130" s="193">
        <v>5400</v>
      </c>
      <c r="I130" s="193">
        <f>H130*0.75</f>
        <v>4050</v>
      </c>
      <c r="J130" s="194">
        <f>H130*0.5</f>
        <v>2700</v>
      </c>
    </row>
    <row r="131" spans="1:10" ht="36" customHeight="1" x14ac:dyDescent="0.25">
      <c r="A131" s="7" t="s">
        <v>114</v>
      </c>
      <c r="B131" s="76" t="s">
        <v>226</v>
      </c>
      <c r="C131" s="77"/>
      <c r="D131" s="77"/>
      <c r="E131" s="54"/>
      <c r="F131" s="67">
        <v>4680</v>
      </c>
      <c r="G131" s="68"/>
      <c r="H131" s="68"/>
      <c r="I131" s="68"/>
      <c r="J131" s="69"/>
    </row>
    <row r="132" spans="1:10" ht="36" customHeight="1" x14ac:dyDescent="0.25">
      <c r="A132" s="7" t="s">
        <v>114</v>
      </c>
      <c r="B132" s="76" t="s">
        <v>202</v>
      </c>
      <c r="C132" s="77"/>
      <c r="D132" s="77"/>
      <c r="E132" s="54"/>
      <c r="F132" s="67">
        <v>4680</v>
      </c>
      <c r="G132" s="68"/>
      <c r="H132" s="68"/>
      <c r="I132" s="68"/>
      <c r="J132" s="69"/>
    </row>
    <row r="133" spans="1:10" ht="36" customHeight="1" thickBot="1" x14ac:dyDescent="0.3">
      <c r="A133" s="7"/>
      <c r="B133" s="76" t="s">
        <v>203</v>
      </c>
      <c r="C133" s="77"/>
      <c r="D133" s="77"/>
      <c r="E133" s="54"/>
      <c r="F133" s="67">
        <v>3000</v>
      </c>
      <c r="G133" s="68"/>
      <c r="H133" s="68"/>
      <c r="I133" s="68"/>
      <c r="J133" s="69"/>
    </row>
    <row r="134" spans="1:10" ht="54" customHeight="1" thickBot="1" x14ac:dyDescent="0.3">
      <c r="A134" s="7"/>
      <c r="B134" s="27"/>
      <c r="C134" s="38"/>
      <c r="D134" s="38"/>
      <c r="E134" s="39"/>
      <c r="F134" s="153"/>
      <c r="G134" s="154"/>
      <c r="H134" s="154"/>
      <c r="I134" s="154"/>
      <c r="J134" s="155"/>
    </row>
    <row r="135" spans="1:10" ht="28.5" customHeight="1" x14ac:dyDescent="0.25">
      <c r="A135" s="7"/>
      <c r="B135" s="116"/>
      <c r="C135" s="117"/>
      <c r="D135" s="117"/>
      <c r="E135" s="117"/>
      <c r="F135" s="118"/>
      <c r="G135" s="118"/>
      <c r="H135" s="118"/>
      <c r="I135" s="118"/>
      <c r="J135" s="118"/>
    </row>
    <row r="136" spans="1:10" ht="28.5" customHeight="1" x14ac:dyDescent="0.25">
      <c r="A136" s="7"/>
      <c r="B136" s="119" t="s">
        <v>265</v>
      </c>
      <c r="C136" s="119"/>
      <c r="D136" s="119"/>
      <c r="E136" s="119"/>
      <c r="F136" s="119"/>
      <c r="G136" s="119"/>
      <c r="H136" s="119"/>
      <c r="I136" s="119"/>
      <c r="J136" s="119"/>
    </row>
    <row r="137" spans="1:10" ht="28.5" customHeight="1" x14ac:dyDescent="0.25">
      <c r="A137" s="7"/>
      <c r="B137" s="119" t="s">
        <v>205</v>
      </c>
      <c r="C137" s="119"/>
      <c r="D137" s="119"/>
      <c r="E137" s="119"/>
      <c r="F137" s="119"/>
      <c r="G137" s="119"/>
      <c r="H137" s="119"/>
      <c r="I137" s="119"/>
      <c r="J137" s="119"/>
    </row>
    <row r="138" spans="1:10" ht="28.5" customHeight="1" x14ac:dyDescent="0.25">
      <c r="A138" s="7"/>
      <c r="B138" s="120" t="s">
        <v>206</v>
      </c>
      <c r="C138" s="120"/>
      <c r="D138" s="120"/>
      <c r="E138" s="120"/>
      <c r="F138" s="120"/>
      <c r="G138" s="120"/>
      <c r="H138" s="120"/>
      <c r="I138" s="120"/>
      <c r="J138" s="120"/>
    </row>
    <row r="139" spans="1:10" ht="28.5" customHeight="1" x14ac:dyDescent="0.25">
      <c r="A139" s="7"/>
      <c r="B139" s="121" t="s">
        <v>207</v>
      </c>
      <c r="C139" s="121"/>
      <c r="D139" s="121"/>
      <c r="E139" s="121"/>
      <c r="F139" s="121"/>
      <c r="G139" s="121"/>
      <c r="H139" s="121"/>
      <c r="I139" s="121"/>
      <c r="J139" s="121"/>
    </row>
    <row r="140" spans="1:10" ht="28.5" customHeight="1" x14ac:dyDescent="0.25">
      <c r="A140" s="7"/>
    </row>
    <row r="141" spans="1:10" ht="21" x14ac:dyDescent="0.25">
      <c r="A141" s="7"/>
    </row>
    <row r="142" spans="1:10" ht="18" customHeight="1" x14ac:dyDescent="0.25">
      <c r="A142" s="7"/>
    </row>
    <row r="143" spans="1:10" ht="67.5" customHeight="1" x14ac:dyDescent="0.25">
      <c r="A143" s="7"/>
    </row>
    <row r="144" spans="1:10" ht="40.5" customHeight="1" x14ac:dyDescent="0.25">
      <c r="A144" s="7"/>
    </row>
    <row r="145" spans="1:1" ht="27" customHeight="1" x14ac:dyDescent="0.25">
      <c r="A145" s="7" t="s">
        <v>114</v>
      </c>
    </row>
    <row r="146" spans="1:1" ht="40.5" customHeight="1" x14ac:dyDescent="0.25">
      <c r="A146" s="7"/>
    </row>
    <row r="147" spans="1:1" ht="18" customHeight="1" x14ac:dyDescent="0.25">
      <c r="A147" s="7"/>
    </row>
  </sheetData>
  <sheetProtection selectLockedCells="1" selectUnlockedCells="1"/>
  <mergeCells count="260">
    <mergeCell ref="B134:E134"/>
    <mergeCell ref="F134:J134"/>
    <mergeCell ref="B136:J136"/>
    <mergeCell ref="B137:J137"/>
    <mergeCell ref="B138:J138"/>
    <mergeCell ref="B139:J139"/>
    <mergeCell ref="B131:E131"/>
    <mergeCell ref="F131:J131"/>
    <mergeCell ref="B132:E132"/>
    <mergeCell ref="F132:J132"/>
    <mergeCell ref="B133:E133"/>
    <mergeCell ref="F133:J133"/>
    <mergeCell ref="B127:E127"/>
    <mergeCell ref="B128:E128"/>
    <mergeCell ref="F128:J128"/>
    <mergeCell ref="B129:E129"/>
    <mergeCell ref="F129:J129"/>
    <mergeCell ref="B130:E130"/>
    <mergeCell ref="B124:E124"/>
    <mergeCell ref="F124:J124"/>
    <mergeCell ref="B125:E125"/>
    <mergeCell ref="F125:J125"/>
    <mergeCell ref="B126:E126"/>
    <mergeCell ref="F126:J126"/>
    <mergeCell ref="F120:J120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321"/>
  <sheetViews>
    <sheetView view="pageBreakPreview" zoomScale="53" zoomScaleNormal="60" zoomScaleSheetLayoutView="53" workbookViewId="0">
      <pane ySplit="4" topLeftCell="A278" activePane="bottomLeft" state="frozen"/>
      <selection activeCell="Q15" sqref="Q15"/>
      <selection pane="bottomLeft" activeCell="F286" sqref="F286:J286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31.5" customHeight="1" thickBot="1" x14ac:dyDescent="0.3">
      <c r="A6" s="312" t="s">
        <v>269</v>
      </c>
      <c r="B6" s="313"/>
      <c r="C6" s="313"/>
      <c r="D6" s="313"/>
      <c r="E6" s="313"/>
      <c r="F6" s="313"/>
      <c r="G6" s="313"/>
      <c r="H6" s="313"/>
      <c r="I6" s="313"/>
      <c r="J6" s="313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26" t="s">
        <v>107</v>
      </c>
      <c r="G7" s="26" t="s">
        <v>108</v>
      </c>
      <c r="H7" s="26" t="s">
        <v>109</v>
      </c>
      <c r="I7" s="26" t="s">
        <v>110</v>
      </c>
      <c r="J7" s="26" t="s">
        <v>111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112</v>
      </c>
      <c r="B9" s="30" t="s">
        <v>113</v>
      </c>
      <c r="C9" s="31"/>
      <c r="D9" s="31"/>
      <c r="E9" s="32"/>
      <c r="F9" s="33">
        <f>H9*1.2</f>
        <v>11570.4</v>
      </c>
      <c r="G9" s="33">
        <f>H9*1.1</f>
        <v>10606.2</v>
      </c>
      <c r="H9" s="33">
        <v>9642</v>
      </c>
      <c r="I9" s="33">
        <f>H9*0.75</f>
        <v>7231.5</v>
      </c>
      <c r="J9" s="33">
        <f>H9*0.5</f>
        <v>4821</v>
      </c>
    </row>
    <row r="10" spans="1:10" ht="36" customHeight="1" thickBot="1" x14ac:dyDescent="0.3">
      <c r="A10" s="7" t="s">
        <v>114</v>
      </c>
      <c r="B10" s="34" t="s">
        <v>115</v>
      </c>
      <c r="C10" s="35"/>
      <c r="D10" s="35"/>
      <c r="E10" s="36"/>
      <c r="F10" s="37">
        <f>H10*1.2</f>
        <v>16200</v>
      </c>
      <c r="G10" s="37">
        <f>H10*1.1</f>
        <v>14850.000000000002</v>
      </c>
      <c r="H10" s="37">
        <v>13500</v>
      </c>
      <c r="I10" s="37">
        <f>H10*0.75</f>
        <v>10125</v>
      </c>
      <c r="J10" s="37">
        <f>H10*0.5</f>
        <v>6750</v>
      </c>
    </row>
    <row r="11" spans="1:10" ht="21.7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112</v>
      </c>
      <c r="B12" s="30" t="s">
        <v>116</v>
      </c>
      <c r="C12" s="31"/>
      <c r="D12" s="31"/>
      <c r="E12" s="32"/>
      <c r="F12" s="33">
        <f>H12*1.2</f>
        <v>13294.8</v>
      </c>
      <c r="G12" s="33">
        <f>H12*1.1</f>
        <v>12186.900000000001</v>
      </c>
      <c r="H12" s="33">
        <v>11079</v>
      </c>
      <c r="I12" s="33">
        <f>H12*0.75</f>
        <v>8309.25</v>
      </c>
      <c r="J12" s="33">
        <f>H12*0.5</f>
        <v>5539.5</v>
      </c>
    </row>
    <row r="13" spans="1:10" ht="36" customHeight="1" thickBot="1" x14ac:dyDescent="0.3">
      <c r="A13" s="7" t="s">
        <v>114</v>
      </c>
      <c r="B13" s="34" t="s">
        <v>117</v>
      </c>
      <c r="C13" s="35"/>
      <c r="D13" s="35"/>
      <c r="E13" s="36"/>
      <c r="F13" s="37">
        <f>H13*1.2</f>
        <v>18619.2</v>
      </c>
      <c r="G13" s="37">
        <f>H13*1.1</f>
        <v>17067.600000000002</v>
      </c>
      <c r="H13" s="37">
        <v>15516</v>
      </c>
      <c r="I13" s="37">
        <f>H13*0.75</f>
        <v>11637</v>
      </c>
      <c r="J13" s="37">
        <f>H13*0.5</f>
        <v>7758</v>
      </c>
    </row>
    <row r="14" spans="1:10" ht="24" customHeight="1" thickBot="1" x14ac:dyDescent="0.3">
      <c r="A14" s="7"/>
      <c r="B14" s="27"/>
      <c r="C14" s="28"/>
      <c r="D14" s="28"/>
      <c r="E14" s="29"/>
      <c r="F14" s="153"/>
      <c r="G14" s="154"/>
      <c r="H14" s="154"/>
      <c r="I14" s="154"/>
      <c r="J14" s="155"/>
    </row>
    <row r="15" spans="1:10" ht="36" customHeight="1" x14ac:dyDescent="0.25">
      <c r="A15" s="7" t="s">
        <v>112</v>
      </c>
      <c r="B15" s="30" t="s">
        <v>118</v>
      </c>
      <c r="C15" s="175"/>
      <c r="D15" s="175"/>
      <c r="E15" s="176"/>
      <c r="F15" s="43">
        <v>2280</v>
      </c>
      <c r="G15" s="44"/>
      <c r="H15" s="44"/>
      <c r="I15" s="44"/>
      <c r="J15" s="45"/>
    </row>
    <row r="16" spans="1:10" ht="36" customHeight="1" thickBot="1" x14ac:dyDescent="0.3">
      <c r="A16" s="7" t="s">
        <v>114</v>
      </c>
      <c r="B16" s="177" t="s">
        <v>119</v>
      </c>
      <c r="C16" s="178"/>
      <c r="D16" s="178"/>
      <c r="E16" s="179"/>
      <c r="F16" s="49">
        <v>3240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0"/>
      <c r="G17" s="181"/>
      <c r="H17" s="181"/>
      <c r="I17" s="181"/>
      <c r="J17" s="182"/>
    </row>
    <row r="18" spans="1:10" ht="36" customHeight="1" x14ac:dyDescent="0.25">
      <c r="A18" s="7" t="s">
        <v>112</v>
      </c>
      <c r="B18" s="52" t="s">
        <v>120</v>
      </c>
      <c r="C18" s="53"/>
      <c r="D18" s="53"/>
      <c r="E18" s="54"/>
      <c r="F18" s="43">
        <v>219</v>
      </c>
      <c r="G18" s="44"/>
      <c r="H18" s="44"/>
      <c r="I18" s="44"/>
      <c r="J18" s="45"/>
    </row>
    <row r="19" spans="1:10" ht="36" customHeight="1" x14ac:dyDescent="0.25">
      <c r="A19" s="7" t="s">
        <v>114</v>
      </c>
      <c r="B19" s="52" t="s">
        <v>121</v>
      </c>
      <c r="C19" s="53"/>
      <c r="D19" s="53"/>
      <c r="E19" s="54"/>
      <c r="F19" s="83">
        <v>312</v>
      </c>
      <c r="G19" s="68"/>
      <c r="H19" s="68"/>
      <c r="I19" s="68"/>
      <c r="J19" s="69"/>
    </row>
    <row r="20" spans="1:10" ht="31.5" customHeight="1" x14ac:dyDescent="0.25">
      <c r="A20" s="312" t="s">
        <v>269</v>
      </c>
      <c r="B20" s="313"/>
      <c r="C20" s="313"/>
      <c r="D20" s="313"/>
      <c r="E20" s="313"/>
      <c r="F20" s="313"/>
      <c r="G20" s="313"/>
      <c r="H20" s="313"/>
      <c r="I20" s="313"/>
      <c r="J20" s="313"/>
    </row>
    <row r="21" spans="1:10" ht="36" customHeight="1" thickBot="1" x14ac:dyDescent="0.3">
      <c r="A21" s="7"/>
      <c r="B21" s="61" t="s">
        <v>122</v>
      </c>
      <c r="C21" s="62"/>
      <c r="D21" s="62"/>
      <c r="E21" s="63"/>
      <c r="F21" s="64" t="str">
        <f>"Цена от "&amp;MIN(F22:F121)&amp;" до "&amp;MAX(F77:F121)</f>
        <v>Цена от 2076 до 207600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2076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4152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6228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8304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10380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12456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14532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16608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18684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20760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22836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24912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26988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29064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31140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33216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35292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37368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39444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142</v>
      </c>
      <c r="C41" s="53"/>
      <c r="D41" s="53"/>
      <c r="E41" s="54"/>
      <c r="F41" s="67">
        <v>41520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43596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45672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47748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49824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51900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53976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56052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58128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242</v>
      </c>
      <c r="C50" s="53"/>
      <c r="D50" s="53"/>
      <c r="E50" s="54"/>
      <c r="F50" s="67">
        <v>60204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243</v>
      </c>
      <c r="C51" s="53"/>
      <c r="D51" s="53"/>
      <c r="E51" s="54"/>
      <c r="F51" s="67">
        <v>62280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244</v>
      </c>
      <c r="C52" s="53"/>
      <c r="D52" s="53"/>
      <c r="E52" s="54"/>
      <c r="F52" s="67">
        <v>64356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245</v>
      </c>
      <c r="C53" s="53"/>
      <c r="D53" s="53"/>
      <c r="E53" s="54"/>
      <c r="F53" s="67">
        <v>66432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246</v>
      </c>
      <c r="C54" s="53"/>
      <c r="D54" s="53"/>
      <c r="E54" s="54"/>
      <c r="F54" s="67">
        <v>68508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247</v>
      </c>
      <c r="C55" s="53"/>
      <c r="D55" s="53"/>
      <c r="E55" s="54"/>
      <c r="F55" s="67">
        <v>70584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248</v>
      </c>
      <c r="C56" s="53"/>
      <c r="D56" s="53"/>
      <c r="E56" s="54"/>
      <c r="F56" s="67">
        <v>72660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249</v>
      </c>
      <c r="C57" s="53"/>
      <c r="D57" s="53"/>
      <c r="E57" s="54"/>
      <c r="F57" s="67">
        <v>74736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250</v>
      </c>
      <c r="C58" s="53"/>
      <c r="D58" s="53"/>
      <c r="E58" s="54"/>
      <c r="F58" s="67">
        <v>76812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251</v>
      </c>
      <c r="C59" s="53"/>
      <c r="D59" s="53"/>
      <c r="E59" s="54"/>
      <c r="F59" s="67">
        <v>78888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252</v>
      </c>
      <c r="C60" s="53"/>
      <c r="D60" s="53"/>
      <c r="E60" s="54"/>
      <c r="F60" s="67">
        <v>80964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253</v>
      </c>
      <c r="C61" s="53"/>
      <c r="D61" s="53"/>
      <c r="E61" s="54"/>
      <c r="F61" s="67">
        <v>83040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270</v>
      </c>
      <c r="C62" s="53"/>
      <c r="D62" s="53"/>
      <c r="E62" s="54"/>
      <c r="F62" s="67">
        <v>85116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271</v>
      </c>
      <c r="C63" s="53"/>
      <c r="D63" s="53"/>
      <c r="E63" s="54"/>
      <c r="F63" s="67">
        <v>87192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272</v>
      </c>
      <c r="C64" s="53"/>
      <c r="D64" s="53"/>
      <c r="E64" s="54"/>
      <c r="F64" s="67">
        <v>89268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273</v>
      </c>
      <c r="C65" s="53"/>
      <c r="D65" s="53"/>
      <c r="E65" s="54"/>
      <c r="F65" s="67">
        <v>91344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274</v>
      </c>
      <c r="C66" s="53"/>
      <c r="D66" s="53"/>
      <c r="E66" s="54"/>
      <c r="F66" s="67">
        <v>93420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275</v>
      </c>
      <c r="C67" s="53"/>
      <c r="D67" s="53"/>
      <c r="E67" s="54"/>
      <c r="F67" s="67">
        <v>95496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276</v>
      </c>
      <c r="C68" s="53"/>
      <c r="D68" s="53"/>
      <c r="E68" s="54"/>
      <c r="F68" s="67">
        <v>97572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277</v>
      </c>
      <c r="C69" s="53"/>
      <c r="D69" s="53"/>
      <c r="E69" s="54"/>
      <c r="F69" s="67">
        <v>99648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278</v>
      </c>
      <c r="C70" s="53"/>
      <c r="D70" s="53"/>
      <c r="E70" s="54"/>
      <c r="F70" s="67">
        <v>101724</v>
      </c>
      <c r="G70" s="68"/>
      <c r="H70" s="68"/>
      <c r="I70" s="68"/>
      <c r="J70" s="69"/>
    </row>
    <row r="71" spans="1:10" ht="36" customHeight="1" outlineLevel="1" x14ac:dyDescent="0.25">
      <c r="A71" s="7"/>
      <c r="B71" s="52" t="s">
        <v>279</v>
      </c>
      <c r="C71" s="53"/>
      <c r="D71" s="53"/>
      <c r="E71" s="54"/>
      <c r="F71" s="67">
        <v>103800</v>
      </c>
      <c r="G71" s="68"/>
      <c r="H71" s="68"/>
      <c r="I71" s="68"/>
      <c r="J71" s="69"/>
    </row>
    <row r="72" spans="1:10" ht="36" customHeight="1" outlineLevel="1" x14ac:dyDescent="0.25">
      <c r="A72" s="7"/>
      <c r="B72" s="52" t="s">
        <v>280</v>
      </c>
      <c r="C72" s="53"/>
      <c r="D72" s="53"/>
      <c r="E72" s="54"/>
      <c r="F72" s="67">
        <v>105876</v>
      </c>
      <c r="G72" s="68"/>
      <c r="H72" s="68"/>
      <c r="I72" s="68"/>
      <c r="J72" s="69"/>
    </row>
    <row r="73" spans="1:10" ht="36" customHeight="1" outlineLevel="1" x14ac:dyDescent="0.25">
      <c r="A73" s="7"/>
      <c r="B73" s="52" t="s">
        <v>281</v>
      </c>
      <c r="C73" s="53"/>
      <c r="D73" s="53"/>
      <c r="E73" s="54"/>
      <c r="F73" s="67">
        <v>107952</v>
      </c>
      <c r="G73" s="68"/>
      <c r="H73" s="68"/>
      <c r="I73" s="68"/>
      <c r="J73" s="69"/>
    </row>
    <row r="74" spans="1:10" ht="36" customHeight="1" outlineLevel="1" x14ac:dyDescent="0.25">
      <c r="A74" s="7"/>
      <c r="B74" s="52" t="s">
        <v>282</v>
      </c>
      <c r="C74" s="53"/>
      <c r="D74" s="53"/>
      <c r="E74" s="54"/>
      <c r="F74" s="67">
        <v>110028</v>
      </c>
      <c r="G74" s="68"/>
      <c r="H74" s="68"/>
      <c r="I74" s="68"/>
      <c r="J74" s="69"/>
    </row>
    <row r="75" spans="1:10" ht="36" customHeight="1" outlineLevel="1" x14ac:dyDescent="0.25">
      <c r="A75" s="7"/>
      <c r="B75" s="52" t="s">
        <v>283</v>
      </c>
      <c r="C75" s="53"/>
      <c r="D75" s="53"/>
      <c r="E75" s="54"/>
      <c r="F75" s="67">
        <v>112104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284</v>
      </c>
      <c r="C76" s="53"/>
      <c r="D76" s="53"/>
      <c r="E76" s="54"/>
      <c r="F76" s="67">
        <v>114180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285</v>
      </c>
      <c r="C77" s="53"/>
      <c r="D77" s="53"/>
      <c r="E77" s="54"/>
      <c r="F77" s="67">
        <v>116256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286</v>
      </c>
      <c r="C78" s="53"/>
      <c r="D78" s="53"/>
      <c r="E78" s="54"/>
      <c r="F78" s="67">
        <v>118332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287</v>
      </c>
      <c r="C79" s="53"/>
      <c r="D79" s="53"/>
      <c r="E79" s="54"/>
      <c r="F79" s="67">
        <v>120408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288</v>
      </c>
      <c r="C80" s="53"/>
      <c r="D80" s="53"/>
      <c r="E80" s="54"/>
      <c r="F80" s="67">
        <v>122484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289</v>
      </c>
      <c r="C81" s="53"/>
      <c r="D81" s="53"/>
      <c r="E81" s="54"/>
      <c r="F81" s="67">
        <v>124560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290</v>
      </c>
      <c r="C82" s="53"/>
      <c r="D82" s="53"/>
      <c r="E82" s="54"/>
      <c r="F82" s="67">
        <v>126636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291</v>
      </c>
      <c r="C83" s="53"/>
      <c r="D83" s="53"/>
      <c r="E83" s="54"/>
      <c r="F83" s="67">
        <v>128712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292</v>
      </c>
      <c r="C84" s="53"/>
      <c r="D84" s="53"/>
      <c r="E84" s="54"/>
      <c r="F84" s="67">
        <v>130788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293</v>
      </c>
      <c r="C85" s="53"/>
      <c r="D85" s="53"/>
      <c r="E85" s="54"/>
      <c r="F85" s="67">
        <v>132864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294</v>
      </c>
      <c r="C86" s="53"/>
      <c r="D86" s="53"/>
      <c r="E86" s="54"/>
      <c r="F86" s="67">
        <v>134940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295</v>
      </c>
      <c r="C87" s="53"/>
      <c r="D87" s="53"/>
      <c r="E87" s="54"/>
      <c r="F87" s="67">
        <v>137016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296</v>
      </c>
      <c r="C88" s="53"/>
      <c r="D88" s="53"/>
      <c r="E88" s="54"/>
      <c r="F88" s="67">
        <v>139092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297</v>
      </c>
      <c r="C89" s="53"/>
      <c r="D89" s="53"/>
      <c r="E89" s="54"/>
      <c r="F89" s="67">
        <v>141168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298</v>
      </c>
      <c r="C90" s="53"/>
      <c r="D90" s="53"/>
      <c r="E90" s="54"/>
      <c r="F90" s="67">
        <v>143244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299</v>
      </c>
      <c r="C91" s="53"/>
      <c r="D91" s="53"/>
      <c r="E91" s="54"/>
      <c r="F91" s="67">
        <v>145320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300</v>
      </c>
      <c r="C92" s="53"/>
      <c r="D92" s="53"/>
      <c r="E92" s="54"/>
      <c r="F92" s="67">
        <v>147396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301</v>
      </c>
      <c r="C93" s="53"/>
      <c r="D93" s="53"/>
      <c r="E93" s="54"/>
      <c r="F93" s="67">
        <v>149472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302</v>
      </c>
      <c r="C94" s="53"/>
      <c r="D94" s="53"/>
      <c r="E94" s="54"/>
      <c r="F94" s="67">
        <v>151548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303</v>
      </c>
      <c r="C95" s="53"/>
      <c r="D95" s="53"/>
      <c r="E95" s="54"/>
      <c r="F95" s="67">
        <v>153624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304</v>
      </c>
      <c r="C96" s="53"/>
      <c r="D96" s="53"/>
      <c r="E96" s="54"/>
      <c r="F96" s="67">
        <v>155700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305</v>
      </c>
      <c r="C97" s="53"/>
      <c r="D97" s="53"/>
      <c r="E97" s="54"/>
      <c r="F97" s="67">
        <v>157776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306</v>
      </c>
      <c r="C98" s="53"/>
      <c r="D98" s="53"/>
      <c r="E98" s="54"/>
      <c r="F98" s="67">
        <v>159852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307</v>
      </c>
      <c r="C99" s="53"/>
      <c r="D99" s="53"/>
      <c r="E99" s="54"/>
      <c r="F99" s="67">
        <v>161928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308</v>
      </c>
      <c r="C100" s="53"/>
      <c r="D100" s="53"/>
      <c r="E100" s="54"/>
      <c r="F100" s="67">
        <v>164004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309</v>
      </c>
      <c r="C101" s="53"/>
      <c r="D101" s="53"/>
      <c r="E101" s="54"/>
      <c r="F101" s="67">
        <v>166080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310</v>
      </c>
      <c r="C102" s="53"/>
      <c r="D102" s="53"/>
      <c r="E102" s="54"/>
      <c r="F102" s="67">
        <v>168156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311</v>
      </c>
      <c r="C103" s="53"/>
      <c r="D103" s="53"/>
      <c r="E103" s="54"/>
      <c r="F103" s="67">
        <v>170232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312</v>
      </c>
      <c r="C104" s="53"/>
      <c r="D104" s="53"/>
      <c r="E104" s="54"/>
      <c r="F104" s="67">
        <v>172308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313</v>
      </c>
      <c r="C105" s="53"/>
      <c r="D105" s="53"/>
      <c r="E105" s="54"/>
      <c r="F105" s="67">
        <v>174384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314</v>
      </c>
      <c r="C106" s="53"/>
      <c r="D106" s="53"/>
      <c r="E106" s="54"/>
      <c r="F106" s="67">
        <v>176460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315</v>
      </c>
      <c r="C107" s="53"/>
      <c r="D107" s="53"/>
      <c r="E107" s="54"/>
      <c r="F107" s="67">
        <v>178536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316</v>
      </c>
      <c r="C108" s="53"/>
      <c r="D108" s="53"/>
      <c r="E108" s="54"/>
      <c r="F108" s="67">
        <v>180612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317</v>
      </c>
      <c r="C109" s="53"/>
      <c r="D109" s="53"/>
      <c r="E109" s="54"/>
      <c r="F109" s="67">
        <v>182688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318</v>
      </c>
      <c r="C110" s="53"/>
      <c r="D110" s="53"/>
      <c r="E110" s="54"/>
      <c r="F110" s="67">
        <v>184764</v>
      </c>
      <c r="G110" s="68"/>
      <c r="H110" s="68"/>
      <c r="I110" s="68"/>
      <c r="J110" s="69"/>
    </row>
    <row r="111" spans="1:10" ht="36" customHeight="1" outlineLevel="1" x14ac:dyDescent="0.25">
      <c r="A111" s="7"/>
      <c r="B111" s="52" t="s">
        <v>319</v>
      </c>
      <c r="C111" s="53"/>
      <c r="D111" s="53"/>
      <c r="E111" s="54"/>
      <c r="F111" s="67">
        <v>186840</v>
      </c>
      <c r="G111" s="68"/>
      <c r="H111" s="68"/>
      <c r="I111" s="68"/>
      <c r="J111" s="69"/>
    </row>
    <row r="112" spans="1:10" ht="36" customHeight="1" outlineLevel="1" x14ac:dyDescent="0.25">
      <c r="A112" s="7"/>
      <c r="B112" s="52" t="s">
        <v>320</v>
      </c>
      <c r="C112" s="53"/>
      <c r="D112" s="53"/>
      <c r="E112" s="54"/>
      <c r="F112" s="67">
        <v>188916</v>
      </c>
      <c r="G112" s="68"/>
      <c r="H112" s="68"/>
      <c r="I112" s="68"/>
      <c r="J112" s="69"/>
    </row>
    <row r="113" spans="1:10" ht="36" customHeight="1" outlineLevel="1" x14ac:dyDescent="0.25">
      <c r="A113" s="7"/>
      <c r="B113" s="52" t="s">
        <v>321</v>
      </c>
      <c r="C113" s="53"/>
      <c r="D113" s="53"/>
      <c r="E113" s="54"/>
      <c r="F113" s="67">
        <v>190992</v>
      </c>
      <c r="G113" s="68"/>
      <c r="H113" s="68"/>
      <c r="I113" s="68"/>
      <c r="J113" s="69"/>
    </row>
    <row r="114" spans="1:10" ht="36" customHeight="1" outlineLevel="1" x14ac:dyDescent="0.25">
      <c r="A114" s="7"/>
      <c r="B114" s="52" t="s">
        <v>322</v>
      </c>
      <c r="C114" s="53"/>
      <c r="D114" s="53"/>
      <c r="E114" s="54"/>
      <c r="F114" s="67">
        <v>193068</v>
      </c>
      <c r="G114" s="68"/>
      <c r="H114" s="68"/>
      <c r="I114" s="68"/>
      <c r="J114" s="69"/>
    </row>
    <row r="115" spans="1:10" ht="36" customHeight="1" outlineLevel="1" x14ac:dyDescent="0.25">
      <c r="A115" s="7"/>
      <c r="B115" s="52" t="s">
        <v>323</v>
      </c>
      <c r="C115" s="53"/>
      <c r="D115" s="53"/>
      <c r="E115" s="54"/>
      <c r="F115" s="67">
        <v>195144</v>
      </c>
      <c r="G115" s="68"/>
      <c r="H115" s="68"/>
      <c r="I115" s="68"/>
      <c r="J115" s="69"/>
    </row>
    <row r="116" spans="1:10" ht="36" customHeight="1" outlineLevel="1" x14ac:dyDescent="0.25">
      <c r="A116" s="7"/>
      <c r="B116" s="52" t="s">
        <v>324</v>
      </c>
      <c r="C116" s="53"/>
      <c r="D116" s="53"/>
      <c r="E116" s="54"/>
      <c r="F116" s="67">
        <v>197220</v>
      </c>
      <c r="G116" s="68"/>
      <c r="H116" s="68"/>
      <c r="I116" s="68"/>
      <c r="J116" s="69"/>
    </row>
    <row r="117" spans="1:10" ht="36" customHeight="1" outlineLevel="1" x14ac:dyDescent="0.25">
      <c r="A117" s="7"/>
      <c r="B117" s="52" t="s">
        <v>325</v>
      </c>
      <c r="C117" s="53"/>
      <c r="D117" s="53"/>
      <c r="E117" s="54"/>
      <c r="F117" s="67">
        <v>199296</v>
      </c>
      <c r="G117" s="68"/>
      <c r="H117" s="68"/>
      <c r="I117" s="68"/>
      <c r="J117" s="69"/>
    </row>
    <row r="118" spans="1:10" ht="36" customHeight="1" outlineLevel="1" x14ac:dyDescent="0.25">
      <c r="A118" s="7"/>
      <c r="B118" s="52" t="s">
        <v>326</v>
      </c>
      <c r="C118" s="53"/>
      <c r="D118" s="53"/>
      <c r="E118" s="54"/>
      <c r="F118" s="67">
        <v>201372</v>
      </c>
      <c r="G118" s="68"/>
      <c r="H118" s="68"/>
      <c r="I118" s="68"/>
      <c r="J118" s="69"/>
    </row>
    <row r="119" spans="1:10" ht="36" customHeight="1" outlineLevel="1" x14ac:dyDescent="0.25">
      <c r="A119" s="7"/>
      <c r="B119" s="52" t="s">
        <v>327</v>
      </c>
      <c r="C119" s="53"/>
      <c r="D119" s="53"/>
      <c r="E119" s="54"/>
      <c r="F119" s="67">
        <v>203448</v>
      </c>
      <c r="G119" s="68"/>
      <c r="H119" s="68"/>
      <c r="I119" s="68"/>
      <c r="J119" s="69"/>
    </row>
    <row r="120" spans="1:10" ht="36" customHeight="1" outlineLevel="1" x14ac:dyDescent="0.25">
      <c r="A120" s="7"/>
      <c r="B120" s="52" t="s">
        <v>328</v>
      </c>
      <c r="C120" s="53"/>
      <c r="D120" s="53"/>
      <c r="E120" s="54"/>
      <c r="F120" s="67">
        <v>205524</v>
      </c>
      <c r="G120" s="68"/>
      <c r="H120" s="68"/>
      <c r="I120" s="68"/>
      <c r="J120" s="69"/>
    </row>
    <row r="121" spans="1:10" ht="36" customHeight="1" outlineLevel="1" thickBot="1" x14ac:dyDescent="0.3">
      <c r="A121" s="7"/>
      <c r="B121" s="52" t="s">
        <v>329</v>
      </c>
      <c r="C121" s="53"/>
      <c r="D121" s="53"/>
      <c r="E121" s="54"/>
      <c r="F121" s="67">
        <v>207600</v>
      </c>
      <c r="G121" s="68"/>
      <c r="H121" s="68"/>
      <c r="I121" s="68"/>
      <c r="J121" s="69"/>
    </row>
    <row r="122" spans="1:10" ht="30" customHeight="1" thickBot="1" x14ac:dyDescent="0.4">
      <c r="A122" s="358" t="s">
        <v>330</v>
      </c>
      <c r="B122" s="359"/>
      <c r="C122" s="360"/>
      <c r="D122" s="360"/>
      <c r="E122" s="360"/>
      <c r="F122" s="180" t="s">
        <v>330</v>
      </c>
      <c r="G122" s="181"/>
      <c r="H122" s="181"/>
      <c r="I122" s="181"/>
      <c r="J122" s="182"/>
    </row>
    <row r="123" spans="1:10" ht="36" customHeight="1" thickBot="1" x14ac:dyDescent="0.3">
      <c r="A123" s="7" t="s">
        <v>112</v>
      </c>
      <c r="B123" s="30" t="s">
        <v>331</v>
      </c>
      <c r="C123" s="31"/>
      <c r="D123" s="31"/>
      <c r="E123" s="32"/>
      <c r="F123" s="33">
        <f>H123*1.2</f>
        <v>11570.4</v>
      </c>
      <c r="G123" s="33">
        <f>H123*1.1</f>
        <v>10606.2</v>
      </c>
      <c r="H123" s="33">
        <v>9642</v>
      </c>
      <c r="I123" s="33">
        <f>H123*0.75</f>
        <v>7231.5</v>
      </c>
      <c r="J123" s="33">
        <f>H123*0.5</f>
        <v>4821</v>
      </c>
    </row>
    <row r="124" spans="1:10" ht="34.5" customHeight="1" thickBot="1" x14ac:dyDescent="0.3">
      <c r="A124" s="7"/>
      <c r="B124" s="27"/>
      <c r="C124" s="38"/>
      <c r="D124" s="38"/>
      <c r="E124" s="39"/>
      <c r="F124" s="180" t="s">
        <v>330</v>
      </c>
      <c r="G124" s="181"/>
      <c r="H124" s="181"/>
      <c r="I124" s="181"/>
      <c r="J124" s="182"/>
    </row>
    <row r="125" spans="1:10" ht="36" customHeight="1" thickBot="1" x14ac:dyDescent="0.3">
      <c r="A125" s="7" t="s">
        <v>112</v>
      </c>
      <c r="B125" s="30" t="s">
        <v>332</v>
      </c>
      <c r="C125" s="31"/>
      <c r="D125" s="31"/>
      <c r="E125" s="32"/>
      <c r="F125" s="33">
        <f>H125*1.2</f>
        <v>13294.8</v>
      </c>
      <c r="G125" s="33">
        <f>H125*1.1</f>
        <v>12186.900000000001</v>
      </c>
      <c r="H125" s="33">
        <v>11079</v>
      </c>
      <c r="I125" s="33">
        <f>H125*0.75</f>
        <v>8309.25</v>
      </c>
      <c r="J125" s="33">
        <f>H125*0.5</f>
        <v>5539.5</v>
      </c>
    </row>
    <row r="126" spans="1:10" ht="24" customHeight="1" thickBot="1" x14ac:dyDescent="0.3">
      <c r="A126" s="7"/>
      <c r="B126" s="27"/>
      <c r="C126" s="28"/>
      <c r="D126" s="28"/>
      <c r="E126" s="29"/>
      <c r="F126" s="180" t="s">
        <v>330</v>
      </c>
      <c r="G126" s="181"/>
      <c r="H126" s="181"/>
      <c r="I126" s="181"/>
      <c r="J126" s="182"/>
    </row>
    <row r="127" spans="1:10" ht="36" customHeight="1" thickBot="1" x14ac:dyDescent="0.3">
      <c r="A127" s="7" t="s">
        <v>112</v>
      </c>
      <c r="B127" s="52" t="s">
        <v>333</v>
      </c>
      <c r="C127" s="53"/>
      <c r="D127" s="53"/>
      <c r="E127" s="54"/>
      <c r="F127" s="361">
        <v>219</v>
      </c>
      <c r="G127" s="362"/>
      <c r="H127" s="362"/>
      <c r="I127" s="362"/>
      <c r="J127" s="363"/>
    </row>
    <row r="128" spans="1:10" ht="30" customHeight="1" thickBot="1" x14ac:dyDescent="0.3">
      <c r="A128" s="180"/>
      <c r="B128" s="181"/>
      <c r="C128" s="181"/>
      <c r="D128" s="181"/>
      <c r="E128" s="182"/>
      <c r="F128" s="180" t="s">
        <v>330</v>
      </c>
      <c r="G128" s="181"/>
      <c r="H128" s="181"/>
      <c r="I128" s="181"/>
      <c r="J128" s="182"/>
    </row>
    <row r="129" spans="1:10" ht="36" customHeight="1" thickBot="1" x14ac:dyDescent="0.3">
      <c r="A129" s="7"/>
      <c r="B129" s="61" t="s">
        <v>122</v>
      </c>
      <c r="C129" s="62"/>
      <c r="D129" s="62"/>
      <c r="E129" s="63"/>
      <c r="F129" s="364" t="str">
        <f>"Цена от "&amp;MIN(F130:F154)&amp;" до "&amp;MAX(F130:F154)</f>
        <v>Цена от 2076 до 51900</v>
      </c>
      <c r="G129" s="365"/>
      <c r="H129" s="365"/>
      <c r="I129" s="365"/>
      <c r="J129" s="366"/>
    </row>
    <row r="130" spans="1:10" ht="36" customHeight="1" outlineLevel="1" x14ac:dyDescent="0.25">
      <c r="A130" s="7"/>
      <c r="B130" s="52" t="s">
        <v>334</v>
      </c>
      <c r="C130" s="53"/>
      <c r="D130" s="53"/>
      <c r="E130" s="53"/>
      <c r="F130" s="138">
        <v>2076</v>
      </c>
      <c r="G130" s="139"/>
      <c r="H130" s="139"/>
      <c r="I130" s="139"/>
      <c r="J130" s="140"/>
    </row>
    <row r="131" spans="1:10" ht="36" customHeight="1" outlineLevel="1" x14ac:dyDescent="0.25">
      <c r="A131" s="7"/>
      <c r="B131" s="52" t="s">
        <v>335</v>
      </c>
      <c r="C131" s="53"/>
      <c r="D131" s="53"/>
      <c r="E131" s="53"/>
      <c r="F131" s="58">
        <v>4152</v>
      </c>
      <c r="G131" s="59"/>
      <c r="H131" s="59"/>
      <c r="I131" s="59"/>
      <c r="J131" s="60"/>
    </row>
    <row r="132" spans="1:10" ht="36" customHeight="1" outlineLevel="1" x14ac:dyDescent="0.25">
      <c r="A132" s="7"/>
      <c r="B132" s="52" t="s">
        <v>336</v>
      </c>
      <c r="C132" s="53"/>
      <c r="D132" s="53"/>
      <c r="E132" s="53"/>
      <c r="F132" s="58">
        <v>6228</v>
      </c>
      <c r="G132" s="59"/>
      <c r="H132" s="59"/>
      <c r="I132" s="59"/>
      <c r="J132" s="60"/>
    </row>
    <row r="133" spans="1:10" ht="36" customHeight="1" outlineLevel="1" x14ac:dyDescent="0.25">
      <c r="A133" s="7"/>
      <c r="B133" s="52" t="s">
        <v>337</v>
      </c>
      <c r="C133" s="53"/>
      <c r="D133" s="53"/>
      <c r="E133" s="53"/>
      <c r="F133" s="58">
        <v>8304</v>
      </c>
      <c r="G133" s="59"/>
      <c r="H133" s="59"/>
      <c r="I133" s="59"/>
      <c r="J133" s="60"/>
    </row>
    <row r="134" spans="1:10" ht="36" customHeight="1" outlineLevel="1" x14ac:dyDescent="0.25">
      <c r="A134" s="7"/>
      <c r="B134" s="52" t="s">
        <v>338</v>
      </c>
      <c r="C134" s="53"/>
      <c r="D134" s="53"/>
      <c r="E134" s="53"/>
      <c r="F134" s="58">
        <v>10380</v>
      </c>
      <c r="G134" s="59"/>
      <c r="H134" s="59"/>
      <c r="I134" s="59"/>
      <c r="J134" s="60"/>
    </row>
    <row r="135" spans="1:10" ht="36" customHeight="1" outlineLevel="1" x14ac:dyDescent="0.25">
      <c r="A135" s="7"/>
      <c r="B135" s="52" t="s">
        <v>339</v>
      </c>
      <c r="C135" s="53"/>
      <c r="D135" s="53"/>
      <c r="E135" s="53"/>
      <c r="F135" s="58">
        <v>12456</v>
      </c>
      <c r="G135" s="59"/>
      <c r="H135" s="59"/>
      <c r="I135" s="59"/>
      <c r="J135" s="60"/>
    </row>
    <row r="136" spans="1:10" ht="36" customHeight="1" outlineLevel="1" x14ac:dyDescent="0.25">
      <c r="A136" s="7"/>
      <c r="B136" s="52" t="s">
        <v>340</v>
      </c>
      <c r="C136" s="53"/>
      <c r="D136" s="53"/>
      <c r="E136" s="53"/>
      <c r="F136" s="58">
        <v>14532</v>
      </c>
      <c r="G136" s="59"/>
      <c r="H136" s="59"/>
      <c r="I136" s="59"/>
      <c r="J136" s="60"/>
    </row>
    <row r="137" spans="1:10" ht="36" customHeight="1" outlineLevel="1" x14ac:dyDescent="0.25">
      <c r="A137" s="7"/>
      <c r="B137" s="52" t="s">
        <v>341</v>
      </c>
      <c r="C137" s="53"/>
      <c r="D137" s="53"/>
      <c r="E137" s="53"/>
      <c r="F137" s="58">
        <v>16608</v>
      </c>
      <c r="G137" s="59"/>
      <c r="H137" s="59"/>
      <c r="I137" s="59"/>
      <c r="J137" s="60"/>
    </row>
    <row r="138" spans="1:10" ht="36" customHeight="1" outlineLevel="1" x14ac:dyDescent="0.25">
      <c r="A138" s="7"/>
      <c r="B138" s="52" t="s">
        <v>342</v>
      </c>
      <c r="C138" s="53"/>
      <c r="D138" s="53"/>
      <c r="E138" s="53"/>
      <c r="F138" s="58">
        <v>18684</v>
      </c>
      <c r="G138" s="59"/>
      <c r="H138" s="59"/>
      <c r="I138" s="59"/>
      <c r="J138" s="60"/>
    </row>
    <row r="139" spans="1:10" ht="36" customHeight="1" outlineLevel="1" x14ac:dyDescent="0.25">
      <c r="A139" s="7"/>
      <c r="B139" s="52" t="s">
        <v>343</v>
      </c>
      <c r="C139" s="53"/>
      <c r="D139" s="53"/>
      <c r="E139" s="53"/>
      <c r="F139" s="58">
        <v>20760</v>
      </c>
      <c r="G139" s="59"/>
      <c r="H139" s="59"/>
      <c r="I139" s="59"/>
      <c r="J139" s="60"/>
    </row>
    <row r="140" spans="1:10" ht="36" customHeight="1" outlineLevel="1" x14ac:dyDescent="0.25">
      <c r="A140" s="7"/>
      <c r="B140" s="52" t="s">
        <v>344</v>
      </c>
      <c r="C140" s="53"/>
      <c r="D140" s="53"/>
      <c r="E140" s="53"/>
      <c r="F140" s="58">
        <v>22836</v>
      </c>
      <c r="G140" s="59"/>
      <c r="H140" s="59"/>
      <c r="I140" s="59"/>
      <c r="J140" s="60"/>
    </row>
    <row r="141" spans="1:10" ht="36" customHeight="1" outlineLevel="1" x14ac:dyDescent="0.25">
      <c r="A141" s="7"/>
      <c r="B141" s="52" t="s">
        <v>345</v>
      </c>
      <c r="C141" s="53"/>
      <c r="D141" s="53"/>
      <c r="E141" s="53"/>
      <c r="F141" s="58">
        <v>24912</v>
      </c>
      <c r="G141" s="59"/>
      <c r="H141" s="59"/>
      <c r="I141" s="59"/>
      <c r="J141" s="60"/>
    </row>
    <row r="142" spans="1:10" ht="36" customHeight="1" outlineLevel="1" x14ac:dyDescent="0.25">
      <c r="A142" s="7"/>
      <c r="B142" s="52" t="s">
        <v>346</v>
      </c>
      <c r="C142" s="53"/>
      <c r="D142" s="53"/>
      <c r="E142" s="53"/>
      <c r="F142" s="58">
        <v>26988</v>
      </c>
      <c r="G142" s="59"/>
      <c r="H142" s="59"/>
      <c r="I142" s="59"/>
      <c r="J142" s="60"/>
    </row>
    <row r="143" spans="1:10" ht="36" customHeight="1" outlineLevel="1" x14ac:dyDescent="0.25">
      <c r="A143" s="7"/>
      <c r="B143" s="52" t="s">
        <v>347</v>
      </c>
      <c r="C143" s="53"/>
      <c r="D143" s="53"/>
      <c r="E143" s="53"/>
      <c r="F143" s="58">
        <v>29064</v>
      </c>
      <c r="G143" s="59"/>
      <c r="H143" s="59"/>
      <c r="I143" s="59"/>
      <c r="J143" s="60"/>
    </row>
    <row r="144" spans="1:10" ht="36" customHeight="1" outlineLevel="1" x14ac:dyDescent="0.25">
      <c r="A144" s="7"/>
      <c r="B144" s="52" t="s">
        <v>348</v>
      </c>
      <c r="C144" s="53"/>
      <c r="D144" s="53"/>
      <c r="E144" s="53"/>
      <c r="F144" s="58">
        <v>31140</v>
      </c>
      <c r="G144" s="59"/>
      <c r="H144" s="59"/>
      <c r="I144" s="59"/>
      <c r="J144" s="60"/>
    </row>
    <row r="145" spans="1:10" ht="36" customHeight="1" outlineLevel="1" x14ac:dyDescent="0.25">
      <c r="A145" s="7"/>
      <c r="B145" s="52" t="s">
        <v>349</v>
      </c>
      <c r="C145" s="53"/>
      <c r="D145" s="53"/>
      <c r="E145" s="53"/>
      <c r="F145" s="58">
        <v>33216</v>
      </c>
      <c r="G145" s="59"/>
      <c r="H145" s="59"/>
      <c r="I145" s="59"/>
      <c r="J145" s="60"/>
    </row>
    <row r="146" spans="1:10" ht="36" customHeight="1" outlineLevel="1" x14ac:dyDescent="0.25">
      <c r="A146" s="7"/>
      <c r="B146" s="52" t="s">
        <v>350</v>
      </c>
      <c r="C146" s="53"/>
      <c r="D146" s="53"/>
      <c r="E146" s="53"/>
      <c r="F146" s="58">
        <v>35292</v>
      </c>
      <c r="G146" s="59"/>
      <c r="H146" s="59"/>
      <c r="I146" s="59"/>
      <c r="J146" s="60"/>
    </row>
    <row r="147" spans="1:10" ht="36" customHeight="1" outlineLevel="1" x14ac:dyDescent="0.25">
      <c r="A147" s="7"/>
      <c r="B147" s="52" t="s">
        <v>351</v>
      </c>
      <c r="C147" s="53"/>
      <c r="D147" s="53"/>
      <c r="E147" s="53"/>
      <c r="F147" s="58">
        <v>37368</v>
      </c>
      <c r="G147" s="59"/>
      <c r="H147" s="59"/>
      <c r="I147" s="59"/>
      <c r="J147" s="60"/>
    </row>
    <row r="148" spans="1:10" ht="36" customHeight="1" outlineLevel="1" x14ac:dyDescent="0.25">
      <c r="A148" s="7"/>
      <c r="B148" s="52" t="s">
        <v>352</v>
      </c>
      <c r="C148" s="53"/>
      <c r="D148" s="53"/>
      <c r="E148" s="53"/>
      <c r="F148" s="58">
        <v>39444</v>
      </c>
      <c r="G148" s="59"/>
      <c r="H148" s="59"/>
      <c r="I148" s="59"/>
      <c r="J148" s="60"/>
    </row>
    <row r="149" spans="1:10" ht="36" customHeight="1" outlineLevel="1" x14ac:dyDescent="0.25">
      <c r="A149" s="7"/>
      <c r="B149" s="52" t="s">
        <v>353</v>
      </c>
      <c r="C149" s="53"/>
      <c r="D149" s="53"/>
      <c r="E149" s="53"/>
      <c r="F149" s="58">
        <v>41520</v>
      </c>
      <c r="G149" s="59"/>
      <c r="H149" s="59"/>
      <c r="I149" s="59"/>
      <c r="J149" s="60"/>
    </row>
    <row r="150" spans="1:10" ht="36" customHeight="1" outlineLevel="1" x14ac:dyDescent="0.25">
      <c r="A150" s="7"/>
      <c r="B150" s="52" t="s">
        <v>354</v>
      </c>
      <c r="C150" s="53"/>
      <c r="D150" s="53"/>
      <c r="E150" s="53"/>
      <c r="F150" s="58">
        <v>43596</v>
      </c>
      <c r="G150" s="59"/>
      <c r="H150" s="59"/>
      <c r="I150" s="59"/>
      <c r="J150" s="60"/>
    </row>
    <row r="151" spans="1:10" ht="36" customHeight="1" outlineLevel="1" x14ac:dyDescent="0.25">
      <c r="A151" s="7"/>
      <c r="B151" s="52" t="s">
        <v>355</v>
      </c>
      <c r="C151" s="53"/>
      <c r="D151" s="53"/>
      <c r="E151" s="53"/>
      <c r="F151" s="58">
        <v>45672</v>
      </c>
      <c r="G151" s="59"/>
      <c r="H151" s="59"/>
      <c r="I151" s="59"/>
      <c r="J151" s="60"/>
    </row>
    <row r="152" spans="1:10" ht="36" customHeight="1" outlineLevel="1" x14ac:dyDescent="0.25">
      <c r="A152" s="7"/>
      <c r="B152" s="52" t="s">
        <v>356</v>
      </c>
      <c r="C152" s="53"/>
      <c r="D152" s="53"/>
      <c r="E152" s="53"/>
      <c r="F152" s="58">
        <v>47748</v>
      </c>
      <c r="G152" s="59"/>
      <c r="H152" s="59"/>
      <c r="I152" s="59"/>
      <c r="J152" s="60"/>
    </row>
    <row r="153" spans="1:10" ht="36" customHeight="1" outlineLevel="1" x14ac:dyDescent="0.25">
      <c r="A153" s="7"/>
      <c r="B153" s="52" t="s">
        <v>357</v>
      </c>
      <c r="C153" s="53"/>
      <c r="D153" s="53"/>
      <c r="E153" s="53"/>
      <c r="F153" s="58">
        <v>49824</v>
      </c>
      <c r="G153" s="59"/>
      <c r="H153" s="59"/>
      <c r="I153" s="59"/>
      <c r="J153" s="60"/>
    </row>
    <row r="154" spans="1:10" ht="36" customHeight="1" outlineLevel="1" x14ac:dyDescent="0.25">
      <c r="A154" s="7"/>
      <c r="B154" s="52" t="s">
        <v>358</v>
      </c>
      <c r="C154" s="53"/>
      <c r="D154" s="53"/>
      <c r="E154" s="53"/>
      <c r="F154" s="58">
        <v>51900</v>
      </c>
      <c r="G154" s="59"/>
      <c r="H154" s="59"/>
      <c r="I154" s="59"/>
      <c r="J154" s="60"/>
    </row>
    <row r="155" spans="1:10" ht="36" customHeight="1" outlineLevel="1" x14ac:dyDescent="0.25">
      <c r="A155" s="7"/>
      <c r="B155" s="52" t="s">
        <v>359</v>
      </c>
      <c r="C155" s="53"/>
      <c r="D155" s="53"/>
      <c r="E155" s="53"/>
      <c r="F155" s="58">
        <v>53976</v>
      </c>
      <c r="G155" s="59"/>
      <c r="H155" s="59"/>
      <c r="I155" s="59"/>
      <c r="J155" s="60"/>
    </row>
    <row r="156" spans="1:10" ht="36" customHeight="1" outlineLevel="1" x14ac:dyDescent="0.25">
      <c r="A156" s="7"/>
      <c r="B156" s="52" t="s">
        <v>360</v>
      </c>
      <c r="C156" s="53"/>
      <c r="D156" s="53"/>
      <c r="E156" s="53"/>
      <c r="F156" s="58">
        <v>56052</v>
      </c>
      <c r="G156" s="59"/>
      <c r="H156" s="59"/>
      <c r="I156" s="59"/>
      <c r="J156" s="60"/>
    </row>
    <row r="157" spans="1:10" ht="36" customHeight="1" outlineLevel="1" x14ac:dyDescent="0.25">
      <c r="A157" s="7"/>
      <c r="B157" s="52" t="s">
        <v>361</v>
      </c>
      <c r="C157" s="53"/>
      <c r="D157" s="53"/>
      <c r="E157" s="53"/>
      <c r="F157" s="58">
        <v>58128</v>
      </c>
      <c r="G157" s="59"/>
      <c r="H157" s="59"/>
      <c r="I157" s="59"/>
      <c r="J157" s="60"/>
    </row>
    <row r="158" spans="1:10" ht="36" customHeight="1" outlineLevel="1" x14ac:dyDescent="0.25">
      <c r="A158" s="7"/>
      <c r="B158" s="52" t="s">
        <v>362</v>
      </c>
      <c r="C158" s="53"/>
      <c r="D158" s="53"/>
      <c r="E158" s="53"/>
      <c r="F158" s="58">
        <v>60204</v>
      </c>
      <c r="G158" s="59"/>
      <c r="H158" s="59"/>
      <c r="I158" s="59"/>
      <c r="J158" s="60"/>
    </row>
    <row r="159" spans="1:10" ht="36" customHeight="1" outlineLevel="1" x14ac:dyDescent="0.25">
      <c r="A159" s="7"/>
      <c r="B159" s="52" t="s">
        <v>363</v>
      </c>
      <c r="C159" s="53"/>
      <c r="D159" s="53"/>
      <c r="E159" s="53"/>
      <c r="F159" s="58">
        <v>62280</v>
      </c>
      <c r="G159" s="59"/>
      <c r="H159" s="59"/>
      <c r="I159" s="59"/>
      <c r="J159" s="60"/>
    </row>
    <row r="160" spans="1:10" ht="36" customHeight="1" outlineLevel="1" x14ac:dyDescent="0.25">
      <c r="A160" s="7"/>
      <c r="B160" s="52" t="s">
        <v>364</v>
      </c>
      <c r="C160" s="53"/>
      <c r="D160" s="53"/>
      <c r="E160" s="53"/>
      <c r="F160" s="58">
        <v>64356</v>
      </c>
      <c r="G160" s="59"/>
      <c r="H160" s="59"/>
      <c r="I160" s="59"/>
      <c r="J160" s="60"/>
    </row>
    <row r="161" spans="1:10" ht="36" customHeight="1" outlineLevel="1" x14ac:dyDescent="0.25">
      <c r="A161" s="7"/>
      <c r="B161" s="52" t="s">
        <v>365</v>
      </c>
      <c r="C161" s="53"/>
      <c r="D161" s="53"/>
      <c r="E161" s="53"/>
      <c r="F161" s="58">
        <v>66432</v>
      </c>
      <c r="G161" s="59"/>
      <c r="H161" s="59"/>
      <c r="I161" s="59"/>
      <c r="J161" s="60"/>
    </row>
    <row r="162" spans="1:10" ht="36" customHeight="1" outlineLevel="1" x14ac:dyDescent="0.25">
      <c r="A162" s="7"/>
      <c r="B162" s="52" t="s">
        <v>366</v>
      </c>
      <c r="C162" s="53"/>
      <c r="D162" s="53"/>
      <c r="E162" s="53"/>
      <c r="F162" s="58">
        <v>68508</v>
      </c>
      <c r="G162" s="59"/>
      <c r="H162" s="59"/>
      <c r="I162" s="59"/>
      <c r="J162" s="60"/>
    </row>
    <row r="163" spans="1:10" ht="36" customHeight="1" outlineLevel="1" x14ac:dyDescent="0.25">
      <c r="A163" s="7"/>
      <c r="B163" s="52" t="s">
        <v>367</v>
      </c>
      <c r="C163" s="53"/>
      <c r="D163" s="53"/>
      <c r="E163" s="53"/>
      <c r="F163" s="58">
        <v>70584</v>
      </c>
      <c r="G163" s="59"/>
      <c r="H163" s="59"/>
      <c r="I163" s="59"/>
      <c r="J163" s="60"/>
    </row>
    <row r="164" spans="1:10" ht="36" customHeight="1" outlineLevel="1" x14ac:dyDescent="0.25">
      <c r="A164" s="7"/>
      <c r="B164" s="52" t="s">
        <v>368</v>
      </c>
      <c r="C164" s="53"/>
      <c r="D164" s="53"/>
      <c r="E164" s="53"/>
      <c r="F164" s="58">
        <v>72660</v>
      </c>
      <c r="G164" s="59"/>
      <c r="H164" s="59"/>
      <c r="I164" s="59"/>
      <c r="J164" s="60"/>
    </row>
    <row r="165" spans="1:10" ht="36" customHeight="1" outlineLevel="1" x14ac:dyDescent="0.25">
      <c r="A165" s="7"/>
      <c r="B165" s="52" t="s">
        <v>369</v>
      </c>
      <c r="C165" s="53"/>
      <c r="D165" s="53"/>
      <c r="E165" s="53"/>
      <c r="F165" s="58">
        <v>74736</v>
      </c>
      <c r="G165" s="59"/>
      <c r="H165" s="59"/>
      <c r="I165" s="59"/>
      <c r="J165" s="60"/>
    </row>
    <row r="166" spans="1:10" ht="36" customHeight="1" outlineLevel="1" x14ac:dyDescent="0.25">
      <c r="A166" s="7"/>
      <c r="B166" s="52" t="s">
        <v>370</v>
      </c>
      <c r="C166" s="53"/>
      <c r="D166" s="53"/>
      <c r="E166" s="53"/>
      <c r="F166" s="58">
        <v>76812</v>
      </c>
      <c r="G166" s="59"/>
      <c r="H166" s="59"/>
      <c r="I166" s="59"/>
      <c r="J166" s="60"/>
    </row>
    <row r="167" spans="1:10" ht="36" customHeight="1" outlineLevel="1" x14ac:dyDescent="0.25">
      <c r="A167" s="7"/>
      <c r="B167" s="52" t="s">
        <v>371</v>
      </c>
      <c r="C167" s="53"/>
      <c r="D167" s="53"/>
      <c r="E167" s="53"/>
      <c r="F167" s="58">
        <v>78888</v>
      </c>
      <c r="G167" s="59"/>
      <c r="H167" s="59"/>
      <c r="I167" s="59"/>
      <c r="J167" s="60"/>
    </row>
    <row r="168" spans="1:10" ht="36" customHeight="1" outlineLevel="1" x14ac:dyDescent="0.25">
      <c r="A168" s="7"/>
      <c r="B168" s="52" t="s">
        <v>372</v>
      </c>
      <c r="C168" s="53"/>
      <c r="D168" s="53"/>
      <c r="E168" s="53"/>
      <c r="F168" s="58">
        <v>80964</v>
      </c>
      <c r="G168" s="59"/>
      <c r="H168" s="59"/>
      <c r="I168" s="59"/>
      <c r="J168" s="60"/>
    </row>
    <row r="169" spans="1:10" ht="36" customHeight="1" outlineLevel="1" x14ac:dyDescent="0.25">
      <c r="A169" s="7"/>
      <c r="B169" s="52" t="s">
        <v>373</v>
      </c>
      <c r="C169" s="53"/>
      <c r="D169" s="53"/>
      <c r="E169" s="53"/>
      <c r="F169" s="58">
        <v>83040</v>
      </c>
      <c r="G169" s="59"/>
      <c r="H169" s="59"/>
      <c r="I169" s="59"/>
      <c r="J169" s="60"/>
    </row>
    <row r="170" spans="1:10" ht="36" customHeight="1" outlineLevel="1" x14ac:dyDescent="0.25">
      <c r="A170" s="7"/>
      <c r="B170" s="52" t="s">
        <v>374</v>
      </c>
      <c r="C170" s="53"/>
      <c r="D170" s="53"/>
      <c r="E170" s="53"/>
      <c r="F170" s="58">
        <v>85116</v>
      </c>
      <c r="G170" s="59"/>
      <c r="H170" s="59"/>
      <c r="I170" s="59"/>
      <c r="J170" s="60"/>
    </row>
    <row r="171" spans="1:10" ht="36" customHeight="1" outlineLevel="1" x14ac:dyDescent="0.25">
      <c r="A171" s="7"/>
      <c r="B171" s="52" t="s">
        <v>375</v>
      </c>
      <c r="C171" s="53"/>
      <c r="D171" s="53"/>
      <c r="E171" s="53"/>
      <c r="F171" s="58">
        <v>87192</v>
      </c>
      <c r="G171" s="59"/>
      <c r="H171" s="59"/>
      <c r="I171" s="59"/>
      <c r="J171" s="60"/>
    </row>
    <row r="172" spans="1:10" ht="36" customHeight="1" outlineLevel="1" x14ac:dyDescent="0.25">
      <c r="A172" s="7"/>
      <c r="B172" s="52" t="s">
        <v>376</v>
      </c>
      <c r="C172" s="53"/>
      <c r="D172" s="53"/>
      <c r="E172" s="53"/>
      <c r="F172" s="58">
        <v>89268</v>
      </c>
      <c r="G172" s="59"/>
      <c r="H172" s="59"/>
      <c r="I172" s="59"/>
      <c r="J172" s="60"/>
    </row>
    <row r="173" spans="1:10" ht="36" customHeight="1" outlineLevel="1" x14ac:dyDescent="0.25">
      <c r="A173" s="7"/>
      <c r="B173" s="52" t="s">
        <v>377</v>
      </c>
      <c r="C173" s="53"/>
      <c r="D173" s="53"/>
      <c r="E173" s="53"/>
      <c r="F173" s="58">
        <v>91344</v>
      </c>
      <c r="G173" s="59"/>
      <c r="H173" s="59"/>
      <c r="I173" s="59"/>
      <c r="J173" s="60"/>
    </row>
    <row r="174" spans="1:10" ht="36" customHeight="1" outlineLevel="1" x14ac:dyDescent="0.25">
      <c r="A174" s="7"/>
      <c r="B174" s="52" t="s">
        <v>378</v>
      </c>
      <c r="C174" s="53"/>
      <c r="D174" s="53"/>
      <c r="E174" s="53"/>
      <c r="F174" s="58">
        <v>93420</v>
      </c>
      <c r="G174" s="59"/>
      <c r="H174" s="59"/>
      <c r="I174" s="59"/>
      <c r="J174" s="60"/>
    </row>
    <row r="175" spans="1:10" ht="36" customHeight="1" outlineLevel="1" x14ac:dyDescent="0.25">
      <c r="A175" s="7"/>
      <c r="B175" s="52" t="s">
        <v>379</v>
      </c>
      <c r="C175" s="53"/>
      <c r="D175" s="53"/>
      <c r="E175" s="53"/>
      <c r="F175" s="58">
        <v>95496</v>
      </c>
      <c r="G175" s="59"/>
      <c r="H175" s="59"/>
      <c r="I175" s="59"/>
      <c r="J175" s="60"/>
    </row>
    <row r="176" spans="1:10" ht="36" customHeight="1" outlineLevel="1" x14ac:dyDescent="0.25">
      <c r="A176" s="7"/>
      <c r="B176" s="52" t="s">
        <v>380</v>
      </c>
      <c r="C176" s="53"/>
      <c r="D176" s="53"/>
      <c r="E176" s="53"/>
      <c r="F176" s="58">
        <v>97572</v>
      </c>
      <c r="G176" s="59"/>
      <c r="H176" s="59"/>
      <c r="I176" s="59"/>
      <c r="J176" s="60"/>
    </row>
    <row r="177" spans="1:10" ht="36" customHeight="1" outlineLevel="1" x14ac:dyDescent="0.25">
      <c r="A177" s="7"/>
      <c r="B177" s="52" t="s">
        <v>381</v>
      </c>
      <c r="C177" s="53"/>
      <c r="D177" s="53"/>
      <c r="E177" s="53"/>
      <c r="F177" s="58">
        <v>99648</v>
      </c>
      <c r="G177" s="59"/>
      <c r="H177" s="59"/>
      <c r="I177" s="59"/>
      <c r="J177" s="60"/>
    </row>
    <row r="178" spans="1:10" ht="36" customHeight="1" outlineLevel="1" x14ac:dyDescent="0.25">
      <c r="A178" s="7"/>
      <c r="B178" s="52" t="s">
        <v>382</v>
      </c>
      <c r="C178" s="53"/>
      <c r="D178" s="53"/>
      <c r="E178" s="53"/>
      <c r="F178" s="58">
        <v>101724</v>
      </c>
      <c r="G178" s="59"/>
      <c r="H178" s="59"/>
      <c r="I178" s="59"/>
      <c r="J178" s="60"/>
    </row>
    <row r="179" spans="1:10" ht="36" customHeight="1" outlineLevel="1" x14ac:dyDescent="0.25">
      <c r="A179" s="7"/>
      <c r="B179" s="52" t="s">
        <v>383</v>
      </c>
      <c r="C179" s="53"/>
      <c r="D179" s="53"/>
      <c r="E179" s="53"/>
      <c r="F179" s="58">
        <v>103800</v>
      </c>
      <c r="G179" s="59"/>
      <c r="H179" s="59"/>
      <c r="I179" s="59"/>
      <c r="J179" s="60"/>
    </row>
    <row r="180" spans="1:10" ht="36" customHeight="1" outlineLevel="1" x14ac:dyDescent="0.25">
      <c r="A180" s="7"/>
      <c r="B180" s="52" t="s">
        <v>384</v>
      </c>
      <c r="C180" s="53"/>
      <c r="D180" s="53"/>
      <c r="E180" s="53"/>
      <c r="F180" s="58">
        <v>105876</v>
      </c>
      <c r="G180" s="59"/>
      <c r="H180" s="59"/>
      <c r="I180" s="59"/>
      <c r="J180" s="60"/>
    </row>
    <row r="181" spans="1:10" ht="36" customHeight="1" outlineLevel="1" x14ac:dyDescent="0.25">
      <c r="A181" s="7"/>
      <c r="B181" s="52" t="s">
        <v>385</v>
      </c>
      <c r="C181" s="53"/>
      <c r="D181" s="53"/>
      <c r="E181" s="53"/>
      <c r="F181" s="58">
        <v>107952</v>
      </c>
      <c r="G181" s="59"/>
      <c r="H181" s="59"/>
      <c r="I181" s="59"/>
      <c r="J181" s="60"/>
    </row>
    <row r="182" spans="1:10" ht="36" customHeight="1" outlineLevel="1" x14ac:dyDescent="0.25">
      <c r="A182" s="7"/>
      <c r="B182" s="52" t="s">
        <v>386</v>
      </c>
      <c r="C182" s="53"/>
      <c r="D182" s="53"/>
      <c r="E182" s="53"/>
      <c r="F182" s="58">
        <v>110028</v>
      </c>
      <c r="G182" s="59"/>
      <c r="H182" s="59"/>
      <c r="I182" s="59"/>
      <c r="J182" s="60"/>
    </row>
    <row r="183" spans="1:10" ht="36" customHeight="1" outlineLevel="1" x14ac:dyDescent="0.25">
      <c r="A183" s="7"/>
      <c r="B183" s="52" t="s">
        <v>387</v>
      </c>
      <c r="C183" s="53"/>
      <c r="D183" s="53"/>
      <c r="E183" s="53"/>
      <c r="F183" s="58">
        <v>112104</v>
      </c>
      <c r="G183" s="59"/>
      <c r="H183" s="59"/>
      <c r="I183" s="59"/>
      <c r="J183" s="60"/>
    </row>
    <row r="184" spans="1:10" ht="36" customHeight="1" outlineLevel="1" x14ac:dyDescent="0.25">
      <c r="A184" s="7"/>
      <c r="B184" s="52" t="s">
        <v>388</v>
      </c>
      <c r="C184" s="53"/>
      <c r="D184" s="53"/>
      <c r="E184" s="53"/>
      <c r="F184" s="58">
        <v>114180</v>
      </c>
      <c r="G184" s="59"/>
      <c r="H184" s="59"/>
      <c r="I184" s="59"/>
      <c r="J184" s="60"/>
    </row>
    <row r="185" spans="1:10" ht="36" customHeight="1" outlineLevel="1" x14ac:dyDescent="0.25">
      <c r="A185" s="7"/>
      <c r="B185" s="52" t="s">
        <v>389</v>
      </c>
      <c r="C185" s="53"/>
      <c r="D185" s="53"/>
      <c r="E185" s="53"/>
      <c r="F185" s="58">
        <v>116256</v>
      </c>
      <c r="G185" s="59"/>
      <c r="H185" s="59"/>
      <c r="I185" s="59"/>
      <c r="J185" s="60"/>
    </row>
    <row r="186" spans="1:10" ht="36" customHeight="1" outlineLevel="1" x14ac:dyDescent="0.25">
      <c r="A186" s="7"/>
      <c r="B186" s="52" t="s">
        <v>390</v>
      </c>
      <c r="C186" s="53"/>
      <c r="D186" s="53"/>
      <c r="E186" s="53"/>
      <c r="F186" s="58">
        <v>118332</v>
      </c>
      <c r="G186" s="59"/>
      <c r="H186" s="59"/>
      <c r="I186" s="59"/>
      <c r="J186" s="60"/>
    </row>
    <row r="187" spans="1:10" ht="36" customHeight="1" outlineLevel="1" x14ac:dyDescent="0.25">
      <c r="A187" s="7"/>
      <c r="B187" s="52" t="s">
        <v>391</v>
      </c>
      <c r="C187" s="53"/>
      <c r="D187" s="53"/>
      <c r="E187" s="53"/>
      <c r="F187" s="58">
        <v>120408</v>
      </c>
      <c r="G187" s="59"/>
      <c r="H187" s="59"/>
      <c r="I187" s="59"/>
      <c r="J187" s="60"/>
    </row>
    <row r="188" spans="1:10" ht="36" customHeight="1" outlineLevel="1" x14ac:dyDescent="0.25">
      <c r="A188" s="7"/>
      <c r="B188" s="52" t="s">
        <v>392</v>
      </c>
      <c r="C188" s="53"/>
      <c r="D188" s="53"/>
      <c r="E188" s="53"/>
      <c r="F188" s="58">
        <v>122484</v>
      </c>
      <c r="G188" s="59"/>
      <c r="H188" s="59"/>
      <c r="I188" s="59"/>
      <c r="J188" s="60"/>
    </row>
    <row r="189" spans="1:10" ht="36" customHeight="1" outlineLevel="1" x14ac:dyDescent="0.25">
      <c r="A189" s="7"/>
      <c r="B189" s="52" t="s">
        <v>393</v>
      </c>
      <c r="C189" s="53"/>
      <c r="D189" s="53"/>
      <c r="E189" s="53"/>
      <c r="F189" s="58">
        <v>124560</v>
      </c>
      <c r="G189" s="59"/>
      <c r="H189" s="59"/>
      <c r="I189" s="59"/>
      <c r="J189" s="60"/>
    </row>
    <row r="190" spans="1:10" ht="36" customHeight="1" outlineLevel="1" x14ac:dyDescent="0.25">
      <c r="A190" s="7"/>
      <c r="B190" s="52" t="s">
        <v>394</v>
      </c>
      <c r="C190" s="53"/>
      <c r="D190" s="53"/>
      <c r="E190" s="53"/>
      <c r="F190" s="58">
        <v>126636</v>
      </c>
      <c r="G190" s="59"/>
      <c r="H190" s="59"/>
      <c r="I190" s="59"/>
      <c r="J190" s="60"/>
    </row>
    <row r="191" spans="1:10" ht="36" customHeight="1" outlineLevel="1" x14ac:dyDescent="0.25">
      <c r="A191" s="7"/>
      <c r="B191" s="52" t="s">
        <v>395</v>
      </c>
      <c r="C191" s="53"/>
      <c r="D191" s="53"/>
      <c r="E191" s="53"/>
      <c r="F191" s="58">
        <v>128712</v>
      </c>
      <c r="G191" s="59"/>
      <c r="H191" s="59"/>
      <c r="I191" s="59"/>
      <c r="J191" s="60"/>
    </row>
    <row r="192" spans="1:10" ht="36" customHeight="1" outlineLevel="1" x14ac:dyDescent="0.25">
      <c r="A192" s="7"/>
      <c r="B192" s="52" t="s">
        <v>396</v>
      </c>
      <c r="C192" s="53"/>
      <c r="D192" s="53"/>
      <c r="E192" s="53"/>
      <c r="F192" s="58">
        <v>130788</v>
      </c>
      <c r="G192" s="59"/>
      <c r="H192" s="59"/>
      <c r="I192" s="59"/>
      <c r="J192" s="60"/>
    </row>
    <row r="193" spans="1:10" ht="36" customHeight="1" outlineLevel="1" x14ac:dyDescent="0.25">
      <c r="A193" s="7"/>
      <c r="B193" s="52" t="s">
        <v>397</v>
      </c>
      <c r="C193" s="53"/>
      <c r="D193" s="53"/>
      <c r="E193" s="53"/>
      <c r="F193" s="58">
        <v>132864</v>
      </c>
      <c r="G193" s="59"/>
      <c r="H193" s="59"/>
      <c r="I193" s="59"/>
      <c r="J193" s="60"/>
    </row>
    <row r="194" spans="1:10" ht="36" customHeight="1" outlineLevel="1" x14ac:dyDescent="0.25">
      <c r="A194" s="7"/>
      <c r="B194" s="52" t="s">
        <v>398</v>
      </c>
      <c r="C194" s="53"/>
      <c r="D194" s="53"/>
      <c r="E194" s="53"/>
      <c r="F194" s="58">
        <v>134940</v>
      </c>
      <c r="G194" s="59"/>
      <c r="H194" s="59"/>
      <c r="I194" s="59"/>
      <c r="J194" s="60"/>
    </row>
    <row r="195" spans="1:10" ht="36" customHeight="1" outlineLevel="1" x14ac:dyDescent="0.25">
      <c r="A195" s="7"/>
      <c r="B195" s="52" t="s">
        <v>399</v>
      </c>
      <c r="C195" s="53"/>
      <c r="D195" s="53"/>
      <c r="E195" s="53"/>
      <c r="F195" s="58">
        <v>137016</v>
      </c>
      <c r="G195" s="59"/>
      <c r="H195" s="59"/>
      <c r="I195" s="59"/>
      <c r="J195" s="60"/>
    </row>
    <row r="196" spans="1:10" ht="36" customHeight="1" outlineLevel="1" x14ac:dyDescent="0.25">
      <c r="A196" s="7"/>
      <c r="B196" s="52" t="s">
        <v>400</v>
      </c>
      <c r="C196" s="53"/>
      <c r="D196" s="53"/>
      <c r="E196" s="53"/>
      <c r="F196" s="58">
        <v>139092</v>
      </c>
      <c r="G196" s="59"/>
      <c r="H196" s="59"/>
      <c r="I196" s="59"/>
      <c r="J196" s="60"/>
    </row>
    <row r="197" spans="1:10" ht="36" customHeight="1" outlineLevel="1" x14ac:dyDescent="0.25">
      <c r="A197" s="7"/>
      <c r="B197" s="52" t="s">
        <v>401</v>
      </c>
      <c r="C197" s="53"/>
      <c r="D197" s="53"/>
      <c r="E197" s="53"/>
      <c r="F197" s="58">
        <v>141168</v>
      </c>
      <c r="G197" s="59"/>
      <c r="H197" s="59"/>
      <c r="I197" s="59"/>
      <c r="J197" s="60"/>
    </row>
    <row r="198" spans="1:10" ht="36" customHeight="1" outlineLevel="1" x14ac:dyDescent="0.25">
      <c r="A198" s="7"/>
      <c r="B198" s="52" t="s">
        <v>402</v>
      </c>
      <c r="C198" s="53"/>
      <c r="D198" s="53"/>
      <c r="E198" s="53"/>
      <c r="F198" s="58">
        <v>143244</v>
      </c>
      <c r="G198" s="59"/>
      <c r="H198" s="59"/>
      <c r="I198" s="59"/>
      <c r="J198" s="60"/>
    </row>
    <row r="199" spans="1:10" ht="36" customHeight="1" outlineLevel="1" x14ac:dyDescent="0.25">
      <c r="A199" s="7"/>
      <c r="B199" s="52" t="s">
        <v>403</v>
      </c>
      <c r="C199" s="53"/>
      <c r="D199" s="53"/>
      <c r="E199" s="53"/>
      <c r="F199" s="58">
        <v>145320</v>
      </c>
      <c r="G199" s="59"/>
      <c r="H199" s="59"/>
      <c r="I199" s="59"/>
      <c r="J199" s="60"/>
    </row>
    <row r="200" spans="1:10" ht="36" customHeight="1" outlineLevel="1" x14ac:dyDescent="0.25">
      <c r="A200" s="7"/>
      <c r="B200" s="52" t="s">
        <v>404</v>
      </c>
      <c r="C200" s="53"/>
      <c r="D200" s="53"/>
      <c r="E200" s="53"/>
      <c r="F200" s="58">
        <v>147396</v>
      </c>
      <c r="G200" s="59"/>
      <c r="H200" s="59"/>
      <c r="I200" s="59"/>
      <c r="J200" s="60"/>
    </row>
    <row r="201" spans="1:10" ht="36" customHeight="1" outlineLevel="1" x14ac:dyDescent="0.25">
      <c r="A201" s="7"/>
      <c r="B201" s="52" t="s">
        <v>405</v>
      </c>
      <c r="C201" s="53"/>
      <c r="D201" s="53"/>
      <c r="E201" s="53"/>
      <c r="F201" s="58">
        <v>149472</v>
      </c>
      <c r="G201" s="59"/>
      <c r="H201" s="59"/>
      <c r="I201" s="59"/>
      <c r="J201" s="60"/>
    </row>
    <row r="202" spans="1:10" ht="36" customHeight="1" outlineLevel="1" x14ac:dyDescent="0.25">
      <c r="A202" s="7"/>
      <c r="B202" s="52" t="s">
        <v>406</v>
      </c>
      <c r="C202" s="53"/>
      <c r="D202" s="53"/>
      <c r="E202" s="53"/>
      <c r="F202" s="58">
        <v>151548</v>
      </c>
      <c r="G202" s="59"/>
      <c r="H202" s="59"/>
      <c r="I202" s="59"/>
      <c r="J202" s="60"/>
    </row>
    <row r="203" spans="1:10" ht="36" customHeight="1" outlineLevel="1" x14ac:dyDescent="0.25">
      <c r="A203" s="7"/>
      <c r="B203" s="52" t="s">
        <v>407</v>
      </c>
      <c r="C203" s="53"/>
      <c r="D203" s="53"/>
      <c r="E203" s="53"/>
      <c r="F203" s="58">
        <v>153624</v>
      </c>
      <c r="G203" s="59"/>
      <c r="H203" s="59"/>
      <c r="I203" s="59"/>
      <c r="J203" s="60"/>
    </row>
    <row r="204" spans="1:10" ht="36" customHeight="1" outlineLevel="1" x14ac:dyDescent="0.25">
      <c r="A204" s="7"/>
      <c r="B204" s="52" t="s">
        <v>408</v>
      </c>
      <c r="C204" s="53"/>
      <c r="D204" s="53"/>
      <c r="E204" s="53"/>
      <c r="F204" s="58">
        <v>155700</v>
      </c>
      <c r="G204" s="59"/>
      <c r="H204" s="59"/>
      <c r="I204" s="59"/>
      <c r="J204" s="60"/>
    </row>
    <row r="205" spans="1:10" ht="36" customHeight="1" outlineLevel="1" x14ac:dyDescent="0.25">
      <c r="A205" s="7"/>
      <c r="B205" s="52" t="s">
        <v>409</v>
      </c>
      <c r="C205" s="53"/>
      <c r="D205" s="53"/>
      <c r="E205" s="53"/>
      <c r="F205" s="58">
        <v>157776</v>
      </c>
      <c r="G205" s="59"/>
      <c r="H205" s="59"/>
      <c r="I205" s="59"/>
      <c r="J205" s="60"/>
    </row>
    <row r="206" spans="1:10" ht="36" customHeight="1" outlineLevel="1" x14ac:dyDescent="0.25">
      <c r="A206" s="7"/>
      <c r="B206" s="52" t="s">
        <v>410</v>
      </c>
      <c r="C206" s="53"/>
      <c r="D206" s="53"/>
      <c r="E206" s="53"/>
      <c r="F206" s="58">
        <v>159852</v>
      </c>
      <c r="G206" s="59"/>
      <c r="H206" s="59"/>
      <c r="I206" s="59"/>
      <c r="J206" s="60"/>
    </row>
    <row r="207" spans="1:10" ht="36" customHeight="1" outlineLevel="1" x14ac:dyDescent="0.25">
      <c r="A207" s="7"/>
      <c r="B207" s="52" t="s">
        <v>411</v>
      </c>
      <c r="C207" s="53"/>
      <c r="D207" s="53"/>
      <c r="E207" s="53"/>
      <c r="F207" s="58">
        <v>161928</v>
      </c>
      <c r="G207" s="59"/>
      <c r="H207" s="59"/>
      <c r="I207" s="59"/>
      <c r="J207" s="60"/>
    </row>
    <row r="208" spans="1:10" ht="36" customHeight="1" outlineLevel="1" x14ac:dyDescent="0.25">
      <c r="A208" s="7"/>
      <c r="B208" s="52" t="s">
        <v>412</v>
      </c>
      <c r="C208" s="53"/>
      <c r="D208" s="53"/>
      <c r="E208" s="53"/>
      <c r="F208" s="58">
        <v>164004</v>
      </c>
      <c r="G208" s="59"/>
      <c r="H208" s="59"/>
      <c r="I208" s="59"/>
      <c r="J208" s="60"/>
    </row>
    <row r="209" spans="1:10" ht="36" customHeight="1" outlineLevel="1" x14ac:dyDescent="0.25">
      <c r="A209" s="7"/>
      <c r="B209" s="52" t="s">
        <v>413</v>
      </c>
      <c r="C209" s="53"/>
      <c r="D209" s="53"/>
      <c r="E209" s="53"/>
      <c r="F209" s="58">
        <v>166080</v>
      </c>
      <c r="G209" s="59"/>
      <c r="H209" s="59"/>
      <c r="I209" s="59"/>
      <c r="J209" s="60"/>
    </row>
    <row r="210" spans="1:10" ht="36" customHeight="1" outlineLevel="1" x14ac:dyDescent="0.25">
      <c r="A210" s="7"/>
      <c r="B210" s="52" t="s">
        <v>414</v>
      </c>
      <c r="C210" s="53"/>
      <c r="D210" s="53"/>
      <c r="E210" s="53"/>
      <c r="F210" s="58">
        <v>168156</v>
      </c>
      <c r="G210" s="59"/>
      <c r="H210" s="59"/>
      <c r="I210" s="59"/>
      <c r="J210" s="60"/>
    </row>
    <row r="211" spans="1:10" ht="36" customHeight="1" outlineLevel="1" x14ac:dyDescent="0.25">
      <c r="A211" s="7"/>
      <c r="B211" s="52" t="s">
        <v>415</v>
      </c>
      <c r="C211" s="53"/>
      <c r="D211" s="53"/>
      <c r="E211" s="53"/>
      <c r="F211" s="58">
        <v>170232</v>
      </c>
      <c r="G211" s="59"/>
      <c r="H211" s="59"/>
      <c r="I211" s="59"/>
      <c r="J211" s="60"/>
    </row>
    <row r="212" spans="1:10" ht="36" customHeight="1" outlineLevel="1" x14ac:dyDescent="0.25">
      <c r="A212" s="7"/>
      <c r="B212" s="52" t="s">
        <v>416</v>
      </c>
      <c r="C212" s="53"/>
      <c r="D212" s="53"/>
      <c r="E212" s="53"/>
      <c r="F212" s="58">
        <v>172308</v>
      </c>
      <c r="G212" s="59"/>
      <c r="H212" s="59"/>
      <c r="I212" s="59"/>
      <c r="J212" s="60"/>
    </row>
    <row r="213" spans="1:10" ht="36" customHeight="1" outlineLevel="1" x14ac:dyDescent="0.25">
      <c r="A213" s="7"/>
      <c r="B213" s="52" t="s">
        <v>417</v>
      </c>
      <c r="C213" s="53"/>
      <c r="D213" s="53"/>
      <c r="E213" s="53"/>
      <c r="F213" s="58">
        <v>174384</v>
      </c>
      <c r="G213" s="59"/>
      <c r="H213" s="59"/>
      <c r="I213" s="59"/>
      <c r="J213" s="60"/>
    </row>
    <row r="214" spans="1:10" ht="36" customHeight="1" outlineLevel="1" x14ac:dyDescent="0.25">
      <c r="A214" s="7"/>
      <c r="B214" s="52" t="s">
        <v>418</v>
      </c>
      <c r="C214" s="53"/>
      <c r="D214" s="53"/>
      <c r="E214" s="53"/>
      <c r="F214" s="58">
        <v>176460</v>
      </c>
      <c r="G214" s="59"/>
      <c r="H214" s="59"/>
      <c r="I214" s="59"/>
      <c r="J214" s="60"/>
    </row>
    <row r="215" spans="1:10" ht="36" customHeight="1" outlineLevel="1" x14ac:dyDescent="0.25">
      <c r="A215" s="7"/>
      <c r="B215" s="52" t="s">
        <v>419</v>
      </c>
      <c r="C215" s="53"/>
      <c r="D215" s="53"/>
      <c r="E215" s="53"/>
      <c r="F215" s="58">
        <v>178536</v>
      </c>
      <c r="G215" s="59"/>
      <c r="H215" s="59"/>
      <c r="I215" s="59"/>
      <c r="J215" s="60"/>
    </row>
    <row r="216" spans="1:10" ht="36" customHeight="1" outlineLevel="1" x14ac:dyDescent="0.25">
      <c r="A216" s="7"/>
      <c r="B216" s="52" t="s">
        <v>420</v>
      </c>
      <c r="C216" s="53"/>
      <c r="D216" s="53"/>
      <c r="E216" s="53"/>
      <c r="F216" s="58">
        <v>180612</v>
      </c>
      <c r="G216" s="59"/>
      <c r="H216" s="59"/>
      <c r="I216" s="59"/>
      <c r="J216" s="60"/>
    </row>
    <row r="217" spans="1:10" ht="36" customHeight="1" outlineLevel="1" x14ac:dyDescent="0.25">
      <c r="A217" s="7"/>
      <c r="B217" s="52" t="s">
        <v>421</v>
      </c>
      <c r="C217" s="53"/>
      <c r="D217" s="53"/>
      <c r="E217" s="53"/>
      <c r="F217" s="58">
        <v>182688</v>
      </c>
      <c r="G217" s="59"/>
      <c r="H217" s="59"/>
      <c r="I217" s="59"/>
      <c r="J217" s="60"/>
    </row>
    <row r="218" spans="1:10" ht="36" customHeight="1" outlineLevel="1" x14ac:dyDescent="0.25">
      <c r="A218" s="7"/>
      <c r="B218" s="52" t="s">
        <v>422</v>
      </c>
      <c r="C218" s="53"/>
      <c r="D218" s="53"/>
      <c r="E218" s="53"/>
      <c r="F218" s="58">
        <v>184764</v>
      </c>
      <c r="G218" s="59"/>
      <c r="H218" s="59"/>
      <c r="I218" s="59"/>
      <c r="J218" s="60"/>
    </row>
    <row r="219" spans="1:10" ht="36" customHeight="1" outlineLevel="1" x14ac:dyDescent="0.25">
      <c r="A219" s="7"/>
      <c r="B219" s="52" t="s">
        <v>423</v>
      </c>
      <c r="C219" s="53"/>
      <c r="D219" s="53"/>
      <c r="E219" s="53"/>
      <c r="F219" s="58">
        <v>186840</v>
      </c>
      <c r="G219" s="59"/>
      <c r="H219" s="59"/>
      <c r="I219" s="59"/>
      <c r="J219" s="60"/>
    </row>
    <row r="220" spans="1:10" ht="36" customHeight="1" outlineLevel="1" x14ac:dyDescent="0.25">
      <c r="A220" s="7"/>
      <c r="B220" s="52" t="s">
        <v>424</v>
      </c>
      <c r="C220" s="53"/>
      <c r="D220" s="53"/>
      <c r="E220" s="53"/>
      <c r="F220" s="58">
        <v>188916</v>
      </c>
      <c r="G220" s="59"/>
      <c r="H220" s="59"/>
      <c r="I220" s="59"/>
      <c r="J220" s="60"/>
    </row>
    <row r="221" spans="1:10" ht="36" customHeight="1" outlineLevel="1" x14ac:dyDescent="0.25">
      <c r="A221" s="7"/>
      <c r="B221" s="52" t="s">
        <v>425</v>
      </c>
      <c r="C221" s="53"/>
      <c r="D221" s="53"/>
      <c r="E221" s="53"/>
      <c r="F221" s="58">
        <v>190992</v>
      </c>
      <c r="G221" s="59"/>
      <c r="H221" s="59"/>
      <c r="I221" s="59"/>
      <c r="J221" s="60"/>
    </row>
    <row r="222" spans="1:10" ht="36" customHeight="1" outlineLevel="1" x14ac:dyDescent="0.25">
      <c r="A222" s="7"/>
      <c r="B222" s="52" t="s">
        <v>426</v>
      </c>
      <c r="C222" s="53"/>
      <c r="D222" s="53"/>
      <c r="E222" s="53"/>
      <c r="F222" s="58">
        <v>193068</v>
      </c>
      <c r="G222" s="59"/>
      <c r="H222" s="59"/>
      <c r="I222" s="59"/>
      <c r="J222" s="60"/>
    </row>
    <row r="223" spans="1:10" ht="36" customHeight="1" outlineLevel="1" x14ac:dyDescent="0.25">
      <c r="A223" s="7"/>
      <c r="B223" s="52" t="s">
        <v>427</v>
      </c>
      <c r="C223" s="53"/>
      <c r="D223" s="53"/>
      <c r="E223" s="53"/>
      <c r="F223" s="58">
        <v>195144</v>
      </c>
      <c r="G223" s="59"/>
      <c r="H223" s="59"/>
      <c r="I223" s="59"/>
      <c r="J223" s="60"/>
    </row>
    <row r="224" spans="1:10" ht="36" customHeight="1" outlineLevel="1" x14ac:dyDescent="0.25">
      <c r="A224" s="7"/>
      <c r="B224" s="52" t="s">
        <v>428</v>
      </c>
      <c r="C224" s="53"/>
      <c r="D224" s="53"/>
      <c r="E224" s="53"/>
      <c r="F224" s="58">
        <v>197220</v>
      </c>
      <c r="G224" s="59"/>
      <c r="H224" s="59"/>
      <c r="I224" s="59"/>
      <c r="J224" s="60"/>
    </row>
    <row r="225" spans="1:10" ht="36" customHeight="1" outlineLevel="1" x14ac:dyDescent="0.25">
      <c r="A225" s="7"/>
      <c r="B225" s="52" t="s">
        <v>429</v>
      </c>
      <c r="C225" s="53"/>
      <c r="D225" s="53"/>
      <c r="E225" s="53"/>
      <c r="F225" s="58">
        <v>199296</v>
      </c>
      <c r="G225" s="59"/>
      <c r="H225" s="59"/>
      <c r="I225" s="59"/>
      <c r="J225" s="60"/>
    </row>
    <row r="226" spans="1:10" ht="36" customHeight="1" outlineLevel="1" x14ac:dyDescent="0.25">
      <c r="A226" s="7"/>
      <c r="B226" s="52" t="s">
        <v>430</v>
      </c>
      <c r="C226" s="53"/>
      <c r="D226" s="53"/>
      <c r="E226" s="53"/>
      <c r="F226" s="58">
        <v>201372</v>
      </c>
      <c r="G226" s="59"/>
      <c r="H226" s="59"/>
      <c r="I226" s="59"/>
      <c r="J226" s="60"/>
    </row>
    <row r="227" spans="1:10" ht="36" customHeight="1" outlineLevel="1" x14ac:dyDescent="0.25">
      <c r="A227" s="7"/>
      <c r="B227" s="52" t="s">
        <v>431</v>
      </c>
      <c r="C227" s="53"/>
      <c r="D227" s="53"/>
      <c r="E227" s="53"/>
      <c r="F227" s="58">
        <v>203448</v>
      </c>
      <c r="G227" s="59"/>
      <c r="H227" s="59"/>
      <c r="I227" s="59"/>
      <c r="J227" s="60"/>
    </row>
    <row r="228" spans="1:10" ht="36" customHeight="1" outlineLevel="1" x14ac:dyDescent="0.25">
      <c r="A228" s="7"/>
      <c r="B228" s="52" t="s">
        <v>432</v>
      </c>
      <c r="C228" s="53"/>
      <c r="D228" s="53"/>
      <c r="E228" s="53"/>
      <c r="F228" s="58">
        <v>205524</v>
      </c>
      <c r="G228" s="59"/>
      <c r="H228" s="59"/>
      <c r="I228" s="59"/>
      <c r="J228" s="60"/>
    </row>
    <row r="229" spans="1:10" ht="36" customHeight="1" outlineLevel="1" thickBot="1" x14ac:dyDescent="0.3">
      <c r="A229" s="7"/>
      <c r="B229" s="52" t="s">
        <v>433</v>
      </c>
      <c r="C229" s="53"/>
      <c r="D229" s="53"/>
      <c r="E229" s="53"/>
      <c r="F229" s="337">
        <v>207600</v>
      </c>
      <c r="G229" s="148"/>
      <c r="H229" s="148"/>
      <c r="I229" s="148"/>
      <c r="J229" s="149"/>
    </row>
    <row r="230" spans="1:10" ht="36" customHeight="1" thickBot="1" x14ac:dyDescent="0.3">
      <c r="A230" s="7"/>
      <c r="B230" s="70" t="s">
        <v>143</v>
      </c>
      <c r="C230" s="71"/>
      <c r="D230" s="71"/>
      <c r="E230" s="72"/>
      <c r="F230" s="64" t="str">
        <f>"Цена от "&amp;MIN(F231:F240)&amp;" до "&amp;MAX(F231:F240)</f>
        <v>Цена от 390 до 10290</v>
      </c>
      <c r="G230" s="65"/>
      <c r="H230" s="65"/>
      <c r="I230" s="65"/>
      <c r="J230" s="66"/>
    </row>
    <row r="231" spans="1:10" ht="36" customHeight="1" x14ac:dyDescent="0.25">
      <c r="A231" s="7"/>
      <c r="B231" s="76" t="s">
        <v>144</v>
      </c>
      <c r="C231" s="77"/>
      <c r="D231" s="77"/>
      <c r="E231" s="54"/>
      <c r="F231" s="67">
        <v>1434</v>
      </c>
      <c r="G231" s="68"/>
      <c r="H231" s="68"/>
      <c r="I231" s="68"/>
      <c r="J231" s="69"/>
    </row>
    <row r="232" spans="1:10" ht="36" customHeight="1" x14ac:dyDescent="0.25">
      <c r="A232" s="7"/>
      <c r="B232" s="76" t="s">
        <v>208</v>
      </c>
      <c r="C232" s="77"/>
      <c r="D232" s="77"/>
      <c r="E232" s="54"/>
      <c r="F232" s="67">
        <v>900</v>
      </c>
      <c r="G232" s="68"/>
      <c r="H232" s="68"/>
      <c r="I232" s="68"/>
      <c r="J232" s="69"/>
    </row>
    <row r="233" spans="1:10" ht="36" customHeight="1" x14ac:dyDescent="0.25">
      <c r="A233" s="7"/>
      <c r="B233" s="78" t="s">
        <v>146</v>
      </c>
      <c r="C233" s="79"/>
      <c r="D233" s="79"/>
      <c r="E233" s="36"/>
      <c r="F233" s="80">
        <v>10290</v>
      </c>
      <c r="G233" s="81"/>
      <c r="H233" s="81"/>
      <c r="I233" s="81"/>
      <c r="J233" s="82"/>
    </row>
    <row r="234" spans="1:10" ht="36" customHeight="1" x14ac:dyDescent="0.25">
      <c r="A234" s="7"/>
      <c r="B234" s="76" t="s">
        <v>147</v>
      </c>
      <c r="C234" s="77"/>
      <c r="D234" s="77"/>
      <c r="E234" s="54"/>
      <c r="F234" s="67">
        <v>2190</v>
      </c>
      <c r="G234" s="68"/>
      <c r="H234" s="68"/>
      <c r="I234" s="68"/>
      <c r="J234" s="69"/>
    </row>
    <row r="235" spans="1:10" ht="36" customHeight="1" x14ac:dyDescent="0.25">
      <c r="A235" s="7"/>
      <c r="B235" s="76" t="s">
        <v>148</v>
      </c>
      <c r="C235" s="77"/>
      <c r="D235" s="77"/>
      <c r="E235" s="54"/>
      <c r="F235" s="67">
        <v>6090</v>
      </c>
      <c r="G235" s="68"/>
      <c r="H235" s="68"/>
      <c r="I235" s="68"/>
      <c r="J235" s="69"/>
    </row>
    <row r="236" spans="1:10" ht="36" customHeight="1" x14ac:dyDescent="0.25">
      <c r="A236" s="7"/>
      <c r="B236" s="76" t="s">
        <v>149</v>
      </c>
      <c r="C236" s="77"/>
      <c r="D236" s="77"/>
      <c r="E236" s="54"/>
      <c r="F236" s="67">
        <v>390</v>
      </c>
      <c r="G236" s="68"/>
      <c r="H236" s="68"/>
      <c r="I236" s="68"/>
      <c r="J236" s="69"/>
    </row>
    <row r="237" spans="1:10" ht="36" customHeight="1" x14ac:dyDescent="0.25">
      <c r="A237" s="7"/>
      <c r="B237" s="76" t="s">
        <v>150</v>
      </c>
      <c r="C237" s="77"/>
      <c r="D237" s="77"/>
      <c r="E237" s="54"/>
      <c r="F237" s="67">
        <v>390</v>
      </c>
      <c r="G237" s="68"/>
      <c r="H237" s="68"/>
      <c r="I237" s="68"/>
      <c r="J237" s="69"/>
    </row>
    <row r="238" spans="1:10" ht="36" customHeight="1" x14ac:dyDescent="0.25">
      <c r="A238" s="7"/>
      <c r="B238" s="76" t="s">
        <v>151</v>
      </c>
      <c r="C238" s="77"/>
      <c r="D238" s="77"/>
      <c r="E238" s="54"/>
      <c r="F238" s="67">
        <v>780</v>
      </c>
      <c r="G238" s="68"/>
      <c r="H238" s="68"/>
      <c r="I238" s="68"/>
      <c r="J238" s="69"/>
    </row>
    <row r="239" spans="1:10" ht="36" customHeight="1" x14ac:dyDescent="0.25">
      <c r="A239" s="7"/>
      <c r="B239" s="76" t="s">
        <v>152</v>
      </c>
      <c r="C239" s="77"/>
      <c r="D239" s="77"/>
      <c r="E239" s="54"/>
      <c r="F239" s="67">
        <v>1170</v>
      </c>
      <c r="G239" s="68"/>
      <c r="H239" s="68"/>
      <c r="I239" s="68"/>
      <c r="J239" s="69"/>
    </row>
    <row r="240" spans="1:10" ht="36" customHeight="1" thickBot="1" x14ac:dyDescent="0.3">
      <c r="A240" s="7"/>
      <c r="B240" s="76" t="s">
        <v>153</v>
      </c>
      <c r="C240" s="77"/>
      <c r="D240" s="77"/>
      <c r="E240" s="54"/>
      <c r="F240" s="67">
        <v>6390</v>
      </c>
      <c r="G240" s="68"/>
      <c r="H240" s="68"/>
      <c r="I240" s="68"/>
      <c r="J240" s="69"/>
    </row>
    <row r="241" spans="1:10" ht="24" customHeight="1" thickBot="1" x14ac:dyDescent="0.3">
      <c r="A241" s="7"/>
      <c r="B241" s="27"/>
      <c r="C241" s="38"/>
      <c r="D241" s="38"/>
      <c r="E241" s="39"/>
      <c r="F241" s="40" t="s">
        <v>154</v>
      </c>
      <c r="G241" s="41"/>
      <c r="H241" s="41"/>
      <c r="I241" s="41"/>
      <c r="J241" s="42"/>
    </row>
    <row r="242" spans="1:10" ht="36" customHeight="1" thickBot="1" x14ac:dyDescent="0.3">
      <c r="A242" s="7"/>
      <c r="B242" s="76" t="s">
        <v>155</v>
      </c>
      <c r="C242" s="77"/>
      <c r="D242" s="77"/>
      <c r="E242" s="54"/>
      <c r="F242" s="67">
        <v>39</v>
      </c>
      <c r="G242" s="68"/>
      <c r="H242" s="68"/>
      <c r="I242" s="68"/>
      <c r="J242" s="69"/>
    </row>
    <row r="243" spans="1:10" ht="54" customHeight="1" thickBot="1" x14ac:dyDescent="0.3">
      <c r="A243" s="7"/>
      <c r="B243" s="183" t="s">
        <v>209</v>
      </c>
      <c r="C243" s="184"/>
      <c r="D243" s="184"/>
      <c r="E243" s="185"/>
      <c r="F243" s="186" t="str">
        <f>"Цена от "&amp;MIN(F245,F250:F262)&amp;" до "&amp;MAX(F245,F250:F262)</f>
        <v>Цена от 540 до 69690</v>
      </c>
      <c r="G243" s="187"/>
      <c r="H243" s="187"/>
      <c r="I243" s="187"/>
      <c r="J243" s="188"/>
    </row>
    <row r="244" spans="1:10" ht="24" customHeight="1" thickBot="1" x14ac:dyDescent="0.3">
      <c r="A244" s="7"/>
      <c r="B244" s="27"/>
      <c r="C244" s="38"/>
      <c r="D244" s="38"/>
      <c r="E244" s="39"/>
      <c r="F244" s="40"/>
      <c r="G244" s="41"/>
      <c r="H244" s="41"/>
      <c r="I244" s="41"/>
      <c r="J244" s="42"/>
    </row>
    <row r="245" spans="1:10" ht="36" customHeight="1" x14ac:dyDescent="0.25">
      <c r="A245" s="7"/>
      <c r="B245" s="76" t="s">
        <v>157</v>
      </c>
      <c r="C245" s="77"/>
      <c r="D245" s="77"/>
      <c r="E245" s="54"/>
      <c r="F245" s="67">
        <v>13104</v>
      </c>
      <c r="G245" s="68"/>
      <c r="H245" s="68"/>
      <c r="I245" s="68"/>
      <c r="J245" s="69"/>
    </row>
    <row r="246" spans="1:10" ht="36" customHeight="1" x14ac:dyDescent="0.25">
      <c r="A246" s="7"/>
      <c r="B246" s="84" t="s">
        <v>158</v>
      </c>
      <c r="C246" s="85"/>
      <c r="D246" s="85"/>
      <c r="E246" s="86"/>
      <c r="F246" s="67">
        <v>1310.3999999999999</v>
      </c>
      <c r="G246" s="68"/>
      <c r="H246" s="68"/>
      <c r="I246" s="68"/>
      <c r="J246" s="69"/>
    </row>
    <row r="247" spans="1:10" ht="36" customHeight="1" x14ac:dyDescent="0.25">
      <c r="A247" s="7"/>
      <c r="B247" s="84" t="s">
        <v>159</v>
      </c>
      <c r="C247" s="85"/>
      <c r="D247" s="85"/>
      <c r="E247" s="86"/>
      <c r="F247" s="67">
        <v>3276</v>
      </c>
      <c r="G247" s="68"/>
      <c r="H247" s="68"/>
      <c r="I247" s="68"/>
      <c r="J247" s="69"/>
    </row>
    <row r="248" spans="1:10" ht="36" customHeight="1" thickBot="1" x14ac:dyDescent="0.3">
      <c r="A248" s="7"/>
      <c r="B248" s="177" t="s">
        <v>160</v>
      </c>
      <c r="C248" s="178"/>
      <c r="D248" s="178"/>
      <c r="E248" s="179"/>
      <c r="F248" s="67">
        <v>20004</v>
      </c>
      <c r="G248" s="68"/>
      <c r="H248" s="68"/>
      <c r="I248" s="68"/>
      <c r="J248" s="69"/>
    </row>
    <row r="249" spans="1:10" ht="24" customHeight="1" thickBot="1" x14ac:dyDescent="0.3">
      <c r="A249" s="7"/>
      <c r="B249" s="27"/>
      <c r="C249" s="38"/>
      <c r="D249" s="38"/>
      <c r="E249" s="39"/>
      <c r="F249" s="40"/>
      <c r="G249" s="41"/>
      <c r="H249" s="41"/>
      <c r="I249" s="41"/>
      <c r="J249" s="42"/>
    </row>
    <row r="250" spans="1:10" ht="36" customHeight="1" x14ac:dyDescent="0.25">
      <c r="A250" s="7" t="s">
        <v>112</v>
      </c>
      <c r="B250" s="76" t="s">
        <v>161</v>
      </c>
      <c r="C250" s="77"/>
      <c r="D250" s="77"/>
      <c r="E250" s="54"/>
      <c r="F250" s="67">
        <v>25590</v>
      </c>
      <c r="G250" s="68"/>
      <c r="H250" s="68"/>
      <c r="I250" s="68"/>
      <c r="J250" s="69"/>
    </row>
    <row r="251" spans="1:10" ht="36" customHeight="1" x14ac:dyDescent="0.25">
      <c r="A251" s="7" t="s">
        <v>112</v>
      </c>
      <c r="B251" s="52" t="s">
        <v>162</v>
      </c>
      <c r="C251" s="96"/>
      <c r="D251" s="96"/>
      <c r="E251" s="97"/>
      <c r="F251" s="250">
        <v>16290</v>
      </c>
      <c r="G251" s="251"/>
      <c r="H251" s="251"/>
      <c r="I251" s="251"/>
      <c r="J251" s="252"/>
    </row>
    <row r="252" spans="1:10" ht="36" customHeight="1" x14ac:dyDescent="0.25">
      <c r="A252" s="7" t="s">
        <v>112</v>
      </c>
      <c r="B252" s="76" t="s">
        <v>163</v>
      </c>
      <c r="C252" s="77"/>
      <c r="D252" s="77"/>
      <c r="E252" s="54"/>
      <c r="F252" s="67">
        <v>10080</v>
      </c>
      <c r="G252" s="68"/>
      <c r="H252" s="68"/>
      <c r="I252" s="68"/>
      <c r="J252" s="69"/>
    </row>
    <row r="253" spans="1:10" ht="36" customHeight="1" x14ac:dyDescent="0.25">
      <c r="A253" s="7" t="s">
        <v>112</v>
      </c>
      <c r="B253" s="76" t="s">
        <v>164</v>
      </c>
      <c r="C253" s="77"/>
      <c r="D253" s="77"/>
      <c r="E253" s="54"/>
      <c r="F253" s="67">
        <v>13290</v>
      </c>
      <c r="G253" s="68"/>
      <c r="H253" s="68"/>
      <c r="I253" s="68"/>
      <c r="J253" s="69"/>
    </row>
    <row r="254" spans="1:10" ht="36" customHeight="1" x14ac:dyDescent="0.25">
      <c r="A254" s="7" t="s">
        <v>112</v>
      </c>
      <c r="B254" s="76" t="s">
        <v>165</v>
      </c>
      <c r="C254" s="77"/>
      <c r="D254" s="77"/>
      <c r="E254" s="54"/>
      <c r="F254" s="67">
        <v>15948</v>
      </c>
      <c r="G254" s="68"/>
      <c r="H254" s="68"/>
      <c r="I254" s="68"/>
      <c r="J254" s="69"/>
    </row>
    <row r="255" spans="1:10" ht="36" customHeight="1" x14ac:dyDescent="0.25">
      <c r="A255" s="7" t="s">
        <v>112</v>
      </c>
      <c r="B255" s="76" t="s">
        <v>166</v>
      </c>
      <c r="C255" s="77"/>
      <c r="D255" s="77"/>
      <c r="E255" s="54"/>
      <c r="F255" s="67">
        <v>18090</v>
      </c>
      <c r="G255" s="68"/>
      <c r="H255" s="68"/>
      <c r="I255" s="68"/>
      <c r="J255" s="69"/>
    </row>
    <row r="256" spans="1:10" ht="36" customHeight="1" x14ac:dyDescent="0.25">
      <c r="A256" s="7" t="s">
        <v>112</v>
      </c>
      <c r="B256" s="76" t="s">
        <v>167</v>
      </c>
      <c r="C256" s="77"/>
      <c r="D256" s="77"/>
      <c r="E256" s="54"/>
      <c r="F256" s="67">
        <v>23490</v>
      </c>
      <c r="G256" s="68"/>
      <c r="H256" s="68"/>
      <c r="I256" s="68"/>
      <c r="J256" s="69"/>
    </row>
    <row r="257" spans="1:10" ht="36" customHeight="1" x14ac:dyDescent="0.25">
      <c r="A257" s="7" t="s">
        <v>112</v>
      </c>
      <c r="B257" s="76" t="s">
        <v>168</v>
      </c>
      <c r="C257" s="77"/>
      <c r="D257" s="77"/>
      <c r="E257" s="54"/>
      <c r="F257" s="67">
        <v>69690</v>
      </c>
      <c r="G257" s="68"/>
      <c r="H257" s="68"/>
      <c r="I257" s="68"/>
      <c r="J257" s="69"/>
    </row>
    <row r="258" spans="1:10" ht="36" customHeight="1" x14ac:dyDescent="0.25">
      <c r="A258" s="7"/>
      <c r="B258" s="76" t="s">
        <v>169</v>
      </c>
      <c r="C258" s="77"/>
      <c r="D258" s="77"/>
      <c r="E258" s="54"/>
      <c r="F258" s="67">
        <v>29592</v>
      </c>
      <c r="G258" s="68"/>
      <c r="H258" s="68"/>
      <c r="I258" s="68"/>
      <c r="J258" s="69"/>
    </row>
    <row r="259" spans="1:10" ht="36" customHeight="1" x14ac:dyDescent="0.25">
      <c r="A259" s="7" t="s">
        <v>112</v>
      </c>
      <c r="B259" s="78" t="s">
        <v>170</v>
      </c>
      <c r="C259" s="79"/>
      <c r="D259" s="79"/>
      <c r="E259" s="36"/>
      <c r="F259" s="67">
        <v>540</v>
      </c>
      <c r="G259" s="68"/>
      <c r="H259" s="68"/>
      <c r="I259" s="68"/>
      <c r="J259" s="69"/>
    </row>
    <row r="260" spans="1:10" ht="36" customHeight="1" x14ac:dyDescent="0.25">
      <c r="A260" s="7"/>
      <c r="B260" s="76" t="s">
        <v>171</v>
      </c>
      <c r="C260" s="77"/>
      <c r="D260" s="77"/>
      <c r="E260" s="54"/>
      <c r="F260" s="67">
        <v>13890</v>
      </c>
      <c r="G260" s="68"/>
      <c r="H260" s="68"/>
      <c r="I260" s="68"/>
      <c r="J260" s="69"/>
    </row>
    <row r="261" spans="1:10" ht="36" customHeight="1" x14ac:dyDescent="0.25">
      <c r="B261" s="76" t="s">
        <v>172</v>
      </c>
      <c r="C261" s="77"/>
      <c r="D261" s="77"/>
      <c r="E261" s="54"/>
      <c r="F261" s="67">
        <v>11790</v>
      </c>
      <c r="G261" s="68"/>
      <c r="H261" s="68"/>
      <c r="I261" s="68"/>
      <c r="J261" s="69"/>
    </row>
    <row r="262" spans="1:10" ht="36" customHeight="1" x14ac:dyDescent="0.25">
      <c r="A262" s="7" t="s">
        <v>112</v>
      </c>
      <c r="B262" s="76" t="s">
        <v>174</v>
      </c>
      <c r="C262" s="77"/>
      <c r="D262" s="77"/>
      <c r="E262" s="54"/>
      <c r="F262" s="67">
        <v>47490</v>
      </c>
      <c r="G262" s="68"/>
      <c r="H262" s="68"/>
      <c r="I262" s="68"/>
      <c r="J262" s="69"/>
    </row>
    <row r="263" spans="1:10" ht="36" customHeight="1" x14ac:dyDescent="0.25">
      <c r="A263" s="7"/>
      <c r="B263" s="76" t="s">
        <v>175</v>
      </c>
      <c r="C263" s="77"/>
      <c r="D263" s="77"/>
      <c r="E263" s="54"/>
      <c r="F263" s="67">
        <v>1437</v>
      </c>
      <c r="G263" s="68"/>
      <c r="H263" s="68"/>
      <c r="I263" s="68"/>
      <c r="J263" s="69"/>
    </row>
    <row r="264" spans="1:10" ht="36" customHeight="1" x14ac:dyDescent="0.25">
      <c r="A264" s="7"/>
      <c r="B264" s="76" t="s">
        <v>176</v>
      </c>
      <c r="C264" s="77"/>
      <c r="D264" s="77"/>
      <c r="E264" s="54"/>
      <c r="F264" s="67">
        <v>16050</v>
      </c>
      <c r="G264" s="68"/>
      <c r="H264" s="68"/>
      <c r="I264" s="68"/>
      <c r="J264" s="69"/>
    </row>
    <row r="265" spans="1:10" ht="36" customHeight="1" x14ac:dyDescent="0.25">
      <c r="A265" s="7"/>
      <c r="B265" s="76" t="s">
        <v>177</v>
      </c>
      <c r="C265" s="77"/>
      <c r="D265" s="77"/>
      <c r="E265" s="53"/>
      <c r="F265" s="67">
        <v>10005</v>
      </c>
      <c r="G265" s="68"/>
      <c r="H265" s="68"/>
      <c r="I265" s="68"/>
      <c r="J265" s="69"/>
    </row>
    <row r="266" spans="1:10" ht="36" customHeight="1" x14ac:dyDescent="0.25">
      <c r="A266" s="7"/>
      <c r="B266" s="52" t="s">
        <v>178</v>
      </c>
      <c r="C266" s="96"/>
      <c r="D266" s="96"/>
      <c r="E266" s="97"/>
      <c r="F266" s="67">
        <v>90000</v>
      </c>
      <c r="G266" s="68"/>
      <c r="H266" s="68"/>
      <c r="I266" s="68"/>
      <c r="J266" s="69"/>
    </row>
    <row r="267" spans="1:10" ht="36" customHeight="1" x14ac:dyDescent="0.25">
      <c r="A267" s="7"/>
      <c r="B267" s="52" t="s">
        <v>173</v>
      </c>
      <c r="C267" s="96"/>
      <c r="D267" s="96"/>
      <c r="E267" s="97"/>
      <c r="F267" s="67">
        <v>15000</v>
      </c>
      <c r="G267" s="68"/>
      <c r="H267" s="68"/>
      <c r="I267" s="68"/>
      <c r="J267" s="69"/>
    </row>
    <row r="268" spans="1:10" ht="36" customHeight="1" x14ac:dyDescent="0.25">
      <c r="A268" s="7" t="s">
        <v>114</v>
      </c>
      <c r="B268" s="76" t="s">
        <v>179</v>
      </c>
      <c r="C268" s="77"/>
      <c r="D268" s="77"/>
      <c r="E268" s="54"/>
      <c r="F268" s="67">
        <v>35880</v>
      </c>
      <c r="G268" s="68"/>
      <c r="H268" s="68"/>
      <c r="I268" s="68"/>
      <c r="J268" s="69"/>
    </row>
    <row r="269" spans="1:10" ht="36" customHeight="1" x14ac:dyDescent="0.25">
      <c r="A269" s="7" t="s">
        <v>114</v>
      </c>
      <c r="B269" s="76" t="s">
        <v>180</v>
      </c>
      <c r="C269" s="77"/>
      <c r="D269" s="77"/>
      <c r="E269" s="54"/>
      <c r="F269" s="67">
        <v>22920</v>
      </c>
      <c r="G269" s="68"/>
      <c r="H269" s="68"/>
      <c r="I269" s="68"/>
      <c r="J269" s="69"/>
    </row>
    <row r="270" spans="1:10" ht="36" customHeight="1" x14ac:dyDescent="0.25">
      <c r="A270" s="7" t="s">
        <v>114</v>
      </c>
      <c r="B270" s="76" t="s">
        <v>181</v>
      </c>
      <c r="C270" s="77"/>
      <c r="D270" s="77"/>
      <c r="E270" s="54"/>
      <c r="F270" s="67">
        <v>14160</v>
      </c>
      <c r="G270" s="68"/>
      <c r="H270" s="68"/>
      <c r="I270" s="68"/>
      <c r="J270" s="69"/>
    </row>
    <row r="271" spans="1:10" ht="36" customHeight="1" x14ac:dyDescent="0.25">
      <c r="A271" s="7" t="s">
        <v>114</v>
      </c>
      <c r="B271" s="76" t="s">
        <v>182</v>
      </c>
      <c r="C271" s="77"/>
      <c r="D271" s="77"/>
      <c r="E271" s="54"/>
      <c r="F271" s="67">
        <v>18720</v>
      </c>
      <c r="G271" s="68"/>
      <c r="H271" s="68"/>
      <c r="I271" s="68"/>
      <c r="J271" s="69"/>
    </row>
    <row r="272" spans="1:10" ht="36" customHeight="1" x14ac:dyDescent="0.25">
      <c r="A272" s="7" t="s">
        <v>114</v>
      </c>
      <c r="B272" s="84" t="s">
        <v>183</v>
      </c>
      <c r="C272" s="85"/>
      <c r="D272" s="85"/>
      <c r="E272" s="86"/>
      <c r="F272" s="93">
        <v>22464</v>
      </c>
      <c r="G272" s="94"/>
      <c r="H272" s="94"/>
      <c r="I272" s="94"/>
      <c r="J272" s="95"/>
    </row>
    <row r="273" spans="1:10" ht="36" customHeight="1" x14ac:dyDescent="0.25">
      <c r="A273" s="7" t="s">
        <v>114</v>
      </c>
      <c r="B273" s="76" t="s">
        <v>184</v>
      </c>
      <c r="C273" s="77"/>
      <c r="D273" s="77"/>
      <c r="E273" s="54"/>
      <c r="F273" s="67">
        <v>25440</v>
      </c>
      <c r="G273" s="68"/>
      <c r="H273" s="68"/>
      <c r="I273" s="68"/>
      <c r="J273" s="69"/>
    </row>
    <row r="274" spans="1:10" ht="36" customHeight="1" x14ac:dyDescent="0.25">
      <c r="A274" s="7" t="s">
        <v>114</v>
      </c>
      <c r="B274" s="76" t="s">
        <v>185</v>
      </c>
      <c r="C274" s="77"/>
      <c r="D274" s="77"/>
      <c r="E274" s="54"/>
      <c r="F274" s="67">
        <v>33000</v>
      </c>
      <c r="G274" s="68"/>
      <c r="H274" s="68"/>
      <c r="I274" s="68"/>
      <c r="J274" s="69"/>
    </row>
    <row r="275" spans="1:10" ht="36" customHeight="1" x14ac:dyDescent="0.25">
      <c r="A275" s="7" t="s">
        <v>114</v>
      </c>
      <c r="B275" s="76" t="s">
        <v>186</v>
      </c>
      <c r="C275" s="77"/>
      <c r="D275" s="77"/>
      <c r="E275" s="54"/>
      <c r="F275" s="67">
        <v>97680</v>
      </c>
      <c r="G275" s="68"/>
      <c r="H275" s="68"/>
      <c r="I275" s="68"/>
      <c r="J275" s="69"/>
    </row>
    <row r="276" spans="1:10" ht="36" customHeight="1" x14ac:dyDescent="0.25">
      <c r="A276" s="7" t="s">
        <v>114</v>
      </c>
      <c r="B276" s="78" t="s">
        <v>187</v>
      </c>
      <c r="C276" s="79"/>
      <c r="D276" s="79"/>
      <c r="E276" s="36"/>
      <c r="F276" s="67">
        <v>840</v>
      </c>
      <c r="G276" s="68"/>
      <c r="H276" s="68"/>
      <c r="I276" s="68"/>
      <c r="J276" s="69"/>
    </row>
    <row r="277" spans="1:10" ht="36" customHeight="1" thickBot="1" x14ac:dyDescent="0.3">
      <c r="A277" s="7" t="s">
        <v>114</v>
      </c>
      <c r="B277" s="76" t="s">
        <v>189</v>
      </c>
      <c r="C277" s="77"/>
      <c r="D277" s="77"/>
      <c r="E277" s="54"/>
      <c r="F277" s="67">
        <v>66600</v>
      </c>
      <c r="G277" s="68"/>
      <c r="H277" s="68"/>
      <c r="I277" s="68"/>
      <c r="J277" s="69"/>
    </row>
    <row r="278" spans="1:10" ht="36" customHeight="1" thickBot="1" x14ac:dyDescent="0.3">
      <c r="A278" s="7"/>
      <c r="B278" s="99" t="s">
        <v>190</v>
      </c>
      <c r="C278" s="100"/>
      <c r="D278" s="100"/>
      <c r="E278" s="101"/>
      <c r="F278" s="102"/>
      <c r="G278" s="103"/>
      <c r="H278" s="103"/>
      <c r="I278" s="103"/>
      <c r="J278" s="104"/>
    </row>
    <row r="279" spans="1:10" ht="36" customHeight="1" x14ac:dyDescent="0.25">
      <c r="A279" s="7"/>
      <c r="B279" s="76" t="s">
        <v>191</v>
      </c>
      <c r="C279" s="77"/>
      <c r="D279" s="77"/>
      <c r="E279" s="54"/>
      <c r="F279" s="67">
        <v>10008</v>
      </c>
      <c r="G279" s="68"/>
      <c r="H279" s="68"/>
      <c r="I279" s="68"/>
      <c r="J279" s="69"/>
    </row>
    <row r="280" spans="1:10" ht="36" customHeight="1" x14ac:dyDescent="0.25">
      <c r="A280" s="7"/>
      <c r="B280" s="76" t="s">
        <v>192</v>
      </c>
      <c r="C280" s="77"/>
      <c r="D280" s="77"/>
      <c r="E280" s="54"/>
      <c r="F280" s="67">
        <v>15000</v>
      </c>
      <c r="G280" s="68"/>
      <c r="H280" s="68"/>
      <c r="I280" s="68"/>
      <c r="J280" s="69"/>
    </row>
    <row r="281" spans="1:10" ht="36" customHeight="1" x14ac:dyDescent="0.25">
      <c r="A281" s="7"/>
      <c r="B281" s="76" t="s">
        <v>193</v>
      </c>
      <c r="C281" s="77"/>
      <c r="D281" s="77"/>
      <c r="E281" s="54"/>
      <c r="F281" s="105">
        <v>3000</v>
      </c>
      <c r="G281" s="106"/>
      <c r="H281" s="106"/>
      <c r="I281" s="106"/>
      <c r="J281" s="107"/>
    </row>
    <row r="282" spans="1:10" ht="36" customHeight="1" x14ac:dyDescent="0.25">
      <c r="A282" s="7"/>
      <c r="B282" s="76" t="s">
        <v>194</v>
      </c>
      <c r="C282" s="77"/>
      <c r="D282" s="77"/>
      <c r="E282" s="54"/>
      <c r="F282" s="105">
        <v>300</v>
      </c>
      <c r="G282" s="106"/>
      <c r="H282" s="106"/>
      <c r="I282" s="106"/>
      <c r="J282" s="107"/>
    </row>
    <row r="283" spans="1:10" ht="36" customHeight="1" thickBot="1" x14ac:dyDescent="0.3">
      <c r="A283" s="7"/>
      <c r="B283" s="76" t="s">
        <v>195</v>
      </c>
      <c r="C283" s="77"/>
      <c r="D283" s="77"/>
      <c r="E283" s="54"/>
      <c r="F283" s="105">
        <v>1050</v>
      </c>
      <c r="G283" s="106"/>
      <c r="H283" s="106"/>
      <c r="I283" s="106"/>
      <c r="J283" s="107"/>
    </row>
    <row r="284" spans="1:10" ht="36" customHeight="1" thickBot="1" x14ac:dyDescent="0.3">
      <c r="A284" s="7"/>
      <c r="B284" s="18" t="s">
        <v>196</v>
      </c>
      <c r="C284" s="19"/>
      <c r="D284" s="19"/>
      <c r="E284" s="20"/>
      <c r="F284" s="186"/>
      <c r="G284" s="187"/>
      <c r="H284" s="187"/>
      <c r="I284" s="187"/>
      <c r="J284" s="188"/>
    </row>
    <row r="285" spans="1:10" ht="36" customHeight="1" x14ac:dyDescent="0.25">
      <c r="A285" s="7" t="s">
        <v>112</v>
      </c>
      <c r="B285" s="76" t="s">
        <v>267</v>
      </c>
      <c r="C285" s="77"/>
      <c r="D285" s="77"/>
      <c r="E285" s="54"/>
      <c r="F285" s="67">
        <v>5190</v>
      </c>
      <c r="G285" s="68"/>
      <c r="H285" s="68"/>
      <c r="I285" s="68"/>
      <c r="J285" s="69"/>
    </row>
    <row r="286" spans="1:10" ht="36" customHeight="1" x14ac:dyDescent="0.25">
      <c r="A286" s="7" t="s">
        <v>112</v>
      </c>
      <c r="B286" s="76" t="s">
        <v>198</v>
      </c>
      <c r="C286" s="77"/>
      <c r="D286" s="77"/>
      <c r="E286" s="54"/>
      <c r="F286" s="67">
        <v>5490</v>
      </c>
      <c r="G286" s="68"/>
      <c r="H286" s="68"/>
      <c r="I286" s="68"/>
      <c r="J286" s="69"/>
    </row>
    <row r="287" spans="1:10" ht="36" customHeight="1" x14ac:dyDescent="0.25">
      <c r="A287" s="7" t="s">
        <v>114</v>
      </c>
      <c r="B287" s="76" t="s">
        <v>435</v>
      </c>
      <c r="C287" s="77"/>
      <c r="D287" s="77"/>
      <c r="E287" s="54"/>
      <c r="F287" s="67">
        <v>7320</v>
      </c>
      <c r="G287" s="68"/>
      <c r="H287" s="68"/>
      <c r="I287" s="68"/>
      <c r="J287" s="69"/>
    </row>
    <row r="288" spans="1:10" ht="36" customHeight="1" thickBot="1" x14ac:dyDescent="0.3">
      <c r="A288" s="7"/>
      <c r="B288" s="76" t="s">
        <v>203</v>
      </c>
      <c r="C288" s="77"/>
      <c r="D288" s="77"/>
      <c r="E288" s="54"/>
      <c r="F288" s="67">
        <v>5490</v>
      </c>
      <c r="G288" s="68"/>
      <c r="H288" s="68"/>
      <c r="I288" s="68"/>
      <c r="J288" s="69"/>
    </row>
    <row r="289" spans="1:10" ht="54" customHeight="1" thickBot="1" x14ac:dyDescent="0.3">
      <c r="A289" s="7"/>
      <c r="B289" s="27"/>
      <c r="C289" s="38"/>
      <c r="D289" s="38"/>
      <c r="E289" s="39"/>
      <c r="F289" s="40"/>
      <c r="G289" s="41"/>
      <c r="H289" s="41"/>
      <c r="I289" s="41"/>
      <c r="J289" s="42"/>
    </row>
    <row r="290" spans="1:10" ht="28.5" customHeight="1" x14ac:dyDescent="0.25">
      <c r="A290" s="7"/>
      <c r="B290" s="116"/>
      <c r="C290" s="117"/>
      <c r="D290" s="117"/>
      <c r="E290" s="117"/>
      <c r="F290" s="118"/>
      <c r="G290" s="118"/>
      <c r="H290" s="118"/>
      <c r="I290" s="118"/>
      <c r="J290" s="118"/>
    </row>
    <row r="291" spans="1:10" ht="28.5" customHeight="1" x14ac:dyDescent="0.25">
      <c r="A291" s="7"/>
      <c r="B291" s="119" t="s">
        <v>436</v>
      </c>
      <c r="C291" s="119"/>
      <c r="D291" s="119"/>
      <c r="E291" s="119"/>
      <c r="F291" s="119"/>
      <c r="G291" s="119"/>
      <c r="H291" s="119"/>
      <c r="I291" s="119"/>
      <c r="J291" s="119"/>
    </row>
    <row r="292" spans="1:10" ht="28.5" customHeight="1" x14ac:dyDescent="0.25">
      <c r="A292" s="7"/>
      <c r="B292" s="120" t="s">
        <v>206</v>
      </c>
      <c r="C292" s="120"/>
      <c r="D292" s="120"/>
      <c r="E292" s="120"/>
      <c r="F292" s="120"/>
      <c r="G292" s="120"/>
      <c r="H292" s="120"/>
      <c r="I292" s="120"/>
      <c r="J292" s="120"/>
    </row>
    <row r="293" spans="1:10" ht="28.5" customHeight="1" x14ac:dyDescent="0.25">
      <c r="A293" s="7"/>
      <c r="B293" s="388"/>
      <c r="C293" s="171"/>
      <c r="D293" s="171"/>
      <c r="E293" s="171"/>
      <c r="F293" s="389"/>
      <c r="G293" s="389"/>
      <c r="H293" s="389"/>
      <c r="I293" s="389"/>
      <c r="J293" s="389"/>
    </row>
    <row r="294" spans="1:10" ht="28.5" customHeight="1" thickBot="1" x14ac:dyDescent="0.3">
      <c r="A294" s="7"/>
      <c r="B294" s="214" t="s">
        <v>254</v>
      </c>
      <c r="C294" s="214"/>
      <c r="D294" s="214"/>
      <c r="E294" s="214"/>
      <c r="F294" s="214"/>
      <c r="G294" s="214"/>
      <c r="H294" s="214"/>
      <c r="I294" s="214"/>
      <c r="J294" s="215"/>
    </row>
    <row r="295" spans="1:10" ht="28.5" customHeight="1" thickBot="1" x14ac:dyDescent="0.3">
      <c r="A295" s="7"/>
      <c r="B295" s="216" t="s">
        <v>255</v>
      </c>
      <c r="C295" s="217"/>
      <c r="D295" s="217"/>
      <c r="E295" s="217"/>
      <c r="F295" s="217"/>
      <c r="G295" s="217"/>
      <c r="H295" s="217"/>
      <c r="I295" s="218"/>
      <c r="J295" s="126"/>
    </row>
    <row r="296" spans="1:10" ht="24" customHeight="1" thickBot="1" x14ac:dyDescent="0.3">
      <c r="A296" s="7"/>
      <c r="B296" s="253" t="s">
        <v>474</v>
      </c>
      <c r="C296" s="254"/>
      <c r="D296" s="255" t="s">
        <v>475</v>
      </c>
      <c r="E296" s="224"/>
      <c r="F296" s="225"/>
      <c r="G296" s="224" t="s">
        <v>476</v>
      </c>
      <c r="H296" s="224"/>
      <c r="I296" s="225"/>
      <c r="J296" s="9"/>
    </row>
    <row r="297" spans="1:10" ht="18" customHeight="1" x14ac:dyDescent="0.25">
      <c r="A297" s="7"/>
      <c r="B297" s="256" t="s">
        <v>259</v>
      </c>
      <c r="C297" s="257"/>
      <c r="D297" s="231" t="s">
        <v>260</v>
      </c>
      <c r="E297" s="231"/>
      <c r="F297" s="231"/>
      <c r="G297" s="258">
        <v>2190</v>
      </c>
      <c r="H297" s="231"/>
      <c r="I297" s="232"/>
      <c r="J297" s="9"/>
    </row>
    <row r="298" spans="1:10" ht="67.5" customHeight="1" x14ac:dyDescent="0.25">
      <c r="A298" s="7"/>
      <c r="B298" s="259" t="s">
        <v>261</v>
      </c>
      <c r="C298" s="260"/>
      <c r="D298" s="238"/>
      <c r="E298" s="238"/>
      <c r="F298" s="238"/>
      <c r="G298" s="261">
        <v>1590</v>
      </c>
      <c r="H298" s="238"/>
      <c r="I298" s="239"/>
      <c r="J298" s="9"/>
    </row>
    <row r="299" spans="1:10" ht="27" customHeight="1" x14ac:dyDescent="0.25">
      <c r="A299" s="7" t="s">
        <v>114</v>
      </c>
      <c r="B299" s="259" t="s">
        <v>262</v>
      </c>
      <c r="C299" s="260"/>
      <c r="D299" s="238"/>
      <c r="E299" s="238"/>
      <c r="F299" s="238"/>
      <c r="G299" s="261">
        <v>1440</v>
      </c>
      <c r="H299" s="238"/>
      <c r="I299" s="239"/>
      <c r="J299" s="9"/>
    </row>
    <row r="300" spans="1:10" s="171" customFormat="1" ht="20.100000000000001" customHeight="1" x14ac:dyDescent="0.25">
      <c r="B300" s="259" t="s">
        <v>263</v>
      </c>
      <c r="C300" s="260"/>
      <c r="D300" s="238"/>
      <c r="E300" s="238"/>
      <c r="F300" s="238"/>
      <c r="G300" s="261">
        <v>1290</v>
      </c>
      <c r="H300" s="238"/>
      <c r="I300" s="239"/>
      <c r="J300" s="9"/>
    </row>
    <row r="301" spans="1:10" s="215" customFormat="1" ht="36" customHeight="1" x14ac:dyDescent="0.25">
      <c r="B301" s="121" t="s">
        <v>207</v>
      </c>
      <c r="C301" s="121"/>
      <c r="D301" s="121"/>
      <c r="E301" s="121"/>
      <c r="F301" s="121"/>
      <c r="G301" s="121"/>
      <c r="H301" s="121"/>
      <c r="I301" s="121"/>
      <c r="J301" s="121"/>
    </row>
    <row r="302" spans="1:10" s="126" customFormat="1" ht="36" customHeight="1" x14ac:dyDescent="0.25">
      <c r="B302" s="341"/>
      <c r="C302" s="341"/>
      <c r="D302" s="341"/>
      <c r="E302" s="341"/>
      <c r="F302" s="341"/>
      <c r="G302" s="341"/>
      <c r="H302" s="341"/>
      <c r="I302" s="9"/>
      <c r="J302" s="9"/>
    </row>
    <row r="303" spans="1:10" ht="54" customHeight="1" x14ac:dyDescent="0.35">
      <c r="B303" s="342"/>
      <c r="C303" s="342"/>
      <c r="D303" s="342"/>
      <c r="E303" s="343" t="s">
        <v>437</v>
      </c>
      <c r="F303" s="344"/>
      <c r="G303" s="344"/>
      <c r="H303" s="9"/>
      <c r="I303" s="9"/>
      <c r="J303" s="9"/>
    </row>
    <row r="304" spans="1:10" ht="36" customHeight="1" x14ac:dyDescent="0.35">
      <c r="B304" s="345"/>
      <c r="C304" s="345"/>
      <c r="D304" s="345"/>
      <c r="E304" s="346">
        <v>1</v>
      </c>
      <c r="F304" s="344"/>
      <c r="G304" s="344"/>
      <c r="H304" s="9"/>
      <c r="I304" s="9"/>
      <c r="J304" s="9"/>
    </row>
    <row r="305" spans="1:10" ht="36" customHeight="1" x14ac:dyDescent="0.35">
      <c r="B305" s="345"/>
      <c r="C305" s="345"/>
      <c r="D305" s="345"/>
      <c r="E305" s="345">
        <v>1.1000000000000001</v>
      </c>
      <c r="F305" s="344"/>
      <c r="G305" s="344"/>
      <c r="H305" s="9"/>
      <c r="I305" s="9"/>
      <c r="J305" s="9"/>
    </row>
    <row r="306" spans="1:10" ht="36" customHeight="1" x14ac:dyDescent="0.35">
      <c r="B306" s="345"/>
      <c r="C306" s="345"/>
      <c r="D306" s="345"/>
      <c r="E306" s="345">
        <v>1.2</v>
      </c>
      <c r="F306" s="344"/>
      <c r="G306" s="344"/>
      <c r="H306" s="9"/>
      <c r="I306" s="9"/>
      <c r="J306" s="9"/>
    </row>
    <row r="307" spans="1:10" ht="54" customHeight="1" x14ac:dyDescent="0.35">
      <c r="B307" s="345"/>
      <c r="C307" s="345"/>
      <c r="D307" s="345"/>
      <c r="E307" s="345">
        <v>1.25</v>
      </c>
      <c r="F307" s="344"/>
      <c r="G307" s="344"/>
      <c r="H307" s="9"/>
      <c r="I307" s="9"/>
      <c r="J307" s="9"/>
    </row>
    <row r="308" spans="1:10" ht="40.5" customHeight="1" x14ac:dyDescent="0.35">
      <c r="A308" s="7"/>
      <c r="B308" s="345"/>
      <c r="C308" s="345"/>
      <c r="D308" s="345"/>
      <c r="E308" s="345">
        <v>1.3</v>
      </c>
      <c r="F308" s="344"/>
      <c r="G308" s="344"/>
      <c r="H308" s="9"/>
      <c r="I308" s="9"/>
      <c r="J308" s="9"/>
    </row>
    <row r="309" spans="1:10" ht="23.25" customHeight="1" x14ac:dyDescent="0.35">
      <c r="A309" s="341" t="s">
        <v>438</v>
      </c>
      <c r="B309" s="345"/>
      <c r="C309" s="345"/>
      <c r="D309" s="345"/>
      <c r="E309" s="345">
        <v>1.35</v>
      </c>
      <c r="F309" s="344"/>
      <c r="G309" s="344"/>
      <c r="H309" s="9"/>
      <c r="I309" s="9"/>
      <c r="J309" s="9"/>
    </row>
    <row r="310" spans="1:10" ht="25.5" x14ac:dyDescent="0.35">
      <c r="A310" s="342" t="s">
        <v>439</v>
      </c>
      <c r="B310" s="345"/>
      <c r="C310" s="345"/>
      <c r="D310" s="345"/>
      <c r="E310" s="345">
        <v>1.4</v>
      </c>
      <c r="F310" s="344"/>
      <c r="G310" s="344"/>
      <c r="H310" s="9"/>
      <c r="I310" s="9"/>
      <c r="J310" s="9"/>
    </row>
    <row r="311" spans="1:10" ht="25.5" x14ac:dyDescent="0.35">
      <c r="A311" s="345" t="s">
        <v>440</v>
      </c>
      <c r="B311" s="345"/>
      <c r="C311" s="345"/>
      <c r="D311" s="345"/>
      <c r="E311" s="345">
        <v>1.45</v>
      </c>
      <c r="F311" s="344"/>
      <c r="G311" s="344"/>
      <c r="H311" s="9"/>
      <c r="I311" s="9"/>
      <c r="J311" s="9"/>
    </row>
    <row r="312" spans="1:10" ht="25.5" x14ac:dyDescent="0.35">
      <c r="A312" s="345">
        <v>2</v>
      </c>
      <c r="B312" s="345"/>
      <c r="C312" s="345"/>
      <c r="D312" s="345"/>
      <c r="E312" s="345">
        <v>1.5</v>
      </c>
      <c r="F312" s="344"/>
      <c r="G312" s="344"/>
      <c r="H312" s="9"/>
      <c r="I312" s="9"/>
      <c r="J312" s="9"/>
    </row>
    <row r="313" spans="1:10" ht="25.5" x14ac:dyDescent="0.35">
      <c r="A313" s="345">
        <v>3</v>
      </c>
      <c r="B313" s="345"/>
      <c r="C313" s="345"/>
      <c r="D313" s="345"/>
      <c r="E313" s="345">
        <v>2</v>
      </c>
      <c r="F313" s="344"/>
      <c r="G313" s="344"/>
      <c r="H313" s="9"/>
      <c r="I313" s="9"/>
      <c r="J313" s="9"/>
    </row>
    <row r="314" spans="1:10" ht="25.5" x14ac:dyDescent="0.35">
      <c r="A314" s="345" t="s">
        <v>441</v>
      </c>
      <c r="B314" s="347"/>
      <c r="C314" s="347"/>
      <c r="D314" s="347"/>
      <c r="E314" s="347"/>
      <c r="F314" s="347"/>
      <c r="G314" s="347"/>
      <c r="H314" s="347"/>
      <c r="I314" s="9"/>
      <c r="J314" s="9"/>
    </row>
    <row r="315" spans="1:10" ht="25.5" x14ac:dyDescent="0.35">
      <c r="A315" s="345" t="s">
        <v>442</v>
      </c>
    </row>
    <row r="316" spans="1:10" ht="25.5" x14ac:dyDescent="0.35">
      <c r="A316" s="345" t="s">
        <v>443</v>
      </c>
    </row>
    <row r="317" spans="1:10" ht="25.5" x14ac:dyDescent="0.35">
      <c r="A317" s="345" t="s">
        <v>444</v>
      </c>
    </row>
    <row r="318" spans="1:10" ht="25.5" x14ac:dyDescent="0.35">
      <c r="A318" s="345" t="s">
        <v>445</v>
      </c>
    </row>
    <row r="319" spans="1:10" ht="25.5" x14ac:dyDescent="0.35">
      <c r="A319" s="345" t="s">
        <v>446</v>
      </c>
    </row>
    <row r="320" spans="1:10" ht="25.5" x14ac:dyDescent="0.35">
      <c r="A320" s="345" t="s">
        <v>447</v>
      </c>
    </row>
    <row r="321" spans="1:1" ht="53.25" customHeight="1" x14ac:dyDescent="0.25">
      <c r="A321" s="347" t="s">
        <v>448</v>
      </c>
    </row>
  </sheetData>
  <sheetProtection selectLockedCells="1" selectUnlockedCells="1"/>
  <mergeCells count="580">
    <mergeCell ref="B300:C300"/>
    <mergeCell ref="G300:I300"/>
    <mergeCell ref="B301:J301"/>
    <mergeCell ref="B296:C296"/>
    <mergeCell ref="D296:F296"/>
    <mergeCell ref="G296:I296"/>
    <mergeCell ref="B297:C297"/>
    <mergeCell ref="D297:F300"/>
    <mergeCell ref="G297:I297"/>
    <mergeCell ref="B298:C298"/>
    <mergeCell ref="G298:I298"/>
    <mergeCell ref="B299:C299"/>
    <mergeCell ref="G299:I299"/>
    <mergeCell ref="B289:E289"/>
    <mergeCell ref="F289:J289"/>
    <mergeCell ref="B291:J291"/>
    <mergeCell ref="B292:J292"/>
    <mergeCell ref="B294:I294"/>
    <mergeCell ref="B295:I295"/>
    <mergeCell ref="B286:E286"/>
    <mergeCell ref="F286:J286"/>
    <mergeCell ref="B287:E287"/>
    <mergeCell ref="F287:J287"/>
    <mergeCell ref="B288:E288"/>
    <mergeCell ref="F288:J288"/>
    <mergeCell ref="B283:E283"/>
    <mergeCell ref="F283:J283"/>
    <mergeCell ref="B284:E284"/>
    <mergeCell ref="F284:J284"/>
    <mergeCell ref="B285:E285"/>
    <mergeCell ref="F285:J285"/>
    <mergeCell ref="B280:E280"/>
    <mergeCell ref="F280:J280"/>
    <mergeCell ref="B281:E281"/>
    <mergeCell ref="F281:J281"/>
    <mergeCell ref="B282:E282"/>
    <mergeCell ref="F282:J282"/>
    <mergeCell ref="B276:E276"/>
    <mergeCell ref="F276:J276"/>
    <mergeCell ref="B277:E277"/>
    <mergeCell ref="F277:J277"/>
    <mergeCell ref="F278:J278"/>
    <mergeCell ref="B279:E279"/>
    <mergeCell ref="F279:J279"/>
    <mergeCell ref="B273:E273"/>
    <mergeCell ref="F273:J273"/>
    <mergeCell ref="B274:E274"/>
    <mergeCell ref="F274:J274"/>
    <mergeCell ref="B275:E275"/>
    <mergeCell ref="F275:J275"/>
    <mergeCell ref="B270:E270"/>
    <mergeCell ref="F270:J270"/>
    <mergeCell ref="B271:E271"/>
    <mergeCell ref="F271:J271"/>
    <mergeCell ref="B272:E272"/>
    <mergeCell ref="F272:J272"/>
    <mergeCell ref="B267:E267"/>
    <mergeCell ref="F267:J267"/>
    <mergeCell ref="B268:E268"/>
    <mergeCell ref="F268:J268"/>
    <mergeCell ref="B269:E269"/>
    <mergeCell ref="F269:J269"/>
    <mergeCell ref="B264:E264"/>
    <mergeCell ref="F264:J264"/>
    <mergeCell ref="B265:E265"/>
    <mergeCell ref="F265:J265"/>
    <mergeCell ref="B266:E266"/>
    <mergeCell ref="F266:J266"/>
    <mergeCell ref="B261:E261"/>
    <mergeCell ref="F261:J261"/>
    <mergeCell ref="B262:E262"/>
    <mergeCell ref="F262:J262"/>
    <mergeCell ref="B263:E263"/>
    <mergeCell ref="F263:J263"/>
    <mergeCell ref="B258:E258"/>
    <mergeCell ref="F258:J258"/>
    <mergeCell ref="B259:E259"/>
    <mergeCell ref="F259:J259"/>
    <mergeCell ref="B260:E260"/>
    <mergeCell ref="F260:J260"/>
    <mergeCell ref="B255:E255"/>
    <mergeCell ref="F255:J255"/>
    <mergeCell ref="B256:E256"/>
    <mergeCell ref="F256:J256"/>
    <mergeCell ref="B257:E257"/>
    <mergeCell ref="F257:J257"/>
    <mergeCell ref="B252:E252"/>
    <mergeCell ref="F252:J252"/>
    <mergeCell ref="B253:E253"/>
    <mergeCell ref="F253:J253"/>
    <mergeCell ref="B254:E254"/>
    <mergeCell ref="F254:J254"/>
    <mergeCell ref="B249:E249"/>
    <mergeCell ref="F249:J249"/>
    <mergeCell ref="B250:E250"/>
    <mergeCell ref="F250:J250"/>
    <mergeCell ref="B251:E251"/>
    <mergeCell ref="F251:J251"/>
    <mergeCell ref="B246:E246"/>
    <mergeCell ref="F246:J246"/>
    <mergeCell ref="B247:E247"/>
    <mergeCell ref="F247:J247"/>
    <mergeCell ref="B248:E248"/>
    <mergeCell ref="F248:J248"/>
    <mergeCell ref="B243:E243"/>
    <mergeCell ref="F243:J243"/>
    <mergeCell ref="B244:E244"/>
    <mergeCell ref="F244:J244"/>
    <mergeCell ref="B245:E245"/>
    <mergeCell ref="F245:J245"/>
    <mergeCell ref="B240:E240"/>
    <mergeCell ref="F240:J240"/>
    <mergeCell ref="B241:E241"/>
    <mergeCell ref="F241:J241"/>
    <mergeCell ref="B242:E242"/>
    <mergeCell ref="F242:J242"/>
    <mergeCell ref="B237:E237"/>
    <mergeCell ref="F237:J237"/>
    <mergeCell ref="B238:E238"/>
    <mergeCell ref="F238:J238"/>
    <mergeCell ref="B239:E239"/>
    <mergeCell ref="F239:J239"/>
    <mergeCell ref="B234:E234"/>
    <mergeCell ref="F234:J234"/>
    <mergeCell ref="B235:E235"/>
    <mergeCell ref="F235:J235"/>
    <mergeCell ref="B236:E236"/>
    <mergeCell ref="F236:J236"/>
    <mergeCell ref="B231:E231"/>
    <mergeCell ref="F231:J231"/>
    <mergeCell ref="B232:E232"/>
    <mergeCell ref="F232:J232"/>
    <mergeCell ref="B233:E233"/>
    <mergeCell ref="F233:J233"/>
    <mergeCell ref="B228:E228"/>
    <mergeCell ref="F228:J228"/>
    <mergeCell ref="B229:E229"/>
    <mergeCell ref="F229:J229"/>
    <mergeCell ref="B230:E230"/>
    <mergeCell ref="F230:J230"/>
    <mergeCell ref="B225:E225"/>
    <mergeCell ref="F225:J225"/>
    <mergeCell ref="B226:E226"/>
    <mergeCell ref="F226:J226"/>
    <mergeCell ref="B227:E227"/>
    <mergeCell ref="F227:J227"/>
    <mergeCell ref="B222:E222"/>
    <mergeCell ref="F222:J222"/>
    <mergeCell ref="B223:E223"/>
    <mergeCell ref="F223:J223"/>
    <mergeCell ref="B224:E224"/>
    <mergeCell ref="F224:J224"/>
    <mergeCell ref="B219:E219"/>
    <mergeCell ref="F219:J219"/>
    <mergeCell ref="B220:E220"/>
    <mergeCell ref="F220:J220"/>
    <mergeCell ref="B221:E221"/>
    <mergeCell ref="F221:J221"/>
    <mergeCell ref="B216:E216"/>
    <mergeCell ref="F216:J216"/>
    <mergeCell ref="B217:E217"/>
    <mergeCell ref="F217:J217"/>
    <mergeCell ref="B218:E218"/>
    <mergeCell ref="F218:J218"/>
    <mergeCell ref="B213:E213"/>
    <mergeCell ref="F213:J213"/>
    <mergeCell ref="B214:E214"/>
    <mergeCell ref="F214:J214"/>
    <mergeCell ref="B215:E215"/>
    <mergeCell ref="F215:J215"/>
    <mergeCell ref="B210:E210"/>
    <mergeCell ref="F210:J210"/>
    <mergeCell ref="B211:E211"/>
    <mergeCell ref="F211:J211"/>
    <mergeCell ref="B212:E212"/>
    <mergeCell ref="F212:J212"/>
    <mergeCell ref="B207:E207"/>
    <mergeCell ref="F207:J207"/>
    <mergeCell ref="B208:E208"/>
    <mergeCell ref="F208:J208"/>
    <mergeCell ref="B209:E209"/>
    <mergeCell ref="F209:J209"/>
    <mergeCell ref="B204:E204"/>
    <mergeCell ref="F204:J204"/>
    <mergeCell ref="B205:E205"/>
    <mergeCell ref="F205:J205"/>
    <mergeCell ref="B206:E206"/>
    <mergeCell ref="F206:J206"/>
    <mergeCell ref="B201:E201"/>
    <mergeCell ref="F201:J201"/>
    <mergeCell ref="B202:E202"/>
    <mergeCell ref="F202:J202"/>
    <mergeCell ref="B203:E203"/>
    <mergeCell ref="F203:J203"/>
    <mergeCell ref="B198:E198"/>
    <mergeCell ref="F198:J198"/>
    <mergeCell ref="B199:E199"/>
    <mergeCell ref="F199:J199"/>
    <mergeCell ref="B200:E200"/>
    <mergeCell ref="F200:J200"/>
    <mergeCell ref="B195:E195"/>
    <mergeCell ref="F195:J195"/>
    <mergeCell ref="B196:E196"/>
    <mergeCell ref="F196:J196"/>
    <mergeCell ref="B197:E197"/>
    <mergeCell ref="F197:J197"/>
    <mergeCell ref="B192:E192"/>
    <mergeCell ref="F192:J192"/>
    <mergeCell ref="B193:E193"/>
    <mergeCell ref="F193:J193"/>
    <mergeCell ref="B194:E194"/>
    <mergeCell ref="F194:J194"/>
    <mergeCell ref="B189:E189"/>
    <mergeCell ref="F189:J189"/>
    <mergeCell ref="B190:E190"/>
    <mergeCell ref="F190:J190"/>
    <mergeCell ref="B191:E191"/>
    <mergeCell ref="F191:J191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A128:E128"/>
    <mergeCell ref="F128:J128"/>
    <mergeCell ref="B121:E121"/>
    <mergeCell ref="F121:J121"/>
    <mergeCell ref="F122:J122"/>
    <mergeCell ref="B123:E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4"/>
  <sheetViews>
    <sheetView view="pageBreakPreview" topLeftCell="B1" zoomScale="65" zoomScaleNormal="60" zoomScaleSheetLayoutView="65" workbookViewId="0">
      <pane ySplit="4" topLeftCell="A110" activePane="bottomLeft" state="frozen"/>
      <selection activeCell="Q15" sqref="Q15"/>
      <selection pane="bottomLeft" activeCell="F124" sqref="F124:J127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10224</v>
      </c>
      <c r="G8" s="33">
        <f>H8*1.1</f>
        <v>9372</v>
      </c>
      <c r="H8" s="33">
        <v>8520</v>
      </c>
      <c r="I8" s="33">
        <f>H8*0.75</f>
        <v>6390</v>
      </c>
      <c r="J8" s="33">
        <f>H8*0.5</f>
        <v>4260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14313.6</v>
      </c>
      <c r="G9" s="37">
        <f>H9*1.1</f>
        <v>13120.800000000001</v>
      </c>
      <c r="H9" s="37">
        <v>11928</v>
      </c>
      <c r="I9" s="37">
        <f>H9*0.75</f>
        <v>8946</v>
      </c>
      <c r="J9" s="37">
        <f>H9*0.5</f>
        <v>5964</v>
      </c>
    </row>
    <row r="10" spans="1:10" ht="36" customHeight="1" thickBot="1" x14ac:dyDescent="0.3">
      <c r="A10" s="7"/>
      <c r="B10" s="27"/>
      <c r="C10" s="38"/>
      <c r="D10" s="38"/>
      <c r="E10" s="39"/>
      <c r="F10" s="135"/>
      <c r="G10" s="136"/>
      <c r="H10" s="136"/>
      <c r="I10" s="136"/>
      <c r="J10" s="137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11916</v>
      </c>
      <c r="G11" s="33">
        <f>H11*1.1</f>
        <v>10923</v>
      </c>
      <c r="H11" s="33">
        <v>9930</v>
      </c>
      <c r="I11" s="33">
        <f>H11*0.75</f>
        <v>7447.5</v>
      </c>
      <c r="J11" s="33">
        <f>H11*0.5</f>
        <v>4965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16689.599999999999</v>
      </c>
      <c r="G12" s="37">
        <f>H12*1.1</f>
        <v>15298.800000000001</v>
      </c>
      <c r="H12" s="37">
        <v>13908</v>
      </c>
      <c r="I12" s="37">
        <f>H12*0.75</f>
        <v>10431</v>
      </c>
      <c r="J12" s="37">
        <f>H12*0.5</f>
        <v>6954</v>
      </c>
    </row>
    <row r="13" spans="1:10" ht="24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5"/>
      <c r="D14" s="175"/>
      <c r="E14" s="176"/>
      <c r="F14" s="43">
        <v>1440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77" t="s">
        <v>119</v>
      </c>
      <c r="C15" s="178"/>
      <c r="D15" s="178"/>
      <c r="E15" s="179"/>
      <c r="F15" s="49">
        <v>2040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0"/>
      <c r="G16" s="181"/>
      <c r="H16" s="181"/>
      <c r="I16" s="181"/>
      <c r="J16" s="182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330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468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1800 до 36000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1800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3600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5400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7200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9000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10800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12600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14400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16200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18000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19800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21600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23400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25200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27000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28800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30600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32400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34200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36000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37800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39600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41400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43200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45000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46800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48600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50400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52200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243</v>
      </c>
      <c r="C50" s="53"/>
      <c r="D50" s="53"/>
      <c r="E50" s="54"/>
      <c r="F50" s="67">
        <v>54000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244</v>
      </c>
      <c r="C51" s="53"/>
      <c r="D51" s="53"/>
      <c r="E51" s="54"/>
      <c r="F51" s="67">
        <v>55800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245</v>
      </c>
      <c r="C52" s="53"/>
      <c r="D52" s="53"/>
      <c r="E52" s="54"/>
      <c r="F52" s="67">
        <v>57600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246</v>
      </c>
      <c r="C53" s="53"/>
      <c r="D53" s="53"/>
      <c r="E53" s="54"/>
      <c r="F53" s="67">
        <v>59400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247</v>
      </c>
      <c r="C54" s="53"/>
      <c r="D54" s="53"/>
      <c r="E54" s="54"/>
      <c r="F54" s="67">
        <v>61200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248</v>
      </c>
      <c r="C55" s="53"/>
      <c r="D55" s="53"/>
      <c r="E55" s="54"/>
      <c r="F55" s="67">
        <v>63000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249</v>
      </c>
      <c r="C56" s="53"/>
      <c r="D56" s="53"/>
      <c r="E56" s="54"/>
      <c r="F56" s="67">
        <v>64800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250</v>
      </c>
      <c r="C57" s="53"/>
      <c r="D57" s="53"/>
      <c r="E57" s="54"/>
      <c r="F57" s="67">
        <v>66600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251</v>
      </c>
      <c r="C58" s="53"/>
      <c r="D58" s="53"/>
      <c r="E58" s="54"/>
      <c r="F58" s="67">
        <v>68400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252</v>
      </c>
      <c r="C59" s="53"/>
      <c r="D59" s="53"/>
      <c r="E59" s="54"/>
      <c r="F59" s="67">
        <v>70200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253</v>
      </c>
      <c r="C60" s="53"/>
      <c r="D60" s="53"/>
      <c r="E60" s="54"/>
      <c r="F60" s="67">
        <v>72000</v>
      </c>
      <c r="G60" s="68"/>
      <c r="H60" s="68"/>
      <c r="I60" s="68"/>
      <c r="J60" s="69"/>
    </row>
    <row r="61" spans="1:10" ht="36" customHeight="1" thickBot="1" x14ac:dyDescent="0.3">
      <c r="A61" s="7"/>
      <c r="B61" s="351" t="s">
        <v>143</v>
      </c>
      <c r="C61" s="352"/>
      <c r="D61" s="352"/>
      <c r="E61" s="353"/>
      <c r="F61" s="73" t="str">
        <f>"Цена от "&amp;MIN(F62:F71)&amp;" до "&amp;MAX(F62:F71)</f>
        <v>Цена от 63 до 5040</v>
      </c>
      <c r="G61" s="74"/>
      <c r="H61" s="74"/>
      <c r="I61" s="74"/>
      <c r="J61" s="75"/>
    </row>
    <row r="62" spans="1:10" ht="36" customHeight="1" x14ac:dyDescent="0.25">
      <c r="A62" s="7"/>
      <c r="B62" s="76" t="s">
        <v>144</v>
      </c>
      <c r="C62" s="77"/>
      <c r="D62" s="77"/>
      <c r="E62" s="54"/>
      <c r="F62" s="67">
        <v>1140</v>
      </c>
      <c r="G62" s="68"/>
      <c r="H62" s="68"/>
      <c r="I62" s="68"/>
      <c r="J62" s="69"/>
    </row>
    <row r="63" spans="1:10" ht="36" customHeight="1" x14ac:dyDescent="0.25">
      <c r="A63" s="7"/>
      <c r="B63" s="76" t="s">
        <v>208</v>
      </c>
      <c r="C63" s="77"/>
      <c r="D63" s="77"/>
      <c r="E63" s="54"/>
      <c r="F63" s="67">
        <v>63</v>
      </c>
      <c r="G63" s="68"/>
      <c r="H63" s="68"/>
      <c r="I63" s="68"/>
      <c r="J63" s="69"/>
    </row>
    <row r="64" spans="1:10" ht="36" customHeight="1" x14ac:dyDescent="0.25">
      <c r="A64" s="7"/>
      <c r="B64" s="78" t="s">
        <v>146</v>
      </c>
      <c r="C64" s="79"/>
      <c r="D64" s="79"/>
      <c r="E64" s="36"/>
      <c r="F64" s="80">
        <v>5040</v>
      </c>
      <c r="G64" s="81"/>
      <c r="H64" s="81"/>
      <c r="I64" s="81"/>
      <c r="J64" s="82"/>
    </row>
    <row r="65" spans="1:10" ht="36" customHeight="1" x14ac:dyDescent="0.25">
      <c r="A65" s="7"/>
      <c r="B65" s="76" t="s">
        <v>147</v>
      </c>
      <c r="C65" s="77"/>
      <c r="D65" s="77"/>
      <c r="E65" s="54"/>
      <c r="F65" s="67">
        <v>1380</v>
      </c>
      <c r="G65" s="68"/>
      <c r="H65" s="68"/>
      <c r="I65" s="68"/>
      <c r="J65" s="69"/>
    </row>
    <row r="66" spans="1:10" ht="36" customHeight="1" x14ac:dyDescent="0.25">
      <c r="A66" s="7"/>
      <c r="B66" s="76" t="s">
        <v>148</v>
      </c>
      <c r="C66" s="77"/>
      <c r="D66" s="77"/>
      <c r="E66" s="54"/>
      <c r="F66" s="67">
        <v>4410</v>
      </c>
      <c r="G66" s="68"/>
      <c r="H66" s="68"/>
      <c r="I66" s="68"/>
      <c r="J66" s="69"/>
    </row>
    <row r="67" spans="1:10" ht="36" customHeight="1" x14ac:dyDescent="0.25">
      <c r="A67" s="7"/>
      <c r="B67" s="76" t="s">
        <v>149</v>
      </c>
      <c r="C67" s="77"/>
      <c r="D67" s="77"/>
      <c r="E67" s="54"/>
      <c r="F67" s="67">
        <v>255</v>
      </c>
      <c r="G67" s="68"/>
      <c r="H67" s="68"/>
      <c r="I67" s="68"/>
      <c r="J67" s="69"/>
    </row>
    <row r="68" spans="1:10" ht="36" customHeight="1" x14ac:dyDescent="0.25">
      <c r="A68" s="7"/>
      <c r="B68" s="76" t="s">
        <v>150</v>
      </c>
      <c r="C68" s="77"/>
      <c r="D68" s="77"/>
      <c r="E68" s="54"/>
      <c r="F68" s="67">
        <v>255</v>
      </c>
      <c r="G68" s="68"/>
      <c r="H68" s="68"/>
      <c r="I68" s="68"/>
      <c r="J68" s="69"/>
    </row>
    <row r="69" spans="1:10" ht="36" customHeight="1" x14ac:dyDescent="0.25">
      <c r="A69" s="7"/>
      <c r="B69" s="76" t="s">
        <v>151</v>
      </c>
      <c r="C69" s="77"/>
      <c r="D69" s="77"/>
      <c r="E69" s="54"/>
      <c r="F69" s="67">
        <v>510</v>
      </c>
      <c r="G69" s="68"/>
      <c r="H69" s="68"/>
      <c r="I69" s="68"/>
      <c r="J69" s="69"/>
    </row>
    <row r="70" spans="1:10" ht="36" customHeight="1" x14ac:dyDescent="0.25">
      <c r="A70" s="7"/>
      <c r="B70" s="76" t="s">
        <v>152</v>
      </c>
      <c r="C70" s="77"/>
      <c r="D70" s="77"/>
      <c r="E70" s="54"/>
      <c r="F70" s="67">
        <v>750</v>
      </c>
      <c r="G70" s="68"/>
      <c r="H70" s="68"/>
      <c r="I70" s="68"/>
      <c r="J70" s="69"/>
    </row>
    <row r="71" spans="1:10" ht="36" customHeight="1" thickBot="1" x14ac:dyDescent="0.3">
      <c r="A71" s="7"/>
      <c r="B71" s="84" t="s">
        <v>153</v>
      </c>
      <c r="C71" s="85"/>
      <c r="D71" s="85"/>
      <c r="E71" s="86"/>
      <c r="F71" s="93">
        <v>5040</v>
      </c>
      <c r="G71" s="94"/>
      <c r="H71" s="94"/>
      <c r="I71" s="94"/>
      <c r="J71" s="95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155</v>
      </c>
      <c r="C73" s="77"/>
      <c r="D73" s="77"/>
      <c r="E73" s="54"/>
      <c r="F73" s="67">
        <v>30</v>
      </c>
      <c r="G73" s="68"/>
      <c r="H73" s="68"/>
      <c r="I73" s="68"/>
      <c r="J73" s="69"/>
    </row>
    <row r="74" spans="1:10" ht="54" customHeight="1" thickBot="1" x14ac:dyDescent="0.3">
      <c r="A74" s="7"/>
      <c r="B74" s="183" t="s">
        <v>209</v>
      </c>
      <c r="C74" s="184"/>
      <c r="D74" s="184"/>
      <c r="E74" s="185"/>
      <c r="F74" s="186" t="str">
        <f>"Цена от "&amp;MIN(F76,F81:J82,H117,F83:F94)&amp;" до "&amp;MAX(F76,F81:J82,H117,F83:F94)</f>
        <v>Цена от 630 до 19170</v>
      </c>
      <c r="G74" s="187"/>
      <c r="H74" s="187"/>
      <c r="I74" s="187"/>
      <c r="J74" s="188"/>
    </row>
    <row r="75" spans="1:10" ht="24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157</v>
      </c>
      <c r="C76" s="77"/>
      <c r="D76" s="77"/>
      <c r="E76" s="54"/>
      <c r="F76" s="67">
        <v>5100</v>
      </c>
      <c r="G76" s="68"/>
      <c r="H76" s="68"/>
      <c r="I76" s="68"/>
      <c r="J76" s="69"/>
    </row>
    <row r="77" spans="1:10" ht="36" customHeight="1" x14ac:dyDescent="0.25">
      <c r="A77" s="7"/>
      <c r="B77" s="84" t="s">
        <v>158</v>
      </c>
      <c r="C77" s="85"/>
      <c r="D77" s="85"/>
      <c r="E77" s="86"/>
      <c r="F77" s="93">
        <v>510</v>
      </c>
      <c r="G77" s="94"/>
      <c r="H77" s="94"/>
      <c r="I77" s="94"/>
      <c r="J77" s="95"/>
    </row>
    <row r="78" spans="1:10" ht="36" customHeight="1" x14ac:dyDescent="0.25">
      <c r="A78" s="7"/>
      <c r="B78" s="84" t="s">
        <v>159</v>
      </c>
      <c r="C78" s="85"/>
      <c r="D78" s="85"/>
      <c r="E78" s="86"/>
      <c r="F78" s="93">
        <v>2520</v>
      </c>
      <c r="G78" s="94"/>
      <c r="H78" s="94"/>
      <c r="I78" s="94"/>
      <c r="J78" s="95"/>
    </row>
    <row r="79" spans="1:10" ht="36" customHeight="1" thickBot="1" x14ac:dyDescent="0.3">
      <c r="A79" s="7"/>
      <c r="B79" s="177" t="s">
        <v>160</v>
      </c>
      <c r="C79" s="178"/>
      <c r="D79" s="178"/>
      <c r="E79" s="179"/>
      <c r="F79" s="93">
        <v>12030</v>
      </c>
      <c r="G79" s="94"/>
      <c r="H79" s="94"/>
      <c r="I79" s="94"/>
      <c r="J79" s="95"/>
    </row>
    <row r="80" spans="1:10" ht="24" thickBot="1" x14ac:dyDescent="0.3">
      <c r="A80" s="7"/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112</v>
      </c>
      <c r="B81" s="78" t="s">
        <v>161</v>
      </c>
      <c r="C81" s="79"/>
      <c r="D81" s="79"/>
      <c r="E81" s="36"/>
      <c r="F81" s="80">
        <v>6120</v>
      </c>
      <c r="G81" s="81"/>
      <c r="H81" s="81"/>
      <c r="I81" s="81"/>
      <c r="J81" s="82"/>
    </row>
    <row r="82" spans="1:10" ht="36" customHeight="1" x14ac:dyDescent="0.25">
      <c r="A82" s="7" t="s">
        <v>112</v>
      </c>
      <c r="B82" s="52" t="s">
        <v>162</v>
      </c>
      <c r="C82" s="96"/>
      <c r="D82" s="96"/>
      <c r="E82" s="97"/>
      <c r="F82" s="67">
        <v>4320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163</v>
      </c>
      <c r="C83" s="77"/>
      <c r="D83" s="77"/>
      <c r="E83" s="54"/>
      <c r="F83" s="67">
        <v>10080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76" t="s">
        <v>164</v>
      </c>
      <c r="C84" s="77"/>
      <c r="D84" s="77"/>
      <c r="E84" s="54"/>
      <c r="F84" s="67">
        <v>6480</v>
      </c>
      <c r="G84" s="68"/>
      <c r="H84" s="68"/>
      <c r="I84" s="68"/>
      <c r="J84" s="69"/>
    </row>
    <row r="85" spans="1:10" ht="36" customHeight="1" x14ac:dyDescent="0.25">
      <c r="A85" s="7" t="s">
        <v>112</v>
      </c>
      <c r="B85" s="76" t="s">
        <v>165</v>
      </c>
      <c r="C85" s="77"/>
      <c r="D85" s="77"/>
      <c r="E85" s="54"/>
      <c r="F85" s="67">
        <v>7776</v>
      </c>
      <c r="G85" s="68"/>
      <c r="H85" s="68"/>
      <c r="I85" s="68"/>
      <c r="J85" s="69"/>
    </row>
    <row r="86" spans="1:10" ht="36" customHeight="1" x14ac:dyDescent="0.25">
      <c r="A86" s="7" t="s">
        <v>112</v>
      </c>
      <c r="B86" s="76" t="s">
        <v>166</v>
      </c>
      <c r="C86" s="77"/>
      <c r="D86" s="77"/>
      <c r="E86" s="54"/>
      <c r="F86" s="67">
        <v>5760</v>
      </c>
      <c r="G86" s="68"/>
      <c r="H86" s="68"/>
      <c r="I86" s="68"/>
      <c r="J86" s="69"/>
    </row>
    <row r="87" spans="1:10" ht="36" customHeight="1" x14ac:dyDescent="0.25">
      <c r="A87" s="7" t="s">
        <v>112</v>
      </c>
      <c r="B87" s="76" t="s">
        <v>167</v>
      </c>
      <c r="C87" s="77"/>
      <c r="D87" s="77"/>
      <c r="E87" s="54"/>
      <c r="F87" s="67">
        <v>6270</v>
      </c>
      <c r="G87" s="68"/>
      <c r="H87" s="68"/>
      <c r="I87" s="68"/>
      <c r="J87" s="69"/>
    </row>
    <row r="88" spans="1:10" ht="36" customHeight="1" x14ac:dyDescent="0.25">
      <c r="A88" s="7" t="s">
        <v>112</v>
      </c>
      <c r="B88" s="76" t="s">
        <v>168</v>
      </c>
      <c r="C88" s="77"/>
      <c r="D88" s="77"/>
      <c r="E88" s="54"/>
      <c r="F88" s="67">
        <v>12960</v>
      </c>
      <c r="G88" s="68"/>
      <c r="H88" s="68"/>
      <c r="I88" s="68"/>
      <c r="J88" s="69"/>
    </row>
    <row r="89" spans="1:10" ht="36" customHeight="1" x14ac:dyDescent="0.25">
      <c r="A89" s="7"/>
      <c r="B89" s="76" t="s">
        <v>169</v>
      </c>
      <c r="C89" s="77"/>
      <c r="D89" s="77"/>
      <c r="E89" s="54"/>
      <c r="F89" s="67">
        <v>19170</v>
      </c>
      <c r="G89" s="68"/>
      <c r="H89" s="68"/>
      <c r="I89" s="68"/>
      <c r="J89" s="69"/>
    </row>
    <row r="90" spans="1:10" ht="36" customHeight="1" x14ac:dyDescent="0.25">
      <c r="A90" s="7" t="s">
        <v>112</v>
      </c>
      <c r="B90" s="78" t="s">
        <v>170</v>
      </c>
      <c r="C90" s="79"/>
      <c r="D90" s="79"/>
      <c r="E90" s="36"/>
      <c r="F90" s="67">
        <v>630</v>
      </c>
      <c r="G90" s="68"/>
      <c r="H90" s="68"/>
      <c r="I90" s="68"/>
      <c r="J90" s="69"/>
    </row>
    <row r="91" spans="1:10" ht="36" customHeight="1" x14ac:dyDescent="0.25">
      <c r="A91" s="7"/>
      <c r="B91" s="52" t="s">
        <v>171</v>
      </c>
      <c r="C91" s="96"/>
      <c r="D91" s="96"/>
      <c r="E91" s="97"/>
      <c r="F91" s="67">
        <v>2610</v>
      </c>
      <c r="G91" s="68"/>
      <c r="H91" s="68"/>
      <c r="I91" s="68"/>
      <c r="J91" s="69"/>
    </row>
    <row r="92" spans="1:10" ht="36" customHeight="1" x14ac:dyDescent="0.25">
      <c r="A92" s="7"/>
      <c r="B92" s="52" t="s">
        <v>172</v>
      </c>
      <c r="C92" s="96"/>
      <c r="D92" s="96"/>
      <c r="E92" s="97"/>
      <c r="F92" s="67">
        <v>2160</v>
      </c>
      <c r="G92" s="68"/>
      <c r="H92" s="68"/>
      <c r="I92" s="68"/>
      <c r="J92" s="69"/>
    </row>
    <row r="93" spans="1:10" ht="36" customHeight="1" x14ac:dyDescent="0.25">
      <c r="A93" s="7" t="s">
        <v>112</v>
      </c>
      <c r="B93" s="52" t="s">
        <v>173</v>
      </c>
      <c r="C93" s="96"/>
      <c r="D93" s="96"/>
      <c r="E93" s="97"/>
      <c r="F93" s="67">
        <v>11520</v>
      </c>
      <c r="G93" s="68"/>
      <c r="H93" s="68"/>
      <c r="I93" s="68"/>
      <c r="J93" s="69"/>
    </row>
    <row r="94" spans="1:10" ht="36" customHeight="1" x14ac:dyDescent="0.25">
      <c r="A94" s="7" t="s">
        <v>112</v>
      </c>
      <c r="B94" s="76" t="s">
        <v>174</v>
      </c>
      <c r="C94" s="77"/>
      <c r="D94" s="77"/>
      <c r="E94" s="54"/>
      <c r="F94" s="67">
        <v>4320</v>
      </c>
      <c r="G94" s="68"/>
      <c r="H94" s="68"/>
      <c r="I94" s="68"/>
      <c r="J94" s="69"/>
    </row>
    <row r="95" spans="1:10" ht="36" customHeight="1" x14ac:dyDescent="0.25">
      <c r="A95" s="7"/>
      <c r="B95" s="76" t="s">
        <v>175</v>
      </c>
      <c r="C95" s="77"/>
      <c r="D95" s="77"/>
      <c r="E95" s="54"/>
      <c r="F95" s="67">
        <v>1440</v>
      </c>
      <c r="G95" s="68"/>
      <c r="H95" s="68"/>
      <c r="I95" s="68"/>
      <c r="J95" s="69"/>
    </row>
    <row r="96" spans="1:10" ht="36" customHeight="1" x14ac:dyDescent="0.25">
      <c r="A96" s="7"/>
      <c r="B96" s="76" t="s">
        <v>176</v>
      </c>
      <c r="C96" s="77"/>
      <c r="D96" s="77"/>
      <c r="E96" s="54"/>
      <c r="F96" s="67">
        <v>5400</v>
      </c>
      <c r="G96" s="68"/>
      <c r="H96" s="68"/>
      <c r="I96" s="68"/>
      <c r="J96" s="69"/>
    </row>
    <row r="97" spans="1:10" ht="36" customHeight="1" x14ac:dyDescent="0.25">
      <c r="A97" s="7"/>
      <c r="B97" s="76" t="s">
        <v>177</v>
      </c>
      <c r="C97" s="77"/>
      <c r="D97" s="77"/>
      <c r="E97" s="53"/>
      <c r="F97" s="67">
        <v>6030</v>
      </c>
      <c r="G97" s="68"/>
      <c r="H97" s="68"/>
      <c r="I97" s="68"/>
      <c r="J97" s="69"/>
    </row>
    <row r="98" spans="1:10" ht="36" customHeight="1" x14ac:dyDescent="0.25">
      <c r="A98" s="7"/>
      <c r="B98" s="52" t="s">
        <v>178</v>
      </c>
      <c r="C98" s="96"/>
      <c r="D98" s="96"/>
      <c r="E98" s="96"/>
      <c r="F98" s="67"/>
      <c r="G98" s="68"/>
      <c r="H98" s="68"/>
      <c r="I98" s="68"/>
      <c r="J98" s="69"/>
    </row>
    <row r="99" spans="1:10" ht="36" customHeight="1" x14ac:dyDescent="0.25">
      <c r="A99" s="7" t="s">
        <v>114</v>
      </c>
      <c r="B99" s="76" t="s">
        <v>179</v>
      </c>
      <c r="C99" s="77"/>
      <c r="D99" s="77"/>
      <c r="E99" s="54"/>
      <c r="F99" s="67">
        <v>8640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180</v>
      </c>
      <c r="C100" s="77"/>
      <c r="D100" s="77"/>
      <c r="E100" s="54"/>
      <c r="F100" s="67">
        <v>6120</v>
      </c>
      <c r="G100" s="68"/>
      <c r="H100" s="68"/>
      <c r="I100" s="68"/>
      <c r="J100" s="69"/>
    </row>
    <row r="101" spans="1:10" ht="36" customHeight="1" x14ac:dyDescent="0.25">
      <c r="A101" s="7" t="s">
        <v>114</v>
      </c>
      <c r="B101" s="76" t="s">
        <v>181</v>
      </c>
      <c r="C101" s="77"/>
      <c r="D101" s="77"/>
      <c r="E101" s="54"/>
      <c r="F101" s="67">
        <v>14160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182</v>
      </c>
      <c r="C102" s="77"/>
      <c r="D102" s="77"/>
      <c r="E102" s="54"/>
      <c r="F102" s="67">
        <v>9120</v>
      </c>
      <c r="G102" s="68"/>
      <c r="H102" s="68"/>
      <c r="I102" s="68"/>
      <c r="J102" s="69"/>
    </row>
    <row r="103" spans="1:10" ht="36" customHeight="1" x14ac:dyDescent="0.25">
      <c r="A103" s="7" t="s">
        <v>114</v>
      </c>
      <c r="B103" s="84" t="s">
        <v>183</v>
      </c>
      <c r="C103" s="85"/>
      <c r="D103" s="85"/>
      <c r="E103" s="86"/>
      <c r="F103" s="93">
        <v>10944</v>
      </c>
      <c r="G103" s="94"/>
      <c r="H103" s="94"/>
      <c r="I103" s="94"/>
      <c r="J103" s="95"/>
    </row>
    <row r="104" spans="1:10" ht="36" customHeight="1" x14ac:dyDescent="0.25">
      <c r="A104" s="7" t="s">
        <v>114</v>
      </c>
      <c r="B104" s="76" t="s">
        <v>184</v>
      </c>
      <c r="C104" s="77"/>
      <c r="D104" s="77"/>
      <c r="E104" s="54"/>
      <c r="F104" s="67">
        <v>8160</v>
      </c>
      <c r="G104" s="68"/>
      <c r="H104" s="68"/>
      <c r="I104" s="68"/>
      <c r="J104" s="69"/>
    </row>
    <row r="105" spans="1:10" ht="36" customHeight="1" x14ac:dyDescent="0.25">
      <c r="A105" s="7" t="s">
        <v>114</v>
      </c>
      <c r="B105" s="76" t="s">
        <v>185</v>
      </c>
      <c r="C105" s="77"/>
      <c r="D105" s="77"/>
      <c r="E105" s="54"/>
      <c r="F105" s="67">
        <v>8880</v>
      </c>
      <c r="G105" s="68"/>
      <c r="H105" s="68"/>
      <c r="I105" s="68"/>
      <c r="J105" s="69"/>
    </row>
    <row r="106" spans="1:10" ht="36" customHeight="1" x14ac:dyDescent="0.25">
      <c r="A106" s="7" t="s">
        <v>114</v>
      </c>
      <c r="B106" s="76" t="s">
        <v>186</v>
      </c>
      <c r="C106" s="77"/>
      <c r="D106" s="77"/>
      <c r="E106" s="54"/>
      <c r="F106" s="67">
        <v>18240</v>
      </c>
      <c r="G106" s="68"/>
      <c r="H106" s="68"/>
      <c r="I106" s="68"/>
      <c r="J106" s="69"/>
    </row>
    <row r="107" spans="1:10" ht="36" customHeight="1" x14ac:dyDescent="0.25">
      <c r="A107" s="7" t="s">
        <v>114</v>
      </c>
      <c r="B107" s="76" t="s">
        <v>187</v>
      </c>
      <c r="C107" s="77"/>
      <c r="D107" s="77"/>
      <c r="E107" s="54"/>
      <c r="F107" s="67">
        <v>960</v>
      </c>
      <c r="G107" s="68"/>
      <c r="H107" s="68"/>
      <c r="I107" s="68"/>
      <c r="J107" s="69"/>
    </row>
    <row r="108" spans="1:10" ht="36" customHeight="1" x14ac:dyDescent="0.25">
      <c r="A108" s="7" t="s">
        <v>114</v>
      </c>
      <c r="B108" s="76" t="s">
        <v>188</v>
      </c>
      <c r="C108" s="77"/>
      <c r="D108" s="77"/>
      <c r="E108" s="54"/>
      <c r="F108" s="250">
        <v>16200</v>
      </c>
      <c r="G108" s="251"/>
      <c r="H108" s="251"/>
      <c r="I108" s="251"/>
      <c r="J108" s="252"/>
    </row>
    <row r="109" spans="1:10" ht="36" customHeight="1" thickBot="1" x14ac:dyDescent="0.3">
      <c r="A109" s="7" t="s">
        <v>114</v>
      </c>
      <c r="B109" s="76" t="s">
        <v>189</v>
      </c>
      <c r="C109" s="77"/>
      <c r="D109" s="77"/>
      <c r="E109" s="54"/>
      <c r="F109" s="67">
        <v>6120</v>
      </c>
      <c r="G109" s="68"/>
      <c r="H109" s="68"/>
      <c r="I109" s="68"/>
      <c r="J109" s="69"/>
    </row>
    <row r="110" spans="1:10" ht="36" customHeight="1" x14ac:dyDescent="0.25">
      <c r="A110" s="7"/>
      <c r="B110" s="189" t="s">
        <v>190</v>
      </c>
      <c r="C110" s="190"/>
      <c r="D110" s="190"/>
      <c r="E110" s="191"/>
      <c r="F110" s="186"/>
      <c r="G110" s="187"/>
      <c r="H110" s="187"/>
      <c r="I110" s="187"/>
      <c r="J110" s="188"/>
    </row>
    <row r="111" spans="1:10" ht="36" customHeight="1" x14ac:dyDescent="0.25">
      <c r="A111" s="7"/>
      <c r="B111" s="76" t="s">
        <v>191</v>
      </c>
      <c r="C111" s="77"/>
      <c r="D111" s="77"/>
      <c r="E111" s="54"/>
      <c r="F111" s="67">
        <v>3600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192</v>
      </c>
      <c r="C112" s="77"/>
      <c r="D112" s="77"/>
      <c r="E112" s="54"/>
      <c r="F112" s="67">
        <v>4800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193</v>
      </c>
      <c r="C113" s="77"/>
      <c r="D113" s="77"/>
      <c r="E113" s="54"/>
      <c r="F113" s="105">
        <v>3600</v>
      </c>
      <c r="G113" s="106"/>
      <c r="H113" s="106"/>
      <c r="I113" s="106"/>
      <c r="J113" s="107"/>
    </row>
    <row r="114" spans="1:10" ht="36" customHeight="1" x14ac:dyDescent="0.25">
      <c r="A114" s="7"/>
      <c r="B114" s="76" t="s">
        <v>194</v>
      </c>
      <c r="C114" s="77"/>
      <c r="D114" s="77"/>
      <c r="E114" s="54"/>
      <c r="F114" s="105">
        <v>360</v>
      </c>
      <c r="G114" s="106"/>
      <c r="H114" s="106"/>
      <c r="I114" s="106"/>
      <c r="J114" s="107"/>
    </row>
    <row r="115" spans="1:10" ht="36" customHeight="1" thickBot="1" x14ac:dyDescent="0.3">
      <c r="A115" s="7"/>
      <c r="B115" s="76" t="s">
        <v>195</v>
      </c>
      <c r="C115" s="77"/>
      <c r="D115" s="77"/>
      <c r="E115" s="54"/>
      <c r="F115" s="105">
        <v>1260</v>
      </c>
      <c r="G115" s="106"/>
      <c r="H115" s="106"/>
      <c r="I115" s="106"/>
      <c r="J115" s="107"/>
    </row>
    <row r="116" spans="1:10" ht="36" customHeight="1" thickBot="1" x14ac:dyDescent="0.3">
      <c r="A116" s="7"/>
      <c r="B116" s="18" t="s">
        <v>196</v>
      </c>
      <c r="C116" s="19"/>
      <c r="D116" s="19"/>
      <c r="E116" s="20"/>
      <c r="F116" s="186"/>
      <c r="G116" s="187"/>
      <c r="H116" s="187"/>
      <c r="I116" s="187"/>
      <c r="J116" s="188"/>
    </row>
    <row r="117" spans="1:10" ht="36" customHeight="1" x14ac:dyDescent="0.25">
      <c r="A117" s="7" t="s">
        <v>112</v>
      </c>
      <c r="B117" s="76" t="s">
        <v>197</v>
      </c>
      <c r="C117" s="77"/>
      <c r="D117" s="77"/>
      <c r="E117" s="54"/>
      <c r="F117" s="192">
        <f>H117*1.2</f>
        <v>5184</v>
      </c>
      <c r="G117" s="193">
        <f>H117*1.1</f>
        <v>4752</v>
      </c>
      <c r="H117" s="193">
        <v>4320</v>
      </c>
      <c r="I117" s="193">
        <f>H117*0.75</f>
        <v>3240</v>
      </c>
      <c r="J117" s="194">
        <f>H117*0.5</f>
        <v>2160</v>
      </c>
    </row>
    <row r="118" spans="1:10" ht="36" customHeight="1" x14ac:dyDescent="0.25">
      <c r="A118" s="7" t="s">
        <v>112</v>
      </c>
      <c r="B118" s="76" t="s">
        <v>198</v>
      </c>
      <c r="C118" s="77"/>
      <c r="D118" s="77"/>
      <c r="E118" s="54"/>
      <c r="F118" s="67">
        <v>6060</v>
      </c>
      <c r="G118" s="68"/>
      <c r="H118" s="68"/>
      <c r="I118" s="68"/>
      <c r="J118" s="69"/>
    </row>
    <row r="119" spans="1:10" ht="36" customHeight="1" x14ac:dyDescent="0.25">
      <c r="A119" s="7" t="s">
        <v>114</v>
      </c>
      <c r="B119" s="76" t="s">
        <v>200</v>
      </c>
      <c r="C119" s="77"/>
      <c r="D119" s="77"/>
      <c r="E119" s="54"/>
      <c r="F119" s="192">
        <f>H119*1.2</f>
        <v>7344</v>
      </c>
      <c r="G119" s="193">
        <f>H119*1.1</f>
        <v>6732.0000000000009</v>
      </c>
      <c r="H119" s="193">
        <v>6120</v>
      </c>
      <c r="I119" s="193">
        <f>H119*0.75</f>
        <v>4590</v>
      </c>
      <c r="J119" s="194">
        <f>H119*0.5</f>
        <v>3060</v>
      </c>
    </row>
    <row r="120" spans="1:10" ht="36" customHeight="1" x14ac:dyDescent="0.25">
      <c r="A120" s="7" t="s">
        <v>114</v>
      </c>
      <c r="B120" s="76" t="s">
        <v>226</v>
      </c>
      <c r="C120" s="77"/>
      <c r="D120" s="77"/>
      <c r="E120" s="54"/>
      <c r="F120" s="67">
        <v>8520</v>
      </c>
      <c r="G120" s="68"/>
      <c r="H120" s="68"/>
      <c r="I120" s="68"/>
      <c r="J120" s="69"/>
    </row>
    <row r="121" spans="1:10" ht="36" customHeight="1" thickBot="1" x14ac:dyDescent="0.3">
      <c r="A121" s="7"/>
      <c r="B121" s="76" t="s">
        <v>203</v>
      </c>
      <c r="C121" s="77"/>
      <c r="D121" s="77"/>
      <c r="E121" s="53"/>
      <c r="F121" s="115">
        <f>H121*1.2</f>
        <v>10908</v>
      </c>
      <c r="G121" s="115">
        <f>H121*1.1</f>
        <v>9999</v>
      </c>
      <c r="H121" s="115">
        <v>9090</v>
      </c>
      <c r="I121" s="115">
        <f>H121*0.75</f>
        <v>6817.5</v>
      </c>
      <c r="J121" s="115">
        <f>H121*0.5</f>
        <v>4545</v>
      </c>
    </row>
    <row r="122" spans="1:10" ht="54" customHeight="1" thickBot="1" x14ac:dyDescent="0.3">
      <c r="A122" s="7"/>
      <c r="B122" s="18" t="s">
        <v>228</v>
      </c>
      <c r="C122" s="19"/>
      <c r="D122" s="19"/>
      <c r="E122" s="20"/>
      <c r="F122" s="108"/>
      <c r="G122" s="109"/>
      <c r="H122" s="109"/>
      <c r="I122" s="109"/>
      <c r="J122" s="110"/>
    </row>
    <row r="123" spans="1:10" ht="28.5" customHeight="1" thickBot="1" x14ac:dyDescent="0.3">
      <c r="A123" s="7"/>
      <c r="B123" s="195"/>
      <c r="C123" s="196"/>
      <c r="D123" s="196"/>
      <c r="E123" s="196"/>
      <c r="F123" s="196"/>
      <c r="G123" s="196"/>
      <c r="H123" s="196"/>
      <c r="I123" s="196"/>
      <c r="J123" s="197"/>
    </row>
    <row r="124" spans="1:10" ht="28.5" customHeight="1" x14ac:dyDescent="0.25">
      <c r="A124" s="7"/>
      <c r="B124" s="78" t="s">
        <v>229</v>
      </c>
      <c r="C124" s="79"/>
      <c r="D124" s="79"/>
      <c r="E124" s="36"/>
      <c r="F124" s="80">
        <v>9441.6</v>
      </c>
      <c r="G124" s="81"/>
      <c r="H124" s="81"/>
      <c r="I124" s="81"/>
      <c r="J124" s="82"/>
    </row>
    <row r="125" spans="1:10" ht="28.5" customHeight="1" x14ac:dyDescent="0.25">
      <c r="A125" s="7"/>
      <c r="B125" s="76" t="s">
        <v>230</v>
      </c>
      <c r="C125" s="77"/>
      <c r="D125" s="77"/>
      <c r="E125" s="54"/>
      <c r="F125" s="67">
        <v>18882</v>
      </c>
      <c r="G125" s="68"/>
      <c r="H125" s="68"/>
      <c r="I125" s="68"/>
      <c r="J125" s="69"/>
    </row>
    <row r="126" spans="1:10" ht="28.5" customHeight="1" x14ac:dyDescent="0.25">
      <c r="A126" s="7"/>
      <c r="B126" s="76" t="s">
        <v>231</v>
      </c>
      <c r="C126" s="77"/>
      <c r="D126" s="77"/>
      <c r="E126" s="54"/>
      <c r="F126" s="67">
        <v>9441.6</v>
      </c>
      <c r="G126" s="68"/>
      <c r="H126" s="68"/>
      <c r="I126" s="68"/>
      <c r="J126" s="69"/>
    </row>
    <row r="127" spans="1:10" ht="28.5" customHeight="1" thickBot="1" x14ac:dyDescent="0.3">
      <c r="A127" s="7"/>
      <c r="B127" s="76" t="s">
        <v>264</v>
      </c>
      <c r="C127" s="77"/>
      <c r="D127" s="77"/>
      <c r="E127" s="54"/>
      <c r="F127" s="67">
        <v>18882</v>
      </c>
      <c r="G127" s="68"/>
      <c r="H127" s="68"/>
      <c r="I127" s="68"/>
      <c r="J127" s="69"/>
    </row>
    <row r="128" spans="1:10" ht="24" thickBot="1" x14ac:dyDescent="0.3">
      <c r="A128" s="7"/>
      <c r="B128" s="27"/>
      <c r="C128" s="38"/>
      <c r="D128" s="38"/>
      <c r="E128" s="39"/>
      <c r="F128" s="40"/>
      <c r="G128" s="41"/>
      <c r="H128" s="41"/>
      <c r="I128" s="41"/>
      <c r="J128" s="42"/>
    </row>
    <row r="129" spans="1:10" ht="18" customHeight="1" x14ac:dyDescent="0.25">
      <c r="A129" s="7"/>
      <c r="B129" s="116"/>
      <c r="C129" s="117"/>
      <c r="D129" s="117"/>
      <c r="E129" s="117"/>
      <c r="F129" s="118"/>
      <c r="G129" s="118"/>
      <c r="H129" s="118"/>
      <c r="I129" s="118"/>
      <c r="J129" s="118"/>
    </row>
    <row r="130" spans="1:10" ht="67.5" customHeight="1" x14ac:dyDescent="0.25">
      <c r="A130" s="7"/>
      <c r="B130" s="119" t="s">
        <v>265</v>
      </c>
      <c r="C130" s="119"/>
      <c r="D130" s="119"/>
      <c r="E130" s="119"/>
      <c r="F130" s="119"/>
      <c r="G130" s="119"/>
      <c r="H130" s="119"/>
      <c r="I130" s="119"/>
      <c r="J130" s="119"/>
    </row>
    <row r="131" spans="1:10" ht="40.5" customHeight="1" x14ac:dyDescent="0.25">
      <c r="A131" s="7"/>
      <c r="B131" s="119" t="s">
        <v>205</v>
      </c>
      <c r="C131" s="119"/>
      <c r="D131" s="119"/>
      <c r="E131" s="119"/>
      <c r="F131" s="119"/>
      <c r="G131" s="119"/>
      <c r="H131" s="119"/>
      <c r="I131" s="119"/>
      <c r="J131" s="119"/>
    </row>
    <row r="132" spans="1:10" ht="27" customHeight="1" x14ac:dyDescent="0.25">
      <c r="A132" s="7" t="s">
        <v>114</v>
      </c>
      <c r="B132" s="120" t="s">
        <v>206</v>
      </c>
      <c r="C132" s="120"/>
      <c r="D132" s="120"/>
      <c r="E132" s="120"/>
      <c r="F132" s="120"/>
      <c r="G132" s="120"/>
      <c r="H132" s="120"/>
      <c r="I132" s="120"/>
      <c r="J132" s="120"/>
    </row>
    <row r="133" spans="1:10" ht="40.5" customHeight="1" x14ac:dyDescent="0.25">
      <c r="A133" s="7"/>
      <c r="B133" s="121" t="s">
        <v>207</v>
      </c>
      <c r="C133" s="121"/>
      <c r="D133" s="121"/>
      <c r="E133" s="121"/>
      <c r="F133" s="121"/>
      <c r="G133" s="121"/>
      <c r="H133" s="121"/>
      <c r="I133" s="121"/>
      <c r="J133" s="121"/>
    </row>
    <row r="134" spans="1:10" ht="18" customHeight="1" x14ac:dyDescent="0.25">
      <c r="A134" s="7"/>
    </row>
  </sheetData>
  <sheetProtection selectLockedCells="1" selectUnlockedCells="1"/>
  <mergeCells count="246">
    <mergeCell ref="B132:J132"/>
    <mergeCell ref="B133:J133"/>
    <mergeCell ref="B127:E127"/>
    <mergeCell ref="F127:J127"/>
    <mergeCell ref="B128:E128"/>
    <mergeCell ref="F128:J128"/>
    <mergeCell ref="B130:J130"/>
    <mergeCell ref="B131:J131"/>
    <mergeCell ref="B123:J123"/>
    <mergeCell ref="B124:E124"/>
    <mergeCell ref="F124:J124"/>
    <mergeCell ref="B125:E125"/>
    <mergeCell ref="F125:J125"/>
    <mergeCell ref="B126:E126"/>
    <mergeCell ref="F126:J126"/>
    <mergeCell ref="B119:E119"/>
    <mergeCell ref="B120:E120"/>
    <mergeCell ref="F120:J120"/>
    <mergeCell ref="B121:E121"/>
    <mergeCell ref="B122:E122"/>
    <mergeCell ref="F122:J122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95" activePane="bottomLeft" state="frozen"/>
      <selection activeCell="Q15" sqref="Q15"/>
      <selection pane="bottomLeft" activeCell="F106" sqref="F106:J109"/>
    </sheetView>
  </sheetViews>
  <sheetFormatPr defaultColWidth="9.140625" defaultRowHeight="12.75" outlineLevelRow="1" x14ac:dyDescent="0.25"/>
  <cols>
    <col min="1" max="1" width="36.8554687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3" t="s">
        <v>108</v>
      </c>
      <c r="H6" s="173" t="s">
        <v>109</v>
      </c>
      <c r="I6" s="173" t="s">
        <v>110</v>
      </c>
      <c r="J6" s="174" t="s">
        <v>111</v>
      </c>
    </row>
    <row r="7" spans="1:10" ht="24" thickBot="1" x14ac:dyDescent="0.3">
      <c r="A7" s="7"/>
      <c r="B7" s="132"/>
      <c r="C7" s="133"/>
      <c r="D7" s="133"/>
      <c r="E7" s="134"/>
      <c r="F7" s="135"/>
      <c r="G7" s="136"/>
      <c r="H7" s="136"/>
      <c r="I7" s="136"/>
      <c r="J7" s="137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6048</v>
      </c>
      <c r="G8" s="33">
        <f>H8*1.1</f>
        <v>5544</v>
      </c>
      <c r="H8" s="33">
        <v>5040</v>
      </c>
      <c r="I8" s="33">
        <f>H8*0.75</f>
        <v>3780</v>
      </c>
      <c r="J8" s="33">
        <f>H8*0.5</f>
        <v>2520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8467.1999999999989</v>
      </c>
      <c r="G9" s="37">
        <f>H9*1.1</f>
        <v>7761.6</v>
      </c>
      <c r="H9" s="37">
        <v>7056</v>
      </c>
      <c r="I9" s="37">
        <f>H9*0.75</f>
        <v>5292</v>
      </c>
      <c r="J9" s="37">
        <f>H9*0.5</f>
        <v>3528</v>
      </c>
    </row>
    <row r="10" spans="1:10" ht="36" customHeight="1" thickBot="1" x14ac:dyDescent="0.3">
      <c r="A10" s="7"/>
      <c r="B10" s="27"/>
      <c r="C10" s="38"/>
      <c r="D10" s="38"/>
      <c r="E10" s="39"/>
      <c r="F10" s="135"/>
      <c r="G10" s="136"/>
      <c r="H10" s="136"/>
      <c r="I10" s="136"/>
      <c r="J10" s="137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6480</v>
      </c>
      <c r="G11" s="33">
        <f>H11*1.1</f>
        <v>5940.0000000000009</v>
      </c>
      <c r="H11" s="33">
        <v>5400</v>
      </c>
      <c r="I11" s="33">
        <f>H11*0.75</f>
        <v>4050</v>
      </c>
      <c r="J11" s="33">
        <f>H11*0.5</f>
        <v>2700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9072</v>
      </c>
      <c r="G12" s="37">
        <f>H12*1.1</f>
        <v>8316</v>
      </c>
      <c r="H12" s="37">
        <v>7560</v>
      </c>
      <c r="I12" s="37">
        <f>H12*0.75</f>
        <v>5670</v>
      </c>
      <c r="J12" s="37">
        <f>H12*0.5</f>
        <v>3780</v>
      </c>
    </row>
    <row r="13" spans="1:10" ht="24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5"/>
      <c r="D14" s="175"/>
      <c r="E14" s="176"/>
      <c r="F14" s="43">
        <v>1200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77" t="s">
        <v>119</v>
      </c>
      <c r="C15" s="178"/>
      <c r="D15" s="178"/>
      <c r="E15" s="179"/>
      <c r="F15" s="49">
        <v>1680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0"/>
      <c r="G16" s="181"/>
      <c r="H16" s="181"/>
      <c r="I16" s="181"/>
      <c r="J16" s="182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84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120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414 до 15732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414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828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1656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2484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3312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4140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4968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5796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6624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7452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8280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9108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9936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10764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11592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12420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13248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14076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14904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15732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150 до 2940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300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150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2940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540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2820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300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300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900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1800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83" t="s">
        <v>209</v>
      </c>
      <c r="C54" s="184"/>
      <c r="D54" s="184"/>
      <c r="E54" s="185"/>
      <c r="F54" s="186" t="str">
        <f>"Цена от "&amp;MIN(F56,F61:J62,H97,F63:J74)&amp;" до "&amp;MAX(F56,F61:J62,H97,F63:J74)</f>
        <v>Цена от 510 до 6300</v>
      </c>
      <c r="G54" s="187"/>
      <c r="H54" s="187"/>
      <c r="I54" s="187"/>
      <c r="J54" s="18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2100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210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525</v>
      </c>
      <c r="G58" s="94"/>
      <c r="H58" s="94"/>
      <c r="I58" s="94"/>
      <c r="J58" s="95"/>
    </row>
    <row r="59" spans="1:10" ht="36" customHeight="1" thickBot="1" x14ac:dyDescent="0.3">
      <c r="A59" s="7"/>
      <c r="B59" s="177" t="s">
        <v>160</v>
      </c>
      <c r="C59" s="178"/>
      <c r="D59" s="178"/>
      <c r="E59" s="179"/>
      <c r="F59" s="93">
        <v>4500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3000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3180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1800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5250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6300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1800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3180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1800</v>
      </c>
      <c r="G68" s="68"/>
      <c r="H68" s="68"/>
      <c r="I68" s="68"/>
      <c r="J68" s="69"/>
    </row>
    <row r="69" spans="1:10" ht="36" customHeight="1" x14ac:dyDescent="0.25">
      <c r="A69" s="7"/>
      <c r="B69" s="76" t="s">
        <v>169</v>
      </c>
      <c r="C69" s="77"/>
      <c r="D69" s="77"/>
      <c r="E69" s="54"/>
      <c r="F69" s="67">
        <v>3000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510</v>
      </c>
      <c r="G70" s="68"/>
      <c r="H70" s="68"/>
      <c r="I70" s="68"/>
      <c r="J70" s="69"/>
    </row>
    <row r="71" spans="1:10" ht="36" customHeight="1" x14ac:dyDescent="0.25">
      <c r="A71" s="7"/>
      <c r="B71" s="52" t="s">
        <v>171</v>
      </c>
      <c r="C71" s="96"/>
      <c r="D71" s="96"/>
      <c r="E71" s="97"/>
      <c r="F71" s="67">
        <v>1800</v>
      </c>
      <c r="G71" s="68"/>
      <c r="H71" s="68"/>
      <c r="I71" s="68"/>
      <c r="J71" s="69"/>
    </row>
    <row r="72" spans="1:10" ht="36" customHeight="1" x14ac:dyDescent="0.25">
      <c r="A72" s="7"/>
      <c r="B72" s="52" t="s">
        <v>172</v>
      </c>
      <c r="C72" s="96"/>
      <c r="D72" s="96"/>
      <c r="E72" s="97"/>
      <c r="F72" s="67">
        <v>1200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67">
        <v>6000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174</v>
      </c>
      <c r="C74" s="77"/>
      <c r="D74" s="77"/>
      <c r="E74" s="54"/>
      <c r="F74" s="67">
        <v>1800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4"/>
      <c r="F75" s="67">
        <v>360</v>
      </c>
      <c r="G75" s="68"/>
      <c r="H75" s="68"/>
      <c r="I75" s="68"/>
      <c r="J75" s="69"/>
    </row>
    <row r="76" spans="1:10" ht="36" customHeight="1" x14ac:dyDescent="0.25">
      <c r="A76" s="7"/>
      <c r="B76" s="76" t="s">
        <v>176</v>
      </c>
      <c r="C76" s="77"/>
      <c r="D76" s="77"/>
      <c r="E76" s="54"/>
      <c r="F76" s="67">
        <v>3000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177</v>
      </c>
      <c r="C77" s="77"/>
      <c r="D77" s="77"/>
      <c r="E77" s="53"/>
      <c r="F77" s="67">
        <v>1500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178</v>
      </c>
      <c r="C78" s="96"/>
      <c r="D78" s="96"/>
      <c r="E78" s="96"/>
      <c r="F78" s="67">
        <v>1200</v>
      </c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179</v>
      </c>
      <c r="C79" s="77"/>
      <c r="D79" s="77"/>
      <c r="E79" s="54"/>
      <c r="F79" s="67">
        <v>4200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180</v>
      </c>
      <c r="C80" s="77"/>
      <c r="D80" s="77"/>
      <c r="E80" s="54"/>
      <c r="F80" s="67">
        <v>4560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2520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7440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84" t="s">
        <v>183</v>
      </c>
      <c r="C83" s="85"/>
      <c r="D83" s="85"/>
      <c r="E83" s="86"/>
      <c r="F83" s="93">
        <v>8928</v>
      </c>
      <c r="G83" s="94"/>
      <c r="H83" s="94"/>
      <c r="I83" s="94"/>
      <c r="J83" s="95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2520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185</v>
      </c>
      <c r="C85" s="77"/>
      <c r="D85" s="77"/>
      <c r="E85" s="54"/>
      <c r="F85" s="67">
        <v>4560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2520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720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8400</v>
      </c>
      <c r="G88" s="68"/>
      <c r="H88" s="68"/>
      <c r="I88" s="68"/>
      <c r="J88" s="69"/>
    </row>
    <row r="89" spans="1:10" ht="36" customHeight="1" thickBot="1" x14ac:dyDescent="0.3">
      <c r="A89" s="7" t="s">
        <v>114</v>
      </c>
      <c r="B89" s="76" t="s">
        <v>189</v>
      </c>
      <c r="C89" s="77"/>
      <c r="D89" s="77"/>
      <c r="E89" s="54"/>
      <c r="F89" s="67">
        <v>2520</v>
      </c>
      <c r="G89" s="68"/>
      <c r="H89" s="68"/>
      <c r="I89" s="68"/>
      <c r="J89" s="69"/>
    </row>
    <row r="90" spans="1:10" ht="36" customHeight="1" x14ac:dyDescent="0.25">
      <c r="A90" s="7"/>
      <c r="B90" s="189" t="s">
        <v>190</v>
      </c>
      <c r="C90" s="190"/>
      <c r="D90" s="190"/>
      <c r="E90" s="191"/>
      <c r="F90" s="186"/>
      <c r="G90" s="187"/>
      <c r="H90" s="187"/>
      <c r="I90" s="187"/>
      <c r="J90" s="188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2400</v>
      </c>
      <c r="G91" s="68"/>
      <c r="H91" s="68"/>
      <c r="I91" s="68"/>
      <c r="J91" s="69"/>
    </row>
    <row r="92" spans="1:10" ht="36" customHeight="1" x14ac:dyDescent="0.25">
      <c r="A92" s="7"/>
      <c r="B92" s="76" t="s">
        <v>192</v>
      </c>
      <c r="C92" s="77"/>
      <c r="D92" s="77"/>
      <c r="E92" s="54"/>
      <c r="F92" s="67">
        <v>1500</v>
      </c>
      <c r="G92" s="68"/>
      <c r="H92" s="68"/>
      <c r="I92" s="68"/>
      <c r="J92" s="69"/>
    </row>
    <row r="93" spans="1:10" ht="36" customHeight="1" x14ac:dyDescent="0.25">
      <c r="A93" s="7"/>
      <c r="B93" s="76" t="s">
        <v>193</v>
      </c>
      <c r="C93" s="77"/>
      <c r="D93" s="77"/>
      <c r="E93" s="54"/>
      <c r="F93" s="105">
        <v>1500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194</v>
      </c>
      <c r="C94" s="77"/>
      <c r="D94" s="77"/>
      <c r="E94" s="54"/>
      <c r="F94" s="105">
        <v>150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195</v>
      </c>
      <c r="C95" s="77"/>
      <c r="D95" s="77"/>
      <c r="E95" s="54"/>
      <c r="F95" s="105">
        <v>510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196</v>
      </c>
      <c r="C96" s="19"/>
      <c r="D96" s="19"/>
      <c r="E96" s="20"/>
      <c r="F96" s="186"/>
      <c r="G96" s="187"/>
      <c r="H96" s="187"/>
      <c r="I96" s="187"/>
      <c r="J96" s="188"/>
    </row>
    <row r="97" spans="1:10" ht="36" customHeight="1" x14ac:dyDescent="0.25">
      <c r="A97" s="7" t="s">
        <v>112</v>
      </c>
      <c r="B97" s="76" t="s">
        <v>197</v>
      </c>
      <c r="C97" s="77"/>
      <c r="D97" s="77"/>
      <c r="E97" s="54"/>
      <c r="F97" s="192">
        <f>H97*1.2</f>
        <v>3312</v>
      </c>
      <c r="G97" s="193">
        <f>H97*1.1</f>
        <v>3036.0000000000005</v>
      </c>
      <c r="H97" s="193">
        <v>2760</v>
      </c>
      <c r="I97" s="193">
        <f>H97*0.75</f>
        <v>2070</v>
      </c>
      <c r="J97" s="194">
        <f>H97*0.5</f>
        <v>1380</v>
      </c>
    </row>
    <row r="98" spans="1:10" ht="36" customHeight="1" x14ac:dyDescent="0.25">
      <c r="A98" s="7" t="s">
        <v>112</v>
      </c>
      <c r="B98" s="76" t="s">
        <v>198</v>
      </c>
      <c r="C98" s="77"/>
      <c r="D98" s="77"/>
      <c r="E98" s="54"/>
      <c r="F98" s="67">
        <v>3180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67">
        <v>3180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200</v>
      </c>
      <c r="C100" s="77"/>
      <c r="D100" s="77"/>
      <c r="E100" s="54"/>
      <c r="F100" s="192">
        <f>H100*1.2</f>
        <v>4752</v>
      </c>
      <c r="G100" s="193">
        <f>H100*1.1</f>
        <v>4356</v>
      </c>
      <c r="H100" s="193">
        <v>3960</v>
      </c>
      <c r="I100" s="193">
        <f>H100*0.75</f>
        <v>2970</v>
      </c>
      <c r="J100" s="194">
        <f>H100*0.5</f>
        <v>1980</v>
      </c>
    </row>
    <row r="101" spans="1:10" ht="36" customHeight="1" x14ac:dyDescent="0.25">
      <c r="A101" s="7" t="s">
        <v>114</v>
      </c>
      <c r="B101" s="76" t="s">
        <v>226</v>
      </c>
      <c r="C101" s="77"/>
      <c r="D101" s="77"/>
      <c r="E101" s="54"/>
      <c r="F101" s="67">
        <v>4560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67">
        <v>4560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203</v>
      </c>
      <c r="C103" s="77"/>
      <c r="D103" s="77"/>
      <c r="E103" s="53"/>
      <c r="F103" s="115">
        <f>H103*1.2</f>
        <v>3600</v>
      </c>
      <c r="G103" s="115">
        <f>H103*1.1</f>
        <v>3300.0000000000005</v>
      </c>
      <c r="H103" s="115">
        <v>3000</v>
      </c>
      <c r="I103" s="115">
        <f>H103*0.75</f>
        <v>2250</v>
      </c>
      <c r="J103" s="115">
        <f>H103*0.5</f>
        <v>1500</v>
      </c>
    </row>
    <row r="104" spans="1:10" ht="54" customHeight="1" thickBot="1" x14ac:dyDescent="0.3">
      <c r="A104" s="7"/>
      <c r="B104" s="18" t="s">
        <v>228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95"/>
      <c r="C105" s="196"/>
      <c r="D105" s="196"/>
      <c r="E105" s="196"/>
      <c r="F105" s="196"/>
      <c r="G105" s="196"/>
      <c r="H105" s="196"/>
      <c r="I105" s="196"/>
      <c r="J105" s="197"/>
    </row>
    <row r="106" spans="1:10" ht="28.5" customHeight="1" x14ac:dyDescent="0.25">
      <c r="A106" s="7"/>
      <c r="B106" s="78" t="s">
        <v>229</v>
      </c>
      <c r="C106" s="79"/>
      <c r="D106" s="79"/>
      <c r="E106" s="36"/>
      <c r="F106" s="80">
        <v>5400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230</v>
      </c>
      <c r="C107" s="77"/>
      <c r="D107" s="77"/>
      <c r="E107" s="54"/>
      <c r="F107" s="67">
        <v>10800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231</v>
      </c>
      <c r="C108" s="77"/>
      <c r="D108" s="77"/>
      <c r="E108" s="54"/>
      <c r="F108" s="67">
        <v>5400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264</v>
      </c>
      <c r="C109" s="77"/>
      <c r="D109" s="77"/>
      <c r="E109" s="54"/>
      <c r="F109" s="67">
        <v>10800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16"/>
      <c r="C111" s="117"/>
      <c r="D111" s="117"/>
      <c r="E111" s="117"/>
      <c r="F111" s="118"/>
      <c r="G111" s="118"/>
      <c r="H111" s="118"/>
      <c r="I111" s="118"/>
      <c r="J111" s="118"/>
    </row>
    <row r="112" spans="1:10" ht="67.5" customHeight="1" x14ac:dyDescent="0.25">
      <c r="A112" s="7"/>
      <c r="B112" s="119" t="s">
        <v>265</v>
      </c>
      <c r="C112" s="119"/>
      <c r="D112" s="119"/>
      <c r="E112" s="119"/>
      <c r="F112" s="119"/>
      <c r="G112" s="119"/>
      <c r="H112" s="119"/>
      <c r="I112" s="119"/>
      <c r="J112" s="119"/>
    </row>
    <row r="113" spans="1:10" ht="40.5" customHeight="1" x14ac:dyDescent="0.25">
      <c r="A113" s="7"/>
      <c r="B113" s="119" t="s">
        <v>205</v>
      </c>
      <c r="C113" s="119"/>
      <c r="D113" s="119"/>
      <c r="E113" s="119"/>
      <c r="F113" s="119"/>
      <c r="G113" s="119"/>
      <c r="H113" s="119"/>
      <c r="I113" s="119"/>
      <c r="J113" s="119"/>
    </row>
    <row r="114" spans="1:10" ht="27" customHeight="1" x14ac:dyDescent="0.25">
      <c r="A114" s="7" t="s">
        <v>114</v>
      </c>
      <c r="B114" s="120" t="s">
        <v>206</v>
      </c>
      <c r="C114" s="120"/>
      <c r="D114" s="120"/>
      <c r="E114" s="120"/>
      <c r="F114" s="120"/>
      <c r="G114" s="120"/>
      <c r="H114" s="120"/>
      <c r="I114" s="120"/>
      <c r="J114" s="120"/>
    </row>
    <row r="115" spans="1:10" ht="40.5" customHeight="1" x14ac:dyDescent="0.25">
      <c r="A115" s="7"/>
      <c r="B115" s="121" t="s">
        <v>207</v>
      </c>
      <c r="C115" s="121"/>
      <c r="D115" s="121"/>
      <c r="E115" s="121"/>
      <c r="F115" s="121"/>
      <c r="G115" s="121"/>
      <c r="H115" s="121"/>
      <c r="I115" s="121"/>
      <c r="J115" s="121"/>
    </row>
    <row r="116" spans="1:10" ht="18" customHeight="1" x14ac:dyDescent="0.25">
      <c r="A116" s="7"/>
    </row>
  </sheetData>
  <sheetProtection selectLockedCells="1" selectUnlockedCells="1"/>
  <mergeCells count="210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65" zoomScaleNormal="60" zoomScaleSheetLayoutView="65" workbookViewId="0">
      <pane ySplit="4" topLeftCell="A95" activePane="bottomLeft" state="frozen"/>
      <selection activeCell="Q15" sqref="Q15"/>
      <selection pane="bottomLeft" activeCell="B104" sqref="B104:J110"/>
    </sheetView>
  </sheetViews>
  <sheetFormatPr defaultColWidth="9.140625" defaultRowHeight="12.75" outlineLevelRow="1" x14ac:dyDescent="0.25"/>
  <cols>
    <col min="1" max="1" width="25.425781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5328</v>
      </c>
      <c r="G8" s="33">
        <f>H8*1.1</f>
        <v>4884</v>
      </c>
      <c r="H8" s="33">
        <v>4440</v>
      </c>
      <c r="I8" s="33">
        <f>H8*0.75</f>
        <v>3330</v>
      </c>
      <c r="J8" s="33">
        <f>H8*0.5</f>
        <v>2220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7459.2</v>
      </c>
      <c r="G9" s="37">
        <f>H9*1.1</f>
        <v>6837.6</v>
      </c>
      <c r="H9" s="37">
        <v>6216</v>
      </c>
      <c r="I9" s="37">
        <f>H9*0.75</f>
        <v>4662</v>
      </c>
      <c r="J9" s="37">
        <f>H9*0.5</f>
        <v>3108</v>
      </c>
    </row>
    <row r="10" spans="1:10" ht="24" thickBot="1" x14ac:dyDescent="0.3">
      <c r="A10" s="7"/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6408</v>
      </c>
      <c r="G11" s="33">
        <f>H11*1.1</f>
        <v>5874.0000000000009</v>
      </c>
      <c r="H11" s="33">
        <v>5340</v>
      </c>
      <c r="I11" s="33">
        <f>H11*0.75</f>
        <v>4005</v>
      </c>
      <c r="J11" s="33">
        <f>H11*0.5</f>
        <v>2670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8971.1999999999989</v>
      </c>
      <c r="G12" s="37">
        <f>H12*1.1</f>
        <v>8223.6</v>
      </c>
      <c r="H12" s="37">
        <v>7476</v>
      </c>
      <c r="I12" s="37">
        <f>H12*0.75</f>
        <v>5607</v>
      </c>
      <c r="J12" s="37">
        <f>H12*0.5</f>
        <v>3738</v>
      </c>
    </row>
    <row r="13" spans="1:10" ht="24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5"/>
      <c r="D14" s="175"/>
      <c r="E14" s="176"/>
      <c r="F14" s="43">
        <v>840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77" t="s">
        <v>119</v>
      </c>
      <c r="C15" s="178"/>
      <c r="D15" s="178"/>
      <c r="E15" s="179"/>
      <c r="F15" s="49">
        <v>1200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0"/>
      <c r="G16" s="181"/>
      <c r="H16" s="181"/>
      <c r="I16" s="181"/>
      <c r="J16" s="182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120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168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600 до 12000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600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1800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2400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3000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3600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4200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4800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5400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6000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6600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7200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7800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8400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9000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9600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10200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10800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11400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12000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4200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660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240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4200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960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3000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3600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83" t="s">
        <v>209</v>
      </c>
      <c r="C54" s="184"/>
      <c r="D54" s="184"/>
      <c r="E54" s="185"/>
      <c r="F54" s="186" t="str">
        <f>"Цена от "&amp;MIN(F56,F61:J62,H97,F63:J74)&amp;" до "&amp;MAX(F56,F61:J62,H97,F63:J74)</f>
        <v>Цена от 510 до 9120</v>
      </c>
      <c r="G54" s="187"/>
      <c r="H54" s="187"/>
      <c r="I54" s="187"/>
      <c r="J54" s="18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1200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120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420</v>
      </c>
      <c r="G58" s="94"/>
      <c r="H58" s="94"/>
      <c r="I58" s="94"/>
      <c r="J58" s="95"/>
    </row>
    <row r="59" spans="1:10" ht="36" customHeight="1" thickBot="1" x14ac:dyDescent="0.3">
      <c r="A59" s="7"/>
      <c r="B59" s="177" t="s">
        <v>160</v>
      </c>
      <c r="C59" s="178"/>
      <c r="D59" s="178"/>
      <c r="E59" s="179"/>
      <c r="F59" s="93">
        <v>10008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2520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3000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3900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2640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3168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3000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3000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2760</v>
      </c>
      <c r="G68" s="68"/>
      <c r="H68" s="68"/>
      <c r="I68" s="68"/>
      <c r="J68" s="69"/>
    </row>
    <row r="69" spans="1:10" ht="36" customHeight="1" x14ac:dyDescent="0.25">
      <c r="A69" s="7"/>
      <c r="B69" s="76" t="s">
        <v>169</v>
      </c>
      <c r="C69" s="77"/>
      <c r="D69" s="77"/>
      <c r="E69" s="54"/>
      <c r="F69" s="67">
        <v>3000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510</v>
      </c>
      <c r="G70" s="68"/>
      <c r="H70" s="68"/>
      <c r="I70" s="68"/>
      <c r="J70" s="69"/>
    </row>
    <row r="71" spans="1:10" ht="36" customHeight="1" x14ac:dyDescent="0.25">
      <c r="A71" s="7"/>
      <c r="B71" s="52" t="s">
        <v>171</v>
      </c>
      <c r="C71" s="96"/>
      <c r="D71" s="96"/>
      <c r="E71" s="97"/>
      <c r="F71" s="67">
        <v>1920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172</v>
      </c>
      <c r="C72" s="96"/>
      <c r="D72" s="96"/>
      <c r="E72" s="97"/>
      <c r="F72" s="67">
        <v>1560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67">
        <v>3300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174</v>
      </c>
      <c r="C74" s="77"/>
      <c r="D74" s="77"/>
      <c r="E74" s="54"/>
      <c r="F74" s="67">
        <v>9120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4"/>
      <c r="F75" s="67">
        <v>900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176</v>
      </c>
      <c r="C76" s="77"/>
      <c r="D76" s="77"/>
      <c r="E76" s="54"/>
      <c r="F76" s="67">
        <v>1800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177</v>
      </c>
      <c r="C77" s="77"/>
      <c r="D77" s="77"/>
      <c r="E77" s="53"/>
      <c r="F77" s="67">
        <v>3000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178</v>
      </c>
      <c r="C78" s="96"/>
      <c r="D78" s="96"/>
      <c r="E78" s="96"/>
      <c r="F78" s="67">
        <v>2502</v>
      </c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179</v>
      </c>
      <c r="C79" s="77"/>
      <c r="D79" s="77"/>
      <c r="E79" s="54"/>
      <c r="F79" s="67">
        <v>3600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180</v>
      </c>
      <c r="C80" s="77"/>
      <c r="D80" s="77"/>
      <c r="E80" s="54"/>
      <c r="F80" s="67">
        <v>4200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5520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3720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84" t="s">
        <v>183</v>
      </c>
      <c r="C83" s="85"/>
      <c r="D83" s="85"/>
      <c r="E83" s="86"/>
      <c r="F83" s="93">
        <v>4464</v>
      </c>
      <c r="G83" s="94"/>
      <c r="H83" s="94"/>
      <c r="I83" s="94"/>
      <c r="J83" s="95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4200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185</v>
      </c>
      <c r="C85" s="77"/>
      <c r="D85" s="77"/>
      <c r="E85" s="54"/>
      <c r="F85" s="67">
        <v>4200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3960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52" t="s">
        <v>187</v>
      </c>
      <c r="C87" s="96"/>
      <c r="D87" s="96"/>
      <c r="E87" s="97"/>
      <c r="F87" s="67">
        <v>720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4680</v>
      </c>
      <c r="G88" s="68"/>
      <c r="H88" s="68"/>
      <c r="I88" s="68"/>
      <c r="J88" s="69"/>
    </row>
    <row r="89" spans="1:10" ht="36" customHeight="1" thickBot="1" x14ac:dyDescent="0.3">
      <c r="A89" s="7" t="s">
        <v>114</v>
      </c>
      <c r="B89" s="76" t="s">
        <v>189</v>
      </c>
      <c r="C89" s="77"/>
      <c r="D89" s="77"/>
      <c r="E89" s="54"/>
      <c r="F89" s="67">
        <v>12840</v>
      </c>
      <c r="G89" s="68"/>
      <c r="H89" s="68"/>
      <c r="I89" s="68"/>
      <c r="J89" s="69"/>
    </row>
    <row r="90" spans="1:10" ht="36" customHeight="1" x14ac:dyDescent="0.25">
      <c r="A90" s="7"/>
      <c r="B90" s="189" t="s">
        <v>190</v>
      </c>
      <c r="C90" s="190"/>
      <c r="D90" s="190"/>
      <c r="E90" s="191"/>
      <c r="F90" s="186"/>
      <c r="G90" s="187"/>
      <c r="H90" s="187"/>
      <c r="I90" s="187"/>
      <c r="J90" s="188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2004</v>
      </c>
      <c r="G91" s="68"/>
      <c r="H91" s="68"/>
      <c r="I91" s="68"/>
      <c r="J91" s="69"/>
    </row>
    <row r="92" spans="1:10" ht="36" customHeight="1" x14ac:dyDescent="0.25">
      <c r="A92" s="7"/>
      <c r="B92" s="76" t="s">
        <v>192</v>
      </c>
      <c r="C92" s="77"/>
      <c r="D92" s="77"/>
      <c r="E92" s="54"/>
      <c r="F92" s="67">
        <v>4002</v>
      </c>
      <c r="G92" s="68"/>
      <c r="H92" s="68"/>
      <c r="I92" s="68"/>
      <c r="J92" s="69"/>
    </row>
    <row r="93" spans="1:10" ht="36" customHeight="1" x14ac:dyDescent="0.25">
      <c r="A93" s="7"/>
      <c r="B93" s="76" t="s">
        <v>193</v>
      </c>
      <c r="C93" s="77"/>
      <c r="D93" s="77"/>
      <c r="E93" s="54"/>
      <c r="F93" s="105">
        <v>1500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194</v>
      </c>
      <c r="C94" s="77"/>
      <c r="D94" s="77"/>
      <c r="E94" s="54"/>
      <c r="F94" s="105">
        <v>150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195</v>
      </c>
      <c r="C95" s="77"/>
      <c r="D95" s="77"/>
      <c r="E95" s="54"/>
      <c r="F95" s="105">
        <v>510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196</v>
      </c>
      <c r="C96" s="19"/>
      <c r="D96" s="19"/>
      <c r="E96" s="20"/>
      <c r="F96" s="186"/>
      <c r="G96" s="187"/>
      <c r="H96" s="187"/>
      <c r="I96" s="187"/>
      <c r="J96" s="188"/>
    </row>
    <row r="97" spans="1:10" ht="36" customHeight="1" x14ac:dyDescent="0.25">
      <c r="A97" s="7" t="s">
        <v>112</v>
      </c>
      <c r="B97" s="76" t="s">
        <v>197</v>
      </c>
      <c r="C97" s="77"/>
      <c r="D97" s="77"/>
      <c r="E97" s="54"/>
      <c r="F97" s="192">
        <f>H97*1.2</f>
        <v>2304</v>
      </c>
      <c r="G97" s="193">
        <f>H97*1.1</f>
        <v>2112</v>
      </c>
      <c r="H97" s="193">
        <v>1920</v>
      </c>
      <c r="I97" s="193">
        <f>H97*0.75</f>
        <v>1440</v>
      </c>
      <c r="J97" s="194">
        <f>H97*0.5</f>
        <v>960</v>
      </c>
    </row>
    <row r="98" spans="1:10" ht="36" customHeight="1" x14ac:dyDescent="0.25">
      <c r="A98" s="7" t="s">
        <v>112</v>
      </c>
      <c r="B98" s="76" t="s">
        <v>198</v>
      </c>
      <c r="C98" s="77"/>
      <c r="D98" s="77"/>
      <c r="E98" s="54"/>
      <c r="F98" s="67">
        <v>1800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67">
        <v>3000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200</v>
      </c>
      <c r="C100" s="77"/>
      <c r="D100" s="77"/>
      <c r="E100" s="54"/>
      <c r="F100" s="192">
        <f>H100*1.2</f>
        <v>3312</v>
      </c>
      <c r="G100" s="193">
        <f>H100*1.1</f>
        <v>3036.0000000000005</v>
      </c>
      <c r="H100" s="193">
        <v>2760</v>
      </c>
      <c r="I100" s="193">
        <f>H100*0.75</f>
        <v>2070</v>
      </c>
      <c r="J100" s="194">
        <f>H100*0.5</f>
        <v>1380</v>
      </c>
    </row>
    <row r="101" spans="1:10" ht="36" customHeight="1" x14ac:dyDescent="0.25">
      <c r="A101" s="7" t="s">
        <v>114</v>
      </c>
      <c r="B101" s="76" t="s">
        <v>226</v>
      </c>
      <c r="C101" s="77"/>
      <c r="D101" s="77"/>
      <c r="E101" s="54"/>
      <c r="F101" s="67">
        <v>2520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67">
        <v>4200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203</v>
      </c>
      <c r="C103" s="77"/>
      <c r="D103" s="77"/>
      <c r="E103" s="53"/>
      <c r="F103" s="115">
        <f>H103*1.2</f>
        <v>2304</v>
      </c>
      <c r="G103" s="115">
        <f>H103*1.1</f>
        <v>2112</v>
      </c>
      <c r="H103" s="115">
        <v>1920</v>
      </c>
      <c r="I103" s="115">
        <f>H103*0.75</f>
        <v>1440</v>
      </c>
      <c r="J103" s="115">
        <f>H103*0.5</f>
        <v>960</v>
      </c>
    </row>
    <row r="104" spans="1:10" ht="54" customHeight="1" thickBot="1" x14ac:dyDescent="0.3">
      <c r="A104" s="7"/>
      <c r="B104" s="27"/>
      <c r="C104" s="38"/>
      <c r="D104" s="38"/>
      <c r="E104" s="39"/>
      <c r="F104" s="40"/>
      <c r="G104" s="41"/>
      <c r="H104" s="41"/>
      <c r="I104" s="41"/>
      <c r="J104" s="42"/>
    </row>
    <row r="105" spans="1:10" ht="28.5" customHeight="1" x14ac:dyDescent="0.25">
      <c r="A105" s="7"/>
      <c r="B105" s="116"/>
      <c r="C105" s="117"/>
      <c r="D105" s="117"/>
      <c r="E105" s="117"/>
      <c r="F105" s="118"/>
      <c r="G105" s="118"/>
      <c r="H105" s="118"/>
      <c r="I105" s="118"/>
      <c r="J105" s="118"/>
    </row>
    <row r="106" spans="1:10" ht="28.5" customHeight="1" x14ac:dyDescent="0.25">
      <c r="A106" s="7"/>
      <c r="B106" s="119" t="s">
        <v>265</v>
      </c>
      <c r="C106" s="119"/>
      <c r="D106" s="119"/>
      <c r="E106" s="119"/>
      <c r="F106" s="119"/>
      <c r="G106" s="119"/>
      <c r="H106" s="119"/>
      <c r="I106" s="119"/>
      <c r="J106" s="119"/>
    </row>
    <row r="107" spans="1:10" ht="28.5" customHeight="1" x14ac:dyDescent="0.25">
      <c r="A107" s="7"/>
      <c r="B107" s="119" t="s">
        <v>205</v>
      </c>
      <c r="C107" s="119"/>
      <c r="D107" s="119"/>
      <c r="E107" s="119"/>
      <c r="F107" s="119"/>
      <c r="G107" s="119"/>
      <c r="H107" s="119"/>
      <c r="I107" s="119"/>
      <c r="J107" s="119"/>
    </row>
    <row r="108" spans="1:10" ht="28.5" customHeight="1" x14ac:dyDescent="0.25">
      <c r="A108" s="7"/>
      <c r="B108" s="120" t="s">
        <v>206</v>
      </c>
      <c r="C108" s="120"/>
      <c r="D108" s="120"/>
      <c r="E108" s="120"/>
      <c r="F108" s="120"/>
      <c r="G108" s="120"/>
      <c r="H108" s="120"/>
      <c r="I108" s="120"/>
      <c r="J108" s="120"/>
    </row>
    <row r="109" spans="1:10" ht="28.5" customHeight="1" x14ac:dyDescent="0.25">
      <c r="A109" s="7"/>
      <c r="B109" s="121" t="s">
        <v>207</v>
      </c>
      <c r="C109" s="121"/>
      <c r="D109" s="121"/>
      <c r="E109" s="121"/>
      <c r="F109" s="121"/>
      <c r="G109" s="121"/>
      <c r="H109" s="121"/>
      <c r="I109" s="121"/>
      <c r="J109" s="121"/>
    </row>
    <row r="110" spans="1:10" ht="28.5" customHeight="1" x14ac:dyDescent="0.25">
      <c r="A110" s="7"/>
    </row>
    <row r="111" spans="1:10" ht="24" customHeight="1" x14ac:dyDescent="0.25">
      <c r="A111" s="7"/>
    </row>
    <row r="112" spans="1:10" ht="18" customHeight="1" x14ac:dyDescent="0.25">
      <c r="A112" s="7"/>
    </row>
    <row r="113" spans="1:1" ht="67.5" customHeight="1" x14ac:dyDescent="0.25">
      <c r="A113" s="7"/>
    </row>
    <row r="114" spans="1:1" ht="40.5" customHeight="1" x14ac:dyDescent="0.25">
      <c r="A114" s="7"/>
    </row>
    <row r="115" spans="1:1" ht="27" customHeight="1" x14ac:dyDescent="0.25">
      <c r="A115" s="7" t="s">
        <v>114</v>
      </c>
    </row>
    <row r="116" spans="1:1" ht="40.5" customHeight="1" x14ac:dyDescent="0.25">
      <c r="A116" s="7"/>
    </row>
    <row r="117" spans="1:1" ht="18" customHeight="1" x14ac:dyDescent="0.25">
      <c r="A117" s="7"/>
    </row>
  </sheetData>
  <sheetProtection selectLockedCells="1" selectUnlockedCells="1"/>
  <mergeCells count="198">
    <mergeCell ref="B106:J106"/>
    <mergeCell ref="B107:J107"/>
    <mergeCell ref="B108:J108"/>
    <mergeCell ref="B109:J109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92" activePane="bottomLeft" state="frozen"/>
      <selection activeCell="Q15" sqref="Q15"/>
      <selection pane="bottomLeft" activeCell="F106" sqref="F106:J109"/>
    </sheetView>
  </sheetViews>
  <sheetFormatPr defaultColWidth="9.140625" defaultRowHeight="12.75" outlineLevelRow="1" x14ac:dyDescent="0.25"/>
  <cols>
    <col min="1" max="1" width="33.57031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3" t="s">
        <v>108</v>
      </c>
      <c r="H6" s="173" t="s">
        <v>109</v>
      </c>
      <c r="I6" s="173" t="s">
        <v>110</v>
      </c>
      <c r="J6" s="174" t="s">
        <v>111</v>
      </c>
    </row>
    <row r="7" spans="1:10" ht="24" thickBot="1" x14ac:dyDescent="0.3">
      <c r="A7" s="7"/>
      <c r="B7" s="132"/>
      <c r="C7" s="133"/>
      <c r="D7" s="133"/>
      <c r="E7" s="134"/>
      <c r="F7" s="135"/>
      <c r="G7" s="136"/>
      <c r="H7" s="136"/>
      <c r="I7" s="136"/>
      <c r="J7" s="137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5148</v>
      </c>
      <c r="G8" s="33">
        <f>H8*1.1</f>
        <v>4719</v>
      </c>
      <c r="H8" s="33">
        <v>4290</v>
      </c>
      <c r="I8" s="33">
        <f>H8*0.75</f>
        <v>3217.5</v>
      </c>
      <c r="J8" s="33">
        <f>H8*0.5</f>
        <v>2145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7214.4</v>
      </c>
      <c r="G9" s="37">
        <f>H9*1.1</f>
        <v>6613.2000000000007</v>
      </c>
      <c r="H9" s="37">
        <v>6012</v>
      </c>
      <c r="I9" s="37">
        <f>H9*0.75</f>
        <v>4509</v>
      </c>
      <c r="J9" s="37">
        <f>H9*0.5</f>
        <v>3006</v>
      </c>
    </row>
    <row r="10" spans="1:10" ht="24" thickBot="1" x14ac:dyDescent="0.3">
      <c r="A10" s="7"/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6163.2</v>
      </c>
      <c r="G11" s="33">
        <f>H11*1.1</f>
        <v>5649.6</v>
      </c>
      <c r="H11" s="33">
        <v>5136</v>
      </c>
      <c r="I11" s="33">
        <f>H11*0.75</f>
        <v>3852</v>
      </c>
      <c r="J11" s="33">
        <f>H11*0.5</f>
        <v>2568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8640</v>
      </c>
      <c r="G12" s="37">
        <f>H12*1.1</f>
        <v>7920.0000000000009</v>
      </c>
      <c r="H12" s="37">
        <v>7200</v>
      </c>
      <c r="I12" s="37">
        <f>H12*0.75</f>
        <v>5400</v>
      </c>
      <c r="J12" s="37">
        <f>H12*0.5</f>
        <v>3600</v>
      </c>
    </row>
    <row r="13" spans="1:10" ht="24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5"/>
      <c r="D14" s="175"/>
      <c r="E14" s="176"/>
      <c r="F14" s="43">
        <v>1182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77" t="s">
        <v>119</v>
      </c>
      <c r="C15" s="178"/>
      <c r="D15" s="178"/>
      <c r="E15" s="179"/>
      <c r="F15" s="49">
        <v>1680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0"/>
      <c r="G16" s="181"/>
      <c r="H16" s="181"/>
      <c r="I16" s="181"/>
      <c r="J16" s="182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432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612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1092 до 21840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1092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2184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3276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4368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5460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6552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7644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8736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9828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10920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12012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13104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14196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15288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16380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17472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18564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19656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20748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21840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6252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768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354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6252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1242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4020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4542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83" t="s">
        <v>209</v>
      </c>
      <c r="C54" s="184"/>
      <c r="D54" s="184"/>
      <c r="E54" s="185"/>
      <c r="F54" s="186" t="str">
        <f>"Цена от "&amp;MIN(F56,F61:J62,H97,F63:J74)&amp;" до "&amp;MAX(F56,F61:J62,H97,F63:J74)</f>
        <v>Цена от 504 до 7560</v>
      </c>
      <c r="G54" s="187"/>
      <c r="H54" s="187"/>
      <c r="I54" s="187"/>
      <c r="J54" s="18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3684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368.4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1020</v>
      </c>
      <c r="G58" s="94"/>
      <c r="H58" s="94"/>
      <c r="I58" s="94"/>
      <c r="J58" s="95"/>
    </row>
    <row r="59" spans="1:10" ht="36" customHeight="1" thickBot="1" x14ac:dyDescent="0.3">
      <c r="A59" s="7"/>
      <c r="B59" s="177" t="s">
        <v>160</v>
      </c>
      <c r="C59" s="178"/>
      <c r="D59" s="178"/>
      <c r="E59" s="179"/>
      <c r="F59" s="93">
        <v>10008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4986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3306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7464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5904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7084.8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2892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6726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7464</v>
      </c>
      <c r="G68" s="68"/>
      <c r="H68" s="68"/>
      <c r="I68" s="68"/>
      <c r="J68" s="69"/>
    </row>
    <row r="69" spans="1:10" ht="36" customHeight="1" x14ac:dyDescent="0.25">
      <c r="A69" s="7"/>
      <c r="B69" s="76" t="s">
        <v>169</v>
      </c>
      <c r="C69" s="77"/>
      <c r="D69" s="77"/>
      <c r="E69" s="54"/>
      <c r="F69" s="67">
        <v>4815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504</v>
      </c>
      <c r="G70" s="68"/>
      <c r="H70" s="68"/>
      <c r="I70" s="68"/>
      <c r="J70" s="69"/>
    </row>
    <row r="71" spans="1:10" ht="36" customHeight="1" x14ac:dyDescent="0.25">
      <c r="A71" s="7"/>
      <c r="B71" s="52" t="s">
        <v>171</v>
      </c>
      <c r="C71" s="96"/>
      <c r="D71" s="96"/>
      <c r="E71" s="97"/>
      <c r="F71" s="67">
        <v>1770</v>
      </c>
      <c r="G71" s="68"/>
      <c r="H71" s="68"/>
      <c r="I71" s="68"/>
      <c r="J71" s="69"/>
    </row>
    <row r="72" spans="1:10" ht="36" customHeight="1" x14ac:dyDescent="0.25">
      <c r="A72" s="7"/>
      <c r="B72" s="52" t="s">
        <v>172</v>
      </c>
      <c r="C72" s="96"/>
      <c r="D72" s="96"/>
      <c r="E72" s="97"/>
      <c r="F72" s="67">
        <v>1302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67">
        <v>7560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174</v>
      </c>
      <c r="C74" s="77"/>
      <c r="D74" s="77"/>
      <c r="E74" s="54"/>
      <c r="F74" s="67">
        <v>2070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4"/>
      <c r="F75" s="67">
        <v>768</v>
      </c>
      <c r="G75" s="68"/>
      <c r="H75" s="68"/>
      <c r="I75" s="68"/>
      <c r="J75" s="69"/>
    </row>
    <row r="76" spans="1:10" ht="36" customHeight="1" x14ac:dyDescent="0.25">
      <c r="A76" s="7"/>
      <c r="B76" s="76" t="s">
        <v>176</v>
      </c>
      <c r="C76" s="77"/>
      <c r="D76" s="77"/>
      <c r="E76" s="54"/>
      <c r="F76" s="67">
        <v>6000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177</v>
      </c>
      <c r="C77" s="77"/>
      <c r="D77" s="77"/>
      <c r="E77" s="53"/>
      <c r="F77" s="67">
        <v>5505</v>
      </c>
      <c r="G77" s="68"/>
      <c r="H77" s="68"/>
      <c r="I77" s="68"/>
      <c r="J77" s="69"/>
    </row>
    <row r="78" spans="1:10" ht="36" customHeight="1" x14ac:dyDescent="0.25">
      <c r="A78" s="7"/>
      <c r="B78" s="52" t="s">
        <v>178</v>
      </c>
      <c r="C78" s="96"/>
      <c r="D78" s="96"/>
      <c r="E78" s="96"/>
      <c r="F78" s="67">
        <v>5904</v>
      </c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179</v>
      </c>
      <c r="C79" s="77"/>
      <c r="D79" s="77"/>
      <c r="E79" s="54"/>
      <c r="F79" s="67">
        <v>7080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180</v>
      </c>
      <c r="C80" s="77"/>
      <c r="D80" s="77"/>
      <c r="E80" s="54"/>
      <c r="F80" s="67">
        <v>4680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10560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8280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84" t="s">
        <v>183</v>
      </c>
      <c r="C83" s="85"/>
      <c r="D83" s="85"/>
      <c r="E83" s="86"/>
      <c r="F83" s="93">
        <v>9936</v>
      </c>
      <c r="G83" s="94"/>
      <c r="H83" s="94"/>
      <c r="I83" s="94"/>
      <c r="J83" s="95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4080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185</v>
      </c>
      <c r="C85" s="77"/>
      <c r="D85" s="77"/>
      <c r="E85" s="54"/>
      <c r="F85" s="67">
        <v>9480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10560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720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10680</v>
      </c>
      <c r="G88" s="68"/>
      <c r="H88" s="68"/>
      <c r="I88" s="68"/>
      <c r="J88" s="69"/>
    </row>
    <row r="89" spans="1:10" ht="36" customHeight="1" thickBot="1" x14ac:dyDescent="0.3">
      <c r="A89" s="7" t="s">
        <v>114</v>
      </c>
      <c r="B89" s="76" t="s">
        <v>189</v>
      </c>
      <c r="C89" s="77"/>
      <c r="D89" s="77"/>
      <c r="E89" s="54"/>
      <c r="F89" s="67">
        <v>3000</v>
      </c>
      <c r="G89" s="68"/>
      <c r="H89" s="68"/>
      <c r="I89" s="68"/>
      <c r="J89" s="69"/>
    </row>
    <row r="90" spans="1:10" ht="36" customHeight="1" x14ac:dyDescent="0.25">
      <c r="A90" s="7"/>
      <c r="B90" s="189" t="s">
        <v>190</v>
      </c>
      <c r="C90" s="190"/>
      <c r="D90" s="190"/>
      <c r="E90" s="191"/>
      <c r="F90" s="186"/>
      <c r="G90" s="187"/>
      <c r="H90" s="187"/>
      <c r="I90" s="187"/>
      <c r="J90" s="188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4050</v>
      </c>
      <c r="G91" s="68"/>
      <c r="H91" s="68"/>
      <c r="I91" s="68"/>
      <c r="J91" s="69"/>
    </row>
    <row r="92" spans="1:10" ht="36" customHeight="1" x14ac:dyDescent="0.25">
      <c r="A92" s="7"/>
      <c r="B92" s="76" t="s">
        <v>192</v>
      </c>
      <c r="C92" s="77"/>
      <c r="D92" s="77"/>
      <c r="E92" s="54"/>
      <c r="F92" s="67">
        <v>4002</v>
      </c>
      <c r="G92" s="68"/>
      <c r="H92" s="68"/>
      <c r="I92" s="68"/>
      <c r="J92" s="69"/>
    </row>
    <row r="93" spans="1:10" ht="36" customHeight="1" x14ac:dyDescent="0.25">
      <c r="A93" s="7"/>
      <c r="B93" s="76" t="s">
        <v>193</v>
      </c>
      <c r="C93" s="77"/>
      <c r="D93" s="77"/>
      <c r="E93" s="54"/>
      <c r="F93" s="105">
        <v>1500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194</v>
      </c>
      <c r="C94" s="77"/>
      <c r="D94" s="77"/>
      <c r="E94" s="54"/>
      <c r="F94" s="105">
        <v>150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195</v>
      </c>
      <c r="C95" s="77"/>
      <c r="D95" s="77"/>
      <c r="E95" s="54"/>
      <c r="F95" s="105">
        <v>510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196</v>
      </c>
      <c r="C96" s="19"/>
      <c r="D96" s="19"/>
      <c r="E96" s="20"/>
      <c r="F96" s="186"/>
      <c r="G96" s="187"/>
      <c r="H96" s="187"/>
      <c r="I96" s="187"/>
      <c r="J96" s="188"/>
    </row>
    <row r="97" spans="1:10" ht="36" customHeight="1" x14ac:dyDescent="0.25">
      <c r="A97" s="7" t="s">
        <v>112</v>
      </c>
      <c r="B97" s="76" t="s">
        <v>197</v>
      </c>
      <c r="C97" s="77"/>
      <c r="D97" s="77"/>
      <c r="E97" s="54"/>
      <c r="F97" s="192">
        <f>H97*1.2</f>
        <v>3045.6</v>
      </c>
      <c r="G97" s="193">
        <f>H97*1.1</f>
        <v>2791.8</v>
      </c>
      <c r="H97" s="193">
        <v>2538</v>
      </c>
      <c r="I97" s="193">
        <f>H97*0.75</f>
        <v>1903.5</v>
      </c>
      <c r="J97" s="194">
        <f>H97*0.5</f>
        <v>1269</v>
      </c>
    </row>
    <row r="98" spans="1:10" ht="36" customHeight="1" x14ac:dyDescent="0.25">
      <c r="A98" s="7" t="s">
        <v>112</v>
      </c>
      <c r="B98" s="76" t="s">
        <v>198</v>
      </c>
      <c r="C98" s="77"/>
      <c r="D98" s="77"/>
      <c r="E98" s="54"/>
      <c r="F98" s="67">
        <v>1890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67">
        <v>4488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200</v>
      </c>
      <c r="C100" s="77"/>
      <c r="D100" s="77"/>
      <c r="E100" s="54"/>
      <c r="F100" s="192">
        <f>H100*1.2</f>
        <v>4320</v>
      </c>
      <c r="G100" s="193">
        <f>H100*1.1</f>
        <v>3960.0000000000005</v>
      </c>
      <c r="H100" s="193">
        <v>3600</v>
      </c>
      <c r="I100" s="193">
        <f>H100*0.75</f>
        <v>2700</v>
      </c>
      <c r="J100" s="194">
        <f>H100*0.5</f>
        <v>1800</v>
      </c>
    </row>
    <row r="101" spans="1:10" ht="36" customHeight="1" x14ac:dyDescent="0.25">
      <c r="A101" s="7" t="s">
        <v>114</v>
      </c>
      <c r="B101" s="76" t="s">
        <v>226</v>
      </c>
      <c r="C101" s="77"/>
      <c r="D101" s="77"/>
      <c r="E101" s="54"/>
      <c r="F101" s="67">
        <v>2760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67">
        <v>6360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203</v>
      </c>
      <c r="C103" s="77"/>
      <c r="D103" s="77"/>
      <c r="E103" s="54"/>
      <c r="F103" s="67">
        <v>1890</v>
      </c>
      <c r="G103" s="68"/>
      <c r="H103" s="68"/>
      <c r="I103" s="68"/>
      <c r="J103" s="69"/>
    </row>
    <row r="104" spans="1:10" ht="54" customHeight="1" thickBot="1" x14ac:dyDescent="0.3">
      <c r="A104" s="7"/>
      <c r="B104" s="18" t="s">
        <v>228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95"/>
      <c r="C105" s="196"/>
      <c r="D105" s="196"/>
      <c r="E105" s="196"/>
      <c r="F105" s="196"/>
      <c r="G105" s="196"/>
      <c r="H105" s="196"/>
      <c r="I105" s="196"/>
      <c r="J105" s="197"/>
    </row>
    <row r="106" spans="1:10" ht="28.5" customHeight="1" x14ac:dyDescent="0.25">
      <c r="A106" s="7"/>
      <c r="B106" s="78" t="s">
        <v>229</v>
      </c>
      <c r="C106" s="79"/>
      <c r="D106" s="79"/>
      <c r="E106" s="36"/>
      <c r="F106" s="80">
        <v>5136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230</v>
      </c>
      <c r="C107" s="77"/>
      <c r="D107" s="77"/>
      <c r="E107" s="54"/>
      <c r="F107" s="67">
        <v>10272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231</v>
      </c>
      <c r="C108" s="77"/>
      <c r="D108" s="77"/>
      <c r="E108" s="54"/>
      <c r="F108" s="67">
        <v>5136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264</v>
      </c>
      <c r="C109" s="77"/>
      <c r="D109" s="77"/>
      <c r="E109" s="54"/>
      <c r="F109" s="67">
        <v>10272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3.25" x14ac:dyDescent="0.25">
      <c r="A111" s="7"/>
      <c r="B111" s="116"/>
      <c r="C111" s="117"/>
      <c r="D111" s="117"/>
      <c r="E111" s="117"/>
      <c r="F111" s="118"/>
      <c r="G111" s="118"/>
      <c r="H111" s="118"/>
      <c r="I111" s="118"/>
      <c r="J111" s="118"/>
    </row>
    <row r="112" spans="1:10" ht="56.25" customHeight="1" x14ac:dyDescent="0.25">
      <c r="A112" s="7"/>
      <c r="B112" s="119" t="s">
        <v>265</v>
      </c>
      <c r="C112" s="119"/>
      <c r="D112" s="119"/>
      <c r="E112" s="119"/>
      <c r="F112" s="119"/>
      <c r="G112" s="119"/>
      <c r="H112" s="119"/>
      <c r="I112" s="119"/>
      <c r="J112" s="119"/>
    </row>
    <row r="113" spans="1:10" ht="41.25" customHeight="1" x14ac:dyDescent="0.25">
      <c r="A113" s="7"/>
      <c r="B113" s="119" t="s">
        <v>205</v>
      </c>
      <c r="C113" s="119"/>
      <c r="D113" s="119"/>
      <c r="E113" s="119"/>
      <c r="F113" s="119"/>
      <c r="G113" s="119"/>
      <c r="H113" s="119"/>
      <c r="I113" s="119"/>
      <c r="J113" s="119"/>
    </row>
    <row r="114" spans="1:10" ht="21" x14ac:dyDescent="0.25">
      <c r="A114" s="7" t="s">
        <v>114</v>
      </c>
      <c r="B114" s="120" t="s">
        <v>268</v>
      </c>
      <c r="C114" s="120"/>
      <c r="D114" s="120"/>
      <c r="E114" s="120"/>
      <c r="F114" s="120"/>
      <c r="G114" s="120"/>
      <c r="H114" s="120"/>
      <c r="I114" s="120"/>
      <c r="J114" s="120"/>
    </row>
    <row r="115" spans="1:10" ht="42" customHeight="1" x14ac:dyDescent="0.25">
      <c r="A115" s="7"/>
      <c r="B115" s="121" t="s">
        <v>207</v>
      </c>
      <c r="C115" s="121"/>
      <c r="D115" s="121"/>
      <c r="E115" s="121"/>
      <c r="F115" s="121"/>
      <c r="G115" s="121"/>
      <c r="H115" s="121"/>
      <c r="I115" s="121"/>
      <c r="J115" s="121"/>
    </row>
    <row r="116" spans="1:10" ht="21" x14ac:dyDescent="0.25">
      <c r="A116" s="7"/>
    </row>
  </sheetData>
  <sheetProtection selectLockedCells="1" selectUnlockedCells="1"/>
  <mergeCells count="210">
    <mergeCell ref="B112:J112"/>
    <mergeCell ref="B113:J113"/>
    <mergeCell ref="B114:J114"/>
    <mergeCell ref="B115:J115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5" zoomScaleNormal="60" zoomScaleSheetLayoutView="65" workbookViewId="0">
      <pane ySplit="4" topLeftCell="A92" activePane="bottomLeft" state="frozen"/>
      <selection activeCell="Q15" sqref="Q15"/>
      <selection pane="bottomLeft" activeCell="F105" sqref="F105:J108"/>
    </sheetView>
  </sheetViews>
  <sheetFormatPr defaultColWidth="9.140625" defaultRowHeight="12.75" outlineLevelRow="1" x14ac:dyDescent="0.25"/>
  <cols>
    <col min="1" max="1" width="30.710937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3" t="s">
        <v>108</v>
      </c>
      <c r="H6" s="173" t="s">
        <v>109</v>
      </c>
      <c r="I6" s="173" t="s">
        <v>110</v>
      </c>
      <c r="J6" s="174" t="s">
        <v>111</v>
      </c>
    </row>
    <row r="7" spans="1:10" ht="23.25" x14ac:dyDescent="0.25">
      <c r="A7" s="7" t="s">
        <v>112</v>
      </c>
      <c r="B7" s="30" t="s">
        <v>113</v>
      </c>
      <c r="C7" s="31"/>
      <c r="D7" s="31"/>
      <c r="E7" s="32"/>
      <c r="F7" s="33">
        <f>H7*1.2</f>
        <v>10440</v>
      </c>
      <c r="G7" s="33">
        <f>H7*1.1</f>
        <v>9570</v>
      </c>
      <c r="H7" s="33">
        <v>8700</v>
      </c>
      <c r="I7" s="33">
        <f>H7*0.75</f>
        <v>6525</v>
      </c>
      <c r="J7" s="33">
        <f>H7*0.5</f>
        <v>4350</v>
      </c>
    </row>
    <row r="8" spans="1:10" ht="24" thickBot="1" x14ac:dyDescent="0.3">
      <c r="A8" s="7" t="s">
        <v>114</v>
      </c>
      <c r="B8" s="34" t="s">
        <v>115</v>
      </c>
      <c r="C8" s="35"/>
      <c r="D8" s="35"/>
      <c r="E8" s="36"/>
      <c r="F8" s="37">
        <f>H8*1.2</f>
        <v>14616</v>
      </c>
      <c r="G8" s="37">
        <f>H8*1.1</f>
        <v>13398.000000000002</v>
      </c>
      <c r="H8" s="37">
        <v>12180</v>
      </c>
      <c r="I8" s="37">
        <f>H8*0.75</f>
        <v>9135</v>
      </c>
      <c r="J8" s="37">
        <f>H8*0.5</f>
        <v>6090</v>
      </c>
    </row>
    <row r="9" spans="1:10" ht="24" thickBot="1" x14ac:dyDescent="0.3">
      <c r="A9" s="7"/>
      <c r="B9" s="27"/>
      <c r="C9" s="38"/>
      <c r="D9" s="38"/>
      <c r="E9" s="39"/>
      <c r="F9" s="141"/>
      <c r="G9" s="141"/>
      <c r="H9" s="141"/>
      <c r="I9" s="141"/>
      <c r="J9" s="142"/>
    </row>
    <row r="10" spans="1:10" ht="23.25" x14ac:dyDescent="0.25">
      <c r="A10" s="7" t="s">
        <v>112</v>
      </c>
      <c r="B10" s="30" t="s">
        <v>116</v>
      </c>
      <c r="C10" s="31"/>
      <c r="D10" s="31"/>
      <c r="E10" s="32"/>
      <c r="F10" s="33">
        <f>H10*1.2</f>
        <v>11160</v>
      </c>
      <c r="G10" s="33">
        <f>H10*1.1</f>
        <v>10230</v>
      </c>
      <c r="H10" s="33">
        <v>9300</v>
      </c>
      <c r="I10" s="33">
        <f>H10*0.75</f>
        <v>6975</v>
      </c>
      <c r="J10" s="33">
        <f>H10*0.5</f>
        <v>4650</v>
      </c>
    </row>
    <row r="11" spans="1:10" ht="36" customHeight="1" thickBot="1" x14ac:dyDescent="0.3">
      <c r="A11" s="7" t="s">
        <v>114</v>
      </c>
      <c r="B11" s="34" t="s">
        <v>117</v>
      </c>
      <c r="C11" s="35"/>
      <c r="D11" s="35"/>
      <c r="E11" s="36"/>
      <c r="F11" s="37">
        <f>H11*1.2</f>
        <v>15624</v>
      </c>
      <c r="G11" s="37">
        <f>H11*1.1</f>
        <v>14322.000000000002</v>
      </c>
      <c r="H11" s="37">
        <v>13020</v>
      </c>
      <c r="I11" s="37">
        <f>H11*0.75</f>
        <v>9765</v>
      </c>
      <c r="J11" s="37">
        <f>H11*0.5</f>
        <v>6510</v>
      </c>
    </row>
    <row r="12" spans="1:10" ht="36" customHeight="1" thickBot="1" x14ac:dyDescent="0.3">
      <c r="A12" s="7"/>
      <c r="B12" s="27"/>
      <c r="C12" s="28"/>
      <c r="D12" s="28"/>
      <c r="E12" s="29"/>
      <c r="F12" s="141"/>
      <c r="G12" s="141"/>
      <c r="H12" s="141"/>
      <c r="I12" s="141"/>
      <c r="J12" s="142"/>
    </row>
    <row r="13" spans="1:10" ht="23.25" x14ac:dyDescent="0.25">
      <c r="A13" s="7" t="s">
        <v>112</v>
      </c>
      <c r="B13" s="30" t="s">
        <v>118</v>
      </c>
      <c r="C13" s="175"/>
      <c r="D13" s="175"/>
      <c r="E13" s="176"/>
      <c r="F13" s="33">
        <f>H13*1.2</f>
        <v>1332</v>
      </c>
      <c r="G13" s="33">
        <f>H13*1.1</f>
        <v>1221</v>
      </c>
      <c r="H13" s="33">
        <v>1110</v>
      </c>
      <c r="I13" s="33">
        <f>H13*0.75</f>
        <v>832.5</v>
      </c>
      <c r="J13" s="33">
        <f>H13*0.5</f>
        <v>555</v>
      </c>
    </row>
    <row r="14" spans="1:10" ht="36" customHeight="1" thickBot="1" x14ac:dyDescent="0.3">
      <c r="A14" s="7" t="s">
        <v>114</v>
      </c>
      <c r="B14" s="177" t="s">
        <v>119</v>
      </c>
      <c r="C14" s="178"/>
      <c r="D14" s="178"/>
      <c r="E14" s="179"/>
      <c r="F14" s="37">
        <f>H14*1.2</f>
        <v>1872</v>
      </c>
      <c r="G14" s="37">
        <f>H14*1.1</f>
        <v>1716.0000000000002</v>
      </c>
      <c r="H14" s="37">
        <v>1560</v>
      </c>
      <c r="I14" s="37">
        <f>H14*0.75</f>
        <v>1170</v>
      </c>
      <c r="J14" s="37">
        <f>H14*0.5</f>
        <v>780</v>
      </c>
    </row>
    <row r="15" spans="1:10" ht="36" customHeight="1" thickBot="1" x14ac:dyDescent="0.3">
      <c r="A15" s="7"/>
      <c r="B15" s="27"/>
      <c r="C15" s="28"/>
      <c r="D15" s="28"/>
      <c r="E15" s="29"/>
      <c r="F15" s="141"/>
      <c r="G15" s="141"/>
      <c r="H15" s="141"/>
      <c r="I15" s="141"/>
      <c r="J15" s="142"/>
    </row>
    <row r="16" spans="1:10" ht="24" thickBot="1" x14ac:dyDescent="0.3">
      <c r="A16" s="7" t="s">
        <v>112</v>
      </c>
      <c r="B16" s="52" t="s">
        <v>120</v>
      </c>
      <c r="C16" s="53"/>
      <c r="D16" s="53"/>
      <c r="E16" s="54"/>
      <c r="F16" s="43">
        <v>240</v>
      </c>
      <c r="G16" s="44"/>
      <c r="H16" s="44"/>
      <c r="I16" s="44"/>
      <c r="J16" s="45"/>
    </row>
    <row r="17" spans="1:10" ht="36" customHeight="1" thickBot="1" x14ac:dyDescent="0.3">
      <c r="A17" s="7" t="s">
        <v>114</v>
      </c>
      <c r="B17" s="52" t="s">
        <v>121</v>
      </c>
      <c r="C17" s="53"/>
      <c r="D17" s="53"/>
      <c r="E17" s="54"/>
      <c r="F17" s="43">
        <v>240</v>
      </c>
      <c r="G17" s="44"/>
      <c r="H17" s="44"/>
      <c r="I17" s="44"/>
      <c r="J17" s="45"/>
    </row>
    <row r="18" spans="1:10" ht="24" thickBot="1" x14ac:dyDescent="0.3">
      <c r="A18" s="7"/>
      <c r="B18" s="27"/>
      <c r="C18" s="38"/>
      <c r="D18" s="38"/>
      <c r="E18" s="39"/>
      <c r="F18" s="40"/>
      <c r="G18" s="41"/>
      <c r="H18" s="41"/>
      <c r="I18" s="41"/>
      <c r="J18" s="42"/>
    </row>
    <row r="19" spans="1:10" ht="36" customHeight="1" thickBot="1" x14ac:dyDescent="0.3">
      <c r="A19" s="7"/>
      <c r="B19" s="61" t="s">
        <v>122</v>
      </c>
      <c r="C19" s="62"/>
      <c r="D19" s="62"/>
      <c r="E19" s="63"/>
      <c r="F19" s="64" t="str">
        <f>"Цена от "&amp;MIN($F$20:F39)&amp;" до "&amp;MAX($F$20:F39)</f>
        <v>Цена от 1290 до 25800</v>
      </c>
      <c r="G19" s="65"/>
      <c r="H19" s="65"/>
      <c r="I19" s="65"/>
      <c r="J19" s="66"/>
    </row>
    <row r="20" spans="1:10" ht="36" customHeight="1" outlineLevel="1" x14ac:dyDescent="0.25">
      <c r="A20" s="7"/>
      <c r="B20" s="52" t="s">
        <v>123</v>
      </c>
      <c r="C20" s="53"/>
      <c r="D20" s="53"/>
      <c r="E20" s="54"/>
      <c r="F20" s="67">
        <v>1290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124</v>
      </c>
      <c r="C21" s="53"/>
      <c r="D21" s="53"/>
      <c r="E21" s="54"/>
      <c r="F21" s="67">
        <v>2580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125</v>
      </c>
      <c r="C22" s="53"/>
      <c r="D22" s="53"/>
      <c r="E22" s="54"/>
      <c r="F22" s="67">
        <v>3870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126</v>
      </c>
      <c r="C23" s="53"/>
      <c r="D23" s="53"/>
      <c r="E23" s="54"/>
      <c r="F23" s="67">
        <v>5160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127</v>
      </c>
      <c r="C24" s="53"/>
      <c r="D24" s="53"/>
      <c r="E24" s="54"/>
      <c r="F24" s="67">
        <v>6450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128</v>
      </c>
      <c r="C25" s="53"/>
      <c r="D25" s="53"/>
      <c r="E25" s="54"/>
      <c r="F25" s="67">
        <v>7740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129</v>
      </c>
      <c r="C26" s="53"/>
      <c r="D26" s="53"/>
      <c r="E26" s="54"/>
      <c r="F26" s="67">
        <v>9030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130</v>
      </c>
      <c r="C27" s="53"/>
      <c r="D27" s="53"/>
      <c r="E27" s="54"/>
      <c r="F27" s="67">
        <v>10320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131</v>
      </c>
      <c r="C28" s="53"/>
      <c r="D28" s="53"/>
      <c r="E28" s="54"/>
      <c r="F28" s="67">
        <v>11610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132</v>
      </c>
      <c r="C29" s="53"/>
      <c r="D29" s="53"/>
      <c r="E29" s="54"/>
      <c r="F29" s="67">
        <v>12900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133</v>
      </c>
      <c r="C30" s="53"/>
      <c r="D30" s="53"/>
      <c r="E30" s="54"/>
      <c r="F30" s="67">
        <v>14190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134</v>
      </c>
      <c r="C31" s="53"/>
      <c r="D31" s="53"/>
      <c r="E31" s="54"/>
      <c r="F31" s="67">
        <v>15480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135</v>
      </c>
      <c r="C32" s="53"/>
      <c r="D32" s="53"/>
      <c r="E32" s="54"/>
      <c r="F32" s="67">
        <v>16770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136</v>
      </c>
      <c r="C33" s="53"/>
      <c r="D33" s="53"/>
      <c r="E33" s="54"/>
      <c r="F33" s="67">
        <v>18060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137</v>
      </c>
      <c r="C34" s="53"/>
      <c r="D34" s="53"/>
      <c r="E34" s="54"/>
      <c r="F34" s="67">
        <v>19350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138</v>
      </c>
      <c r="C35" s="53"/>
      <c r="D35" s="53"/>
      <c r="E35" s="54"/>
      <c r="F35" s="67">
        <v>20640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139</v>
      </c>
      <c r="C36" s="53"/>
      <c r="D36" s="53"/>
      <c r="E36" s="54"/>
      <c r="F36" s="67">
        <v>21930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140</v>
      </c>
      <c r="C37" s="53"/>
      <c r="D37" s="53"/>
      <c r="E37" s="54"/>
      <c r="F37" s="67">
        <v>23220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141</v>
      </c>
      <c r="C38" s="53"/>
      <c r="D38" s="53"/>
      <c r="E38" s="54"/>
      <c r="F38" s="67">
        <v>24510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142</v>
      </c>
      <c r="C39" s="53"/>
      <c r="D39" s="53"/>
      <c r="E39" s="54"/>
      <c r="F39" s="67">
        <v>25800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143</v>
      </c>
      <c r="C40" s="71"/>
      <c r="D40" s="71"/>
      <c r="E40" s="72"/>
      <c r="F40" s="73" t="str">
        <f>"Цена от "&amp;MIN(F41:F50)&amp;" до "&amp;MAX(F41:F50)</f>
        <v>Цена от 450 до 2310</v>
      </c>
      <c r="G40" s="74"/>
      <c r="H40" s="74"/>
      <c r="I40" s="74"/>
      <c r="J40" s="75"/>
    </row>
    <row r="41" spans="1:10" ht="36" customHeight="1" x14ac:dyDescent="0.25">
      <c r="A41" s="7"/>
      <c r="B41" s="76" t="s">
        <v>144</v>
      </c>
      <c r="C41" s="77"/>
      <c r="D41" s="77"/>
      <c r="E41" s="54"/>
      <c r="F41" s="67">
        <v>1182</v>
      </c>
      <c r="G41" s="68"/>
      <c r="H41" s="68"/>
      <c r="I41" s="68"/>
      <c r="J41" s="69"/>
    </row>
    <row r="42" spans="1:10" ht="36" customHeight="1" x14ac:dyDescent="0.25">
      <c r="A42" s="7"/>
      <c r="B42" s="76" t="s">
        <v>208</v>
      </c>
      <c r="C42" s="77"/>
      <c r="D42" s="77"/>
      <c r="E42" s="54"/>
      <c r="F42" s="67">
        <v>570</v>
      </c>
      <c r="G42" s="68"/>
      <c r="H42" s="68"/>
      <c r="I42" s="68"/>
      <c r="J42" s="69"/>
    </row>
    <row r="43" spans="1:10" ht="36" customHeight="1" x14ac:dyDescent="0.25">
      <c r="A43" s="7"/>
      <c r="B43" s="78" t="s">
        <v>146</v>
      </c>
      <c r="C43" s="79"/>
      <c r="D43" s="79"/>
      <c r="E43" s="36"/>
      <c r="F43" s="80">
        <v>1188</v>
      </c>
      <c r="G43" s="81"/>
      <c r="H43" s="81"/>
      <c r="I43" s="81"/>
      <c r="J43" s="82"/>
    </row>
    <row r="44" spans="1:10" ht="36" customHeight="1" x14ac:dyDescent="0.25">
      <c r="A44" s="7"/>
      <c r="B44" s="76" t="s">
        <v>147</v>
      </c>
      <c r="C44" s="77"/>
      <c r="D44" s="77"/>
      <c r="E44" s="54"/>
      <c r="F44" s="67">
        <v>780</v>
      </c>
      <c r="G44" s="68"/>
      <c r="H44" s="68"/>
      <c r="I44" s="68"/>
      <c r="J44" s="69"/>
    </row>
    <row r="45" spans="1:10" ht="36" customHeight="1" x14ac:dyDescent="0.25">
      <c r="A45" s="7"/>
      <c r="B45" s="76" t="s">
        <v>148</v>
      </c>
      <c r="C45" s="77"/>
      <c r="D45" s="77"/>
      <c r="E45" s="54"/>
      <c r="F45" s="67">
        <v>780</v>
      </c>
      <c r="G45" s="68"/>
      <c r="H45" s="68"/>
      <c r="I45" s="68"/>
      <c r="J45" s="69"/>
    </row>
    <row r="46" spans="1:10" ht="36" customHeight="1" x14ac:dyDescent="0.25">
      <c r="A46" s="7"/>
      <c r="B46" s="76" t="s">
        <v>149</v>
      </c>
      <c r="C46" s="77"/>
      <c r="D46" s="77"/>
      <c r="E46" s="54"/>
      <c r="F46" s="67">
        <v>450</v>
      </c>
      <c r="G46" s="68"/>
      <c r="H46" s="68"/>
      <c r="I46" s="68"/>
      <c r="J46" s="69"/>
    </row>
    <row r="47" spans="1:10" ht="36" customHeight="1" x14ac:dyDescent="0.25">
      <c r="A47" s="7"/>
      <c r="B47" s="76" t="s">
        <v>150</v>
      </c>
      <c r="C47" s="77"/>
      <c r="D47" s="77"/>
      <c r="E47" s="54"/>
      <c r="F47" s="67">
        <v>450</v>
      </c>
      <c r="G47" s="68"/>
      <c r="H47" s="68"/>
      <c r="I47" s="68"/>
      <c r="J47" s="69"/>
    </row>
    <row r="48" spans="1:10" ht="36" customHeight="1" x14ac:dyDescent="0.25">
      <c r="A48" s="7"/>
      <c r="B48" s="76" t="s">
        <v>151</v>
      </c>
      <c r="C48" s="77"/>
      <c r="D48" s="77"/>
      <c r="E48" s="54"/>
      <c r="F48" s="67">
        <v>780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152</v>
      </c>
      <c r="C49" s="77"/>
      <c r="D49" s="77"/>
      <c r="E49" s="54"/>
      <c r="F49" s="67">
        <v>1110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153</v>
      </c>
      <c r="C50" s="77"/>
      <c r="D50" s="77"/>
      <c r="E50" s="54"/>
      <c r="F50" s="67">
        <v>2310</v>
      </c>
      <c r="G50" s="68"/>
      <c r="H50" s="68"/>
      <c r="I50" s="68"/>
      <c r="J50" s="69"/>
    </row>
    <row r="51" spans="1:10" ht="21.75" customHeight="1" thickBot="1" x14ac:dyDescent="0.3">
      <c r="A51" s="7"/>
      <c r="B51" s="27"/>
      <c r="C51" s="38"/>
      <c r="D51" s="38"/>
      <c r="E51" s="39"/>
      <c r="F51" s="40" t="s">
        <v>154</v>
      </c>
      <c r="G51" s="41"/>
      <c r="H51" s="41"/>
      <c r="I51" s="41"/>
      <c r="J51" s="42"/>
    </row>
    <row r="52" spans="1:10" ht="36" customHeight="1" thickBot="1" x14ac:dyDescent="0.3">
      <c r="A52" s="7"/>
      <c r="B52" s="76" t="s">
        <v>155</v>
      </c>
      <c r="C52" s="77"/>
      <c r="D52" s="77"/>
      <c r="E52" s="54"/>
      <c r="F52" s="67">
        <v>432</v>
      </c>
      <c r="G52" s="68"/>
      <c r="H52" s="68"/>
      <c r="I52" s="68"/>
      <c r="J52" s="69"/>
    </row>
    <row r="53" spans="1:10" ht="54" customHeight="1" thickBot="1" x14ac:dyDescent="0.3">
      <c r="A53" s="7"/>
      <c r="B53" s="183" t="s">
        <v>209</v>
      </c>
      <c r="C53" s="184"/>
      <c r="D53" s="184"/>
      <c r="E53" s="185"/>
      <c r="F53" s="186" t="str">
        <f>"Цена от "&amp;MIN(F55,F60:J61,H96,F62:J73)&amp;" до "&amp;MAX(F55,F60:J61,H96,F62:J73)</f>
        <v>Цена от 1200 до 10020</v>
      </c>
      <c r="G53" s="187"/>
      <c r="H53" s="187"/>
      <c r="I53" s="187"/>
      <c r="J53" s="188"/>
    </row>
    <row r="54" spans="1:10" ht="24" thickBot="1" x14ac:dyDescent="0.3">
      <c r="A54" s="7"/>
      <c r="B54" s="27"/>
      <c r="C54" s="38"/>
      <c r="D54" s="38"/>
      <c r="E54" s="39"/>
      <c r="F54" s="40"/>
      <c r="G54" s="41"/>
      <c r="H54" s="41"/>
      <c r="I54" s="41"/>
      <c r="J54" s="42"/>
    </row>
    <row r="55" spans="1:10" ht="36" customHeight="1" x14ac:dyDescent="0.25">
      <c r="A55" s="7"/>
      <c r="B55" s="76" t="s">
        <v>157</v>
      </c>
      <c r="C55" s="77"/>
      <c r="D55" s="77"/>
      <c r="E55" s="54"/>
      <c r="F55" s="67">
        <v>3000</v>
      </c>
      <c r="G55" s="68"/>
      <c r="H55" s="68"/>
      <c r="I55" s="68"/>
      <c r="J55" s="69"/>
    </row>
    <row r="56" spans="1:10" ht="36" customHeight="1" x14ac:dyDescent="0.25">
      <c r="A56" s="7"/>
      <c r="B56" s="84" t="s">
        <v>158</v>
      </c>
      <c r="C56" s="85"/>
      <c r="D56" s="85"/>
      <c r="E56" s="86"/>
      <c r="F56" s="93">
        <v>300</v>
      </c>
      <c r="G56" s="94"/>
      <c r="H56" s="94"/>
      <c r="I56" s="94"/>
      <c r="J56" s="95"/>
    </row>
    <row r="57" spans="1:10" ht="36" customHeight="1" x14ac:dyDescent="0.25">
      <c r="A57" s="7"/>
      <c r="B57" s="84" t="s">
        <v>159</v>
      </c>
      <c r="C57" s="85"/>
      <c r="D57" s="85"/>
      <c r="E57" s="86"/>
      <c r="F57" s="93">
        <v>810</v>
      </c>
      <c r="G57" s="94"/>
      <c r="H57" s="94"/>
      <c r="I57" s="94"/>
      <c r="J57" s="95"/>
    </row>
    <row r="58" spans="1:10" ht="36" customHeight="1" thickBot="1" x14ac:dyDescent="0.3">
      <c r="A58" s="7"/>
      <c r="B58" s="177" t="s">
        <v>160</v>
      </c>
      <c r="C58" s="178"/>
      <c r="D58" s="178"/>
      <c r="E58" s="179"/>
      <c r="F58" s="93">
        <v>10020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112</v>
      </c>
      <c r="B60" s="78" t="s">
        <v>161</v>
      </c>
      <c r="C60" s="79"/>
      <c r="D60" s="79"/>
      <c r="E60" s="36"/>
      <c r="F60" s="80">
        <v>7500</v>
      </c>
      <c r="G60" s="81"/>
      <c r="H60" s="81"/>
      <c r="I60" s="81"/>
      <c r="J60" s="82"/>
    </row>
    <row r="61" spans="1:10" ht="36" customHeight="1" x14ac:dyDescent="0.25">
      <c r="A61" s="7" t="s">
        <v>112</v>
      </c>
      <c r="B61" s="52" t="s">
        <v>162</v>
      </c>
      <c r="C61" s="96"/>
      <c r="D61" s="96"/>
      <c r="E61" s="97"/>
      <c r="F61" s="67">
        <v>2010</v>
      </c>
      <c r="G61" s="68"/>
      <c r="H61" s="68"/>
      <c r="I61" s="68"/>
      <c r="J61" s="69"/>
    </row>
    <row r="62" spans="1:10" ht="36" customHeight="1" x14ac:dyDescent="0.25">
      <c r="A62" s="7" t="s">
        <v>112</v>
      </c>
      <c r="B62" s="76" t="s">
        <v>163</v>
      </c>
      <c r="C62" s="77"/>
      <c r="D62" s="77"/>
      <c r="E62" s="54"/>
      <c r="F62" s="67">
        <v>5010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164</v>
      </c>
      <c r="C63" s="77"/>
      <c r="D63" s="77"/>
      <c r="E63" s="54"/>
      <c r="F63" s="67">
        <v>5502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165</v>
      </c>
      <c r="C64" s="77"/>
      <c r="D64" s="77"/>
      <c r="E64" s="54"/>
      <c r="F64" s="67">
        <v>6602.4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166</v>
      </c>
      <c r="C65" s="77"/>
      <c r="D65" s="77"/>
      <c r="E65" s="54"/>
      <c r="F65" s="67">
        <v>4020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167</v>
      </c>
      <c r="C66" s="77"/>
      <c r="D66" s="77"/>
      <c r="E66" s="54"/>
      <c r="F66" s="67">
        <v>1650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168</v>
      </c>
      <c r="C67" s="77"/>
      <c r="D67" s="77"/>
      <c r="E67" s="54"/>
      <c r="F67" s="67">
        <v>4290</v>
      </c>
      <c r="G67" s="68"/>
      <c r="H67" s="68"/>
      <c r="I67" s="68"/>
      <c r="J67" s="69"/>
    </row>
    <row r="68" spans="1:10" ht="36" customHeight="1" x14ac:dyDescent="0.25">
      <c r="A68" s="7"/>
      <c r="B68" s="76" t="s">
        <v>169</v>
      </c>
      <c r="C68" s="77"/>
      <c r="D68" s="77"/>
      <c r="E68" s="54"/>
      <c r="F68" s="67">
        <v>7902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8" t="s">
        <v>170</v>
      </c>
      <c r="C69" s="79"/>
      <c r="D69" s="79"/>
      <c r="E69" s="36"/>
      <c r="F69" s="67">
        <v>1200</v>
      </c>
      <c r="G69" s="68"/>
      <c r="H69" s="68"/>
      <c r="I69" s="68"/>
      <c r="J69" s="69"/>
    </row>
    <row r="70" spans="1:10" ht="36" customHeight="1" x14ac:dyDescent="0.25">
      <c r="A70" s="7"/>
      <c r="B70" s="52" t="s">
        <v>171</v>
      </c>
      <c r="C70" s="96"/>
      <c r="D70" s="96"/>
      <c r="E70" s="97"/>
      <c r="F70" s="67">
        <v>5040</v>
      </c>
      <c r="G70" s="68"/>
      <c r="H70" s="68"/>
      <c r="I70" s="68"/>
      <c r="J70" s="69"/>
    </row>
    <row r="71" spans="1:10" ht="36" customHeight="1" x14ac:dyDescent="0.25">
      <c r="A71" s="7"/>
      <c r="B71" s="52" t="s">
        <v>172</v>
      </c>
      <c r="C71" s="96"/>
      <c r="D71" s="96"/>
      <c r="E71" s="97"/>
      <c r="F71" s="67">
        <v>3894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52" t="s">
        <v>173</v>
      </c>
      <c r="C72" s="96"/>
      <c r="D72" s="96"/>
      <c r="E72" s="97"/>
      <c r="F72" s="67">
        <v>10020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3510</v>
      </c>
      <c r="G73" s="68"/>
      <c r="H73" s="68"/>
      <c r="I73" s="68"/>
      <c r="J73" s="69"/>
    </row>
    <row r="74" spans="1:10" ht="36" customHeight="1" x14ac:dyDescent="0.25">
      <c r="A74" s="7"/>
      <c r="B74" s="76" t="s">
        <v>175</v>
      </c>
      <c r="C74" s="77"/>
      <c r="D74" s="77"/>
      <c r="E74" s="54"/>
      <c r="F74" s="67">
        <v>420</v>
      </c>
      <c r="G74" s="68"/>
      <c r="H74" s="68"/>
      <c r="I74" s="68"/>
      <c r="J74" s="69"/>
    </row>
    <row r="75" spans="1:10" ht="36" customHeight="1" x14ac:dyDescent="0.25">
      <c r="A75" s="7"/>
      <c r="B75" s="76" t="s">
        <v>176</v>
      </c>
      <c r="C75" s="77"/>
      <c r="D75" s="77"/>
      <c r="E75" s="54"/>
      <c r="F75" s="67">
        <v>7002</v>
      </c>
      <c r="G75" s="68"/>
      <c r="H75" s="68"/>
      <c r="I75" s="68"/>
      <c r="J75" s="69"/>
    </row>
    <row r="76" spans="1:10" ht="36" customHeight="1" x14ac:dyDescent="0.25">
      <c r="A76" s="7"/>
      <c r="B76" s="76" t="s">
        <v>177</v>
      </c>
      <c r="C76" s="77"/>
      <c r="D76" s="77"/>
      <c r="E76" s="53"/>
      <c r="F76" s="67">
        <v>5520</v>
      </c>
      <c r="G76" s="68"/>
      <c r="H76" s="68"/>
      <c r="I76" s="68"/>
      <c r="J76" s="69"/>
    </row>
    <row r="77" spans="1:10" ht="36" customHeight="1" x14ac:dyDescent="0.25">
      <c r="A77" s="7"/>
      <c r="B77" s="52" t="s">
        <v>178</v>
      </c>
      <c r="C77" s="96"/>
      <c r="D77" s="96"/>
      <c r="E77" s="96"/>
      <c r="F77" s="67">
        <v>5010</v>
      </c>
      <c r="G77" s="68"/>
      <c r="H77" s="68"/>
      <c r="I77" s="68"/>
      <c r="J77" s="69"/>
    </row>
    <row r="78" spans="1:10" ht="36" customHeight="1" x14ac:dyDescent="0.25">
      <c r="A78" s="7" t="s">
        <v>114</v>
      </c>
      <c r="B78" s="76" t="s">
        <v>179</v>
      </c>
      <c r="C78" s="77"/>
      <c r="D78" s="77"/>
      <c r="E78" s="54"/>
      <c r="F78" s="67">
        <v>10560</v>
      </c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180</v>
      </c>
      <c r="C79" s="77"/>
      <c r="D79" s="77"/>
      <c r="E79" s="54"/>
      <c r="F79" s="67">
        <v>2880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181</v>
      </c>
      <c r="C80" s="77"/>
      <c r="D80" s="77"/>
      <c r="E80" s="54"/>
      <c r="F80" s="67">
        <v>7080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182</v>
      </c>
      <c r="C81" s="77"/>
      <c r="D81" s="77"/>
      <c r="E81" s="54"/>
      <c r="F81" s="67">
        <v>7800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84" t="s">
        <v>183</v>
      </c>
      <c r="C82" s="85"/>
      <c r="D82" s="85"/>
      <c r="E82" s="86"/>
      <c r="F82" s="93">
        <v>9360</v>
      </c>
      <c r="G82" s="94"/>
      <c r="H82" s="94"/>
      <c r="I82" s="94"/>
      <c r="J82" s="95"/>
    </row>
    <row r="83" spans="1:10" ht="36" customHeight="1" x14ac:dyDescent="0.25">
      <c r="A83" s="7" t="s">
        <v>114</v>
      </c>
      <c r="B83" s="76" t="s">
        <v>184</v>
      </c>
      <c r="C83" s="77"/>
      <c r="D83" s="77"/>
      <c r="E83" s="54"/>
      <c r="F83" s="67">
        <v>5640</v>
      </c>
      <c r="G83" s="68"/>
      <c r="H83" s="68"/>
      <c r="I83" s="68"/>
      <c r="J83" s="69"/>
    </row>
    <row r="84" spans="1:10" ht="36" customHeight="1" x14ac:dyDescent="0.25">
      <c r="A84" s="7" t="s">
        <v>114</v>
      </c>
      <c r="B84" s="76" t="s">
        <v>185</v>
      </c>
      <c r="C84" s="77"/>
      <c r="D84" s="77"/>
      <c r="E84" s="54"/>
      <c r="F84" s="67">
        <v>2400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186</v>
      </c>
      <c r="C85" s="77"/>
      <c r="D85" s="77"/>
      <c r="E85" s="54"/>
      <c r="F85" s="67">
        <v>6120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187</v>
      </c>
      <c r="C86" s="77"/>
      <c r="D86" s="77"/>
      <c r="E86" s="54"/>
      <c r="F86" s="67">
        <v>1680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188</v>
      </c>
      <c r="C87" s="77"/>
      <c r="D87" s="77"/>
      <c r="E87" s="54"/>
      <c r="F87" s="67">
        <v>14040</v>
      </c>
      <c r="G87" s="68"/>
      <c r="H87" s="68"/>
      <c r="I87" s="68"/>
      <c r="J87" s="69"/>
    </row>
    <row r="88" spans="1:10" ht="36" customHeight="1" thickBot="1" x14ac:dyDescent="0.3">
      <c r="A88" s="7" t="s">
        <v>114</v>
      </c>
      <c r="B88" s="76" t="s">
        <v>189</v>
      </c>
      <c r="C88" s="77"/>
      <c r="D88" s="77"/>
      <c r="E88" s="54"/>
      <c r="F88" s="67">
        <v>4920</v>
      </c>
      <c r="G88" s="68"/>
      <c r="H88" s="68"/>
      <c r="I88" s="68"/>
      <c r="J88" s="69"/>
    </row>
    <row r="89" spans="1:10" ht="36" customHeight="1" x14ac:dyDescent="0.25">
      <c r="A89" s="7"/>
      <c r="B89" s="189" t="s">
        <v>190</v>
      </c>
      <c r="C89" s="190"/>
      <c r="D89" s="190"/>
      <c r="E89" s="191"/>
      <c r="F89" s="186"/>
      <c r="G89" s="187"/>
      <c r="H89" s="187"/>
      <c r="I89" s="187"/>
      <c r="J89" s="188"/>
    </row>
    <row r="90" spans="1:10" ht="36" customHeight="1" x14ac:dyDescent="0.25">
      <c r="A90" s="7"/>
      <c r="B90" s="76" t="s">
        <v>191</v>
      </c>
      <c r="C90" s="77"/>
      <c r="D90" s="77"/>
      <c r="E90" s="54"/>
      <c r="F90" s="67">
        <v>10800</v>
      </c>
      <c r="G90" s="68"/>
      <c r="H90" s="68"/>
      <c r="I90" s="68"/>
      <c r="J90" s="69"/>
    </row>
    <row r="91" spans="1:10" ht="36" customHeight="1" x14ac:dyDescent="0.25">
      <c r="A91" s="7"/>
      <c r="B91" s="76" t="s">
        <v>192</v>
      </c>
      <c r="C91" s="77"/>
      <c r="D91" s="77"/>
      <c r="E91" s="54"/>
      <c r="F91" s="67">
        <v>10800</v>
      </c>
      <c r="G91" s="68"/>
      <c r="H91" s="68"/>
      <c r="I91" s="68"/>
      <c r="J91" s="69"/>
    </row>
    <row r="92" spans="1:10" ht="36" customHeight="1" x14ac:dyDescent="0.25">
      <c r="A92" s="7"/>
      <c r="B92" s="76" t="s">
        <v>193</v>
      </c>
      <c r="C92" s="77"/>
      <c r="D92" s="77"/>
      <c r="E92" s="54"/>
      <c r="F92" s="105">
        <v>1800</v>
      </c>
      <c r="G92" s="106"/>
      <c r="H92" s="106"/>
      <c r="I92" s="106"/>
      <c r="J92" s="107"/>
    </row>
    <row r="93" spans="1:10" ht="36" customHeight="1" x14ac:dyDescent="0.25">
      <c r="A93" s="7"/>
      <c r="B93" s="76" t="s">
        <v>194</v>
      </c>
      <c r="C93" s="77"/>
      <c r="D93" s="77"/>
      <c r="E93" s="54"/>
      <c r="F93" s="105">
        <v>180</v>
      </c>
      <c r="G93" s="106"/>
      <c r="H93" s="106"/>
      <c r="I93" s="106"/>
      <c r="J93" s="107"/>
    </row>
    <row r="94" spans="1:10" ht="36" customHeight="1" thickBot="1" x14ac:dyDescent="0.3">
      <c r="A94" s="7"/>
      <c r="B94" s="76" t="s">
        <v>195</v>
      </c>
      <c r="C94" s="77"/>
      <c r="D94" s="77"/>
      <c r="E94" s="54"/>
      <c r="F94" s="105">
        <v>756</v>
      </c>
      <c r="G94" s="106"/>
      <c r="H94" s="106"/>
      <c r="I94" s="106"/>
      <c r="J94" s="107"/>
    </row>
    <row r="95" spans="1:10" ht="36" customHeight="1" thickBot="1" x14ac:dyDescent="0.3">
      <c r="A95" s="7"/>
      <c r="B95" s="18" t="s">
        <v>196</v>
      </c>
      <c r="C95" s="19"/>
      <c r="D95" s="19"/>
      <c r="E95" s="20"/>
      <c r="F95" s="186"/>
      <c r="G95" s="187"/>
      <c r="H95" s="187"/>
      <c r="I95" s="187"/>
      <c r="J95" s="188"/>
    </row>
    <row r="96" spans="1:10" ht="36" customHeight="1" x14ac:dyDescent="0.25">
      <c r="A96" s="7" t="s">
        <v>112</v>
      </c>
      <c r="B96" s="76" t="s">
        <v>197</v>
      </c>
      <c r="C96" s="77"/>
      <c r="D96" s="77"/>
      <c r="E96" s="54"/>
      <c r="F96" s="192">
        <f>H96*1.2</f>
        <v>5904</v>
      </c>
      <c r="G96" s="193">
        <f>H96*1.1</f>
        <v>5412</v>
      </c>
      <c r="H96" s="193">
        <v>4920</v>
      </c>
      <c r="I96" s="193">
        <f>H96*0.75</f>
        <v>3690</v>
      </c>
      <c r="J96" s="194">
        <f>H96*0.5</f>
        <v>2460</v>
      </c>
    </row>
    <row r="97" spans="1:10" ht="36" customHeight="1" x14ac:dyDescent="0.25">
      <c r="A97" s="7" t="s">
        <v>112</v>
      </c>
      <c r="B97" s="76" t="s">
        <v>198</v>
      </c>
      <c r="C97" s="77"/>
      <c r="D97" s="77"/>
      <c r="E97" s="54"/>
      <c r="F97" s="67">
        <v>4200</v>
      </c>
      <c r="G97" s="68"/>
      <c r="H97" s="68"/>
      <c r="I97" s="68"/>
      <c r="J97" s="69"/>
    </row>
    <row r="98" spans="1:10" ht="36" customHeight="1" x14ac:dyDescent="0.25">
      <c r="A98" s="7" t="s">
        <v>112</v>
      </c>
      <c r="B98" s="76" t="s">
        <v>199</v>
      </c>
      <c r="C98" s="77"/>
      <c r="D98" s="77"/>
      <c r="E98" s="54"/>
      <c r="F98" s="67">
        <v>3600</v>
      </c>
      <c r="G98" s="68"/>
      <c r="H98" s="68"/>
      <c r="I98" s="68"/>
      <c r="J98" s="69"/>
    </row>
    <row r="99" spans="1:10" ht="36" customHeight="1" x14ac:dyDescent="0.25">
      <c r="A99" s="7" t="s">
        <v>114</v>
      </c>
      <c r="B99" s="76" t="s">
        <v>200</v>
      </c>
      <c r="C99" s="77"/>
      <c r="D99" s="77"/>
      <c r="E99" s="54"/>
      <c r="F99" s="192">
        <f>H99*1.2</f>
        <v>8352</v>
      </c>
      <c r="G99" s="193">
        <f>H99*1.1</f>
        <v>7656.0000000000009</v>
      </c>
      <c r="H99" s="193">
        <v>6960</v>
      </c>
      <c r="I99" s="193">
        <f>H99*0.75</f>
        <v>5220</v>
      </c>
      <c r="J99" s="194">
        <f>H99*0.5</f>
        <v>3480</v>
      </c>
    </row>
    <row r="100" spans="1:10" ht="36" customHeight="1" x14ac:dyDescent="0.25">
      <c r="A100" s="7" t="s">
        <v>114</v>
      </c>
      <c r="B100" s="76" t="s">
        <v>226</v>
      </c>
      <c r="C100" s="77"/>
      <c r="D100" s="77"/>
      <c r="E100" s="54"/>
      <c r="F100" s="67">
        <v>5880</v>
      </c>
      <c r="G100" s="68"/>
      <c r="H100" s="68"/>
      <c r="I100" s="68"/>
      <c r="J100" s="69"/>
    </row>
    <row r="101" spans="1:10" ht="36" customHeight="1" x14ac:dyDescent="0.25">
      <c r="A101" s="7" t="s">
        <v>114</v>
      </c>
      <c r="B101" s="76" t="s">
        <v>202</v>
      </c>
      <c r="C101" s="77"/>
      <c r="D101" s="77"/>
      <c r="E101" s="54"/>
      <c r="F101" s="67">
        <v>5040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203</v>
      </c>
      <c r="C102" s="77"/>
      <c r="D102" s="77"/>
      <c r="E102" s="54"/>
      <c r="F102" s="67">
        <v>4020</v>
      </c>
      <c r="G102" s="68"/>
      <c r="H102" s="68"/>
      <c r="I102" s="68"/>
      <c r="J102" s="69"/>
    </row>
    <row r="103" spans="1:10" ht="54" customHeight="1" thickBot="1" x14ac:dyDescent="0.3">
      <c r="A103" s="7"/>
      <c r="B103" s="18" t="s">
        <v>228</v>
      </c>
      <c r="C103" s="19"/>
      <c r="D103" s="19"/>
      <c r="E103" s="20"/>
      <c r="F103" s="108"/>
      <c r="G103" s="109"/>
      <c r="H103" s="109"/>
      <c r="I103" s="109"/>
      <c r="J103" s="110"/>
    </row>
    <row r="104" spans="1:10" ht="28.5" customHeight="1" thickBot="1" x14ac:dyDescent="0.3">
      <c r="A104" s="7"/>
      <c r="B104" s="195"/>
      <c r="C104" s="196"/>
      <c r="D104" s="196"/>
      <c r="E104" s="196"/>
      <c r="F104" s="196"/>
      <c r="G104" s="196"/>
      <c r="H104" s="196"/>
      <c r="I104" s="196"/>
      <c r="J104" s="197"/>
    </row>
    <row r="105" spans="1:10" ht="28.5" customHeight="1" x14ac:dyDescent="0.25">
      <c r="A105" s="7"/>
      <c r="B105" s="78" t="s">
        <v>229</v>
      </c>
      <c r="C105" s="79"/>
      <c r="D105" s="79"/>
      <c r="E105" s="36"/>
      <c r="F105" s="80">
        <v>8460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230</v>
      </c>
      <c r="C106" s="77"/>
      <c r="D106" s="77"/>
      <c r="E106" s="54"/>
      <c r="F106" s="67">
        <v>16920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231</v>
      </c>
      <c r="C107" s="77"/>
      <c r="D107" s="77"/>
      <c r="E107" s="54"/>
      <c r="F107" s="67">
        <v>8460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264</v>
      </c>
      <c r="C108" s="77"/>
      <c r="D108" s="77"/>
      <c r="E108" s="54"/>
      <c r="F108" s="67">
        <v>16920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3.25" x14ac:dyDescent="0.25">
      <c r="A110" s="7"/>
      <c r="B110" s="116"/>
      <c r="C110" s="117"/>
      <c r="D110" s="117"/>
      <c r="E110" s="117"/>
      <c r="F110" s="118"/>
      <c r="G110" s="118"/>
      <c r="H110" s="118"/>
      <c r="I110" s="118"/>
      <c r="J110" s="118"/>
    </row>
    <row r="111" spans="1:10" ht="56.25" customHeight="1" x14ac:dyDescent="0.25">
      <c r="A111" s="7"/>
      <c r="B111" s="119" t="s">
        <v>265</v>
      </c>
      <c r="C111" s="119"/>
      <c r="D111" s="119"/>
      <c r="E111" s="119"/>
      <c r="F111" s="119"/>
      <c r="G111" s="119"/>
      <c r="H111" s="119"/>
      <c r="I111" s="119"/>
      <c r="J111" s="119"/>
    </row>
    <row r="112" spans="1:10" ht="41.25" customHeight="1" x14ac:dyDescent="0.25">
      <c r="A112" s="7"/>
      <c r="B112" s="119" t="s">
        <v>205</v>
      </c>
      <c r="C112" s="119"/>
      <c r="D112" s="119"/>
      <c r="E112" s="119"/>
      <c r="F112" s="119"/>
      <c r="G112" s="119"/>
      <c r="H112" s="119"/>
      <c r="I112" s="119"/>
      <c r="J112" s="119"/>
    </row>
    <row r="113" spans="1:10" ht="21" x14ac:dyDescent="0.25">
      <c r="A113" s="7" t="s">
        <v>114</v>
      </c>
      <c r="B113" s="120" t="s">
        <v>268</v>
      </c>
      <c r="C113" s="120"/>
      <c r="D113" s="120"/>
      <c r="E113" s="120"/>
      <c r="F113" s="120"/>
      <c r="G113" s="120"/>
      <c r="H113" s="120"/>
      <c r="I113" s="120"/>
      <c r="J113" s="120"/>
    </row>
    <row r="114" spans="1:10" ht="42" customHeight="1" x14ac:dyDescent="0.25">
      <c r="A114" s="7"/>
      <c r="B114" s="121" t="s">
        <v>207</v>
      </c>
      <c r="C114" s="121"/>
      <c r="D114" s="121"/>
      <c r="E114" s="121"/>
      <c r="F114" s="121"/>
      <c r="G114" s="121"/>
      <c r="H114" s="121"/>
      <c r="I114" s="121"/>
      <c r="J114" s="121"/>
    </row>
    <row r="115" spans="1:10" ht="21" x14ac:dyDescent="0.25">
      <c r="A115" s="7"/>
    </row>
  </sheetData>
  <sheetProtection selectLockedCells="1" selectUnlockedCells="1"/>
  <mergeCells count="204">
    <mergeCell ref="B111:J111"/>
    <mergeCell ref="B112:J112"/>
    <mergeCell ref="B113:J113"/>
    <mergeCell ref="B114:J114"/>
    <mergeCell ref="B107:E107"/>
    <mergeCell ref="F107:J107"/>
    <mergeCell ref="B108:E108"/>
    <mergeCell ref="F108:J108"/>
    <mergeCell ref="B109:E109"/>
    <mergeCell ref="F109:J109"/>
    <mergeCell ref="B103:E103"/>
    <mergeCell ref="F103:J103"/>
    <mergeCell ref="B104:J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B97:E97"/>
    <mergeCell ref="F97:J97"/>
    <mergeCell ref="B98:E98"/>
    <mergeCell ref="F98:J98"/>
    <mergeCell ref="B99:E99"/>
    <mergeCell ref="B93:E93"/>
    <mergeCell ref="F93:J93"/>
    <mergeCell ref="B94:E94"/>
    <mergeCell ref="F94:J94"/>
    <mergeCell ref="B95:E95"/>
    <mergeCell ref="F95:J95"/>
    <mergeCell ref="F89:J89"/>
    <mergeCell ref="B90:E90"/>
    <mergeCell ref="F90:J90"/>
    <mergeCell ref="B91:E91"/>
    <mergeCell ref="F91:J91"/>
    <mergeCell ref="B92:E92"/>
    <mergeCell ref="F92:J92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2:E12"/>
    <mergeCell ref="B13:E13"/>
    <mergeCell ref="B14:E14"/>
    <mergeCell ref="B15:E15"/>
    <mergeCell ref="B16:E16"/>
    <mergeCell ref="F16:J16"/>
    <mergeCell ref="B6:E6"/>
    <mergeCell ref="B7:E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zoomScale="60" zoomScaleNormal="60" workbookViewId="0">
      <pane ySplit="4" topLeftCell="A92" activePane="bottomLeft" state="frozen"/>
      <selection activeCell="Q15" sqref="Q15"/>
      <selection pane="bottomLeft" activeCell="B102" sqref="B102:J102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73" t="s">
        <v>108</v>
      </c>
      <c r="H6" s="173" t="s">
        <v>109</v>
      </c>
      <c r="I6" s="173" t="s">
        <v>110</v>
      </c>
      <c r="J6" s="174" t="s">
        <v>111</v>
      </c>
    </row>
    <row r="7" spans="1:10" ht="24" thickBot="1" x14ac:dyDescent="0.3">
      <c r="B7" s="132"/>
      <c r="C7" s="133"/>
      <c r="D7" s="133"/>
      <c r="E7" s="134"/>
      <c r="F7" s="135"/>
      <c r="G7" s="136"/>
      <c r="H7" s="136"/>
      <c r="I7" s="136"/>
      <c r="J7" s="137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4737.5999999999995</v>
      </c>
      <c r="G8" s="33">
        <f>H8*1.1</f>
        <v>4342.8</v>
      </c>
      <c r="H8" s="33">
        <v>3948</v>
      </c>
      <c r="I8" s="33">
        <f>H8*0.75</f>
        <v>2961</v>
      </c>
      <c r="J8" s="33">
        <f>H8*0.5</f>
        <v>1974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6638.4</v>
      </c>
      <c r="G9" s="37">
        <f>H9*1.1</f>
        <v>6085.2000000000007</v>
      </c>
      <c r="H9" s="37">
        <v>5532</v>
      </c>
      <c r="I9" s="37">
        <f>H9*0.75</f>
        <v>4149</v>
      </c>
      <c r="J9" s="37">
        <f>H9*0.5</f>
        <v>2766</v>
      </c>
    </row>
    <row r="10" spans="1:10" ht="24" thickBot="1" x14ac:dyDescent="0.3"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5032.8</v>
      </c>
      <c r="G11" s="33">
        <f>H11*1.1</f>
        <v>4613.4000000000005</v>
      </c>
      <c r="H11" s="33">
        <v>4194</v>
      </c>
      <c r="I11" s="33">
        <f>H11*0.75</f>
        <v>3145.5</v>
      </c>
      <c r="J11" s="33">
        <f>H11*0.5</f>
        <v>2097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7056</v>
      </c>
      <c r="G12" s="37">
        <f>H12*1.1</f>
        <v>6468.0000000000009</v>
      </c>
      <c r="H12" s="37">
        <v>5880</v>
      </c>
      <c r="I12" s="37">
        <f>H12*0.75</f>
        <v>4410</v>
      </c>
      <c r="J12" s="37">
        <f>H12*0.5</f>
        <v>2940</v>
      </c>
    </row>
    <row r="13" spans="1:10" ht="24" thickBot="1" x14ac:dyDescent="0.3"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5"/>
      <c r="D14" s="175"/>
      <c r="E14" s="176"/>
      <c r="F14" s="43">
        <v>756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77" t="s">
        <v>119</v>
      </c>
      <c r="C15" s="178"/>
      <c r="D15" s="178"/>
      <c r="E15" s="179"/>
      <c r="F15" s="49">
        <v>1080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0"/>
      <c r="G16" s="181"/>
      <c r="H16" s="181"/>
      <c r="I16" s="181"/>
      <c r="J16" s="182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48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72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420 до 15960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420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840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1680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2520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3360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4200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5040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5880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6720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7560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8400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9240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10080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10920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11760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12600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13440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14280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15120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15960</v>
      </c>
      <c r="G40" s="68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231 до 3954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231</v>
      </c>
      <c r="G42" s="68"/>
      <c r="H42" s="68"/>
      <c r="I42" s="68"/>
      <c r="J42" s="69"/>
    </row>
    <row r="43" spans="2:10" ht="36" customHeight="1" x14ac:dyDescent="0.25">
      <c r="B43" s="76" t="s">
        <v>208</v>
      </c>
      <c r="C43" s="77"/>
      <c r="D43" s="77"/>
      <c r="E43" s="54"/>
      <c r="F43" s="67">
        <v>354</v>
      </c>
      <c r="G43" s="68"/>
      <c r="H43" s="68"/>
      <c r="I43" s="68"/>
      <c r="J43" s="69"/>
    </row>
    <row r="44" spans="2:10" ht="36" customHeight="1" x14ac:dyDescent="0.25">
      <c r="B44" s="78" t="s">
        <v>146</v>
      </c>
      <c r="C44" s="79"/>
      <c r="D44" s="79"/>
      <c r="E44" s="36"/>
      <c r="F44" s="80">
        <v>3012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67">
        <v>1008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67">
        <v>2010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B51" s="76" t="s">
        <v>153</v>
      </c>
      <c r="C51" s="77"/>
      <c r="D51" s="77"/>
      <c r="E51" s="54"/>
      <c r="F51" s="67">
        <v>3954</v>
      </c>
      <c r="G51" s="68"/>
      <c r="H51" s="68"/>
      <c r="I51" s="68"/>
      <c r="J51" s="69"/>
    </row>
    <row r="52" spans="1:10" ht="21.75" customHeight="1" thickBot="1" x14ac:dyDescent="0.3"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B54" s="183" t="s">
        <v>209</v>
      </c>
      <c r="C54" s="184"/>
      <c r="D54" s="184"/>
      <c r="E54" s="185"/>
      <c r="F54" s="186" t="str">
        <f>"Цена от "&amp;MIN(F56,F61:J62,H95,F63:J74)&amp;" до "&amp;MAX(F56,F61:J62,H95,F63:J74)</f>
        <v>Цена от 504 до 8220</v>
      </c>
      <c r="G54" s="187"/>
      <c r="H54" s="187"/>
      <c r="I54" s="187"/>
      <c r="J54" s="188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157</v>
      </c>
      <c r="C56" s="77"/>
      <c r="D56" s="77"/>
      <c r="E56" s="54"/>
      <c r="F56" s="67">
        <v>1470</v>
      </c>
      <c r="G56" s="68"/>
      <c r="H56" s="68"/>
      <c r="I56" s="68"/>
      <c r="J56" s="69"/>
    </row>
    <row r="57" spans="1:10" ht="36" customHeight="1" x14ac:dyDescent="0.25">
      <c r="B57" s="84" t="s">
        <v>158</v>
      </c>
      <c r="C57" s="85"/>
      <c r="D57" s="85"/>
      <c r="E57" s="86"/>
      <c r="F57" s="93">
        <v>147</v>
      </c>
      <c r="G57" s="94"/>
      <c r="H57" s="94"/>
      <c r="I57" s="94"/>
      <c r="J57" s="95"/>
    </row>
    <row r="58" spans="1:10" ht="36" customHeight="1" x14ac:dyDescent="0.25">
      <c r="B58" s="84" t="s">
        <v>159</v>
      </c>
      <c r="C58" s="85"/>
      <c r="D58" s="85"/>
      <c r="E58" s="86"/>
      <c r="F58" s="93">
        <v>367.5</v>
      </c>
      <c r="G58" s="94"/>
      <c r="H58" s="94"/>
      <c r="I58" s="94"/>
      <c r="J58" s="95"/>
    </row>
    <row r="59" spans="1:10" ht="36" customHeight="1" thickBot="1" x14ac:dyDescent="0.3">
      <c r="B59" s="177" t="s">
        <v>160</v>
      </c>
      <c r="C59" s="178"/>
      <c r="D59" s="178"/>
      <c r="E59" s="179"/>
      <c r="F59" s="93">
        <v>5004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4500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2124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1890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4380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5256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1182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2244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2244</v>
      </c>
      <c r="G68" s="68"/>
      <c r="H68" s="68"/>
      <c r="I68" s="68"/>
      <c r="J68" s="69"/>
    </row>
    <row r="69" spans="1:10" ht="36" customHeight="1" x14ac:dyDescent="0.25">
      <c r="B69" s="76" t="s">
        <v>169</v>
      </c>
      <c r="C69" s="77"/>
      <c r="D69" s="77"/>
      <c r="E69" s="54"/>
      <c r="F69" s="67">
        <v>5040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504</v>
      </c>
      <c r="G70" s="68"/>
      <c r="H70" s="68"/>
      <c r="I70" s="68"/>
      <c r="J70" s="69"/>
    </row>
    <row r="71" spans="1:10" ht="36" customHeight="1" x14ac:dyDescent="0.25">
      <c r="B71" s="52" t="s">
        <v>171</v>
      </c>
      <c r="C71" s="96"/>
      <c r="D71" s="96"/>
      <c r="E71" s="97"/>
      <c r="F71" s="67">
        <v>1860</v>
      </c>
      <c r="G71" s="68"/>
      <c r="H71" s="68"/>
      <c r="I71" s="68"/>
      <c r="J71" s="69"/>
    </row>
    <row r="72" spans="1:10" ht="36" customHeight="1" x14ac:dyDescent="0.25">
      <c r="B72" s="52" t="s">
        <v>172</v>
      </c>
      <c r="C72" s="96"/>
      <c r="D72" s="96"/>
      <c r="E72" s="97"/>
      <c r="F72" s="67">
        <v>1872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67">
        <v>8220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174</v>
      </c>
      <c r="C74" s="77"/>
      <c r="D74" s="77"/>
      <c r="E74" s="54"/>
      <c r="F74" s="67">
        <v>1242</v>
      </c>
      <c r="G74" s="68"/>
      <c r="H74" s="68"/>
      <c r="I74" s="68"/>
      <c r="J74" s="69"/>
    </row>
    <row r="75" spans="1:10" ht="36" customHeight="1" x14ac:dyDescent="0.25">
      <c r="B75" s="76" t="s">
        <v>175</v>
      </c>
      <c r="C75" s="77"/>
      <c r="D75" s="77"/>
      <c r="E75" s="54"/>
      <c r="F75" s="67">
        <v>230.99999999999994</v>
      </c>
      <c r="G75" s="68"/>
      <c r="H75" s="68"/>
      <c r="I75" s="68"/>
      <c r="J75" s="69"/>
    </row>
    <row r="76" spans="1:10" ht="36" customHeight="1" x14ac:dyDescent="0.25">
      <c r="B76" s="76" t="s">
        <v>176</v>
      </c>
      <c r="C76" s="77"/>
      <c r="D76" s="77"/>
      <c r="E76" s="54"/>
      <c r="F76" s="67">
        <v>5502</v>
      </c>
      <c r="G76" s="68"/>
      <c r="H76" s="68"/>
      <c r="I76" s="68"/>
      <c r="J76" s="69"/>
    </row>
    <row r="77" spans="1:10" ht="36" customHeight="1" x14ac:dyDescent="0.25">
      <c r="A77" s="7" t="s">
        <v>114</v>
      </c>
      <c r="B77" s="76" t="s">
        <v>179</v>
      </c>
      <c r="C77" s="77"/>
      <c r="D77" s="77"/>
      <c r="E77" s="54"/>
      <c r="F77" s="67">
        <v>6360</v>
      </c>
      <c r="G77" s="68"/>
      <c r="H77" s="68"/>
      <c r="I77" s="68"/>
      <c r="J77" s="69"/>
    </row>
    <row r="78" spans="1:10" ht="36" customHeight="1" x14ac:dyDescent="0.25">
      <c r="A78" s="7" t="s">
        <v>114</v>
      </c>
      <c r="B78" s="76" t="s">
        <v>180</v>
      </c>
      <c r="C78" s="77"/>
      <c r="D78" s="77"/>
      <c r="E78" s="54"/>
      <c r="F78" s="67">
        <v>3000</v>
      </c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181</v>
      </c>
      <c r="C79" s="77"/>
      <c r="D79" s="77"/>
      <c r="E79" s="54"/>
      <c r="F79" s="67">
        <v>2760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182</v>
      </c>
      <c r="C80" s="77"/>
      <c r="D80" s="77"/>
      <c r="E80" s="54"/>
      <c r="F80" s="67">
        <v>6240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84" t="s">
        <v>183</v>
      </c>
      <c r="C81" s="85"/>
      <c r="D81" s="85"/>
      <c r="E81" s="86"/>
      <c r="F81" s="93">
        <v>7488</v>
      </c>
      <c r="G81" s="94"/>
      <c r="H81" s="94"/>
      <c r="I81" s="94"/>
      <c r="J81" s="95"/>
    </row>
    <row r="82" spans="1:10" ht="36" customHeight="1" x14ac:dyDescent="0.25">
      <c r="A82" s="7" t="s">
        <v>114</v>
      </c>
      <c r="B82" s="76" t="s">
        <v>184</v>
      </c>
      <c r="C82" s="77"/>
      <c r="D82" s="77"/>
      <c r="E82" s="54"/>
      <c r="F82" s="67">
        <v>1680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76" t="s">
        <v>185</v>
      </c>
      <c r="C83" s="77"/>
      <c r="D83" s="77"/>
      <c r="E83" s="54"/>
      <c r="F83" s="67">
        <v>3240</v>
      </c>
      <c r="G83" s="68"/>
      <c r="H83" s="68"/>
      <c r="I83" s="68"/>
      <c r="J83" s="69"/>
    </row>
    <row r="84" spans="1:10" ht="36" customHeight="1" x14ac:dyDescent="0.25">
      <c r="A84" s="7" t="s">
        <v>114</v>
      </c>
      <c r="B84" s="76" t="s">
        <v>186</v>
      </c>
      <c r="C84" s="77"/>
      <c r="D84" s="77"/>
      <c r="E84" s="54"/>
      <c r="F84" s="67">
        <v>3240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187</v>
      </c>
      <c r="C85" s="77"/>
      <c r="D85" s="77"/>
      <c r="E85" s="54"/>
      <c r="F85" s="67">
        <v>720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188</v>
      </c>
      <c r="C86" s="77"/>
      <c r="D86" s="77"/>
      <c r="E86" s="54"/>
      <c r="F86" s="67">
        <v>11520</v>
      </c>
      <c r="G86" s="68"/>
      <c r="H86" s="68"/>
      <c r="I86" s="68"/>
      <c r="J86" s="69"/>
    </row>
    <row r="87" spans="1:10" ht="36" customHeight="1" thickBot="1" x14ac:dyDescent="0.3">
      <c r="A87" s="7" t="s">
        <v>114</v>
      </c>
      <c r="B87" s="76" t="s">
        <v>189</v>
      </c>
      <c r="C87" s="77"/>
      <c r="D87" s="77"/>
      <c r="E87" s="54"/>
      <c r="F87" s="67">
        <v>1800</v>
      </c>
      <c r="G87" s="68"/>
      <c r="H87" s="68"/>
      <c r="I87" s="68"/>
      <c r="J87" s="69"/>
    </row>
    <row r="88" spans="1:10" ht="36" customHeight="1" x14ac:dyDescent="0.25">
      <c r="B88" s="189" t="s">
        <v>190</v>
      </c>
      <c r="C88" s="190"/>
      <c r="D88" s="190"/>
      <c r="E88" s="191"/>
      <c r="F88" s="186"/>
      <c r="G88" s="187"/>
      <c r="H88" s="187"/>
      <c r="I88" s="187"/>
      <c r="J88" s="188"/>
    </row>
    <row r="89" spans="1:10" ht="36" customHeight="1" x14ac:dyDescent="0.25">
      <c r="B89" s="76" t="s">
        <v>191</v>
      </c>
      <c r="C89" s="77"/>
      <c r="D89" s="77"/>
      <c r="E89" s="54"/>
      <c r="F89" s="67">
        <v>1500</v>
      </c>
      <c r="G89" s="68"/>
      <c r="H89" s="68"/>
      <c r="I89" s="68"/>
      <c r="J89" s="69"/>
    </row>
    <row r="90" spans="1:10" ht="36" customHeight="1" x14ac:dyDescent="0.25">
      <c r="B90" s="76" t="s">
        <v>192</v>
      </c>
      <c r="C90" s="77"/>
      <c r="D90" s="77"/>
      <c r="E90" s="54"/>
      <c r="F90" s="67">
        <v>1500</v>
      </c>
      <c r="G90" s="68"/>
      <c r="H90" s="68"/>
      <c r="I90" s="68"/>
      <c r="J90" s="69"/>
    </row>
    <row r="91" spans="1:10" ht="36" customHeight="1" x14ac:dyDescent="0.25">
      <c r="B91" s="76" t="s">
        <v>193</v>
      </c>
      <c r="C91" s="77"/>
      <c r="D91" s="77"/>
      <c r="E91" s="54"/>
      <c r="F91" s="105">
        <v>1500</v>
      </c>
      <c r="G91" s="106"/>
      <c r="H91" s="106"/>
      <c r="I91" s="106"/>
      <c r="J91" s="107"/>
    </row>
    <row r="92" spans="1:10" ht="36" customHeight="1" x14ac:dyDescent="0.25">
      <c r="B92" s="76" t="s">
        <v>194</v>
      </c>
      <c r="C92" s="77"/>
      <c r="D92" s="77"/>
      <c r="E92" s="54"/>
      <c r="F92" s="105">
        <v>150</v>
      </c>
      <c r="G92" s="106"/>
      <c r="H92" s="106"/>
      <c r="I92" s="106"/>
      <c r="J92" s="107"/>
    </row>
    <row r="93" spans="1:10" ht="36" customHeight="1" thickBot="1" x14ac:dyDescent="0.3">
      <c r="B93" s="76" t="s">
        <v>195</v>
      </c>
      <c r="C93" s="77"/>
      <c r="D93" s="77"/>
      <c r="E93" s="54"/>
      <c r="F93" s="105">
        <v>510</v>
      </c>
      <c r="G93" s="106"/>
      <c r="H93" s="106"/>
      <c r="I93" s="106"/>
      <c r="J93" s="107"/>
    </row>
    <row r="94" spans="1:10" ht="36" customHeight="1" thickBot="1" x14ac:dyDescent="0.3">
      <c r="B94" s="18" t="s">
        <v>196</v>
      </c>
      <c r="C94" s="19"/>
      <c r="D94" s="19"/>
      <c r="E94" s="20"/>
      <c r="F94" s="186"/>
      <c r="G94" s="187"/>
      <c r="H94" s="187"/>
      <c r="I94" s="187"/>
      <c r="J94" s="188"/>
    </row>
    <row r="95" spans="1:10" ht="36" customHeight="1" x14ac:dyDescent="0.25">
      <c r="A95" s="7" t="s">
        <v>112</v>
      </c>
      <c r="B95" s="76" t="s">
        <v>197</v>
      </c>
      <c r="C95" s="77"/>
      <c r="D95" s="77"/>
      <c r="E95" s="54"/>
      <c r="F95" s="192">
        <f>H95*1.2</f>
        <v>1911.6</v>
      </c>
      <c r="G95" s="193">
        <f>H95*1.1</f>
        <v>1752.3000000000002</v>
      </c>
      <c r="H95" s="193">
        <v>1593</v>
      </c>
      <c r="I95" s="193">
        <f>H95*0.75</f>
        <v>1194.75</v>
      </c>
      <c r="J95" s="194">
        <f>H95*0.5</f>
        <v>796.5</v>
      </c>
    </row>
    <row r="96" spans="1:10" ht="36" customHeight="1" x14ac:dyDescent="0.25">
      <c r="A96" s="7" t="s">
        <v>112</v>
      </c>
      <c r="B96" s="76" t="s">
        <v>198</v>
      </c>
      <c r="C96" s="77"/>
      <c r="D96" s="77"/>
      <c r="E96" s="54"/>
      <c r="F96" s="67">
        <v>2835</v>
      </c>
      <c r="G96" s="68"/>
      <c r="H96" s="68"/>
      <c r="I96" s="68"/>
      <c r="J96" s="69"/>
    </row>
    <row r="97" spans="1:10" ht="36" customHeight="1" x14ac:dyDescent="0.25">
      <c r="A97" s="7" t="s">
        <v>112</v>
      </c>
      <c r="B97" s="76" t="s">
        <v>199</v>
      </c>
      <c r="C97" s="77"/>
      <c r="D97" s="77"/>
      <c r="E97" s="54"/>
      <c r="F97" s="67">
        <v>1008</v>
      </c>
      <c r="G97" s="68"/>
      <c r="H97" s="68"/>
      <c r="I97" s="68"/>
      <c r="J97" s="69"/>
    </row>
    <row r="98" spans="1:10" ht="36" customHeight="1" x14ac:dyDescent="0.25">
      <c r="A98" s="7" t="s">
        <v>114</v>
      </c>
      <c r="B98" s="76" t="s">
        <v>200</v>
      </c>
      <c r="C98" s="77"/>
      <c r="D98" s="77"/>
      <c r="E98" s="54"/>
      <c r="F98" s="192">
        <f>H98*1.2</f>
        <v>2736</v>
      </c>
      <c r="G98" s="193">
        <f>H98*1.1</f>
        <v>2508</v>
      </c>
      <c r="H98" s="193">
        <v>2280</v>
      </c>
      <c r="I98" s="193">
        <f>H98*0.75</f>
        <v>1710</v>
      </c>
      <c r="J98" s="194">
        <f>H98*0.5</f>
        <v>1140</v>
      </c>
    </row>
    <row r="99" spans="1:10" ht="36" customHeight="1" x14ac:dyDescent="0.25">
      <c r="A99" s="7" t="s">
        <v>114</v>
      </c>
      <c r="B99" s="76" t="s">
        <v>226</v>
      </c>
      <c r="C99" s="77"/>
      <c r="D99" s="77"/>
      <c r="E99" s="54"/>
      <c r="F99" s="67">
        <v>4080</v>
      </c>
      <c r="G99" s="68"/>
      <c r="H99" s="68"/>
      <c r="I99" s="68"/>
      <c r="J99" s="69"/>
    </row>
    <row r="100" spans="1:10" ht="36" customHeight="1" thickBot="1" x14ac:dyDescent="0.3">
      <c r="A100" s="7" t="s">
        <v>114</v>
      </c>
      <c r="B100" s="76" t="s">
        <v>202</v>
      </c>
      <c r="C100" s="77"/>
      <c r="D100" s="77"/>
      <c r="E100" s="54"/>
      <c r="F100" s="67">
        <v>1440</v>
      </c>
      <c r="G100" s="68"/>
      <c r="H100" s="68"/>
      <c r="I100" s="68"/>
      <c r="J100" s="69"/>
    </row>
    <row r="101" spans="1:10" ht="54" customHeight="1" thickBot="1" x14ac:dyDescent="0.3">
      <c r="B101" s="27"/>
      <c r="C101" s="38"/>
      <c r="D101" s="38"/>
      <c r="E101" s="39"/>
      <c r="F101" s="40"/>
      <c r="G101" s="41"/>
      <c r="H101" s="41"/>
      <c r="I101" s="41"/>
      <c r="J101" s="42"/>
    </row>
    <row r="102" spans="1:10" ht="28.5" customHeight="1" x14ac:dyDescent="0.25">
      <c r="B102" s="119" t="s">
        <v>227</v>
      </c>
      <c r="C102" s="119"/>
      <c r="D102" s="119"/>
      <c r="E102" s="119"/>
      <c r="F102" s="119"/>
      <c r="G102" s="119"/>
      <c r="H102" s="119"/>
      <c r="I102" s="119"/>
      <c r="J102" s="119"/>
    </row>
    <row r="103" spans="1:10" ht="28.5" customHeight="1" x14ac:dyDescent="0.25">
      <c r="B103" s="119" t="s">
        <v>205</v>
      </c>
      <c r="C103" s="119"/>
      <c r="D103" s="119"/>
      <c r="E103" s="119"/>
      <c r="F103" s="119"/>
      <c r="G103" s="119"/>
      <c r="H103" s="119"/>
      <c r="I103" s="119"/>
      <c r="J103" s="119"/>
    </row>
    <row r="104" spans="1:10" ht="28.5" customHeight="1" x14ac:dyDescent="0.25">
      <c r="B104" s="120" t="s">
        <v>206</v>
      </c>
      <c r="C104" s="120"/>
      <c r="D104" s="120"/>
      <c r="E104" s="120"/>
      <c r="F104" s="120"/>
      <c r="G104" s="120"/>
      <c r="H104" s="120"/>
      <c r="I104" s="120"/>
      <c r="J104" s="120"/>
    </row>
    <row r="105" spans="1:10" ht="28.5" customHeight="1" x14ac:dyDescent="0.25">
      <c r="B105" s="121" t="s">
        <v>207</v>
      </c>
      <c r="C105" s="121"/>
      <c r="D105" s="121"/>
      <c r="E105" s="121"/>
      <c r="F105" s="121"/>
      <c r="G105" s="121"/>
      <c r="H105" s="121"/>
      <c r="I105" s="121"/>
      <c r="J105" s="121"/>
    </row>
    <row r="106" spans="1:10" ht="28.5" customHeight="1" x14ac:dyDescent="0.25"/>
    <row r="107" spans="1:10" ht="28.5" customHeight="1" x14ac:dyDescent="0.25"/>
    <row r="109" spans="1:10" ht="67.5" customHeight="1" x14ac:dyDescent="0.25"/>
    <row r="110" spans="1:10" ht="40.5" customHeight="1" x14ac:dyDescent="0.25"/>
    <row r="111" spans="1:10" ht="27" customHeight="1" x14ac:dyDescent="0.25">
      <c r="A111" s="7" t="s">
        <v>114</v>
      </c>
    </row>
    <row r="112" spans="1:10" ht="40.5" customHeight="1" x14ac:dyDescent="0.25"/>
    <row r="113" ht="18" customHeight="1" x14ac:dyDescent="0.25"/>
  </sheetData>
  <sheetProtection selectLockedCells="1" selectUnlockedCells="1"/>
  <mergeCells count="193">
    <mergeCell ref="B102:J102"/>
    <mergeCell ref="B103:J103"/>
    <mergeCell ref="B104:J104"/>
    <mergeCell ref="B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topLeftCell="B1" zoomScale="60" zoomScaleNormal="60" workbookViewId="0">
      <pane ySplit="4" topLeftCell="A104" activePane="bottomLeft" state="frozen"/>
      <selection activeCell="Q15" sqref="Q15"/>
      <selection pane="bottomLeft" activeCell="F116" sqref="F116:J119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8668.7999999999993</v>
      </c>
      <c r="G8" s="33">
        <f>H8*1.1</f>
        <v>7946.4000000000005</v>
      </c>
      <c r="H8" s="33">
        <v>7224</v>
      </c>
      <c r="I8" s="33">
        <f>H8*0.75</f>
        <v>5418</v>
      </c>
      <c r="J8" s="33">
        <f>H8*0.5</f>
        <v>3612</v>
      </c>
    </row>
    <row r="9" spans="1:10" ht="24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10411.199999999999</v>
      </c>
      <c r="G9" s="37">
        <f>H9*1.1</f>
        <v>9543.6</v>
      </c>
      <c r="H9" s="37">
        <v>8676</v>
      </c>
      <c r="I9" s="37">
        <f>H9*0.75</f>
        <v>6507</v>
      </c>
      <c r="J9" s="37">
        <f>H9*0.5</f>
        <v>4338</v>
      </c>
    </row>
    <row r="10" spans="1:10" ht="24" customHeight="1" thickBot="1" x14ac:dyDescent="0.3">
      <c r="A10" s="7"/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9763.1999999999989</v>
      </c>
      <c r="G11" s="33">
        <f>H11*1.1</f>
        <v>8949.6</v>
      </c>
      <c r="H11" s="33">
        <v>8136</v>
      </c>
      <c r="I11" s="33">
        <f>H11*0.75</f>
        <v>6102</v>
      </c>
      <c r="J11" s="33">
        <f>H11*0.5</f>
        <v>4068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11721.6</v>
      </c>
      <c r="G12" s="37">
        <f>H12*1.1</f>
        <v>10744.800000000001</v>
      </c>
      <c r="H12" s="37">
        <v>9768</v>
      </c>
      <c r="I12" s="37">
        <f>H12*0.75</f>
        <v>7326</v>
      </c>
      <c r="J12" s="37">
        <f>H12*0.5</f>
        <v>4884</v>
      </c>
    </row>
    <row r="13" spans="1:10" ht="24" customHeight="1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5"/>
      <c r="D14" s="175"/>
      <c r="E14" s="176"/>
      <c r="F14" s="43">
        <v>1008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77" t="s">
        <v>119</v>
      </c>
      <c r="C15" s="178"/>
      <c r="D15" s="178"/>
      <c r="E15" s="179"/>
      <c r="F15" s="49">
        <v>1320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28"/>
      <c r="D16" s="28"/>
      <c r="E16" s="29"/>
      <c r="F16" s="153"/>
      <c r="G16" s="154"/>
      <c r="H16" s="154"/>
      <c r="I16" s="154"/>
      <c r="J16" s="15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18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49">
        <v>24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47" t="s">
        <v>122</v>
      </c>
      <c r="C20" s="248"/>
      <c r="D20" s="248"/>
      <c r="E20" s="249"/>
      <c r="F20" s="64" t="str">
        <f>"Цена от "&amp;MIN(F22:F40)&amp;" до "&amp;MAX(F22:F40)</f>
        <v>Цена от 1596 до 15960</v>
      </c>
      <c r="G20" s="65"/>
      <c r="H20" s="65"/>
      <c r="I20" s="65"/>
      <c r="J20" s="66"/>
    </row>
    <row r="21" spans="1:10" ht="36" customHeight="1" thickBot="1" x14ac:dyDescent="0.3">
      <c r="A21" s="7"/>
      <c r="B21" s="309" t="s">
        <v>123</v>
      </c>
      <c r="C21" s="310"/>
      <c r="D21" s="310"/>
      <c r="E21" s="311"/>
      <c r="F21" s="67">
        <v>798</v>
      </c>
      <c r="G21" s="68"/>
      <c r="H21" s="68"/>
      <c r="I21" s="68"/>
      <c r="J21" s="69"/>
    </row>
    <row r="22" spans="1:10" ht="36" customHeight="1" outlineLevel="1" x14ac:dyDescent="0.25">
      <c r="A22" s="7"/>
      <c r="B22" s="309" t="s">
        <v>124</v>
      </c>
      <c r="C22" s="310"/>
      <c r="D22" s="310"/>
      <c r="E22" s="311"/>
      <c r="F22" s="67">
        <v>1596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2394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3192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3990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4788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5586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6384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7182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7980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8778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9576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10374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11172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11970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12768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13566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14364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15162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15960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16758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17556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18354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19152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19950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20748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21546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22344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23142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23940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143</v>
      </c>
      <c r="C51" s="71"/>
      <c r="D51" s="71"/>
      <c r="E51" s="72"/>
      <c r="F51" s="73" t="str">
        <f>"Цена от "&amp;MIN(F52:F61)&amp;" до "&amp;MAX(F52:F61)</f>
        <v>Цена от 174 до 4052,4</v>
      </c>
      <c r="G51" s="74"/>
      <c r="H51" s="74"/>
      <c r="I51" s="74"/>
      <c r="J51" s="75"/>
    </row>
    <row r="52" spans="1:10" ht="36" customHeight="1" x14ac:dyDescent="0.25">
      <c r="A52" s="7"/>
      <c r="B52" s="76" t="s">
        <v>144</v>
      </c>
      <c r="C52" s="77"/>
      <c r="D52" s="77"/>
      <c r="E52" s="54"/>
      <c r="F52" s="67">
        <v>834</v>
      </c>
      <c r="G52" s="68"/>
      <c r="H52" s="68"/>
      <c r="I52" s="68"/>
      <c r="J52" s="69"/>
    </row>
    <row r="53" spans="1:10" ht="36" customHeight="1" x14ac:dyDescent="0.25">
      <c r="A53" s="7"/>
      <c r="B53" s="76" t="s">
        <v>208</v>
      </c>
      <c r="C53" s="77"/>
      <c r="D53" s="77"/>
      <c r="E53" s="54"/>
      <c r="F53" s="67">
        <v>174</v>
      </c>
      <c r="G53" s="68"/>
      <c r="H53" s="68"/>
      <c r="I53" s="68"/>
      <c r="J53" s="69"/>
    </row>
    <row r="54" spans="1:10" ht="36" customHeight="1" x14ac:dyDescent="0.25">
      <c r="A54" s="7"/>
      <c r="B54" s="78" t="s">
        <v>146</v>
      </c>
      <c r="C54" s="79"/>
      <c r="D54" s="79"/>
      <c r="E54" s="36"/>
      <c r="F54" s="80">
        <v>4052.3999999999996</v>
      </c>
      <c r="G54" s="81"/>
      <c r="H54" s="81"/>
      <c r="I54" s="81"/>
      <c r="J54" s="82"/>
    </row>
    <row r="55" spans="1:10" ht="36" customHeight="1" x14ac:dyDescent="0.25">
      <c r="A55" s="7"/>
      <c r="B55" s="76" t="s">
        <v>147</v>
      </c>
      <c r="C55" s="77"/>
      <c r="D55" s="77"/>
      <c r="E55" s="54"/>
      <c r="F55" s="67">
        <v>612</v>
      </c>
      <c r="G55" s="68"/>
      <c r="H55" s="68"/>
      <c r="I55" s="68"/>
      <c r="J55" s="69"/>
    </row>
    <row r="56" spans="1:10" ht="36" customHeight="1" x14ac:dyDescent="0.25">
      <c r="A56" s="7"/>
      <c r="B56" s="76" t="s">
        <v>148</v>
      </c>
      <c r="C56" s="77"/>
      <c r="D56" s="77"/>
      <c r="E56" s="54"/>
      <c r="F56" s="67">
        <v>4050</v>
      </c>
      <c r="G56" s="68"/>
      <c r="H56" s="68"/>
      <c r="I56" s="68"/>
      <c r="J56" s="69"/>
    </row>
    <row r="57" spans="1:10" ht="36" customHeight="1" x14ac:dyDescent="0.25">
      <c r="A57" s="7"/>
      <c r="B57" s="76" t="s">
        <v>149</v>
      </c>
      <c r="C57" s="77"/>
      <c r="D57" s="77"/>
      <c r="E57" s="54"/>
      <c r="F57" s="67">
        <v>174</v>
      </c>
      <c r="G57" s="68"/>
      <c r="H57" s="68"/>
      <c r="I57" s="68"/>
      <c r="J57" s="69"/>
    </row>
    <row r="58" spans="1:10" ht="36" customHeight="1" x14ac:dyDescent="0.25">
      <c r="A58" s="7"/>
      <c r="B58" s="76" t="s">
        <v>150</v>
      </c>
      <c r="C58" s="77"/>
      <c r="D58" s="77"/>
      <c r="E58" s="54"/>
      <c r="F58" s="67">
        <v>174</v>
      </c>
      <c r="G58" s="68"/>
      <c r="H58" s="68"/>
      <c r="I58" s="68"/>
      <c r="J58" s="69"/>
    </row>
    <row r="59" spans="1:10" ht="36" customHeight="1" x14ac:dyDescent="0.25">
      <c r="A59" s="7"/>
      <c r="B59" s="76" t="s">
        <v>151</v>
      </c>
      <c r="C59" s="77"/>
      <c r="D59" s="77"/>
      <c r="E59" s="54"/>
      <c r="F59" s="67">
        <v>348</v>
      </c>
      <c r="G59" s="68"/>
      <c r="H59" s="68"/>
      <c r="I59" s="68"/>
      <c r="J59" s="69"/>
    </row>
    <row r="60" spans="1:10" ht="36" customHeight="1" x14ac:dyDescent="0.25">
      <c r="A60" s="7"/>
      <c r="B60" s="76" t="s">
        <v>152</v>
      </c>
      <c r="C60" s="77"/>
      <c r="D60" s="77"/>
      <c r="E60" s="54"/>
      <c r="F60" s="67">
        <v>522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153</v>
      </c>
      <c r="C61" s="77"/>
      <c r="D61" s="77"/>
      <c r="E61" s="54"/>
      <c r="F61" s="67">
        <v>558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155</v>
      </c>
      <c r="C63" s="77"/>
      <c r="D63" s="77"/>
      <c r="E63" s="54"/>
      <c r="F63" s="67">
        <v>30</v>
      </c>
      <c r="G63" s="68"/>
      <c r="H63" s="68"/>
      <c r="I63" s="68"/>
      <c r="J63" s="69"/>
    </row>
    <row r="64" spans="1:10" ht="54" customHeight="1" thickBot="1" x14ac:dyDescent="0.3">
      <c r="A64" s="7"/>
      <c r="B64" s="183" t="s">
        <v>209</v>
      </c>
      <c r="C64" s="184"/>
      <c r="D64" s="184"/>
      <c r="E64" s="185"/>
      <c r="F64" s="186" t="str">
        <f>"Цена от "&amp;MIN(F66,F71:J72,H107,F73:J84)&amp;" до "&amp;MAX(F66,F71:J72,H107,F73:J84)</f>
        <v>Цена от 582 до 17358</v>
      </c>
      <c r="G64" s="187"/>
      <c r="H64" s="187"/>
      <c r="I64" s="187"/>
      <c r="J64" s="188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157</v>
      </c>
      <c r="C66" s="77"/>
      <c r="D66" s="77"/>
      <c r="E66" s="54"/>
      <c r="F66" s="67">
        <v>3660</v>
      </c>
      <c r="G66" s="68"/>
      <c r="H66" s="68"/>
      <c r="I66" s="68"/>
      <c r="J66" s="69"/>
    </row>
    <row r="67" spans="1:10" ht="36" customHeight="1" x14ac:dyDescent="0.25">
      <c r="A67" s="7"/>
      <c r="B67" s="84" t="s">
        <v>158</v>
      </c>
      <c r="C67" s="85"/>
      <c r="D67" s="85"/>
      <c r="E67" s="86"/>
      <c r="F67" s="93">
        <v>366</v>
      </c>
      <c r="G67" s="94"/>
      <c r="H67" s="94"/>
      <c r="I67" s="94"/>
      <c r="J67" s="95"/>
    </row>
    <row r="68" spans="1:10" ht="36" customHeight="1" x14ac:dyDescent="0.25">
      <c r="A68" s="7"/>
      <c r="B68" s="84" t="s">
        <v>159</v>
      </c>
      <c r="C68" s="85"/>
      <c r="D68" s="85"/>
      <c r="E68" s="86"/>
      <c r="F68" s="93">
        <v>915</v>
      </c>
      <c r="G68" s="94"/>
      <c r="H68" s="94"/>
      <c r="I68" s="94"/>
      <c r="J68" s="95"/>
    </row>
    <row r="69" spans="1:10" ht="36" customHeight="1" thickBot="1" x14ac:dyDescent="0.3">
      <c r="A69" s="7"/>
      <c r="B69" s="177" t="s">
        <v>160</v>
      </c>
      <c r="C69" s="178"/>
      <c r="D69" s="178"/>
      <c r="E69" s="179"/>
      <c r="F69" s="93">
        <v>7500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112</v>
      </c>
      <c r="B71" s="78" t="s">
        <v>161</v>
      </c>
      <c r="C71" s="79"/>
      <c r="D71" s="79"/>
      <c r="E71" s="36"/>
      <c r="F71" s="80">
        <v>3462</v>
      </c>
      <c r="G71" s="81"/>
      <c r="H71" s="81"/>
      <c r="I71" s="81"/>
      <c r="J71" s="82"/>
    </row>
    <row r="72" spans="1:10" ht="36" customHeight="1" x14ac:dyDescent="0.25">
      <c r="A72" s="7" t="s">
        <v>112</v>
      </c>
      <c r="B72" s="52" t="s">
        <v>162</v>
      </c>
      <c r="C72" s="96"/>
      <c r="D72" s="96"/>
      <c r="E72" s="97"/>
      <c r="F72" s="67">
        <v>2904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163</v>
      </c>
      <c r="C73" s="77"/>
      <c r="D73" s="77"/>
      <c r="E73" s="54"/>
      <c r="F73" s="67">
        <v>8646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164</v>
      </c>
      <c r="C74" s="77"/>
      <c r="D74" s="77"/>
      <c r="E74" s="54"/>
      <c r="F74" s="67">
        <v>8106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76" t="s">
        <v>165</v>
      </c>
      <c r="C75" s="77"/>
      <c r="D75" s="77"/>
      <c r="E75" s="54"/>
      <c r="F75" s="67">
        <v>9727.1999999999989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166</v>
      </c>
      <c r="C76" s="77"/>
      <c r="D76" s="77"/>
      <c r="E76" s="54"/>
      <c r="F76" s="67">
        <v>5808</v>
      </c>
      <c r="G76" s="68"/>
      <c r="H76" s="68"/>
      <c r="I76" s="68"/>
      <c r="J76" s="69"/>
    </row>
    <row r="77" spans="1:10" ht="36" customHeight="1" x14ac:dyDescent="0.25">
      <c r="A77" s="7" t="s">
        <v>112</v>
      </c>
      <c r="B77" s="76" t="s">
        <v>167</v>
      </c>
      <c r="C77" s="77"/>
      <c r="D77" s="77"/>
      <c r="E77" s="54"/>
      <c r="F77" s="67">
        <v>5742</v>
      </c>
      <c r="G77" s="68"/>
      <c r="H77" s="68"/>
      <c r="I77" s="68"/>
      <c r="J77" s="69"/>
    </row>
    <row r="78" spans="1:10" ht="36" customHeight="1" x14ac:dyDescent="0.25">
      <c r="A78" s="7" t="s">
        <v>112</v>
      </c>
      <c r="B78" s="76" t="s">
        <v>168</v>
      </c>
      <c r="C78" s="77"/>
      <c r="D78" s="77"/>
      <c r="E78" s="54"/>
      <c r="F78" s="67">
        <v>8679</v>
      </c>
      <c r="G78" s="68"/>
      <c r="H78" s="68"/>
      <c r="I78" s="68"/>
      <c r="J78" s="69"/>
    </row>
    <row r="79" spans="1:10" ht="36" customHeight="1" x14ac:dyDescent="0.25">
      <c r="A79" s="7"/>
      <c r="B79" s="76" t="s">
        <v>169</v>
      </c>
      <c r="C79" s="77"/>
      <c r="D79" s="77"/>
      <c r="E79" s="54"/>
      <c r="F79" s="67">
        <v>5280</v>
      </c>
      <c r="G79" s="68"/>
      <c r="H79" s="68"/>
      <c r="I79" s="68"/>
      <c r="J79" s="69"/>
    </row>
    <row r="80" spans="1:10" ht="36" customHeight="1" x14ac:dyDescent="0.25">
      <c r="A80" s="7" t="s">
        <v>112</v>
      </c>
      <c r="B80" s="78" t="s">
        <v>170</v>
      </c>
      <c r="C80" s="79"/>
      <c r="D80" s="79"/>
      <c r="E80" s="36"/>
      <c r="F80" s="67">
        <v>582</v>
      </c>
      <c r="G80" s="68"/>
      <c r="H80" s="68"/>
      <c r="I80" s="68"/>
      <c r="J80" s="69"/>
    </row>
    <row r="81" spans="1:10" ht="36" customHeight="1" x14ac:dyDescent="0.25">
      <c r="A81" s="7"/>
      <c r="B81" s="52" t="s">
        <v>171</v>
      </c>
      <c r="C81" s="96"/>
      <c r="D81" s="96"/>
      <c r="E81" s="97"/>
      <c r="F81" s="67">
        <v>3546</v>
      </c>
      <c r="G81" s="68"/>
      <c r="H81" s="68"/>
      <c r="I81" s="68"/>
      <c r="J81" s="69"/>
    </row>
    <row r="82" spans="1:10" ht="36" customHeight="1" x14ac:dyDescent="0.25">
      <c r="B82" s="52" t="s">
        <v>172</v>
      </c>
      <c r="C82" s="96"/>
      <c r="D82" s="96"/>
      <c r="E82" s="97"/>
      <c r="F82" s="67">
        <v>3000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52" t="s">
        <v>173</v>
      </c>
      <c r="C83" s="96"/>
      <c r="D83" s="96"/>
      <c r="E83" s="97"/>
      <c r="F83" s="67">
        <v>17358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76" t="s">
        <v>174</v>
      </c>
      <c r="C84" s="77"/>
      <c r="D84" s="77"/>
      <c r="E84" s="54"/>
      <c r="F84" s="67">
        <v>3894</v>
      </c>
      <c r="G84" s="68"/>
      <c r="H84" s="68"/>
      <c r="I84" s="68"/>
      <c r="J84" s="69"/>
    </row>
    <row r="85" spans="1:10" ht="36" customHeight="1" x14ac:dyDescent="0.25">
      <c r="A85" s="7"/>
      <c r="B85" s="76" t="s">
        <v>175</v>
      </c>
      <c r="C85" s="77"/>
      <c r="D85" s="77"/>
      <c r="E85" s="54"/>
      <c r="F85" s="67">
        <v>834</v>
      </c>
      <c r="G85" s="68"/>
      <c r="H85" s="68"/>
      <c r="I85" s="68"/>
      <c r="J85" s="69"/>
    </row>
    <row r="86" spans="1:10" ht="36" customHeight="1" x14ac:dyDescent="0.25">
      <c r="A86" s="7"/>
      <c r="B86" s="76" t="s">
        <v>176</v>
      </c>
      <c r="C86" s="77"/>
      <c r="D86" s="77"/>
      <c r="E86" s="54"/>
      <c r="F86" s="67">
        <v>4950</v>
      </c>
      <c r="G86" s="68"/>
      <c r="H86" s="68"/>
      <c r="I86" s="68"/>
      <c r="J86" s="69"/>
    </row>
    <row r="87" spans="1:10" ht="36" customHeight="1" x14ac:dyDescent="0.25">
      <c r="A87" s="7"/>
      <c r="B87" s="76" t="s">
        <v>177</v>
      </c>
      <c r="C87" s="77"/>
      <c r="D87" s="77"/>
      <c r="E87" s="53"/>
      <c r="F87" s="67">
        <v>5511</v>
      </c>
      <c r="G87" s="68"/>
      <c r="H87" s="68"/>
      <c r="I87" s="68"/>
      <c r="J87" s="69"/>
    </row>
    <row r="88" spans="1:10" ht="36" customHeight="1" x14ac:dyDescent="0.25">
      <c r="A88" s="7"/>
      <c r="B88" s="52" t="s">
        <v>178</v>
      </c>
      <c r="C88" s="96"/>
      <c r="D88" s="96"/>
      <c r="E88" s="96"/>
      <c r="F88" s="67">
        <v>8004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179</v>
      </c>
      <c r="C89" s="77"/>
      <c r="D89" s="77"/>
      <c r="E89" s="54"/>
      <c r="F89" s="67">
        <v>4200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180</v>
      </c>
      <c r="C90" s="77"/>
      <c r="D90" s="77"/>
      <c r="E90" s="54"/>
      <c r="F90" s="67">
        <v>3600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181</v>
      </c>
      <c r="C91" s="77"/>
      <c r="D91" s="77"/>
      <c r="E91" s="54"/>
      <c r="F91" s="67">
        <v>10440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76" t="s">
        <v>182</v>
      </c>
      <c r="C92" s="77"/>
      <c r="D92" s="77"/>
      <c r="E92" s="54"/>
      <c r="F92" s="67">
        <v>9840</v>
      </c>
      <c r="G92" s="68"/>
      <c r="H92" s="68"/>
      <c r="I92" s="68"/>
      <c r="J92" s="69"/>
    </row>
    <row r="93" spans="1:10" ht="36" customHeight="1" x14ac:dyDescent="0.25">
      <c r="A93" s="7" t="s">
        <v>114</v>
      </c>
      <c r="B93" s="84" t="s">
        <v>183</v>
      </c>
      <c r="C93" s="85"/>
      <c r="D93" s="85"/>
      <c r="E93" s="86"/>
      <c r="F93" s="93">
        <v>11808</v>
      </c>
      <c r="G93" s="94"/>
      <c r="H93" s="94"/>
      <c r="I93" s="94"/>
      <c r="J93" s="95"/>
    </row>
    <row r="94" spans="1:10" ht="36" customHeight="1" x14ac:dyDescent="0.25">
      <c r="A94" s="7" t="s">
        <v>114</v>
      </c>
      <c r="B94" s="76" t="s">
        <v>184</v>
      </c>
      <c r="C94" s="77"/>
      <c r="D94" s="77"/>
      <c r="E94" s="54"/>
      <c r="F94" s="67">
        <v>7080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185</v>
      </c>
      <c r="C95" s="77"/>
      <c r="D95" s="77"/>
      <c r="E95" s="54"/>
      <c r="F95" s="67">
        <v>6960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186</v>
      </c>
      <c r="C96" s="77"/>
      <c r="D96" s="77"/>
      <c r="E96" s="54"/>
      <c r="F96" s="67">
        <v>10440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187</v>
      </c>
      <c r="C97" s="77"/>
      <c r="D97" s="77"/>
      <c r="E97" s="54"/>
      <c r="F97" s="67">
        <v>720</v>
      </c>
      <c r="G97" s="68"/>
      <c r="H97" s="68"/>
      <c r="I97" s="68"/>
      <c r="J97" s="69"/>
    </row>
    <row r="98" spans="1:10" ht="36" customHeight="1" x14ac:dyDescent="0.25">
      <c r="A98" s="7" t="s">
        <v>114</v>
      </c>
      <c r="B98" s="76" t="s">
        <v>188</v>
      </c>
      <c r="C98" s="77"/>
      <c r="D98" s="77"/>
      <c r="E98" s="54"/>
      <c r="F98" s="67">
        <v>20880</v>
      </c>
      <c r="G98" s="68"/>
      <c r="H98" s="68"/>
      <c r="I98" s="68"/>
      <c r="J98" s="69"/>
    </row>
    <row r="99" spans="1:10" ht="36" customHeight="1" thickBot="1" x14ac:dyDescent="0.3">
      <c r="A99" s="7" t="s">
        <v>114</v>
      </c>
      <c r="B99" s="76" t="s">
        <v>189</v>
      </c>
      <c r="C99" s="77"/>
      <c r="D99" s="77"/>
      <c r="E99" s="54"/>
      <c r="F99" s="67">
        <v>4680</v>
      </c>
      <c r="G99" s="68"/>
      <c r="H99" s="68"/>
      <c r="I99" s="68"/>
      <c r="J99" s="69"/>
    </row>
    <row r="100" spans="1:10" ht="36" customHeight="1" x14ac:dyDescent="0.25">
      <c r="A100" s="7"/>
      <c r="B100" s="189" t="s">
        <v>190</v>
      </c>
      <c r="C100" s="190"/>
      <c r="D100" s="190"/>
      <c r="E100" s="191"/>
      <c r="F100" s="186"/>
      <c r="G100" s="187"/>
      <c r="H100" s="187"/>
      <c r="I100" s="187"/>
      <c r="J100" s="188"/>
    </row>
    <row r="101" spans="1:10" ht="36" customHeight="1" x14ac:dyDescent="0.25">
      <c r="A101" s="7"/>
      <c r="B101" s="76" t="s">
        <v>191</v>
      </c>
      <c r="C101" s="77"/>
      <c r="D101" s="77"/>
      <c r="E101" s="54"/>
      <c r="F101" s="67">
        <v>5004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192</v>
      </c>
      <c r="C102" s="77"/>
      <c r="D102" s="77"/>
      <c r="E102" s="54"/>
      <c r="F102" s="67">
        <v>5004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193</v>
      </c>
      <c r="C103" s="77"/>
      <c r="D103" s="77"/>
      <c r="E103" s="54"/>
      <c r="F103" s="105">
        <v>1500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194</v>
      </c>
      <c r="C104" s="77"/>
      <c r="D104" s="77"/>
      <c r="E104" s="54"/>
      <c r="F104" s="105">
        <v>150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195</v>
      </c>
      <c r="C105" s="77"/>
      <c r="D105" s="77"/>
      <c r="E105" s="54"/>
      <c r="F105" s="105">
        <v>510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196</v>
      </c>
      <c r="C106" s="19"/>
      <c r="D106" s="19"/>
      <c r="E106" s="20"/>
      <c r="F106" s="186"/>
      <c r="G106" s="187"/>
      <c r="H106" s="187"/>
      <c r="I106" s="187"/>
      <c r="J106" s="188"/>
    </row>
    <row r="107" spans="1:10" ht="36" customHeight="1" x14ac:dyDescent="0.25">
      <c r="A107" s="7" t="s">
        <v>112</v>
      </c>
      <c r="B107" s="76" t="s">
        <v>197</v>
      </c>
      <c r="C107" s="77"/>
      <c r="D107" s="77"/>
      <c r="E107" s="54"/>
      <c r="F107" s="192">
        <f>H107*1.2</f>
        <v>4197.5999999999995</v>
      </c>
      <c r="G107" s="193">
        <f>H107*1.1</f>
        <v>3847.8</v>
      </c>
      <c r="H107" s="193">
        <v>3498</v>
      </c>
      <c r="I107" s="193">
        <f>H107*0.75</f>
        <v>2623.5</v>
      </c>
      <c r="J107" s="194">
        <f>H107*0.5</f>
        <v>1749</v>
      </c>
    </row>
    <row r="108" spans="1:10" ht="36" customHeight="1" x14ac:dyDescent="0.25">
      <c r="A108" s="7" t="s">
        <v>112</v>
      </c>
      <c r="B108" s="76" t="s">
        <v>198</v>
      </c>
      <c r="C108" s="77"/>
      <c r="D108" s="77"/>
      <c r="E108" s="54"/>
      <c r="F108" s="67">
        <v>3498</v>
      </c>
      <c r="G108" s="68"/>
      <c r="H108" s="68"/>
      <c r="I108" s="68"/>
      <c r="J108" s="69"/>
    </row>
    <row r="109" spans="1:10" ht="36" customHeight="1" x14ac:dyDescent="0.25">
      <c r="A109" s="7" t="s">
        <v>112</v>
      </c>
      <c r="B109" s="76" t="s">
        <v>199</v>
      </c>
      <c r="C109" s="77"/>
      <c r="D109" s="77"/>
      <c r="E109" s="54"/>
      <c r="F109" s="67">
        <v>3498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76" t="s">
        <v>200</v>
      </c>
      <c r="C110" s="77"/>
      <c r="D110" s="77"/>
      <c r="E110" s="54"/>
      <c r="F110" s="192">
        <f>H110*1.2</f>
        <v>5040</v>
      </c>
      <c r="G110" s="193">
        <f>H110*1.1</f>
        <v>4620</v>
      </c>
      <c r="H110" s="193">
        <v>4200</v>
      </c>
      <c r="I110" s="193">
        <f>H110*0.75</f>
        <v>3150</v>
      </c>
      <c r="J110" s="194">
        <f>H110*0.5</f>
        <v>2100</v>
      </c>
    </row>
    <row r="111" spans="1:10" ht="36" customHeight="1" x14ac:dyDescent="0.25">
      <c r="A111" s="7" t="s">
        <v>114</v>
      </c>
      <c r="B111" s="76" t="s">
        <v>226</v>
      </c>
      <c r="C111" s="77"/>
      <c r="D111" s="77"/>
      <c r="E111" s="54"/>
      <c r="F111" s="67">
        <v>4200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76" t="s">
        <v>202</v>
      </c>
      <c r="C112" s="77"/>
      <c r="D112" s="77"/>
      <c r="E112" s="54"/>
      <c r="F112" s="67">
        <v>4200</v>
      </c>
      <c r="G112" s="68"/>
      <c r="H112" s="68"/>
      <c r="I112" s="68"/>
      <c r="J112" s="69"/>
    </row>
    <row r="113" spans="1:10" ht="36" customHeight="1" thickBot="1" x14ac:dyDescent="0.3">
      <c r="A113" s="7"/>
      <c r="B113" s="76" t="s">
        <v>203</v>
      </c>
      <c r="C113" s="77"/>
      <c r="D113" s="77"/>
      <c r="E113" s="54"/>
      <c r="F113" s="67">
        <v>2100</v>
      </c>
      <c r="G113" s="68"/>
      <c r="H113" s="68"/>
      <c r="I113" s="68"/>
      <c r="J113" s="69"/>
    </row>
    <row r="114" spans="1:10" ht="54" customHeight="1" thickBot="1" x14ac:dyDescent="0.3">
      <c r="A114" s="7"/>
      <c r="B114" s="18" t="s">
        <v>228</v>
      </c>
      <c r="C114" s="19"/>
      <c r="D114" s="19"/>
      <c r="E114" s="20"/>
      <c r="F114" s="108"/>
      <c r="G114" s="109"/>
      <c r="H114" s="109"/>
      <c r="I114" s="109"/>
      <c r="J114" s="110"/>
    </row>
    <row r="115" spans="1:10" ht="28.5" customHeight="1" thickBot="1" x14ac:dyDescent="0.3">
      <c r="A115" s="7"/>
      <c r="B115" s="195"/>
      <c r="C115" s="196"/>
      <c r="D115" s="196"/>
      <c r="E115" s="196"/>
      <c r="F115" s="196"/>
      <c r="G115" s="196"/>
      <c r="H115" s="196"/>
      <c r="I115" s="196"/>
      <c r="J115" s="197"/>
    </row>
    <row r="116" spans="1:10" ht="28.5" customHeight="1" x14ac:dyDescent="0.25">
      <c r="A116" s="7"/>
      <c r="B116" s="78" t="s">
        <v>229</v>
      </c>
      <c r="C116" s="79"/>
      <c r="D116" s="79"/>
      <c r="E116" s="36"/>
      <c r="F116" s="80">
        <v>8136</v>
      </c>
      <c r="G116" s="81"/>
      <c r="H116" s="81"/>
      <c r="I116" s="81"/>
      <c r="J116" s="82"/>
    </row>
    <row r="117" spans="1:10" ht="28.5" customHeight="1" x14ac:dyDescent="0.25">
      <c r="A117" s="7"/>
      <c r="B117" s="76" t="s">
        <v>230</v>
      </c>
      <c r="C117" s="77"/>
      <c r="D117" s="77"/>
      <c r="E117" s="54"/>
      <c r="F117" s="67">
        <v>16272</v>
      </c>
      <c r="G117" s="68"/>
      <c r="H117" s="68"/>
      <c r="I117" s="68"/>
      <c r="J117" s="69"/>
    </row>
    <row r="118" spans="1:10" ht="28.5" customHeight="1" x14ac:dyDescent="0.25">
      <c r="A118" s="7"/>
      <c r="B118" s="76" t="s">
        <v>231</v>
      </c>
      <c r="C118" s="77"/>
      <c r="D118" s="77"/>
      <c r="E118" s="54"/>
      <c r="F118" s="67">
        <v>8136</v>
      </c>
      <c r="G118" s="68"/>
      <c r="H118" s="68"/>
      <c r="I118" s="68"/>
      <c r="J118" s="69"/>
    </row>
    <row r="119" spans="1:10" ht="28.5" customHeight="1" thickBot="1" x14ac:dyDescent="0.3">
      <c r="A119" s="7"/>
      <c r="B119" s="76" t="s">
        <v>264</v>
      </c>
      <c r="C119" s="77"/>
      <c r="D119" s="77"/>
      <c r="E119" s="54"/>
      <c r="F119" s="67">
        <v>16272</v>
      </c>
      <c r="G119" s="68"/>
      <c r="H119" s="68"/>
      <c r="I119" s="68"/>
      <c r="J119" s="69"/>
    </row>
    <row r="120" spans="1:10" ht="24" thickBot="1" x14ac:dyDescent="0.3">
      <c r="A120" s="7"/>
      <c r="B120" s="27"/>
      <c r="C120" s="28"/>
      <c r="D120" s="28"/>
      <c r="E120" s="29"/>
      <c r="F120" s="180"/>
      <c r="G120" s="181"/>
      <c r="H120" s="181"/>
      <c r="I120" s="181"/>
      <c r="J120" s="182"/>
    </row>
    <row r="121" spans="1:10" ht="23.25" x14ac:dyDescent="0.25">
      <c r="A121" s="7"/>
      <c r="B121" s="116"/>
      <c r="C121" s="117"/>
      <c r="D121" s="117"/>
      <c r="E121" s="117"/>
      <c r="F121" s="118"/>
      <c r="G121" s="118"/>
      <c r="H121" s="118"/>
      <c r="I121" s="118"/>
      <c r="J121" s="118"/>
    </row>
    <row r="122" spans="1:10" ht="56.25" customHeight="1" x14ac:dyDescent="0.25">
      <c r="A122" s="7"/>
      <c r="B122" s="119" t="s">
        <v>265</v>
      </c>
      <c r="C122" s="119"/>
      <c r="D122" s="119"/>
      <c r="E122" s="119"/>
      <c r="F122" s="119"/>
      <c r="G122" s="119"/>
      <c r="H122" s="119"/>
      <c r="I122" s="119"/>
      <c r="J122" s="119"/>
    </row>
    <row r="123" spans="1:10" ht="41.25" customHeight="1" x14ac:dyDescent="0.25">
      <c r="A123" s="7"/>
      <c r="B123" s="119" t="s">
        <v>205</v>
      </c>
      <c r="C123" s="119"/>
      <c r="D123" s="119"/>
      <c r="E123" s="119"/>
      <c r="F123" s="119"/>
      <c r="G123" s="119"/>
      <c r="H123" s="119"/>
      <c r="I123" s="119"/>
      <c r="J123" s="119"/>
    </row>
    <row r="124" spans="1:10" ht="21" x14ac:dyDescent="0.25">
      <c r="A124" s="7" t="s">
        <v>114</v>
      </c>
      <c r="B124" s="120" t="s">
        <v>268</v>
      </c>
      <c r="C124" s="120"/>
      <c r="D124" s="120"/>
      <c r="E124" s="120"/>
      <c r="F124" s="120"/>
      <c r="G124" s="120"/>
      <c r="H124" s="120"/>
      <c r="I124" s="120"/>
      <c r="J124" s="120"/>
    </row>
    <row r="125" spans="1:10" ht="42" customHeight="1" x14ac:dyDescent="0.25">
      <c r="A125" s="7"/>
      <c r="B125" s="121" t="s">
        <v>207</v>
      </c>
      <c r="C125" s="121"/>
      <c r="D125" s="121"/>
      <c r="E125" s="121"/>
      <c r="F125" s="121"/>
      <c r="G125" s="121"/>
      <c r="H125" s="121"/>
      <c r="I125" s="121"/>
      <c r="J125" s="121"/>
    </row>
    <row r="126" spans="1:10" ht="21" x14ac:dyDescent="0.25">
      <c r="A126" s="7"/>
    </row>
  </sheetData>
  <sheetProtection selectLockedCells="1" selectUnlockedCells="1"/>
  <mergeCells count="230">
    <mergeCell ref="B122:J122"/>
    <mergeCell ref="B123:J123"/>
    <mergeCell ref="B124:J124"/>
    <mergeCell ref="B125:J125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0:E110"/>
    <mergeCell ref="B111:E111"/>
    <mergeCell ref="F111:J111"/>
    <mergeCell ref="B112:E112"/>
    <mergeCell ref="F112:J112"/>
    <mergeCell ref="B113:E113"/>
    <mergeCell ref="F113:J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92" activePane="bottomLeft" state="frozen"/>
      <selection activeCell="Q15" sqref="Q15"/>
      <selection pane="bottomLeft" activeCell="F107" sqref="F107:J107"/>
    </sheetView>
  </sheetViews>
  <sheetFormatPr defaultColWidth="9.140625" defaultRowHeight="12.75" outlineLevelRow="1" x14ac:dyDescent="0.25"/>
  <cols>
    <col min="1" max="1" width="39.285156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3" t="s">
        <v>108</v>
      </c>
      <c r="H6" s="173" t="s">
        <v>109</v>
      </c>
      <c r="I6" s="173" t="s">
        <v>110</v>
      </c>
      <c r="J6" s="174" t="s">
        <v>111</v>
      </c>
    </row>
    <row r="7" spans="1:10" ht="24" thickBot="1" x14ac:dyDescent="0.3">
      <c r="A7" s="7"/>
      <c r="B7" s="132"/>
      <c r="C7" s="133"/>
      <c r="D7" s="133"/>
      <c r="E7" s="134"/>
      <c r="F7" s="135"/>
      <c r="G7" s="136"/>
      <c r="H7" s="136"/>
      <c r="I7" s="136"/>
      <c r="J7" s="137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7174.8</v>
      </c>
      <c r="G8" s="33">
        <f>H8*1.1</f>
        <v>6576.9000000000005</v>
      </c>
      <c r="H8" s="33">
        <v>5979</v>
      </c>
      <c r="I8" s="33">
        <f>H8*0.75</f>
        <v>4484.25</v>
      </c>
      <c r="J8" s="33">
        <f>H8*0.5</f>
        <v>2989.5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10051.199999999999</v>
      </c>
      <c r="G9" s="37">
        <f>H9*1.1</f>
        <v>9213.6</v>
      </c>
      <c r="H9" s="37">
        <v>8376</v>
      </c>
      <c r="I9" s="37">
        <f>H9*0.75</f>
        <v>6282</v>
      </c>
      <c r="J9" s="37">
        <f>H9*0.5</f>
        <v>4188</v>
      </c>
    </row>
    <row r="10" spans="1:10" ht="36" customHeight="1" thickBot="1" x14ac:dyDescent="0.3">
      <c r="A10" s="7"/>
      <c r="B10" s="27"/>
      <c r="C10" s="38"/>
      <c r="D10" s="38"/>
      <c r="E10" s="39"/>
      <c r="F10" s="135"/>
      <c r="G10" s="136"/>
      <c r="H10" s="136"/>
      <c r="I10" s="136"/>
      <c r="J10" s="137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8445.6</v>
      </c>
      <c r="G11" s="33">
        <f>H11*1.1</f>
        <v>7741.8</v>
      </c>
      <c r="H11" s="33">
        <v>7038</v>
      </c>
      <c r="I11" s="33">
        <f>H11*0.75</f>
        <v>5278.5</v>
      </c>
      <c r="J11" s="33">
        <f>H11*0.5</f>
        <v>3519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11836.8</v>
      </c>
      <c r="G12" s="37">
        <f>H12*1.1</f>
        <v>10850.400000000001</v>
      </c>
      <c r="H12" s="37">
        <v>9864</v>
      </c>
      <c r="I12" s="37">
        <f>H12*0.75</f>
        <v>7398</v>
      </c>
      <c r="J12" s="37">
        <f>H12*0.5</f>
        <v>4932</v>
      </c>
    </row>
    <row r="13" spans="1:10" ht="24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5"/>
      <c r="D14" s="175"/>
      <c r="E14" s="176"/>
      <c r="F14" s="43">
        <v>1062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77" t="s">
        <v>119</v>
      </c>
      <c r="C15" s="178"/>
      <c r="D15" s="178"/>
      <c r="E15" s="179"/>
      <c r="F15" s="49">
        <v>1560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0"/>
      <c r="G16" s="181"/>
      <c r="H16" s="181"/>
      <c r="I16" s="181"/>
      <c r="J16" s="182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120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168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414 до 8280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414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828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1242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1656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2070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2484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2898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3312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3726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4140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4554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4968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5382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5796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6210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6624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7038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7452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7866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8280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3954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561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354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2010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1122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1476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3954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83" t="s">
        <v>209</v>
      </c>
      <c r="C54" s="184"/>
      <c r="D54" s="184"/>
      <c r="E54" s="185"/>
      <c r="F54" s="186" t="str">
        <f>"Цена от "&amp;MIN(F56,F61:J62,H97,F63:J74)&amp;" до "&amp;MAX(F56,F61:J62,H97,F63:J74)</f>
        <v>Цена от 504 до 8632,8</v>
      </c>
      <c r="G54" s="187"/>
      <c r="H54" s="187"/>
      <c r="I54" s="187"/>
      <c r="J54" s="18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1800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180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450</v>
      </c>
      <c r="G58" s="94"/>
      <c r="H58" s="94"/>
      <c r="I58" s="94"/>
      <c r="J58" s="95"/>
    </row>
    <row r="59" spans="1:10" ht="36" customHeight="1" thickBot="1" x14ac:dyDescent="0.3">
      <c r="A59" s="7"/>
      <c r="B59" s="177" t="s">
        <v>160</v>
      </c>
      <c r="C59" s="178"/>
      <c r="D59" s="178"/>
      <c r="E59" s="179"/>
      <c r="F59" s="93">
        <v>10008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5160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2478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5784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7194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8632.7999999999993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3450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5430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7080</v>
      </c>
      <c r="G68" s="68"/>
      <c r="H68" s="68"/>
      <c r="I68" s="68"/>
      <c r="J68" s="69"/>
    </row>
    <row r="69" spans="1:10" ht="36" customHeight="1" x14ac:dyDescent="0.25">
      <c r="A69" s="7"/>
      <c r="B69" s="76" t="s">
        <v>169</v>
      </c>
      <c r="C69" s="77"/>
      <c r="D69" s="77"/>
      <c r="E69" s="54"/>
      <c r="F69" s="67">
        <v>8010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504</v>
      </c>
      <c r="G70" s="68"/>
      <c r="H70" s="68"/>
      <c r="I70" s="68"/>
      <c r="J70" s="69"/>
    </row>
    <row r="71" spans="1:10" ht="36" customHeight="1" x14ac:dyDescent="0.25">
      <c r="A71" s="7"/>
      <c r="B71" s="52" t="s">
        <v>171</v>
      </c>
      <c r="C71" s="96"/>
      <c r="D71" s="96"/>
      <c r="E71" s="97"/>
      <c r="F71" s="67">
        <v>2364</v>
      </c>
      <c r="G71" s="68"/>
      <c r="H71" s="68"/>
      <c r="I71" s="68"/>
      <c r="J71" s="69"/>
    </row>
    <row r="72" spans="1:10" ht="36" customHeight="1" x14ac:dyDescent="0.25">
      <c r="A72" s="7"/>
      <c r="B72" s="52" t="s">
        <v>172</v>
      </c>
      <c r="C72" s="96"/>
      <c r="D72" s="96"/>
      <c r="E72" s="97"/>
      <c r="F72" s="67">
        <v>2010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67">
        <v>8550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174</v>
      </c>
      <c r="C74" s="77"/>
      <c r="D74" s="77"/>
      <c r="E74" s="54"/>
      <c r="F74" s="67">
        <v>6492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4"/>
      <c r="F75" s="67">
        <v>1059</v>
      </c>
      <c r="G75" s="68"/>
      <c r="H75" s="68"/>
      <c r="I75" s="68"/>
      <c r="J75" s="69"/>
    </row>
    <row r="76" spans="1:10" ht="36" customHeight="1" x14ac:dyDescent="0.25">
      <c r="A76" s="7"/>
      <c r="B76" s="76" t="s">
        <v>176</v>
      </c>
      <c r="C76" s="77"/>
      <c r="D76" s="77"/>
      <c r="E76" s="54"/>
      <c r="F76" s="67">
        <v>6000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177</v>
      </c>
      <c r="C77" s="77"/>
      <c r="D77" s="77"/>
      <c r="E77" s="53"/>
      <c r="F77" s="67">
        <v>3000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178</v>
      </c>
      <c r="C78" s="96"/>
      <c r="D78" s="96"/>
      <c r="E78" s="96"/>
      <c r="F78" s="67">
        <v>3000</v>
      </c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179</v>
      </c>
      <c r="C79" s="77"/>
      <c r="D79" s="77"/>
      <c r="E79" s="54"/>
      <c r="F79" s="67">
        <v>7320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180</v>
      </c>
      <c r="C80" s="77"/>
      <c r="D80" s="77"/>
      <c r="E80" s="54"/>
      <c r="F80" s="67">
        <v>3480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8160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10080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84" t="s">
        <v>183</v>
      </c>
      <c r="C83" s="85"/>
      <c r="D83" s="85"/>
      <c r="E83" s="86"/>
      <c r="F83" s="93">
        <v>12096</v>
      </c>
      <c r="G83" s="94"/>
      <c r="H83" s="94"/>
      <c r="I83" s="94"/>
      <c r="J83" s="95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4920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185</v>
      </c>
      <c r="C85" s="77"/>
      <c r="D85" s="77"/>
      <c r="E85" s="54"/>
      <c r="F85" s="67">
        <v>7680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9960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720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12000</v>
      </c>
      <c r="G88" s="68"/>
      <c r="H88" s="68"/>
      <c r="I88" s="68"/>
      <c r="J88" s="69"/>
    </row>
    <row r="89" spans="1:10" ht="36" customHeight="1" thickBot="1" x14ac:dyDescent="0.3">
      <c r="A89" s="7" t="s">
        <v>114</v>
      </c>
      <c r="B89" s="76" t="s">
        <v>189</v>
      </c>
      <c r="C89" s="77"/>
      <c r="D89" s="77"/>
      <c r="E89" s="54"/>
      <c r="F89" s="67">
        <v>9120</v>
      </c>
      <c r="G89" s="68"/>
      <c r="H89" s="68"/>
      <c r="I89" s="68"/>
      <c r="J89" s="69"/>
    </row>
    <row r="90" spans="1:10" ht="36" customHeight="1" x14ac:dyDescent="0.25">
      <c r="A90" s="7"/>
      <c r="B90" s="189" t="s">
        <v>190</v>
      </c>
      <c r="C90" s="190"/>
      <c r="D90" s="190"/>
      <c r="E90" s="191"/>
      <c r="F90" s="186"/>
      <c r="G90" s="187"/>
      <c r="H90" s="187"/>
      <c r="I90" s="187"/>
      <c r="J90" s="188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3000</v>
      </c>
      <c r="G91" s="68"/>
      <c r="H91" s="68"/>
      <c r="I91" s="68"/>
      <c r="J91" s="69"/>
    </row>
    <row r="92" spans="1:10" ht="36" customHeight="1" x14ac:dyDescent="0.25">
      <c r="A92" s="7"/>
      <c r="B92" s="76" t="s">
        <v>192</v>
      </c>
      <c r="C92" s="77"/>
      <c r="D92" s="77"/>
      <c r="E92" s="54"/>
      <c r="F92" s="67">
        <v>3000</v>
      </c>
      <c r="G92" s="68"/>
      <c r="H92" s="68"/>
      <c r="I92" s="68"/>
      <c r="J92" s="69"/>
    </row>
    <row r="93" spans="1:10" ht="36" customHeight="1" x14ac:dyDescent="0.25">
      <c r="A93" s="7"/>
      <c r="B93" s="76" t="s">
        <v>193</v>
      </c>
      <c r="C93" s="77"/>
      <c r="D93" s="77"/>
      <c r="E93" s="54"/>
      <c r="F93" s="105">
        <v>1500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194</v>
      </c>
      <c r="C94" s="77"/>
      <c r="D94" s="77"/>
      <c r="E94" s="54"/>
      <c r="F94" s="105">
        <v>150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195</v>
      </c>
      <c r="C95" s="77"/>
      <c r="D95" s="77"/>
      <c r="E95" s="54"/>
      <c r="F95" s="105">
        <v>510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196</v>
      </c>
      <c r="C96" s="19"/>
      <c r="D96" s="19"/>
      <c r="E96" s="20"/>
      <c r="F96" s="186"/>
      <c r="G96" s="187"/>
      <c r="H96" s="187"/>
      <c r="I96" s="187"/>
      <c r="J96" s="188"/>
    </row>
    <row r="97" spans="1:10" ht="36" customHeight="1" x14ac:dyDescent="0.25">
      <c r="A97" s="7" t="s">
        <v>112</v>
      </c>
      <c r="B97" s="76" t="s">
        <v>197</v>
      </c>
      <c r="C97" s="77"/>
      <c r="D97" s="77"/>
      <c r="E97" s="54"/>
      <c r="F97" s="192">
        <f>H97*1.2</f>
        <v>1843.1999999999998</v>
      </c>
      <c r="G97" s="193">
        <f>H97*1.1</f>
        <v>1689.6000000000001</v>
      </c>
      <c r="H97" s="193">
        <v>1536</v>
      </c>
      <c r="I97" s="193">
        <f>H97*0.75</f>
        <v>1152</v>
      </c>
      <c r="J97" s="194">
        <f>H97*0.5</f>
        <v>768</v>
      </c>
    </row>
    <row r="98" spans="1:10" ht="36" customHeight="1" x14ac:dyDescent="0.25">
      <c r="A98" s="7" t="s">
        <v>112</v>
      </c>
      <c r="B98" s="76" t="s">
        <v>198</v>
      </c>
      <c r="C98" s="77"/>
      <c r="D98" s="77"/>
      <c r="E98" s="54"/>
      <c r="F98" s="67">
        <v>1008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67">
        <v>504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200</v>
      </c>
      <c r="C100" s="77"/>
      <c r="D100" s="77"/>
      <c r="E100" s="54"/>
      <c r="F100" s="192">
        <f>H100*1.2</f>
        <v>2592</v>
      </c>
      <c r="G100" s="193">
        <f>H100*1.1</f>
        <v>2376</v>
      </c>
      <c r="H100" s="193">
        <v>2160</v>
      </c>
      <c r="I100" s="193">
        <f>H100*0.75</f>
        <v>1620</v>
      </c>
      <c r="J100" s="194">
        <f>H100*0.5</f>
        <v>1080</v>
      </c>
    </row>
    <row r="101" spans="1:10" ht="36" customHeight="1" x14ac:dyDescent="0.25">
      <c r="A101" s="7" t="s">
        <v>114</v>
      </c>
      <c r="B101" s="76" t="s">
        <v>226</v>
      </c>
      <c r="C101" s="77"/>
      <c r="D101" s="77"/>
      <c r="E101" s="54"/>
      <c r="F101" s="67">
        <v>1440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67">
        <v>720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203</v>
      </c>
      <c r="C103" s="77"/>
      <c r="D103" s="77"/>
      <c r="E103" s="53"/>
      <c r="F103" s="115">
        <f>H103*1.2</f>
        <v>2412</v>
      </c>
      <c r="G103" s="115">
        <f>H103*1.1</f>
        <v>2211</v>
      </c>
      <c r="H103" s="115">
        <v>2010</v>
      </c>
      <c r="I103" s="115">
        <f>H103*0.75</f>
        <v>1507.5</v>
      </c>
      <c r="J103" s="115">
        <f>H103*0.5</f>
        <v>1005</v>
      </c>
    </row>
    <row r="104" spans="1:10" ht="54" customHeight="1" thickBot="1" x14ac:dyDescent="0.3">
      <c r="A104" s="7"/>
      <c r="B104" s="18" t="s">
        <v>228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95"/>
      <c r="C105" s="196"/>
      <c r="D105" s="196"/>
      <c r="E105" s="196"/>
      <c r="F105" s="196"/>
      <c r="G105" s="196"/>
      <c r="H105" s="196"/>
      <c r="I105" s="196"/>
      <c r="J105" s="197"/>
    </row>
    <row r="106" spans="1:10" ht="28.5" customHeight="1" x14ac:dyDescent="0.25">
      <c r="A106" s="7"/>
      <c r="B106" s="78" t="s">
        <v>229</v>
      </c>
      <c r="C106" s="79"/>
      <c r="D106" s="79"/>
      <c r="E106" s="36"/>
      <c r="F106" s="80">
        <v>7038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230</v>
      </c>
      <c r="C107" s="77"/>
      <c r="D107" s="77"/>
      <c r="E107" s="54"/>
      <c r="F107" s="67">
        <v>14076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231</v>
      </c>
      <c r="C108" s="77"/>
      <c r="D108" s="77"/>
      <c r="E108" s="54"/>
      <c r="F108" s="67">
        <v>7038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264</v>
      </c>
      <c r="C109" s="77"/>
      <c r="D109" s="77"/>
      <c r="E109" s="54"/>
      <c r="F109" s="67">
        <v>14076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3.25" x14ac:dyDescent="0.25">
      <c r="A111" s="7"/>
      <c r="B111" s="116"/>
      <c r="C111" s="117"/>
      <c r="D111" s="117"/>
      <c r="E111" s="117"/>
      <c r="F111" s="118"/>
      <c r="G111" s="118"/>
      <c r="H111" s="118"/>
      <c r="I111" s="118"/>
      <c r="J111" s="118"/>
    </row>
    <row r="112" spans="1:10" ht="56.25" customHeight="1" x14ac:dyDescent="0.25">
      <c r="A112" s="7"/>
      <c r="B112" s="119" t="s">
        <v>265</v>
      </c>
      <c r="C112" s="119"/>
      <c r="D112" s="119"/>
      <c r="E112" s="119"/>
      <c r="F112" s="119"/>
      <c r="G112" s="119"/>
      <c r="H112" s="119"/>
      <c r="I112" s="119"/>
      <c r="J112" s="119"/>
    </row>
    <row r="113" spans="1:10" ht="41.25" customHeight="1" x14ac:dyDescent="0.25">
      <c r="A113" s="7"/>
      <c r="B113" s="119" t="s">
        <v>205</v>
      </c>
      <c r="C113" s="119"/>
      <c r="D113" s="119"/>
      <c r="E113" s="119"/>
      <c r="F113" s="119"/>
      <c r="G113" s="119"/>
      <c r="H113" s="119"/>
      <c r="I113" s="119"/>
      <c r="J113" s="119"/>
    </row>
    <row r="114" spans="1:10" ht="21" x14ac:dyDescent="0.25">
      <c r="A114" s="7" t="s">
        <v>114</v>
      </c>
      <c r="B114" s="120" t="s">
        <v>268</v>
      </c>
      <c r="C114" s="120"/>
      <c r="D114" s="120"/>
      <c r="E114" s="120"/>
      <c r="F114" s="120"/>
      <c r="G114" s="120"/>
      <c r="H114" s="120"/>
      <c r="I114" s="120"/>
      <c r="J114" s="120"/>
    </row>
    <row r="115" spans="1:10" ht="42" customHeight="1" x14ac:dyDescent="0.25">
      <c r="A115" s="7"/>
      <c r="B115" s="121" t="s">
        <v>207</v>
      </c>
      <c r="C115" s="121"/>
      <c r="D115" s="121"/>
      <c r="E115" s="121"/>
      <c r="F115" s="121"/>
      <c r="G115" s="121"/>
      <c r="H115" s="121"/>
      <c r="I115" s="121"/>
      <c r="J115" s="121"/>
    </row>
    <row r="116" spans="1:10" ht="21" x14ac:dyDescent="0.25">
      <c r="A116" s="7"/>
    </row>
  </sheetData>
  <sheetProtection selectLockedCells="1" selectUnlockedCells="1"/>
  <mergeCells count="210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92" activePane="bottomLeft" state="frozen"/>
      <selection activeCell="Q15" sqref="Q15"/>
      <selection pane="bottomLeft" activeCell="F106" sqref="F106:J109"/>
    </sheetView>
  </sheetViews>
  <sheetFormatPr defaultColWidth="9.140625" defaultRowHeight="21" outlineLevelRow="1" x14ac:dyDescent="0.25"/>
  <cols>
    <col min="1" max="1" width="32" style="127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390"/>
    </row>
    <row r="2" spans="1:10" s="13" customFormat="1" ht="54" customHeight="1" x14ac:dyDescent="0.25">
      <c r="A2" s="128"/>
      <c r="B2" s="11"/>
      <c r="C2" s="11"/>
      <c r="D2" s="11"/>
      <c r="E2" s="12" t="s">
        <v>533</v>
      </c>
      <c r="F2" s="12"/>
      <c r="G2" s="12"/>
      <c r="H2" s="12"/>
      <c r="I2" s="12"/>
      <c r="J2" s="391"/>
    </row>
    <row r="3" spans="1:10" s="17" customFormat="1" ht="36" customHeight="1" x14ac:dyDescent="0.25">
      <c r="A3" s="12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12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392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73" t="s">
        <v>108</v>
      </c>
      <c r="H6" s="173" t="s">
        <v>109</v>
      </c>
      <c r="I6" s="173" t="s">
        <v>110</v>
      </c>
      <c r="J6" s="174" t="s">
        <v>111</v>
      </c>
    </row>
    <row r="7" spans="1:10" ht="24" thickBot="1" x14ac:dyDescent="0.3">
      <c r="B7" s="27"/>
      <c r="C7" s="38"/>
      <c r="D7" s="38"/>
      <c r="E7" s="39"/>
      <c r="F7" s="135"/>
      <c r="G7" s="136"/>
      <c r="H7" s="136"/>
      <c r="I7" s="136"/>
      <c r="J7" s="137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6300</v>
      </c>
      <c r="G8" s="33">
        <f>H8*1.1</f>
        <v>5775.0000000000009</v>
      </c>
      <c r="H8" s="33">
        <v>5250</v>
      </c>
      <c r="I8" s="33">
        <f>H8*0.75</f>
        <v>3937.5</v>
      </c>
      <c r="J8" s="33">
        <f>H8*0.5</f>
        <v>2625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8827.1999999999989</v>
      </c>
      <c r="G9" s="37">
        <f>H9*1.1</f>
        <v>8091.6</v>
      </c>
      <c r="H9" s="37">
        <v>7356</v>
      </c>
      <c r="I9" s="37">
        <f>H9*0.75</f>
        <v>5517</v>
      </c>
      <c r="J9" s="37">
        <f>H9*0.5</f>
        <v>3678</v>
      </c>
    </row>
    <row r="10" spans="1:10" ht="24" thickBot="1" x14ac:dyDescent="0.3"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127" t="s">
        <v>112</v>
      </c>
      <c r="B11" s="30" t="s">
        <v>116</v>
      </c>
      <c r="C11" s="31"/>
      <c r="D11" s="31"/>
      <c r="E11" s="32"/>
      <c r="F11" s="33">
        <f>H11*1.2</f>
        <v>7092</v>
      </c>
      <c r="G11" s="33">
        <f>H11*1.1</f>
        <v>6501.0000000000009</v>
      </c>
      <c r="H11" s="33">
        <v>5910</v>
      </c>
      <c r="I11" s="33">
        <f>H11*0.75</f>
        <v>4432.5</v>
      </c>
      <c r="J11" s="33">
        <f>H11*0.5</f>
        <v>2955</v>
      </c>
    </row>
    <row r="12" spans="1:10" ht="36" customHeight="1" thickBot="1" x14ac:dyDescent="0.3">
      <c r="A12" s="127" t="s">
        <v>114</v>
      </c>
      <c r="B12" s="34" t="s">
        <v>117</v>
      </c>
      <c r="C12" s="35"/>
      <c r="D12" s="35"/>
      <c r="E12" s="36"/>
      <c r="F12" s="37">
        <f>H12*1.2</f>
        <v>9936</v>
      </c>
      <c r="G12" s="37">
        <f>H12*1.1</f>
        <v>9108</v>
      </c>
      <c r="H12" s="37">
        <v>8280</v>
      </c>
      <c r="I12" s="37">
        <f>H12*0.75</f>
        <v>6210</v>
      </c>
      <c r="J12" s="37">
        <f>H12*0.5</f>
        <v>4140</v>
      </c>
    </row>
    <row r="13" spans="1:10" ht="24" thickBot="1" x14ac:dyDescent="0.3"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127" t="s">
        <v>112</v>
      </c>
      <c r="B14" s="30" t="s">
        <v>118</v>
      </c>
      <c r="C14" s="175"/>
      <c r="D14" s="175"/>
      <c r="E14" s="176"/>
      <c r="F14" s="43">
        <v>1122</v>
      </c>
      <c r="G14" s="44"/>
      <c r="H14" s="44"/>
      <c r="I14" s="44"/>
      <c r="J14" s="45"/>
    </row>
    <row r="15" spans="1:10" ht="36" customHeight="1" thickBot="1" x14ac:dyDescent="0.3">
      <c r="A15" s="127" t="s">
        <v>114</v>
      </c>
      <c r="B15" s="177" t="s">
        <v>119</v>
      </c>
      <c r="C15" s="178"/>
      <c r="D15" s="178"/>
      <c r="E15" s="179"/>
      <c r="F15" s="49">
        <v>1680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0"/>
      <c r="G16" s="181"/>
      <c r="H16" s="181"/>
      <c r="I16" s="181"/>
      <c r="J16" s="182"/>
    </row>
    <row r="17" spans="1:10" ht="36" customHeight="1" x14ac:dyDescent="0.25">
      <c r="A17" s="127" t="s">
        <v>112</v>
      </c>
      <c r="B17" s="52" t="s">
        <v>120</v>
      </c>
      <c r="C17" s="53"/>
      <c r="D17" s="53"/>
      <c r="E17" s="54"/>
      <c r="F17" s="43">
        <v>150</v>
      </c>
      <c r="G17" s="44"/>
      <c r="H17" s="44"/>
      <c r="I17" s="44"/>
      <c r="J17" s="45"/>
    </row>
    <row r="18" spans="1:10" ht="36" customHeight="1" thickBot="1" x14ac:dyDescent="0.3">
      <c r="A18" s="127" t="s">
        <v>114</v>
      </c>
      <c r="B18" s="52" t="s">
        <v>121</v>
      </c>
      <c r="C18" s="53"/>
      <c r="D18" s="53"/>
      <c r="E18" s="54"/>
      <c r="F18" s="83">
        <v>216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720 до 7560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720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1080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1440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1800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2160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2520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2880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3240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3600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3960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4320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4680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5040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5400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5760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6120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6480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6840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7200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7560</v>
      </c>
      <c r="G40" s="68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300 до 6138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624</v>
      </c>
      <c r="G42" s="68"/>
      <c r="H42" s="68"/>
      <c r="I42" s="68"/>
      <c r="J42" s="69"/>
    </row>
    <row r="43" spans="2:10" ht="36" customHeight="1" x14ac:dyDescent="0.25">
      <c r="B43" s="76" t="s">
        <v>208</v>
      </c>
      <c r="C43" s="77"/>
      <c r="D43" s="77"/>
      <c r="E43" s="54"/>
      <c r="F43" s="67">
        <v>414</v>
      </c>
      <c r="G43" s="68"/>
      <c r="H43" s="68"/>
      <c r="I43" s="68"/>
      <c r="J43" s="69"/>
    </row>
    <row r="44" spans="2:10" ht="36" customHeight="1" x14ac:dyDescent="0.25">
      <c r="B44" s="76" t="s">
        <v>146</v>
      </c>
      <c r="C44" s="77"/>
      <c r="D44" s="77"/>
      <c r="E44" s="54"/>
      <c r="F44" s="80">
        <v>6138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67">
        <v>1242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67">
        <v>3660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300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300</v>
      </c>
      <c r="G48" s="68"/>
      <c r="H48" s="68"/>
      <c r="I48" s="68"/>
      <c r="J48" s="69"/>
    </row>
    <row r="49" spans="1:10" ht="36" customHeight="1" x14ac:dyDescent="0.25">
      <c r="B49" s="76" t="s">
        <v>151</v>
      </c>
      <c r="C49" s="77"/>
      <c r="D49" s="77"/>
      <c r="E49" s="54"/>
      <c r="F49" s="67">
        <v>600</v>
      </c>
      <c r="G49" s="68"/>
      <c r="H49" s="68"/>
      <c r="I49" s="68"/>
      <c r="J49" s="69"/>
    </row>
    <row r="50" spans="1:10" ht="36" customHeight="1" x14ac:dyDescent="0.25">
      <c r="B50" s="76" t="s">
        <v>152</v>
      </c>
      <c r="C50" s="77"/>
      <c r="D50" s="77"/>
      <c r="E50" s="54"/>
      <c r="F50" s="67">
        <v>900</v>
      </c>
      <c r="G50" s="68"/>
      <c r="H50" s="68"/>
      <c r="I50" s="68"/>
      <c r="J50" s="69"/>
    </row>
    <row r="51" spans="1:10" ht="36" customHeight="1" thickBot="1" x14ac:dyDescent="0.3">
      <c r="B51" s="76" t="s">
        <v>153</v>
      </c>
      <c r="C51" s="77"/>
      <c r="D51" s="77"/>
      <c r="E51" s="54"/>
      <c r="F51" s="67">
        <v>4248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B54" s="156" t="s">
        <v>209</v>
      </c>
      <c r="C54" s="157"/>
      <c r="D54" s="157"/>
      <c r="E54" s="158"/>
      <c r="F54" s="186" t="str">
        <f>"Цена от "&amp;MIN(F56,F61:F74)&amp;" до "&amp;MAX(F56,F61:F74)</f>
        <v>Цена от 504 до 10440</v>
      </c>
      <c r="G54" s="187"/>
      <c r="H54" s="187"/>
      <c r="I54" s="187"/>
      <c r="J54" s="188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157</v>
      </c>
      <c r="C56" s="77"/>
      <c r="D56" s="77"/>
      <c r="E56" s="54"/>
      <c r="F56" s="67">
        <v>3600</v>
      </c>
      <c r="G56" s="68"/>
      <c r="H56" s="68"/>
      <c r="I56" s="68"/>
      <c r="J56" s="69"/>
    </row>
    <row r="57" spans="1:10" ht="36" customHeight="1" x14ac:dyDescent="0.25">
      <c r="B57" s="76" t="s">
        <v>158</v>
      </c>
      <c r="C57" s="77"/>
      <c r="D57" s="77"/>
      <c r="E57" s="54"/>
      <c r="F57" s="93">
        <v>360</v>
      </c>
      <c r="G57" s="94"/>
      <c r="H57" s="94"/>
      <c r="I57" s="94"/>
      <c r="J57" s="95"/>
    </row>
    <row r="58" spans="1:10" ht="36" customHeight="1" x14ac:dyDescent="0.25">
      <c r="B58" s="76" t="s">
        <v>159</v>
      </c>
      <c r="C58" s="77"/>
      <c r="D58" s="77"/>
      <c r="E58" s="54"/>
      <c r="F58" s="93">
        <v>900</v>
      </c>
      <c r="G58" s="94"/>
      <c r="H58" s="94"/>
      <c r="I58" s="94"/>
      <c r="J58" s="95"/>
    </row>
    <row r="59" spans="1:10" ht="36" customHeight="1" thickBot="1" x14ac:dyDescent="0.3">
      <c r="A59" s="7"/>
      <c r="B59" s="177" t="s">
        <v>160</v>
      </c>
      <c r="C59" s="178"/>
      <c r="D59" s="178"/>
      <c r="E59" s="179"/>
      <c r="F59" s="93">
        <v>10008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127" t="s">
        <v>112</v>
      </c>
      <c r="B61" s="76" t="s">
        <v>161</v>
      </c>
      <c r="C61" s="77"/>
      <c r="D61" s="77"/>
      <c r="E61" s="54"/>
      <c r="F61" s="80">
        <v>2304</v>
      </c>
      <c r="G61" s="81"/>
      <c r="H61" s="81"/>
      <c r="I61" s="81"/>
      <c r="J61" s="82"/>
    </row>
    <row r="62" spans="1:10" ht="36" customHeight="1" x14ac:dyDescent="0.25">
      <c r="A62" s="127" t="s">
        <v>112</v>
      </c>
      <c r="B62" s="52" t="s">
        <v>162</v>
      </c>
      <c r="C62" s="96"/>
      <c r="D62" s="96"/>
      <c r="E62" s="97"/>
      <c r="F62" s="67">
        <v>5076</v>
      </c>
      <c r="G62" s="68"/>
      <c r="H62" s="68"/>
      <c r="I62" s="68"/>
      <c r="J62" s="69"/>
    </row>
    <row r="63" spans="1:10" ht="36" customHeight="1" x14ac:dyDescent="0.25">
      <c r="A63" s="127" t="s">
        <v>112</v>
      </c>
      <c r="B63" s="76" t="s">
        <v>163</v>
      </c>
      <c r="C63" s="77"/>
      <c r="D63" s="77"/>
      <c r="E63" s="54"/>
      <c r="F63" s="67">
        <v>708</v>
      </c>
      <c r="G63" s="68"/>
      <c r="H63" s="68"/>
      <c r="I63" s="68"/>
      <c r="J63" s="69"/>
    </row>
    <row r="64" spans="1:10" ht="36" customHeight="1" x14ac:dyDescent="0.25">
      <c r="A64" s="127" t="s">
        <v>112</v>
      </c>
      <c r="B64" s="76" t="s">
        <v>164</v>
      </c>
      <c r="C64" s="77"/>
      <c r="D64" s="77"/>
      <c r="E64" s="54"/>
      <c r="F64" s="67">
        <v>4542</v>
      </c>
      <c r="G64" s="68"/>
      <c r="H64" s="68"/>
      <c r="I64" s="68"/>
      <c r="J64" s="69"/>
    </row>
    <row r="65" spans="1:10" ht="36" customHeight="1" x14ac:dyDescent="0.25">
      <c r="A65" s="127" t="s">
        <v>112</v>
      </c>
      <c r="B65" s="76" t="s">
        <v>165</v>
      </c>
      <c r="C65" s="77"/>
      <c r="D65" s="77"/>
      <c r="E65" s="54"/>
      <c r="F65" s="67">
        <v>5450.4</v>
      </c>
      <c r="G65" s="68"/>
      <c r="H65" s="68"/>
      <c r="I65" s="68"/>
      <c r="J65" s="69"/>
    </row>
    <row r="66" spans="1:10" ht="36" customHeight="1" x14ac:dyDescent="0.25">
      <c r="A66" s="127" t="s">
        <v>112</v>
      </c>
      <c r="B66" s="76" t="s">
        <v>166</v>
      </c>
      <c r="C66" s="77"/>
      <c r="D66" s="77"/>
      <c r="E66" s="54"/>
      <c r="F66" s="67">
        <v>708</v>
      </c>
      <c r="G66" s="68"/>
      <c r="H66" s="68"/>
      <c r="I66" s="68"/>
      <c r="J66" s="69"/>
    </row>
    <row r="67" spans="1:10" ht="36" customHeight="1" x14ac:dyDescent="0.25">
      <c r="A67" s="127" t="s">
        <v>112</v>
      </c>
      <c r="B67" s="76" t="s">
        <v>167</v>
      </c>
      <c r="C67" s="77"/>
      <c r="D67" s="77"/>
      <c r="E67" s="54"/>
      <c r="F67" s="67">
        <v>10440</v>
      </c>
      <c r="G67" s="68"/>
      <c r="H67" s="68"/>
      <c r="I67" s="68"/>
      <c r="J67" s="69"/>
    </row>
    <row r="68" spans="1:10" ht="36" customHeight="1" x14ac:dyDescent="0.25">
      <c r="A68" s="127" t="s">
        <v>112</v>
      </c>
      <c r="B68" s="76" t="s">
        <v>168</v>
      </c>
      <c r="C68" s="77"/>
      <c r="D68" s="77"/>
      <c r="E68" s="54"/>
      <c r="F68" s="67">
        <v>1416</v>
      </c>
      <c r="G68" s="68"/>
      <c r="H68" s="68"/>
      <c r="I68" s="68"/>
      <c r="J68" s="69"/>
    </row>
    <row r="69" spans="1:10" ht="36" customHeight="1" x14ac:dyDescent="0.25">
      <c r="B69" s="76" t="s">
        <v>169</v>
      </c>
      <c r="C69" s="77"/>
      <c r="D69" s="77"/>
      <c r="E69" s="54"/>
      <c r="F69" s="67">
        <v>5100</v>
      </c>
      <c r="G69" s="68"/>
      <c r="H69" s="68"/>
      <c r="I69" s="68"/>
      <c r="J69" s="69"/>
    </row>
    <row r="70" spans="1:10" ht="36" customHeight="1" x14ac:dyDescent="0.25">
      <c r="A70" s="127" t="s">
        <v>112</v>
      </c>
      <c r="B70" s="78" t="s">
        <v>170</v>
      </c>
      <c r="C70" s="79"/>
      <c r="D70" s="79"/>
      <c r="E70" s="36"/>
      <c r="F70" s="67">
        <v>504</v>
      </c>
      <c r="G70" s="68"/>
      <c r="H70" s="68"/>
      <c r="I70" s="68"/>
      <c r="J70" s="69"/>
    </row>
    <row r="71" spans="1:10" ht="36" customHeight="1" x14ac:dyDescent="0.25">
      <c r="B71" s="52" t="s">
        <v>171</v>
      </c>
      <c r="C71" s="96"/>
      <c r="D71" s="96"/>
      <c r="E71" s="97"/>
      <c r="F71" s="67">
        <v>2184</v>
      </c>
      <c r="G71" s="68"/>
      <c r="H71" s="68"/>
      <c r="I71" s="68"/>
      <c r="J71" s="69"/>
    </row>
    <row r="72" spans="1:10" ht="36" customHeight="1" x14ac:dyDescent="0.25">
      <c r="A72" s="9"/>
      <c r="B72" s="52" t="s">
        <v>172</v>
      </c>
      <c r="C72" s="96"/>
      <c r="D72" s="96"/>
      <c r="E72" s="97"/>
      <c r="F72" s="67">
        <v>1890</v>
      </c>
      <c r="G72" s="68"/>
      <c r="H72" s="68"/>
      <c r="I72" s="68"/>
      <c r="J72" s="69"/>
    </row>
    <row r="73" spans="1:10" ht="36" customHeight="1" x14ac:dyDescent="0.25">
      <c r="A73" s="127" t="s">
        <v>112</v>
      </c>
      <c r="B73" s="52" t="s">
        <v>173</v>
      </c>
      <c r="C73" s="96"/>
      <c r="D73" s="96"/>
      <c r="E73" s="97"/>
      <c r="F73" s="67">
        <v>4020</v>
      </c>
      <c r="G73" s="68"/>
      <c r="H73" s="68"/>
      <c r="I73" s="68"/>
      <c r="J73" s="69"/>
    </row>
    <row r="74" spans="1:10" ht="36" customHeight="1" x14ac:dyDescent="0.25">
      <c r="A74" s="127" t="s">
        <v>112</v>
      </c>
      <c r="B74" s="76" t="s">
        <v>174</v>
      </c>
      <c r="C74" s="77"/>
      <c r="D74" s="77"/>
      <c r="E74" s="54"/>
      <c r="F74" s="67">
        <v>3306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4"/>
      <c r="F75" s="67">
        <v>624</v>
      </c>
      <c r="G75" s="68"/>
      <c r="H75" s="68"/>
      <c r="I75" s="68"/>
      <c r="J75" s="69"/>
    </row>
    <row r="76" spans="1:10" ht="36" customHeight="1" x14ac:dyDescent="0.25">
      <c r="A76" s="7"/>
      <c r="B76" s="76" t="s">
        <v>176</v>
      </c>
      <c r="C76" s="77"/>
      <c r="D76" s="77"/>
      <c r="E76" s="54"/>
      <c r="F76" s="67">
        <v>3300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177</v>
      </c>
      <c r="C77" s="77"/>
      <c r="D77" s="77"/>
      <c r="E77" s="53"/>
      <c r="F77" s="67">
        <v>3000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178</v>
      </c>
      <c r="C78" s="96"/>
      <c r="D78" s="96"/>
      <c r="E78" s="96"/>
      <c r="F78" s="67">
        <v>5010</v>
      </c>
      <c r="G78" s="68"/>
      <c r="H78" s="68"/>
      <c r="I78" s="68"/>
      <c r="J78" s="69"/>
    </row>
    <row r="79" spans="1:10" ht="36" customHeight="1" x14ac:dyDescent="0.25">
      <c r="A79" s="127" t="s">
        <v>114</v>
      </c>
      <c r="B79" s="76" t="s">
        <v>210</v>
      </c>
      <c r="C79" s="77"/>
      <c r="D79" s="77"/>
      <c r="E79" s="54"/>
      <c r="F79" s="67">
        <v>3240</v>
      </c>
      <c r="G79" s="68"/>
      <c r="H79" s="68"/>
      <c r="I79" s="68"/>
      <c r="J79" s="69"/>
    </row>
    <row r="80" spans="1:10" ht="36" customHeight="1" x14ac:dyDescent="0.25">
      <c r="A80" s="127" t="s">
        <v>114</v>
      </c>
      <c r="B80" s="76" t="s">
        <v>180</v>
      </c>
      <c r="C80" s="77"/>
      <c r="D80" s="77"/>
      <c r="E80" s="54"/>
      <c r="F80" s="67">
        <v>7200</v>
      </c>
      <c r="G80" s="68"/>
      <c r="H80" s="68"/>
      <c r="I80" s="68"/>
      <c r="J80" s="69"/>
    </row>
    <row r="81" spans="1:10" ht="36" customHeight="1" x14ac:dyDescent="0.25">
      <c r="A81" s="127" t="s">
        <v>114</v>
      </c>
      <c r="B81" s="76" t="s">
        <v>212</v>
      </c>
      <c r="C81" s="77"/>
      <c r="D81" s="77"/>
      <c r="E81" s="54"/>
      <c r="F81" s="67">
        <v>1080</v>
      </c>
      <c r="G81" s="68"/>
      <c r="H81" s="68"/>
      <c r="I81" s="68"/>
      <c r="J81" s="69"/>
    </row>
    <row r="82" spans="1:10" ht="36" customHeight="1" x14ac:dyDescent="0.25">
      <c r="A82" s="127" t="s">
        <v>114</v>
      </c>
      <c r="B82" s="76" t="s">
        <v>213</v>
      </c>
      <c r="C82" s="77"/>
      <c r="D82" s="77"/>
      <c r="E82" s="54"/>
      <c r="F82" s="67">
        <v>6360</v>
      </c>
      <c r="G82" s="68"/>
      <c r="H82" s="68"/>
      <c r="I82" s="68"/>
      <c r="J82" s="69"/>
    </row>
    <row r="83" spans="1:10" ht="36" customHeight="1" x14ac:dyDescent="0.25">
      <c r="A83" s="127" t="s">
        <v>114</v>
      </c>
      <c r="B83" s="84" t="s">
        <v>214</v>
      </c>
      <c r="C83" s="85"/>
      <c r="D83" s="85"/>
      <c r="E83" s="86"/>
      <c r="F83" s="93">
        <v>7632</v>
      </c>
      <c r="G83" s="94"/>
      <c r="H83" s="94"/>
      <c r="I83" s="94"/>
      <c r="J83" s="95"/>
    </row>
    <row r="84" spans="1:10" ht="36" customHeight="1" x14ac:dyDescent="0.25">
      <c r="A84" s="127" t="s">
        <v>114</v>
      </c>
      <c r="B84" s="76" t="s">
        <v>215</v>
      </c>
      <c r="C84" s="77"/>
      <c r="D84" s="77"/>
      <c r="E84" s="54"/>
      <c r="F84" s="67">
        <v>1080</v>
      </c>
      <c r="G84" s="68"/>
      <c r="H84" s="68"/>
      <c r="I84" s="68"/>
      <c r="J84" s="69"/>
    </row>
    <row r="85" spans="1:10" ht="36" customHeight="1" x14ac:dyDescent="0.25">
      <c r="A85" s="127" t="s">
        <v>114</v>
      </c>
      <c r="B85" s="76" t="s">
        <v>216</v>
      </c>
      <c r="C85" s="77"/>
      <c r="D85" s="77"/>
      <c r="E85" s="54"/>
      <c r="F85" s="67">
        <v>14640</v>
      </c>
      <c r="G85" s="68"/>
      <c r="H85" s="68"/>
      <c r="I85" s="68"/>
      <c r="J85" s="69"/>
    </row>
    <row r="86" spans="1:10" ht="36" customHeight="1" x14ac:dyDescent="0.25">
      <c r="A86" s="127" t="s">
        <v>114</v>
      </c>
      <c r="B86" s="76" t="s">
        <v>217</v>
      </c>
      <c r="C86" s="77"/>
      <c r="D86" s="77"/>
      <c r="E86" s="54"/>
      <c r="F86" s="67">
        <v>2040</v>
      </c>
      <c r="G86" s="68"/>
      <c r="H86" s="68"/>
      <c r="I86" s="68"/>
      <c r="J86" s="69"/>
    </row>
    <row r="87" spans="1:10" ht="36" customHeight="1" x14ac:dyDescent="0.25">
      <c r="A87" s="127" t="s">
        <v>114</v>
      </c>
      <c r="B87" s="76" t="s">
        <v>218</v>
      </c>
      <c r="C87" s="77"/>
      <c r="D87" s="77"/>
      <c r="E87" s="54"/>
      <c r="F87" s="67">
        <v>720</v>
      </c>
      <c r="G87" s="68"/>
      <c r="H87" s="68"/>
      <c r="I87" s="68"/>
      <c r="J87" s="69"/>
    </row>
    <row r="88" spans="1:10" ht="36" customHeight="1" x14ac:dyDescent="0.25">
      <c r="A88" s="127" t="s">
        <v>114</v>
      </c>
      <c r="B88" s="76" t="s">
        <v>219</v>
      </c>
      <c r="C88" s="77"/>
      <c r="D88" s="77"/>
      <c r="E88" s="54"/>
      <c r="F88" s="67">
        <v>5640</v>
      </c>
      <c r="G88" s="68"/>
      <c r="H88" s="68"/>
      <c r="I88" s="68"/>
      <c r="J88" s="69"/>
    </row>
    <row r="89" spans="1:10" ht="36" customHeight="1" thickBot="1" x14ac:dyDescent="0.3">
      <c r="A89" s="127" t="s">
        <v>114</v>
      </c>
      <c r="B89" s="76" t="s">
        <v>220</v>
      </c>
      <c r="C89" s="77"/>
      <c r="D89" s="77"/>
      <c r="E89" s="54"/>
      <c r="F89" s="67">
        <v>4680</v>
      </c>
      <c r="G89" s="68"/>
      <c r="H89" s="68"/>
      <c r="I89" s="68"/>
      <c r="J89" s="69"/>
    </row>
    <row r="90" spans="1:10" ht="36" customHeight="1" x14ac:dyDescent="0.25">
      <c r="A90" s="7"/>
      <c r="B90" s="189" t="s">
        <v>190</v>
      </c>
      <c r="C90" s="190"/>
      <c r="D90" s="190"/>
      <c r="E90" s="191"/>
      <c r="F90" s="186"/>
      <c r="G90" s="187"/>
      <c r="H90" s="187"/>
      <c r="I90" s="187"/>
      <c r="J90" s="188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2502</v>
      </c>
      <c r="G91" s="68"/>
      <c r="H91" s="68"/>
      <c r="I91" s="68"/>
      <c r="J91" s="69"/>
    </row>
    <row r="92" spans="1:10" ht="36" customHeight="1" x14ac:dyDescent="0.25">
      <c r="A92" s="7"/>
      <c r="B92" s="76" t="s">
        <v>192</v>
      </c>
      <c r="C92" s="77"/>
      <c r="D92" s="77"/>
      <c r="E92" s="54"/>
      <c r="F92" s="67">
        <v>2502</v>
      </c>
      <c r="G92" s="68"/>
      <c r="H92" s="68"/>
      <c r="I92" s="68"/>
      <c r="J92" s="69"/>
    </row>
    <row r="93" spans="1:10" ht="36" customHeight="1" x14ac:dyDescent="0.25">
      <c r="A93" s="7"/>
      <c r="B93" s="76" t="s">
        <v>193</v>
      </c>
      <c r="C93" s="77"/>
      <c r="D93" s="77"/>
      <c r="E93" s="54"/>
      <c r="F93" s="105">
        <v>1500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194</v>
      </c>
      <c r="C94" s="77"/>
      <c r="D94" s="77"/>
      <c r="E94" s="54"/>
      <c r="F94" s="105">
        <v>150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195</v>
      </c>
      <c r="C95" s="77"/>
      <c r="D95" s="77"/>
      <c r="E95" s="54"/>
      <c r="F95" s="105">
        <v>510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196</v>
      </c>
      <c r="C96" s="19"/>
      <c r="D96" s="19"/>
      <c r="E96" s="20"/>
      <c r="F96" s="186"/>
      <c r="G96" s="187"/>
      <c r="H96" s="187"/>
      <c r="I96" s="187"/>
      <c r="J96" s="188"/>
    </row>
    <row r="97" spans="1:10" ht="36" customHeight="1" x14ac:dyDescent="0.25">
      <c r="A97" s="127" t="s">
        <v>112</v>
      </c>
      <c r="B97" s="76" t="s">
        <v>267</v>
      </c>
      <c r="C97" s="77"/>
      <c r="D97" s="77"/>
      <c r="E97" s="54"/>
      <c r="F97" s="192">
        <f>H97*1.2</f>
        <v>1728</v>
      </c>
      <c r="G97" s="193">
        <f>H97*1.1</f>
        <v>1584.0000000000002</v>
      </c>
      <c r="H97" s="193">
        <v>1440</v>
      </c>
      <c r="I97" s="193">
        <f>H97*0.75</f>
        <v>1080</v>
      </c>
      <c r="J97" s="194">
        <f>H97*0.5</f>
        <v>720</v>
      </c>
    </row>
    <row r="98" spans="1:10" ht="36" customHeight="1" x14ac:dyDescent="0.25">
      <c r="A98" s="127" t="s">
        <v>112</v>
      </c>
      <c r="B98" s="76" t="s">
        <v>198</v>
      </c>
      <c r="C98" s="77"/>
      <c r="D98" s="77"/>
      <c r="E98" s="54"/>
      <c r="F98" s="67">
        <v>5844</v>
      </c>
      <c r="G98" s="68"/>
      <c r="H98" s="68"/>
      <c r="I98" s="68"/>
      <c r="J98" s="69"/>
    </row>
    <row r="99" spans="1:10" ht="36" customHeight="1" x14ac:dyDescent="0.25">
      <c r="A99" s="127" t="s">
        <v>112</v>
      </c>
      <c r="B99" s="76" t="s">
        <v>199</v>
      </c>
      <c r="C99" s="77"/>
      <c r="D99" s="77"/>
      <c r="E99" s="54"/>
      <c r="F99" s="67">
        <v>1062</v>
      </c>
      <c r="G99" s="68"/>
      <c r="H99" s="68"/>
      <c r="I99" s="68"/>
      <c r="J99" s="69"/>
    </row>
    <row r="100" spans="1:10" ht="36" customHeight="1" x14ac:dyDescent="0.25">
      <c r="A100" s="127" t="s">
        <v>114</v>
      </c>
      <c r="B100" s="76" t="s">
        <v>222</v>
      </c>
      <c r="C100" s="77"/>
      <c r="D100" s="77"/>
      <c r="E100" s="54"/>
      <c r="F100" s="192">
        <f>H100*1.2</f>
        <v>2448</v>
      </c>
      <c r="G100" s="193">
        <f>H100*1.1</f>
        <v>2244</v>
      </c>
      <c r="H100" s="193">
        <v>2040</v>
      </c>
      <c r="I100" s="193">
        <f>H100*0.75</f>
        <v>1530</v>
      </c>
      <c r="J100" s="194">
        <f>H100*0.5</f>
        <v>1020</v>
      </c>
    </row>
    <row r="101" spans="1:10" ht="36" customHeight="1" x14ac:dyDescent="0.25">
      <c r="A101" s="127" t="s">
        <v>114</v>
      </c>
      <c r="B101" s="76" t="s">
        <v>223</v>
      </c>
      <c r="C101" s="77"/>
      <c r="D101" s="77"/>
      <c r="E101" s="54"/>
      <c r="F101" s="67">
        <v>8280</v>
      </c>
      <c r="G101" s="68"/>
      <c r="H101" s="68"/>
      <c r="I101" s="68"/>
      <c r="J101" s="69"/>
    </row>
    <row r="102" spans="1:10" ht="36" customHeight="1" x14ac:dyDescent="0.25">
      <c r="A102" s="127" t="s">
        <v>114</v>
      </c>
      <c r="B102" s="76" t="s">
        <v>224</v>
      </c>
      <c r="C102" s="77"/>
      <c r="D102" s="77"/>
      <c r="E102" s="54"/>
      <c r="F102" s="67">
        <v>1560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203</v>
      </c>
      <c r="C103" s="77"/>
      <c r="D103" s="77"/>
      <c r="E103" s="53"/>
      <c r="F103" s="115">
        <f>H103*1.2</f>
        <v>6739.2</v>
      </c>
      <c r="G103" s="115">
        <f>H103*1.1</f>
        <v>6177.6</v>
      </c>
      <c r="H103" s="115">
        <v>5616</v>
      </c>
      <c r="I103" s="115">
        <f>H103*0.75</f>
        <v>4212</v>
      </c>
      <c r="J103" s="115">
        <f>H103*0.5</f>
        <v>2808</v>
      </c>
    </row>
    <row r="104" spans="1:10" ht="54" customHeight="1" thickBot="1" x14ac:dyDescent="0.3">
      <c r="B104" s="18" t="s">
        <v>228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95"/>
      <c r="C105" s="196"/>
      <c r="D105" s="196"/>
      <c r="E105" s="196"/>
      <c r="F105" s="196"/>
      <c r="G105" s="196"/>
      <c r="H105" s="196"/>
      <c r="I105" s="196"/>
      <c r="J105" s="197"/>
    </row>
    <row r="106" spans="1:10" ht="28.5" customHeight="1" x14ac:dyDescent="0.25">
      <c r="A106" s="7"/>
      <c r="B106" s="78" t="s">
        <v>229</v>
      </c>
      <c r="C106" s="79"/>
      <c r="D106" s="79"/>
      <c r="E106" s="36"/>
      <c r="F106" s="80">
        <v>5910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230</v>
      </c>
      <c r="C107" s="77"/>
      <c r="D107" s="77"/>
      <c r="E107" s="54"/>
      <c r="F107" s="67">
        <v>11820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231</v>
      </c>
      <c r="C108" s="77"/>
      <c r="D108" s="77"/>
      <c r="E108" s="54"/>
      <c r="F108" s="67">
        <v>5910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264</v>
      </c>
      <c r="C109" s="77"/>
      <c r="D109" s="77"/>
      <c r="E109" s="54"/>
      <c r="F109" s="67">
        <v>11820</v>
      </c>
      <c r="G109" s="68"/>
      <c r="H109" s="68"/>
      <c r="I109" s="68"/>
      <c r="J109" s="69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3.25" x14ac:dyDescent="0.25">
      <c r="A111" s="7"/>
      <c r="B111" s="116"/>
      <c r="C111" s="117"/>
      <c r="D111" s="117"/>
      <c r="E111" s="117"/>
      <c r="F111" s="118"/>
      <c r="G111" s="118"/>
      <c r="H111" s="118"/>
      <c r="I111" s="118"/>
      <c r="J111" s="118"/>
    </row>
    <row r="112" spans="1:10" x14ac:dyDescent="0.25">
      <c r="A112" s="7" t="s">
        <v>114</v>
      </c>
      <c r="B112" s="120" t="s">
        <v>471</v>
      </c>
      <c r="C112" s="120"/>
      <c r="D112" s="120"/>
      <c r="E112" s="120"/>
      <c r="F112" s="120"/>
      <c r="G112" s="120"/>
      <c r="H112" s="120"/>
      <c r="I112" s="120"/>
      <c r="J112" s="125"/>
    </row>
    <row r="113" spans="1:10" ht="42" customHeight="1" x14ac:dyDescent="0.25">
      <c r="A113" s="7"/>
      <c r="B113" s="121" t="s">
        <v>207</v>
      </c>
      <c r="C113" s="121"/>
      <c r="D113" s="121"/>
      <c r="E113" s="121"/>
      <c r="F113" s="121"/>
      <c r="G113" s="121"/>
      <c r="H113" s="121"/>
      <c r="I113" s="121"/>
      <c r="J113" s="393"/>
    </row>
    <row r="114" spans="1:10" x14ac:dyDescent="0.25">
      <c r="A114" s="7"/>
    </row>
  </sheetData>
  <sheetProtection selectLockedCells="1" selectUnlockedCells="1"/>
  <mergeCells count="207">
    <mergeCell ref="B109:E109"/>
    <mergeCell ref="F109:J109"/>
    <mergeCell ref="B110:E110"/>
    <mergeCell ref="F110:J110"/>
    <mergeCell ref="B112:I112"/>
    <mergeCell ref="B113:I113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I1"/>
    <mergeCell ref="E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65" zoomScaleNormal="60" zoomScaleSheetLayoutView="65" workbookViewId="0">
      <pane ySplit="4" topLeftCell="A89" activePane="bottomLeft" state="frozen"/>
      <selection activeCell="Q15" sqref="Q15"/>
      <selection pane="bottomLeft" activeCell="B104" sqref="B104:J110"/>
    </sheetView>
  </sheetViews>
  <sheetFormatPr defaultColWidth="9.140625" defaultRowHeight="12.75" outlineLevelRow="1" x14ac:dyDescent="0.25"/>
  <cols>
    <col min="1" max="1" width="34.285156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3" t="s">
        <v>108</v>
      </c>
      <c r="H6" s="173" t="s">
        <v>109</v>
      </c>
      <c r="I6" s="173" t="s">
        <v>110</v>
      </c>
      <c r="J6" s="174" t="s">
        <v>111</v>
      </c>
    </row>
    <row r="7" spans="1:10" ht="24" thickBot="1" x14ac:dyDescent="0.3">
      <c r="A7" s="7"/>
      <c r="B7" s="132"/>
      <c r="C7" s="133"/>
      <c r="D7" s="133"/>
      <c r="E7" s="134"/>
      <c r="F7" s="135"/>
      <c r="G7" s="136"/>
      <c r="H7" s="136"/>
      <c r="I7" s="136"/>
      <c r="J7" s="137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8215.1999999999989</v>
      </c>
      <c r="G8" s="33">
        <f>H8*1.1</f>
        <v>7530.6</v>
      </c>
      <c r="H8" s="33">
        <v>6846</v>
      </c>
      <c r="I8" s="33">
        <f>H8*0.75</f>
        <v>5134.5</v>
      </c>
      <c r="J8" s="33">
        <f>H8*0.5</f>
        <v>3423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13147.199999999999</v>
      </c>
      <c r="G9" s="37">
        <f>H9*1.1</f>
        <v>12051.6</v>
      </c>
      <c r="H9" s="37">
        <v>10956</v>
      </c>
      <c r="I9" s="37">
        <f>H9*0.75</f>
        <v>8217</v>
      </c>
      <c r="J9" s="37">
        <f>H9*0.5</f>
        <v>5478</v>
      </c>
    </row>
    <row r="10" spans="1:10" ht="24" thickBot="1" x14ac:dyDescent="0.3">
      <c r="A10" s="7"/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9633.6</v>
      </c>
      <c r="G11" s="33">
        <f>H11*1.1</f>
        <v>8830.8000000000011</v>
      </c>
      <c r="H11" s="33">
        <v>8028</v>
      </c>
      <c r="I11" s="33">
        <f>H11*0.75</f>
        <v>6021</v>
      </c>
      <c r="J11" s="33">
        <f>H11*0.5</f>
        <v>4014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15422.4</v>
      </c>
      <c r="G12" s="37">
        <f>H12*1.1</f>
        <v>14137.2</v>
      </c>
      <c r="H12" s="37">
        <v>12852</v>
      </c>
      <c r="I12" s="37">
        <f>H12*0.75</f>
        <v>9639</v>
      </c>
      <c r="J12" s="37">
        <f>H12*0.5</f>
        <v>6426</v>
      </c>
    </row>
    <row r="13" spans="1:10" ht="24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5"/>
      <c r="D14" s="175"/>
      <c r="E14" s="176"/>
      <c r="F14" s="43">
        <v>2010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77" t="s">
        <v>119</v>
      </c>
      <c r="C15" s="178"/>
      <c r="D15" s="178"/>
      <c r="E15" s="179"/>
      <c r="F15" s="49">
        <v>3240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0"/>
      <c r="G16" s="181"/>
      <c r="H16" s="181"/>
      <c r="I16" s="181"/>
      <c r="J16" s="182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210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336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1548 до 30960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1548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3096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4644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6192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7740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9288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10836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12384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13932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15480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17028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18576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20124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21672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23220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24768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26316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27864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29412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30960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414 до 7140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1182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414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2364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2010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4722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414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414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828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1242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7140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83" t="s">
        <v>209</v>
      </c>
      <c r="C54" s="184"/>
      <c r="D54" s="184"/>
      <c r="E54" s="185"/>
      <c r="F54" s="186" t="str">
        <f>"Цена от "&amp;MIN(F56,F61:J62,F97,F63:J74)&amp;" до "&amp;MAX(F56,F61:J62,F97,F63:J74)</f>
        <v>Цена от 534 до 15384</v>
      </c>
      <c r="G54" s="187"/>
      <c r="H54" s="187"/>
      <c r="I54" s="187"/>
      <c r="J54" s="18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5340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534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1335</v>
      </c>
      <c r="G58" s="94"/>
      <c r="H58" s="94"/>
      <c r="I58" s="94"/>
      <c r="J58" s="95"/>
    </row>
    <row r="59" spans="1:10" ht="36" customHeight="1" thickBot="1" x14ac:dyDescent="0.3">
      <c r="A59" s="7"/>
      <c r="B59" s="177" t="s">
        <v>160</v>
      </c>
      <c r="C59" s="178"/>
      <c r="D59" s="178"/>
      <c r="E59" s="179"/>
      <c r="F59" s="93">
        <v>10008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7788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2010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6000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9084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10900.8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2010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2010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3000</v>
      </c>
      <c r="G68" s="68"/>
      <c r="H68" s="68"/>
      <c r="I68" s="68"/>
      <c r="J68" s="69"/>
    </row>
    <row r="69" spans="1:10" ht="36" customHeight="1" x14ac:dyDescent="0.25">
      <c r="A69" s="7"/>
      <c r="B69" s="76" t="s">
        <v>169</v>
      </c>
      <c r="C69" s="77"/>
      <c r="D69" s="77"/>
      <c r="E69" s="54"/>
      <c r="F69" s="67">
        <v>15000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534</v>
      </c>
      <c r="G70" s="68"/>
      <c r="H70" s="68"/>
      <c r="I70" s="68"/>
      <c r="J70" s="69"/>
    </row>
    <row r="71" spans="1:10" ht="36" customHeight="1" x14ac:dyDescent="0.25">
      <c r="A71" s="7"/>
      <c r="B71" s="52" t="s">
        <v>171</v>
      </c>
      <c r="C71" s="96"/>
      <c r="D71" s="96"/>
      <c r="E71" s="97"/>
      <c r="F71" s="67">
        <v>3894</v>
      </c>
      <c r="G71" s="68"/>
      <c r="H71" s="68"/>
      <c r="I71" s="68"/>
      <c r="J71" s="69"/>
    </row>
    <row r="72" spans="1:10" ht="36" customHeight="1" x14ac:dyDescent="0.25">
      <c r="A72" s="7"/>
      <c r="B72" s="52" t="s">
        <v>172</v>
      </c>
      <c r="C72" s="96"/>
      <c r="D72" s="96"/>
      <c r="E72" s="97"/>
      <c r="F72" s="67">
        <v>3246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67">
        <v>15384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174</v>
      </c>
      <c r="C74" s="77"/>
      <c r="D74" s="77"/>
      <c r="E74" s="54"/>
      <c r="F74" s="67">
        <v>13332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4"/>
      <c r="F75" s="67">
        <v>1182</v>
      </c>
      <c r="G75" s="68"/>
      <c r="H75" s="68"/>
      <c r="I75" s="68"/>
      <c r="J75" s="69"/>
    </row>
    <row r="76" spans="1:10" ht="36" customHeight="1" x14ac:dyDescent="0.25">
      <c r="A76" s="7"/>
      <c r="B76" s="76" t="s">
        <v>176</v>
      </c>
      <c r="C76" s="77"/>
      <c r="D76" s="77"/>
      <c r="E76" s="54"/>
      <c r="F76" s="67">
        <v>12015</v>
      </c>
      <c r="G76" s="68"/>
      <c r="H76" s="68"/>
      <c r="I76" s="68"/>
      <c r="J76" s="69"/>
    </row>
    <row r="77" spans="1:10" ht="36" customHeight="1" x14ac:dyDescent="0.25">
      <c r="A77" s="7"/>
      <c r="B77" s="76" t="s">
        <v>177</v>
      </c>
      <c r="C77" s="77"/>
      <c r="D77" s="77"/>
      <c r="E77" s="53"/>
      <c r="F77" s="67">
        <v>6000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178</v>
      </c>
      <c r="C78" s="96"/>
      <c r="D78" s="96"/>
      <c r="E78" s="96"/>
      <c r="F78" s="67">
        <v>10002</v>
      </c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179</v>
      </c>
      <c r="C79" s="77"/>
      <c r="D79" s="77"/>
      <c r="E79" s="54"/>
      <c r="F79" s="67">
        <v>12480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180</v>
      </c>
      <c r="C80" s="77"/>
      <c r="D80" s="77"/>
      <c r="E80" s="54"/>
      <c r="F80" s="67">
        <v>3240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9600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14640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84" t="s">
        <v>183</v>
      </c>
      <c r="C83" s="85"/>
      <c r="D83" s="85"/>
      <c r="E83" s="86"/>
      <c r="F83" s="93">
        <v>17568</v>
      </c>
      <c r="G83" s="94"/>
      <c r="H83" s="94"/>
      <c r="I83" s="94"/>
      <c r="J83" s="95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3240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185</v>
      </c>
      <c r="C85" s="77"/>
      <c r="D85" s="77"/>
      <c r="E85" s="54"/>
      <c r="F85" s="67">
        <v>3240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4800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960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24720</v>
      </c>
      <c r="G88" s="68"/>
      <c r="H88" s="68"/>
      <c r="I88" s="68"/>
      <c r="J88" s="69"/>
    </row>
    <row r="89" spans="1:10" ht="36" customHeight="1" thickBot="1" x14ac:dyDescent="0.3">
      <c r="A89" s="7" t="s">
        <v>114</v>
      </c>
      <c r="B89" s="76" t="s">
        <v>189</v>
      </c>
      <c r="C89" s="77"/>
      <c r="D89" s="77"/>
      <c r="E89" s="54"/>
      <c r="F89" s="67">
        <v>21360</v>
      </c>
      <c r="G89" s="68"/>
      <c r="H89" s="68"/>
      <c r="I89" s="68"/>
      <c r="J89" s="69"/>
    </row>
    <row r="90" spans="1:10" ht="36" customHeight="1" x14ac:dyDescent="0.25">
      <c r="A90" s="7"/>
      <c r="B90" s="189" t="s">
        <v>190</v>
      </c>
      <c r="C90" s="190"/>
      <c r="D90" s="190"/>
      <c r="E90" s="191"/>
      <c r="F90" s="186"/>
      <c r="G90" s="187"/>
      <c r="H90" s="187"/>
      <c r="I90" s="187"/>
      <c r="J90" s="188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6000</v>
      </c>
      <c r="G91" s="68"/>
      <c r="H91" s="68"/>
      <c r="I91" s="68"/>
      <c r="J91" s="69"/>
    </row>
    <row r="92" spans="1:10" ht="36" customHeight="1" x14ac:dyDescent="0.25">
      <c r="A92" s="7"/>
      <c r="B92" s="76" t="s">
        <v>192</v>
      </c>
      <c r="C92" s="77"/>
      <c r="D92" s="77"/>
      <c r="E92" s="54"/>
      <c r="F92" s="67">
        <v>8004</v>
      </c>
      <c r="G92" s="68"/>
      <c r="H92" s="68"/>
      <c r="I92" s="68"/>
      <c r="J92" s="69"/>
    </row>
    <row r="93" spans="1:10" ht="36" customHeight="1" x14ac:dyDescent="0.25">
      <c r="A93" s="7"/>
      <c r="B93" s="76" t="s">
        <v>193</v>
      </c>
      <c r="C93" s="77"/>
      <c r="D93" s="77"/>
      <c r="E93" s="54"/>
      <c r="F93" s="105">
        <v>3000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194</v>
      </c>
      <c r="C94" s="77"/>
      <c r="D94" s="77"/>
      <c r="E94" s="54"/>
      <c r="F94" s="105">
        <v>300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195</v>
      </c>
      <c r="C95" s="77"/>
      <c r="D95" s="77"/>
      <c r="E95" s="54"/>
      <c r="F95" s="105">
        <v>1050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196</v>
      </c>
      <c r="C96" s="19"/>
      <c r="D96" s="19"/>
      <c r="E96" s="20"/>
      <c r="F96" s="186"/>
      <c r="G96" s="187"/>
      <c r="H96" s="187"/>
      <c r="I96" s="187"/>
      <c r="J96" s="188"/>
    </row>
    <row r="97" spans="1:10" ht="36" customHeight="1" x14ac:dyDescent="0.25">
      <c r="A97" s="7" t="s">
        <v>112</v>
      </c>
      <c r="B97" s="76" t="s">
        <v>197</v>
      </c>
      <c r="C97" s="77"/>
      <c r="D97" s="77"/>
      <c r="E97" s="53"/>
      <c r="F97" s="138">
        <v>5220</v>
      </c>
      <c r="G97" s="139"/>
      <c r="H97" s="139"/>
      <c r="I97" s="139"/>
      <c r="J97" s="140"/>
    </row>
    <row r="98" spans="1:10" ht="36" customHeight="1" x14ac:dyDescent="0.25">
      <c r="A98" s="7" t="s">
        <v>112</v>
      </c>
      <c r="B98" s="76" t="s">
        <v>198</v>
      </c>
      <c r="C98" s="77"/>
      <c r="D98" s="77"/>
      <c r="E98" s="53"/>
      <c r="F98" s="58">
        <v>5220</v>
      </c>
      <c r="G98" s="59"/>
      <c r="H98" s="59"/>
      <c r="I98" s="59"/>
      <c r="J98" s="60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3"/>
      <c r="F99" s="58">
        <v>2364</v>
      </c>
      <c r="G99" s="59"/>
      <c r="H99" s="59"/>
      <c r="I99" s="59"/>
      <c r="J99" s="60"/>
    </row>
    <row r="100" spans="1:10" ht="36" customHeight="1" x14ac:dyDescent="0.25">
      <c r="A100" s="7" t="s">
        <v>114</v>
      </c>
      <c r="B100" s="76" t="s">
        <v>200</v>
      </c>
      <c r="C100" s="77"/>
      <c r="D100" s="77"/>
      <c r="E100" s="53"/>
      <c r="F100" s="333">
        <f>H100*1.2</f>
        <v>10080</v>
      </c>
      <c r="G100" s="115">
        <f>H100*1.1</f>
        <v>9240</v>
      </c>
      <c r="H100" s="115">
        <v>8400</v>
      </c>
      <c r="I100" s="115">
        <f>H100*0.75</f>
        <v>6300</v>
      </c>
      <c r="J100" s="307">
        <f>H100*0.5</f>
        <v>4200</v>
      </c>
    </row>
    <row r="101" spans="1:10" ht="36" customHeight="1" x14ac:dyDescent="0.25">
      <c r="A101" s="7" t="s">
        <v>114</v>
      </c>
      <c r="B101" s="76" t="s">
        <v>226</v>
      </c>
      <c r="C101" s="77"/>
      <c r="D101" s="77"/>
      <c r="E101" s="53"/>
      <c r="F101" s="58">
        <v>8400</v>
      </c>
      <c r="G101" s="59"/>
      <c r="H101" s="59"/>
      <c r="I101" s="59"/>
      <c r="J101" s="60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3"/>
      <c r="F102" s="58">
        <v>3840</v>
      </c>
      <c r="G102" s="59"/>
      <c r="H102" s="59"/>
      <c r="I102" s="59"/>
      <c r="J102" s="60"/>
    </row>
    <row r="103" spans="1:10" ht="36" customHeight="1" thickBot="1" x14ac:dyDescent="0.3">
      <c r="A103" s="7"/>
      <c r="B103" s="76" t="s">
        <v>203</v>
      </c>
      <c r="C103" s="77"/>
      <c r="D103" s="77"/>
      <c r="E103" s="53"/>
      <c r="F103" s="337">
        <v>3096</v>
      </c>
      <c r="G103" s="148"/>
      <c r="H103" s="148"/>
      <c r="I103" s="148"/>
      <c r="J103" s="149"/>
    </row>
    <row r="104" spans="1:10" ht="54" customHeight="1" thickBot="1" x14ac:dyDescent="0.3">
      <c r="A104" s="7"/>
      <c r="B104" s="27"/>
      <c r="C104" s="38"/>
      <c r="D104" s="38"/>
      <c r="E104" s="39"/>
      <c r="F104" s="40"/>
      <c r="G104" s="41"/>
      <c r="H104" s="41"/>
      <c r="I104" s="41"/>
      <c r="J104" s="42"/>
    </row>
    <row r="105" spans="1:10" ht="28.5" customHeight="1" x14ac:dyDescent="0.25">
      <c r="A105" s="7"/>
      <c r="B105" s="116"/>
      <c r="C105" s="117"/>
      <c r="D105" s="117"/>
      <c r="E105" s="117"/>
      <c r="F105" s="118"/>
      <c r="G105" s="118"/>
      <c r="H105" s="118"/>
      <c r="I105" s="118"/>
      <c r="J105" s="118"/>
    </row>
    <row r="106" spans="1:10" ht="28.5" customHeight="1" x14ac:dyDescent="0.25">
      <c r="A106" s="7"/>
      <c r="B106" s="119" t="s">
        <v>265</v>
      </c>
      <c r="C106" s="119"/>
      <c r="D106" s="119"/>
      <c r="E106" s="119"/>
      <c r="F106" s="119"/>
      <c r="G106" s="119"/>
      <c r="H106" s="119"/>
      <c r="I106" s="119"/>
      <c r="J106" s="119"/>
    </row>
    <row r="107" spans="1:10" ht="28.5" customHeight="1" x14ac:dyDescent="0.25">
      <c r="A107" s="7"/>
      <c r="B107" s="119" t="s">
        <v>205</v>
      </c>
      <c r="C107" s="119"/>
      <c r="D107" s="119"/>
      <c r="E107" s="119"/>
      <c r="F107" s="119"/>
      <c r="G107" s="119"/>
      <c r="H107" s="119"/>
      <c r="I107" s="119"/>
      <c r="J107" s="119"/>
    </row>
    <row r="108" spans="1:10" ht="28.5" customHeight="1" x14ac:dyDescent="0.25">
      <c r="A108" s="7"/>
      <c r="B108" s="120" t="s">
        <v>268</v>
      </c>
      <c r="C108" s="120"/>
      <c r="D108" s="120"/>
      <c r="E108" s="120"/>
      <c r="F108" s="120"/>
      <c r="G108" s="120"/>
      <c r="H108" s="120"/>
      <c r="I108" s="120"/>
      <c r="J108" s="120"/>
    </row>
    <row r="109" spans="1:10" ht="28.5" customHeight="1" x14ac:dyDescent="0.25">
      <c r="A109" s="7"/>
      <c r="B109" s="121" t="s">
        <v>207</v>
      </c>
      <c r="C109" s="121"/>
      <c r="D109" s="121"/>
      <c r="E109" s="121"/>
      <c r="F109" s="121"/>
      <c r="G109" s="121"/>
      <c r="H109" s="121"/>
      <c r="I109" s="121"/>
      <c r="J109" s="121"/>
    </row>
    <row r="110" spans="1:10" ht="28.5" customHeight="1" x14ac:dyDescent="0.25">
      <c r="A110" s="7"/>
    </row>
    <row r="111" spans="1:10" ht="21.75" customHeight="1" x14ac:dyDescent="0.25">
      <c r="A111" s="7"/>
    </row>
    <row r="112" spans="1:10" ht="21" x14ac:dyDescent="0.25">
      <c r="A112" s="7"/>
    </row>
    <row r="113" spans="1:1" ht="56.25" customHeight="1" x14ac:dyDescent="0.25">
      <c r="A113" s="7"/>
    </row>
    <row r="114" spans="1:1" ht="41.25" customHeight="1" x14ac:dyDescent="0.25">
      <c r="A114" s="7"/>
    </row>
    <row r="115" spans="1:1" ht="21" x14ac:dyDescent="0.25">
      <c r="A115" s="7" t="s">
        <v>114</v>
      </c>
    </row>
    <row r="116" spans="1:1" ht="42" customHeight="1" x14ac:dyDescent="0.25">
      <c r="A116" s="7"/>
    </row>
    <row r="117" spans="1:1" ht="21" x14ac:dyDescent="0.25">
      <c r="A117" s="7"/>
    </row>
  </sheetData>
  <sheetProtection selectLockedCells="1" selectUnlockedCells="1"/>
  <mergeCells count="200">
    <mergeCell ref="B104:E104"/>
    <mergeCell ref="F104:J104"/>
    <mergeCell ref="B106:J106"/>
    <mergeCell ref="B107:J107"/>
    <mergeCell ref="B108:J108"/>
    <mergeCell ref="B109:J109"/>
    <mergeCell ref="B100:E100"/>
    <mergeCell ref="B101:E101"/>
    <mergeCell ref="F101:J101"/>
    <mergeCell ref="B102:E102"/>
    <mergeCell ref="F102:J102"/>
    <mergeCell ref="B103:E103"/>
    <mergeCell ref="F103:J103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60" zoomScaleNormal="60" workbookViewId="0">
      <pane ySplit="4" topLeftCell="A98" activePane="bottomLeft" state="frozen"/>
      <selection activeCell="Q15" sqref="Q15"/>
      <selection pane="bottomLeft" activeCell="B104" sqref="B104:J110"/>
    </sheetView>
  </sheetViews>
  <sheetFormatPr defaultColWidth="32" defaultRowHeight="12.75" outlineLevelRow="1" x14ac:dyDescent="0.25"/>
  <cols>
    <col min="1" max="1" width="32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32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4464</v>
      </c>
      <c r="G8" s="33">
        <f>H8*1.1</f>
        <v>4092.0000000000005</v>
      </c>
      <c r="H8" s="33">
        <v>3720</v>
      </c>
      <c r="I8" s="33">
        <f>H8*0.75</f>
        <v>2790</v>
      </c>
      <c r="J8" s="33">
        <f>H8*0.5</f>
        <v>1860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6249.5999999999995</v>
      </c>
      <c r="G9" s="37">
        <f>H9*1.1</f>
        <v>5728.8</v>
      </c>
      <c r="H9" s="37">
        <v>5208</v>
      </c>
      <c r="I9" s="37">
        <f>H9*0.75</f>
        <v>3906</v>
      </c>
      <c r="J9" s="37">
        <f>H9*0.5</f>
        <v>2604</v>
      </c>
    </row>
    <row r="10" spans="1:10" ht="27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5544</v>
      </c>
      <c r="G11" s="33">
        <f>H11*1.1</f>
        <v>5082</v>
      </c>
      <c r="H11" s="33">
        <v>4620</v>
      </c>
      <c r="I11" s="33">
        <f>H11*0.75</f>
        <v>3465</v>
      </c>
      <c r="J11" s="33">
        <f>H11*0.5</f>
        <v>2310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7761.5999999999995</v>
      </c>
      <c r="G12" s="37">
        <f>H12*1.1</f>
        <v>7114.8</v>
      </c>
      <c r="H12" s="37">
        <v>6468</v>
      </c>
      <c r="I12" s="37">
        <f>H12*0.75</f>
        <v>4851</v>
      </c>
      <c r="J12" s="37">
        <f>H12*0.5</f>
        <v>3234</v>
      </c>
    </row>
    <row r="13" spans="1:10" ht="24" customHeight="1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5"/>
      <c r="D14" s="175"/>
      <c r="E14" s="176"/>
      <c r="F14" s="43">
        <v>960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77" t="s">
        <v>119</v>
      </c>
      <c r="C15" s="178"/>
      <c r="D15" s="178"/>
      <c r="E15" s="179"/>
      <c r="F15" s="49">
        <v>1440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0"/>
      <c r="G16" s="181"/>
      <c r="H16" s="181"/>
      <c r="I16" s="181"/>
      <c r="J16" s="182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120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168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780 до 15600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780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1560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2340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3120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3900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4680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5460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6240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7020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7800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8580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9360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10140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10920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11700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12480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13260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14040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14820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15600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4080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540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3000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3300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4080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83" t="s">
        <v>209</v>
      </c>
      <c r="C54" s="184"/>
      <c r="D54" s="184"/>
      <c r="E54" s="185"/>
      <c r="F54" s="186" t="str">
        <f>"Цена от "&amp;MIN(F56,F61:J62,H97,F63:J74)&amp;" до "&amp;MAX(F56,F61:J62,H97,F63:J74)</f>
        <v>Цена от 510 до 6000</v>
      </c>
      <c r="G54" s="187"/>
      <c r="H54" s="187"/>
      <c r="I54" s="187"/>
      <c r="J54" s="18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1440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144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360</v>
      </c>
      <c r="G58" s="94"/>
      <c r="H58" s="94"/>
      <c r="I58" s="94"/>
      <c r="J58" s="95"/>
    </row>
    <row r="59" spans="1:10" ht="36" customHeight="1" thickBot="1" x14ac:dyDescent="0.3">
      <c r="A59" s="7"/>
      <c r="B59" s="177" t="s">
        <v>160</v>
      </c>
      <c r="C59" s="178"/>
      <c r="D59" s="178"/>
      <c r="E59" s="179"/>
      <c r="F59" s="93">
        <v>7050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2100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960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2040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3300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3960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2520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1500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2520</v>
      </c>
      <c r="G68" s="68"/>
      <c r="H68" s="68"/>
      <c r="I68" s="68"/>
      <c r="J68" s="69"/>
    </row>
    <row r="69" spans="1:10" ht="36" customHeight="1" x14ac:dyDescent="0.25">
      <c r="A69" s="7"/>
      <c r="B69" s="76" t="s">
        <v>169</v>
      </c>
      <c r="C69" s="77"/>
      <c r="D69" s="77"/>
      <c r="E69" s="54"/>
      <c r="F69" s="67">
        <v>4002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510</v>
      </c>
      <c r="G70" s="68"/>
      <c r="H70" s="68"/>
      <c r="I70" s="68"/>
      <c r="J70" s="69"/>
    </row>
    <row r="71" spans="1:10" ht="36" customHeight="1" x14ac:dyDescent="0.25">
      <c r="A71" s="7"/>
      <c r="B71" s="52" t="s">
        <v>171</v>
      </c>
      <c r="C71" s="96"/>
      <c r="D71" s="96"/>
      <c r="E71" s="97"/>
      <c r="F71" s="67">
        <v>1800</v>
      </c>
      <c r="G71" s="68"/>
      <c r="H71" s="68"/>
      <c r="I71" s="68"/>
      <c r="J71" s="69"/>
    </row>
    <row r="72" spans="1:10" ht="36" customHeight="1" x14ac:dyDescent="0.25">
      <c r="A72" s="7"/>
      <c r="B72" s="52" t="s">
        <v>172</v>
      </c>
      <c r="C72" s="96"/>
      <c r="D72" s="96"/>
      <c r="E72" s="97"/>
      <c r="F72" s="67">
        <v>1200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67">
        <v>3300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174</v>
      </c>
      <c r="C74" s="77"/>
      <c r="D74" s="77"/>
      <c r="E74" s="54"/>
      <c r="F74" s="67">
        <v>6000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4"/>
      <c r="F75" s="67">
        <v>900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176</v>
      </c>
      <c r="C76" s="77"/>
      <c r="D76" s="77"/>
      <c r="E76" s="54"/>
      <c r="F76" s="67">
        <v>1500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177</v>
      </c>
      <c r="C77" s="77"/>
      <c r="D77" s="77"/>
      <c r="E77" s="53"/>
      <c r="F77" s="67">
        <v>3000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178</v>
      </c>
      <c r="C78" s="96"/>
      <c r="D78" s="96"/>
      <c r="E78" s="96"/>
      <c r="F78" s="67">
        <v>2502</v>
      </c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179</v>
      </c>
      <c r="C79" s="77"/>
      <c r="D79" s="77"/>
      <c r="E79" s="54"/>
      <c r="F79" s="67">
        <v>3000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180</v>
      </c>
      <c r="C80" s="77"/>
      <c r="D80" s="77"/>
      <c r="E80" s="54"/>
      <c r="F80" s="67">
        <v>1440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2880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4680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84" t="s">
        <v>183</v>
      </c>
      <c r="C83" s="85"/>
      <c r="D83" s="85"/>
      <c r="E83" s="86"/>
      <c r="F83" s="93">
        <v>5616</v>
      </c>
      <c r="G83" s="94"/>
      <c r="H83" s="94"/>
      <c r="I83" s="94"/>
      <c r="J83" s="95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3600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185</v>
      </c>
      <c r="C85" s="77"/>
      <c r="D85" s="77"/>
      <c r="E85" s="54"/>
      <c r="F85" s="67">
        <v>2160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3600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52" t="s">
        <v>187</v>
      </c>
      <c r="C87" s="96"/>
      <c r="D87" s="96"/>
      <c r="E87" s="97"/>
      <c r="F87" s="67">
        <v>720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4680</v>
      </c>
      <c r="G88" s="68"/>
      <c r="H88" s="68"/>
      <c r="I88" s="68"/>
      <c r="J88" s="69"/>
    </row>
    <row r="89" spans="1:10" ht="36" customHeight="1" thickBot="1" x14ac:dyDescent="0.3">
      <c r="A89" s="7" t="s">
        <v>114</v>
      </c>
      <c r="B89" s="76" t="s">
        <v>189</v>
      </c>
      <c r="C89" s="77"/>
      <c r="D89" s="77"/>
      <c r="E89" s="54"/>
      <c r="F89" s="67">
        <v>8400</v>
      </c>
      <c r="G89" s="68"/>
      <c r="H89" s="68"/>
      <c r="I89" s="68"/>
      <c r="J89" s="69"/>
    </row>
    <row r="90" spans="1:10" ht="36" customHeight="1" x14ac:dyDescent="0.25">
      <c r="A90" s="7"/>
      <c r="B90" s="189" t="s">
        <v>190</v>
      </c>
      <c r="C90" s="190"/>
      <c r="D90" s="190"/>
      <c r="E90" s="191"/>
      <c r="F90" s="186"/>
      <c r="G90" s="187"/>
      <c r="H90" s="187"/>
      <c r="I90" s="187"/>
      <c r="J90" s="188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2004</v>
      </c>
      <c r="G91" s="68"/>
      <c r="H91" s="68"/>
      <c r="I91" s="68"/>
      <c r="J91" s="69"/>
    </row>
    <row r="92" spans="1:10" ht="36" customHeight="1" x14ac:dyDescent="0.25">
      <c r="A92" s="7"/>
      <c r="B92" s="76" t="s">
        <v>192</v>
      </c>
      <c r="C92" s="77"/>
      <c r="D92" s="77"/>
      <c r="E92" s="54"/>
      <c r="F92" s="67">
        <v>2004</v>
      </c>
      <c r="G92" s="68"/>
      <c r="H92" s="68"/>
      <c r="I92" s="68"/>
      <c r="J92" s="69"/>
    </row>
    <row r="93" spans="1:10" ht="36" customHeight="1" x14ac:dyDescent="0.25">
      <c r="A93" s="7"/>
      <c r="B93" s="76" t="s">
        <v>193</v>
      </c>
      <c r="C93" s="77"/>
      <c r="D93" s="77"/>
      <c r="E93" s="54"/>
      <c r="F93" s="105">
        <v>1500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194</v>
      </c>
      <c r="C94" s="77"/>
      <c r="D94" s="77"/>
      <c r="E94" s="54"/>
      <c r="F94" s="105">
        <v>150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195</v>
      </c>
      <c r="C95" s="77"/>
      <c r="D95" s="77"/>
      <c r="E95" s="54"/>
      <c r="F95" s="105">
        <v>510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196</v>
      </c>
      <c r="C96" s="19"/>
      <c r="D96" s="19"/>
      <c r="E96" s="20"/>
      <c r="F96" s="186"/>
      <c r="G96" s="187"/>
      <c r="H96" s="187"/>
      <c r="I96" s="187"/>
      <c r="J96" s="188"/>
    </row>
    <row r="97" spans="1:10" ht="36" customHeight="1" x14ac:dyDescent="0.25">
      <c r="A97" s="7" t="s">
        <v>112</v>
      </c>
      <c r="B97" s="76" t="s">
        <v>197</v>
      </c>
      <c r="C97" s="77"/>
      <c r="D97" s="77"/>
      <c r="E97" s="54"/>
      <c r="F97" s="192">
        <f>H97*1.2</f>
        <v>2376</v>
      </c>
      <c r="G97" s="193">
        <f>H97*1.1</f>
        <v>2178</v>
      </c>
      <c r="H97" s="193">
        <v>1980</v>
      </c>
      <c r="I97" s="193">
        <f>H97*0.75</f>
        <v>1485</v>
      </c>
      <c r="J97" s="194">
        <f>H97*0.5</f>
        <v>990</v>
      </c>
    </row>
    <row r="98" spans="1:10" ht="36" customHeight="1" x14ac:dyDescent="0.25">
      <c r="A98" s="7" t="s">
        <v>112</v>
      </c>
      <c r="B98" s="76" t="s">
        <v>198</v>
      </c>
      <c r="C98" s="77"/>
      <c r="D98" s="77"/>
      <c r="E98" s="54"/>
      <c r="F98" s="67">
        <v>3000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67">
        <v>1320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200</v>
      </c>
      <c r="C100" s="77"/>
      <c r="D100" s="77"/>
      <c r="E100" s="54"/>
      <c r="F100" s="192">
        <f>H100*1.2</f>
        <v>3456</v>
      </c>
      <c r="G100" s="193">
        <f>H100*1.1</f>
        <v>3168.0000000000005</v>
      </c>
      <c r="H100" s="193">
        <v>2880</v>
      </c>
      <c r="I100" s="193">
        <f>H100*0.75</f>
        <v>2160</v>
      </c>
      <c r="J100" s="194">
        <f>H100*0.5</f>
        <v>1440</v>
      </c>
    </row>
    <row r="101" spans="1:10" ht="36" customHeight="1" x14ac:dyDescent="0.25">
      <c r="A101" s="7" t="s">
        <v>114</v>
      </c>
      <c r="B101" s="76" t="s">
        <v>226</v>
      </c>
      <c r="C101" s="77"/>
      <c r="D101" s="77"/>
      <c r="E101" s="54"/>
      <c r="F101" s="67">
        <v>4200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67">
        <v>1920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203</v>
      </c>
      <c r="C103" s="77"/>
      <c r="D103" s="77"/>
      <c r="E103" s="53"/>
      <c r="F103" s="115">
        <f>H103*1.2</f>
        <v>1800</v>
      </c>
      <c r="G103" s="115">
        <f>H103*1.1</f>
        <v>1650.0000000000002</v>
      </c>
      <c r="H103" s="115">
        <v>1500</v>
      </c>
      <c r="I103" s="115">
        <f>H103*0.75</f>
        <v>1125</v>
      </c>
      <c r="J103" s="115">
        <f>H103*0.5</f>
        <v>750</v>
      </c>
    </row>
    <row r="104" spans="1:10" ht="54" customHeight="1" thickBot="1" x14ac:dyDescent="0.3">
      <c r="A104" s="7"/>
      <c r="B104" s="27"/>
      <c r="C104" s="38"/>
      <c r="D104" s="38"/>
      <c r="E104" s="39"/>
      <c r="F104" s="40"/>
      <c r="G104" s="41"/>
      <c r="H104" s="41"/>
      <c r="I104" s="41"/>
      <c r="J104" s="42"/>
    </row>
    <row r="105" spans="1:10" ht="28.5" customHeight="1" x14ac:dyDescent="0.25">
      <c r="A105" s="7"/>
      <c r="B105" s="116"/>
      <c r="C105" s="117"/>
      <c r="D105" s="117"/>
      <c r="E105" s="117"/>
      <c r="F105" s="118"/>
      <c r="G105" s="118"/>
      <c r="H105" s="118"/>
      <c r="I105" s="118"/>
      <c r="J105" s="118"/>
    </row>
    <row r="106" spans="1:10" ht="28.5" customHeight="1" x14ac:dyDescent="0.25">
      <c r="A106" s="7"/>
      <c r="B106" s="119" t="s">
        <v>265</v>
      </c>
      <c r="C106" s="119"/>
      <c r="D106" s="119"/>
      <c r="E106" s="119"/>
      <c r="F106" s="119"/>
      <c r="G106" s="119"/>
      <c r="H106" s="119"/>
      <c r="I106" s="119"/>
      <c r="J106" s="119"/>
    </row>
    <row r="107" spans="1:10" ht="28.5" customHeight="1" x14ac:dyDescent="0.25">
      <c r="A107" s="7"/>
      <c r="B107" s="119" t="s">
        <v>205</v>
      </c>
      <c r="C107" s="119"/>
      <c r="D107" s="119"/>
      <c r="E107" s="119"/>
      <c r="F107" s="119"/>
      <c r="G107" s="119"/>
      <c r="H107" s="119"/>
      <c r="I107" s="119"/>
      <c r="J107" s="119"/>
    </row>
    <row r="108" spans="1:10" ht="28.5" customHeight="1" x14ac:dyDescent="0.25">
      <c r="A108" s="7"/>
      <c r="B108" s="120" t="s">
        <v>268</v>
      </c>
      <c r="C108" s="120"/>
      <c r="D108" s="120"/>
      <c r="E108" s="120"/>
      <c r="F108" s="120"/>
      <c r="G108" s="120"/>
      <c r="H108" s="120"/>
      <c r="I108" s="120"/>
      <c r="J108" s="120"/>
    </row>
    <row r="109" spans="1:10" ht="28.5" customHeight="1" x14ac:dyDescent="0.25">
      <c r="A109" s="7"/>
      <c r="B109" s="121" t="s">
        <v>207</v>
      </c>
      <c r="C109" s="121"/>
      <c r="D109" s="121"/>
      <c r="E109" s="121"/>
      <c r="F109" s="121"/>
      <c r="G109" s="121"/>
      <c r="H109" s="121"/>
      <c r="I109" s="121"/>
      <c r="J109" s="121"/>
    </row>
    <row r="110" spans="1:10" ht="28.5" customHeight="1" x14ac:dyDescent="0.25">
      <c r="A110" s="7"/>
    </row>
    <row r="111" spans="1:10" ht="21" x14ac:dyDescent="0.25">
      <c r="A111" s="7"/>
    </row>
    <row r="112" spans="1:10" ht="21" x14ac:dyDescent="0.25">
      <c r="A112" s="7"/>
    </row>
    <row r="113" spans="1:1" ht="56.25" customHeight="1" x14ac:dyDescent="0.25">
      <c r="A113" s="7"/>
    </row>
    <row r="114" spans="1:1" ht="41.25" customHeight="1" x14ac:dyDescent="0.25">
      <c r="A114" s="7"/>
    </row>
    <row r="115" spans="1:1" ht="21" x14ac:dyDescent="0.25">
      <c r="A115" s="7" t="s">
        <v>114</v>
      </c>
    </row>
    <row r="116" spans="1:1" ht="42" customHeight="1" x14ac:dyDescent="0.25">
      <c r="A116" s="7"/>
    </row>
    <row r="117" spans="1:1" ht="21" x14ac:dyDescent="0.25">
      <c r="A117" s="7"/>
    </row>
  </sheetData>
  <sheetProtection selectLockedCells="1" selectUnlockedCells="1"/>
  <mergeCells count="199">
    <mergeCell ref="B106:J106"/>
    <mergeCell ref="B107:J107"/>
    <mergeCell ref="B108:J108"/>
    <mergeCell ref="B109:J109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65" zoomScaleNormal="60" zoomScaleSheetLayoutView="65" workbookViewId="0">
      <pane ySplit="4" topLeftCell="A104" activePane="bottomLeft" state="frozen"/>
      <selection activeCell="Q15" sqref="Q15"/>
      <selection pane="bottomLeft" activeCell="G111" sqref="G111"/>
    </sheetView>
  </sheetViews>
  <sheetFormatPr defaultColWidth="9.140625" defaultRowHeight="12.75" outlineLevelRow="1" x14ac:dyDescent="0.25"/>
  <cols>
    <col min="1" max="1" width="27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11901.6</v>
      </c>
      <c r="G8" s="33">
        <f>H8*1.1</f>
        <v>10909.800000000001</v>
      </c>
      <c r="H8" s="33">
        <v>9918</v>
      </c>
      <c r="I8" s="33">
        <f>H8*0.75</f>
        <v>7438.5</v>
      </c>
      <c r="J8" s="33">
        <f>H8*0.5</f>
        <v>4959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16675.2</v>
      </c>
      <c r="G9" s="37">
        <f>H9*1.1</f>
        <v>15285.6</v>
      </c>
      <c r="H9" s="37">
        <v>13896</v>
      </c>
      <c r="I9" s="37">
        <f>H9*0.75</f>
        <v>10422</v>
      </c>
      <c r="J9" s="37">
        <f>H9*0.5</f>
        <v>6948</v>
      </c>
    </row>
    <row r="10" spans="1:10" ht="27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13442.4</v>
      </c>
      <c r="G11" s="33">
        <f>H11*1.1</f>
        <v>12322.2</v>
      </c>
      <c r="H11" s="33">
        <v>11202</v>
      </c>
      <c r="I11" s="33">
        <f>H11*0.75</f>
        <v>8401.5</v>
      </c>
      <c r="J11" s="33">
        <f>H11*0.5</f>
        <v>5601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18820.8</v>
      </c>
      <c r="G12" s="37">
        <f>H12*1.1</f>
        <v>17252.400000000001</v>
      </c>
      <c r="H12" s="37">
        <v>15684</v>
      </c>
      <c r="I12" s="37">
        <f>H12*0.75</f>
        <v>11763</v>
      </c>
      <c r="J12" s="37">
        <f>H12*0.5</f>
        <v>7842</v>
      </c>
    </row>
    <row r="13" spans="1:10" ht="24" customHeight="1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5"/>
      <c r="D14" s="175"/>
      <c r="E14" s="176"/>
      <c r="F14" s="43">
        <v>2040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77" t="s">
        <v>119</v>
      </c>
      <c r="C15" s="178"/>
      <c r="D15" s="178"/>
      <c r="E15" s="179"/>
      <c r="F15" s="49">
        <v>2880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0"/>
      <c r="G16" s="181"/>
      <c r="H16" s="181"/>
      <c r="I16" s="181"/>
      <c r="J16" s="182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300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2040 до 77520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2040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4080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8160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12240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16320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20400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24480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28560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32640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36720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40800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44880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48960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53040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57120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61200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65280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69360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73440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77520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105 до 15360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1440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105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15360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3000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9120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6600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83" t="s">
        <v>209</v>
      </c>
      <c r="C54" s="184"/>
      <c r="D54" s="184"/>
      <c r="E54" s="185"/>
      <c r="F54" s="186" t="str">
        <f>"Цена от "&amp;MIN(F56,F61:J62,H97,F63:J74)&amp;" до "&amp;MAX(F56,F61:J62,H97,F63:J74)</f>
        <v>Цена от 510 до 16560</v>
      </c>
      <c r="G54" s="187"/>
      <c r="H54" s="187"/>
      <c r="I54" s="187"/>
      <c r="J54" s="188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7200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720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1800</v>
      </c>
      <c r="G58" s="94"/>
      <c r="H58" s="94"/>
      <c r="I58" s="94"/>
      <c r="J58" s="95"/>
    </row>
    <row r="59" spans="1:10" ht="36" customHeight="1" thickBot="1" x14ac:dyDescent="0.3">
      <c r="A59" s="7"/>
      <c r="B59" s="177" t="s">
        <v>160</v>
      </c>
      <c r="C59" s="178"/>
      <c r="D59" s="178"/>
      <c r="E59" s="179"/>
      <c r="F59" s="93">
        <v>10008</v>
      </c>
      <c r="G59" s="94"/>
      <c r="H59" s="94"/>
      <c r="I59" s="94"/>
      <c r="J59" s="95"/>
    </row>
    <row r="60" spans="1:10" ht="24" customHeight="1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3600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8100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12720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10200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12240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8100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15300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16560</v>
      </c>
      <c r="G68" s="68"/>
      <c r="H68" s="68"/>
      <c r="I68" s="68"/>
      <c r="J68" s="69"/>
    </row>
    <row r="69" spans="1:10" ht="36" customHeight="1" x14ac:dyDescent="0.25">
      <c r="A69" s="7"/>
      <c r="B69" s="76" t="s">
        <v>169</v>
      </c>
      <c r="C69" s="77"/>
      <c r="D69" s="77"/>
      <c r="E69" s="54"/>
      <c r="F69" s="67">
        <v>15000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510</v>
      </c>
      <c r="G70" s="68"/>
      <c r="H70" s="68"/>
      <c r="I70" s="68"/>
      <c r="J70" s="69"/>
    </row>
    <row r="71" spans="1:10" ht="36" customHeight="1" x14ac:dyDescent="0.25">
      <c r="A71" s="7"/>
      <c r="B71" s="52" t="s">
        <v>171</v>
      </c>
      <c r="C71" s="96"/>
      <c r="D71" s="96"/>
      <c r="E71" s="97"/>
      <c r="F71" s="67">
        <v>3360</v>
      </c>
      <c r="G71" s="68"/>
      <c r="H71" s="68"/>
      <c r="I71" s="68"/>
      <c r="J71" s="69"/>
    </row>
    <row r="72" spans="1:10" ht="36" customHeight="1" x14ac:dyDescent="0.25">
      <c r="A72" s="7"/>
      <c r="B72" s="52" t="s">
        <v>172</v>
      </c>
      <c r="C72" s="96"/>
      <c r="D72" s="96"/>
      <c r="E72" s="97"/>
      <c r="F72" s="67">
        <v>2760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67">
        <v>13200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174</v>
      </c>
      <c r="C74" s="77"/>
      <c r="D74" s="77"/>
      <c r="E74" s="54"/>
      <c r="F74" s="67">
        <v>4560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4"/>
      <c r="F75" s="67">
        <v>1200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176</v>
      </c>
      <c r="C76" s="77"/>
      <c r="D76" s="77"/>
      <c r="E76" s="54"/>
      <c r="F76" s="67">
        <v>5100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177</v>
      </c>
      <c r="C77" s="77"/>
      <c r="D77" s="77"/>
      <c r="E77" s="53"/>
      <c r="F77" s="67">
        <v>4500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178</v>
      </c>
      <c r="C78" s="96"/>
      <c r="D78" s="96"/>
      <c r="E78" s="96"/>
      <c r="F78" s="67">
        <v>5010</v>
      </c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179</v>
      </c>
      <c r="C79" s="77"/>
      <c r="D79" s="77"/>
      <c r="E79" s="54"/>
      <c r="F79" s="67">
        <v>5040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180</v>
      </c>
      <c r="C80" s="77"/>
      <c r="D80" s="77"/>
      <c r="E80" s="54"/>
      <c r="F80" s="67">
        <v>11400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17880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14280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84" t="s">
        <v>183</v>
      </c>
      <c r="C83" s="85"/>
      <c r="D83" s="85"/>
      <c r="E83" s="86"/>
      <c r="F83" s="93">
        <v>17136</v>
      </c>
      <c r="G83" s="94"/>
      <c r="H83" s="94"/>
      <c r="I83" s="94"/>
      <c r="J83" s="95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11400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185</v>
      </c>
      <c r="C85" s="77"/>
      <c r="D85" s="77"/>
      <c r="E85" s="54"/>
      <c r="F85" s="67">
        <v>21480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23280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720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18480</v>
      </c>
      <c r="G88" s="68"/>
      <c r="H88" s="68"/>
      <c r="I88" s="68"/>
      <c r="J88" s="69"/>
    </row>
    <row r="89" spans="1:10" ht="36" customHeight="1" thickBot="1" x14ac:dyDescent="0.3">
      <c r="A89" s="7" t="s">
        <v>114</v>
      </c>
      <c r="B89" s="76" t="s">
        <v>189</v>
      </c>
      <c r="C89" s="77"/>
      <c r="D89" s="77"/>
      <c r="E89" s="54"/>
      <c r="F89" s="67">
        <v>6480</v>
      </c>
      <c r="G89" s="68"/>
      <c r="H89" s="68"/>
      <c r="I89" s="68"/>
      <c r="J89" s="69"/>
    </row>
    <row r="90" spans="1:10" ht="36" customHeight="1" x14ac:dyDescent="0.25">
      <c r="A90" s="7"/>
      <c r="B90" s="189" t="s">
        <v>190</v>
      </c>
      <c r="C90" s="190"/>
      <c r="D90" s="190"/>
      <c r="E90" s="191"/>
      <c r="F90" s="186"/>
      <c r="G90" s="187"/>
      <c r="H90" s="187"/>
      <c r="I90" s="187"/>
      <c r="J90" s="188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3000</v>
      </c>
      <c r="G91" s="68"/>
      <c r="H91" s="68"/>
      <c r="I91" s="68"/>
      <c r="J91" s="69"/>
    </row>
    <row r="92" spans="1:10" ht="36" customHeight="1" x14ac:dyDescent="0.25">
      <c r="A92" s="7"/>
      <c r="B92" s="76" t="s">
        <v>192</v>
      </c>
      <c r="C92" s="77"/>
      <c r="D92" s="77"/>
      <c r="E92" s="54"/>
      <c r="F92" s="67">
        <v>3000</v>
      </c>
      <c r="G92" s="68"/>
      <c r="H92" s="68"/>
      <c r="I92" s="68"/>
      <c r="J92" s="69"/>
    </row>
    <row r="93" spans="1:10" ht="36" customHeight="1" x14ac:dyDescent="0.25">
      <c r="A93" s="7"/>
      <c r="B93" s="76" t="s">
        <v>193</v>
      </c>
      <c r="C93" s="77"/>
      <c r="D93" s="77"/>
      <c r="E93" s="54"/>
      <c r="F93" s="105">
        <v>3000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194</v>
      </c>
      <c r="C94" s="77"/>
      <c r="D94" s="77"/>
      <c r="E94" s="54"/>
      <c r="F94" s="105">
        <v>300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195</v>
      </c>
      <c r="C95" s="77"/>
      <c r="D95" s="77"/>
      <c r="E95" s="54"/>
      <c r="F95" s="105">
        <v>1050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196</v>
      </c>
      <c r="C96" s="19"/>
      <c r="D96" s="19"/>
      <c r="E96" s="20"/>
      <c r="F96" s="186"/>
      <c r="G96" s="187"/>
      <c r="H96" s="187"/>
      <c r="I96" s="187"/>
      <c r="J96" s="188"/>
    </row>
    <row r="97" spans="1:10" ht="36" customHeight="1" x14ac:dyDescent="0.25">
      <c r="A97" s="7" t="s">
        <v>112</v>
      </c>
      <c r="B97" s="76" t="s">
        <v>197</v>
      </c>
      <c r="C97" s="77"/>
      <c r="D97" s="77"/>
      <c r="E97" s="54"/>
      <c r="F97" s="192">
        <f>H97*1.2</f>
        <v>5472</v>
      </c>
      <c r="G97" s="193">
        <f>H97*1.1</f>
        <v>5016</v>
      </c>
      <c r="H97" s="193">
        <v>4560</v>
      </c>
      <c r="I97" s="193">
        <f>H97*0.75</f>
        <v>3420</v>
      </c>
      <c r="J97" s="194">
        <f>H97*0.5</f>
        <v>2280</v>
      </c>
    </row>
    <row r="98" spans="1:10" ht="36" customHeight="1" x14ac:dyDescent="0.25">
      <c r="A98" s="7" t="s">
        <v>112</v>
      </c>
      <c r="B98" s="76" t="s">
        <v>198</v>
      </c>
      <c r="C98" s="77"/>
      <c r="D98" s="77"/>
      <c r="E98" s="54"/>
      <c r="F98" s="67">
        <v>3120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67">
        <v>3120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200</v>
      </c>
      <c r="C100" s="77"/>
      <c r="D100" s="77"/>
      <c r="E100" s="54"/>
      <c r="F100" s="192">
        <f>H100*1.2</f>
        <v>7776</v>
      </c>
      <c r="G100" s="193">
        <f>H100*1.1</f>
        <v>7128.0000000000009</v>
      </c>
      <c r="H100" s="193">
        <v>6480</v>
      </c>
      <c r="I100" s="193">
        <f>H100*0.75</f>
        <v>4860</v>
      </c>
      <c r="J100" s="194">
        <f>H100*0.5</f>
        <v>3240</v>
      </c>
    </row>
    <row r="101" spans="1:10" ht="36" customHeight="1" x14ac:dyDescent="0.25">
      <c r="A101" s="7" t="s">
        <v>114</v>
      </c>
      <c r="B101" s="76" t="s">
        <v>226</v>
      </c>
      <c r="C101" s="77"/>
      <c r="D101" s="77"/>
      <c r="E101" s="54"/>
      <c r="F101" s="67">
        <v>4440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67">
        <v>4440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203</v>
      </c>
      <c r="C103" s="77"/>
      <c r="D103" s="77"/>
      <c r="E103" s="53"/>
      <c r="F103" s="115">
        <f>H103*1.2</f>
        <v>5094</v>
      </c>
      <c r="G103" s="115">
        <f>H103*1.1</f>
        <v>4669.5</v>
      </c>
      <c r="H103" s="115">
        <v>4245</v>
      </c>
      <c r="I103" s="115">
        <f>H103*0.75</f>
        <v>3183.75</v>
      </c>
      <c r="J103" s="115">
        <f>H103*0.5</f>
        <v>2122.5</v>
      </c>
    </row>
    <row r="104" spans="1:10" ht="54" customHeight="1" thickBot="1" x14ac:dyDescent="0.3">
      <c r="A104" s="7"/>
      <c r="B104" s="27"/>
      <c r="C104" s="38"/>
      <c r="D104" s="38"/>
      <c r="E104" s="39"/>
      <c r="F104" s="40"/>
      <c r="G104" s="41"/>
      <c r="H104" s="41"/>
      <c r="I104" s="41"/>
      <c r="J104" s="42"/>
    </row>
    <row r="105" spans="1:10" ht="28.5" customHeight="1" x14ac:dyDescent="0.25">
      <c r="A105" s="7"/>
      <c r="B105" s="116"/>
      <c r="C105" s="117"/>
      <c r="D105" s="117"/>
      <c r="E105" s="117"/>
      <c r="F105" s="118"/>
      <c r="G105" s="118"/>
      <c r="H105" s="118"/>
      <c r="I105" s="118"/>
      <c r="J105" s="118"/>
    </row>
    <row r="106" spans="1:10" ht="28.5" customHeight="1" x14ac:dyDescent="0.25">
      <c r="A106" s="7"/>
      <c r="B106" s="119" t="s">
        <v>265</v>
      </c>
      <c r="C106" s="119"/>
      <c r="D106" s="119"/>
      <c r="E106" s="119"/>
      <c r="F106" s="119"/>
      <c r="G106" s="119"/>
      <c r="H106" s="119"/>
      <c r="I106" s="119"/>
      <c r="J106" s="119"/>
    </row>
    <row r="107" spans="1:10" ht="28.5" customHeight="1" x14ac:dyDescent="0.25">
      <c r="A107" s="7"/>
      <c r="B107" s="119" t="s">
        <v>205</v>
      </c>
      <c r="C107" s="119"/>
      <c r="D107" s="119"/>
      <c r="E107" s="119"/>
      <c r="F107" s="119"/>
      <c r="G107" s="119"/>
      <c r="H107" s="119"/>
      <c r="I107" s="119"/>
      <c r="J107" s="119"/>
    </row>
    <row r="108" spans="1:10" ht="28.5" customHeight="1" x14ac:dyDescent="0.25">
      <c r="A108" s="7"/>
      <c r="B108" s="120" t="s">
        <v>268</v>
      </c>
      <c r="C108" s="120"/>
      <c r="D108" s="120"/>
      <c r="E108" s="120"/>
      <c r="F108" s="120"/>
      <c r="G108" s="120"/>
      <c r="H108" s="120"/>
      <c r="I108" s="120"/>
      <c r="J108" s="120"/>
    </row>
    <row r="109" spans="1:10" ht="28.5" customHeight="1" x14ac:dyDescent="0.25">
      <c r="A109" s="7"/>
      <c r="B109" s="121" t="s">
        <v>207</v>
      </c>
      <c r="C109" s="121"/>
      <c r="D109" s="121"/>
      <c r="E109" s="121"/>
      <c r="F109" s="121"/>
      <c r="G109" s="121"/>
      <c r="H109" s="121"/>
      <c r="I109" s="121"/>
      <c r="J109" s="121"/>
    </row>
    <row r="110" spans="1:10" ht="28.5" customHeight="1" x14ac:dyDescent="0.25">
      <c r="A110" s="7"/>
    </row>
    <row r="111" spans="1:10" ht="24" customHeight="1" x14ac:dyDescent="0.25">
      <c r="A111" s="7"/>
    </row>
    <row r="112" spans="1:10" ht="21" x14ac:dyDescent="0.25">
      <c r="A112" s="7"/>
    </row>
    <row r="113" spans="1:1" ht="56.25" customHeight="1" x14ac:dyDescent="0.25">
      <c r="A113" s="7"/>
    </row>
    <row r="114" spans="1:1" ht="41.25" customHeight="1" x14ac:dyDescent="0.25">
      <c r="A114" s="7"/>
    </row>
    <row r="115" spans="1:1" ht="21" x14ac:dyDescent="0.25">
      <c r="A115" s="7" t="s">
        <v>114</v>
      </c>
    </row>
    <row r="116" spans="1:1" ht="42" customHeight="1" x14ac:dyDescent="0.25">
      <c r="A116" s="7"/>
    </row>
    <row r="117" spans="1:1" ht="21" x14ac:dyDescent="0.25">
      <c r="A117" s="7"/>
    </row>
  </sheetData>
  <sheetProtection selectLockedCells="1" selectUnlockedCells="1"/>
  <mergeCells count="199">
    <mergeCell ref="B106:J106"/>
    <mergeCell ref="B107:J107"/>
    <mergeCell ref="B108:J108"/>
    <mergeCell ref="B109:J109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2"/>
  <sheetViews>
    <sheetView view="pageBreakPreview" topLeftCell="B1" zoomScale="50" zoomScaleNormal="60" zoomScaleSheetLayoutView="50" workbookViewId="0">
      <pane ySplit="4" topLeftCell="A176" activePane="bottomLeft" state="frozen"/>
      <selection activeCell="Q15" sqref="Q15"/>
      <selection pane="bottomLeft" activeCell="B190" sqref="B190:J196"/>
    </sheetView>
  </sheetViews>
  <sheetFormatPr defaultColWidth="31.7109375" defaultRowHeight="12.75" outlineLevelRow="1" x14ac:dyDescent="0.25"/>
  <cols>
    <col min="1" max="1" width="31.710937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31.710937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31.5" customHeight="1" thickBot="1" x14ac:dyDescent="0.3">
      <c r="A6" s="312" t="s">
        <v>269</v>
      </c>
      <c r="B6" s="313"/>
      <c r="C6" s="313"/>
      <c r="D6" s="313"/>
      <c r="E6" s="313"/>
      <c r="F6" s="313"/>
      <c r="G6" s="313"/>
      <c r="H6" s="313"/>
      <c r="I6" s="313"/>
      <c r="J6" s="313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26" t="s">
        <v>107</v>
      </c>
      <c r="G7" s="26" t="s">
        <v>108</v>
      </c>
      <c r="H7" s="26" t="s">
        <v>109</v>
      </c>
      <c r="I7" s="26" t="s">
        <v>110</v>
      </c>
      <c r="J7" s="26" t="s">
        <v>111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112</v>
      </c>
      <c r="B9" s="30" t="s">
        <v>113</v>
      </c>
      <c r="C9" s="31"/>
      <c r="D9" s="31"/>
      <c r="E9" s="32"/>
      <c r="F9" s="33">
        <f>H9*1.2</f>
        <v>6152.4</v>
      </c>
      <c r="G9" s="33">
        <f>H9*1.1</f>
        <v>5639.7000000000007</v>
      </c>
      <c r="H9" s="33">
        <v>5127</v>
      </c>
      <c r="I9" s="33">
        <f>H9*0.75</f>
        <v>3845.25</v>
      </c>
      <c r="J9" s="33">
        <f>H9*0.5</f>
        <v>2563.5</v>
      </c>
    </row>
    <row r="10" spans="1:10" ht="36" customHeight="1" thickBot="1" x14ac:dyDescent="0.3">
      <c r="A10" s="7" t="s">
        <v>114</v>
      </c>
      <c r="B10" s="34" t="s">
        <v>115</v>
      </c>
      <c r="C10" s="35"/>
      <c r="D10" s="35"/>
      <c r="E10" s="36"/>
      <c r="F10" s="37">
        <f>H10*1.2</f>
        <v>10152</v>
      </c>
      <c r="G10" s="37">
        <f>H10*1.1</f>
        <v>9306</v>
      </c>
      <c r="H10" s="37">
        <v>8460</v>
      </c>
      <c r="I10" s="37">
        <f>H10*0.75</f>
        <v>6345</v>
      </c>
      <c r="J10" s="37">
        <f>H10*0.5</f>
        <v>4230</v>
      </c>
    </row>
    <row r="11" spans="1:10" ht="27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112</v>
      </c>
      <c r="B12" s="30" t="s">
        <v>116</v>
      </c>
      <c r="C12" s="31"/>
      <c r="D12" s="31"/>
      <c r="E12" s="32"/>
      <c r="F12" s="33">
        <f>H12*1.2</f>
        <v>7110</v>
      </c>
      <c r="G12" s="33">
        <f>H12*1.1</f>
        <v>6517.5000000000009</v>
      </c>
      <c r="H12" s="33">
        <v>5925</v>
      </c>
      <c r="I12" s="33">
        <f>H12*0.75</f>
        <v>4443.75</v>
      </c>
      <c r="J12" s="33">
        <f>H12*0.5</f>
        <v>2962.5</v>
      </c>
    </row>
    <row r="13" spans="1:10" ht="36" customHeight="1" thickBot="1" x14ac:dyDescent="0.3">
      <c r="A13" s="7" t="s">
        <v>114</v>
      </c>
      <c r="B13" s="34" t="s">
        <v>117</v>
      </c>
      <c r="C13" s="35"/>
      <c r="D13" s="35"/>
      <c r="E13" s="36"/>
      <c r="F13" s="37">
        <f>H13*1.2</f>
        <v>11736</v>
      </c>
      <c r="G13" s="37">
        <f>H13*1.1</f>
        <v>10758</v>
      </c>
      <c r="H13" s="37">
        <v>9780</v>
      </c>
      <c r="I13" s="37">
        <f>H13*0.75</f>
        <v>7335</v>
      </c>
      <c r="J13" s="37">
        <f>H13*0.5</f>
        <v>4890</v>
      </c>
    </row>
    <row r="14" spans="1:10" ht="24" customHeight="1" thickBot="1" x14ac:dyDescent="0.3">
      <c r="A14" s="7"/>
      <c r="B14" s="27"/>
      <c r="C14" s="28"/>
      <c r="D14" s="28"/>
      <c r="E14" s="29"/>
      <c r="F14" s="153"/>
      <c r="G14" s="154"/>
      <c r="H14" s="154"/>
      <c r="I14" s="154"/>
      <c r="J14" s="155"/>
    </row>
    <row r="15" spans="1:10" ht="36" customHeight="1" x14ac:dyDescent="0.25">
      <c r="A15" s="7" t="s">
        <v>112</v>
      </c>
      <c r="B15" s="30" t="s">
        <v>118</v>
      </c>
      <c r="C15" s="175"/>
      <c r="D15" s="175"/>
      <c r="E15" s="176"/>
      <c r="F15" s="43">
        <v>2526</v>
      </c>
      <c r="G15" s="44"/>
      <c r="H15" s="44"/>
      <c r="I15" s="44"/>
      <c r="J15" s="45"/>
    </row>
    <row r="16" spans="1:10" ht="36" customHeight="1" thickBot="1" x14ac:dyDescent="0.3">
      <c r="A16" s="7" t="s">
        <v>114</v>
      </c>
      <c r="B16" s="177" t="s">
        <v>119</v>
      </c>
      <c r="C16" s="178"/>
      <c r="D16" s="178"/>
      <c r="E16" s="179"/>
      <c r="F16" s="49">
        <v>4200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0"/>
      <c r="G17" s="181"/>
      <c r="H17" s="181"/>
      <c r="I17" s="181"/>
      <c r="J17" s="182"/>
    </row>
    <row r="18" spans="1:10" ht="36" customHeight="1" x14ac:dyDescent="0.25">
      <c r="A18" s="7" t="s">
        <v>112</v>
      </c>
      <c r="B18" s="52" t="s">
        <v>120</v>
      </c>
      <c r="C18" s="53"/>
      <c r="D18" s="53"/>
      <c r="E18" s="54"/>
      <c r="F18" s="43">
        <v>210</v>
      </c>
      <c r="G18" s="44"/>
      <c r="H18" s="44"/>
      <c r="I18" s="44"/>
      <c r="J18" s="45"/>
    </row>
    <row r="19" spans="1:10" ht="36" customHeight="1" x14ac:dyDescent="0.25">
      <c r="A19" s="7" t="s">
        <v>114</v>
      </c>
      <c r="B19" s="52" t="s">
        <v>121</v>
      </c>
      <c r="C19" s="53"/>
      <c r="D19" s="53"/>
      <c r="E19" s="54"/>
      <c r="F19" s="83">
        <v>348</v>
      </c>
      <c r="G19" s="68"/>
      <c r="H19" s="68"/>
      <c r="I19" s="68"/>
      <c r="J19" s="69"/>
    </row>
    <row r="20" spans="1:10" ht="31.5" customHeight="1" x14ac:dyDescent="0.25">
      <c r="A20" s="312" t="s">
        <v>269</v>
      </c>
      <c r="B20" s="313"/>
      <c r="C20" s="313"/>
      <c r="D20" s="313"/>
      <c r="E20" s="313"/>
      <c r="F20" s="313"/>
      <c r="G20" s="313"/>
      <c r="H20" s="313"/>
      <c r="I20" s="313"/>
      <c r="J20" s="313"/>
    </row>
    <row r="21" spans="1:10" ht="36" customHeight="1" thickBot="1" x14ac:dyDescent="0.3">
      <c r="A21" s="7"/>
      <c r="B21" s="61" t="s">
        <v>122</v>
      </c>
      <c r="C21" s="62"/>
      <c r="D21" s="62"/>
      <c r="E21" s="63"/>
      <c r="F21" s="64" t="str">
        <f>"Цена от "&amp;MIN(F22:F46)&amp;" до "&amp;MAX(F22:F46)</f>
        <v>Цена от 2424 до 60600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2424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4848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7272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9696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14544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16968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19392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21816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24240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26664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29088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31512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33936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36360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38784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41208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43632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46056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142</v>
      </c>
      <c r="C41" s="53"/>
      <c r="D41" s="53"/>
      <c r="E41" s="54"/>
      <c r="F41" s="67">
        <v>48480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50904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53328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55752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58176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60600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63024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65448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67872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242</v>
      </c>
      <c r="C50" s="53"/>
      <c r="D50" s="53"/>
      <c r="E50" s="54"/>
      <c r="F50" s="67">
        <v>70296</v>
      </c>
      <c r="G50" s="68"/>
      <c r="H50" s="68"/>
      <c r="I50" s="68"/>
      <c r="J50" s="69"/>
    </row>
    <row r="51" spans="1:10" ht="36" customHeight="1" outlineLevel="1" thickBot="1" x14ac:dyDescent="0.3">
      <c r="A51" s="7"/>
      <c r="B51" s="322" t="s">
        <v>243</v>
      </c>
      <c r="C51" s="306"/>
      <c r="D51" s="306"/>
      <c r="E51" s="86"/>
      <c r="F51" s="67">
        <v>72720</v>
      </c>
      <c r="G51" s="68"/>
      <c r="H51" s="68"/>
      <c r="I51" s="68"/>
      <c r="J51" s="69"/>
    </row>
    <row r="52" spans="1:10" ht="36" customHeight="1" outlineLevel="1" x14ac:dyDescent="0.25">
      <c r="A52" s="7"/>
      <c r="B52" s="30" t="s">
        <v>244</v>
      </c>
      <c r="C52" s="31"/>
      <c r="D52" s="31"/>
      <c r="E52" s="32"/>
      <c r="F52" s="67">
        <v>75144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245</v>
      </c>
      <c r="C53" s="53"/>
      <c r="D53" s="53"/>
      <c r="E53" s="54"/>
      <c r="F53" s="67">
        <v>77568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246</v>
      </c>
      <c r="C54" s="53"/>
      <c r="D54" s="53"/>
      <c r="E54" s="54"/>
      <c r="F54" s="67">
        <v>79992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247</v>
      </c>
      <c r="C55" s="53"/>
      <c r="D55" s="53"/>
      <c r="E55" s="54"/>
      <c r="F55" s="67">
        <v>82416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248</v>
      </c>
      <c r="C56" s="53"/>
      <c r="D56" s="53"/>
      <c r="E56" s="54"/>
      <c r="F56" s="67">
        <v>84840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249</v>
      </c>
      <c r="C57" s="53"/>
      <c r="D57" s="53"/>
      <c r="E57" s="54"/>
      <c r="F57" s="67">
        <v>87264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250</v>
      </c>
      <c r="C58" s="53"/>
      <c r="D58" s="53"/>
      <c r="E58" s="54"/>
      <c r="F58" s="67">
        <v>89688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251</v>
      </c>
      <c r="C59" s="53"/>
      <c r="D59" s="53"/>
      <c r="E59" s="54"/>
      <c r="F59" s="67">
        <v>92112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252</v>
      </c>
      <c r="C60" s="53"/>
      <c r="D60" s="53"/>
      <c r="E60" s="54"/>
      <c r="F60" s="67">
        <v>94536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253</v>
      </c>
      <c r="C61" s="53"/>
      <c r="D61" s="53"/>
      <c r="E61" s="54"/>
      <c r="F61" s="67">
        <v>96960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270</v>
      </c>
      <c r="C62" s="53"/>
      <c r="D62" s="53"/>
      <c r="E62" s="54"/>
      <c r="F62" s="67">
        <v>99384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271</v>
      </c>
      <c r="C63" s="53"/>
      <c r="D63" s="53"/>
      <c r="E63" s="54"/>
      <c r="F63" s="67">
        <v>101808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272</v>
      </c>
      <c r="C64" s="53"/>
      <c r="D64" s="53"/>
      <c r="E64" s="54"/>
      <c r="F64" s="67">
        <v>104232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273</v>
      </c>
      <c r="C65" s="53"/>
      <c r="D65" s="53"/>
      <c r="E65" s="54"/>
      <c r="F65" s="67">
        <v>106656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274</v>
      </c>
      <c r="C66" s="53"/>
      <c r="D66" s="53"/>
      <c r="E66" s="54"/>
      <c r="F66" s="67">
        <v>109080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275</v>
      </c>
      <c r="C67" s="53"/>
      <c r="D67" s="53"/>
      <c r="E67" s="54"/>
      <c r="F67" s="67">
        <v>111504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276</v>
      </c>
      <c r="C68" s="53"/>
      <c r="D68" s="53"/>
      <c r="E68" s="54"/>
      <c r="F68" s="67">
        <v>113928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277</v>
      </c>
      <c r="C69" s="53"/>
      <c r="D69" s="53"/>
      <c r="E69" s="54"/>
      <c r="F69" s="67">
        <v>116352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278</v>
      </c>
      <c r="C70" s="53"/>
      <c r="D70" s="53"/>
      <c r="E70" s="54"/>
      <c r="F70" s="67">
        <v>118776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177" t="s">
        <v>279</v>
      </c>
      <c r="C71" s="394"/>
      <c r="D71" s="394"/>
      <c r="E71" s="209"/>
      <c r="F71" s="67">
        <v>121200</v>
      </c>
      <c r="G71" s="68"/>
      <c r="H71" s="68"/>
      <c r="I71" s="68"/>
      <c r="J71" s="69"/>
    </row>
    <row r="72" spans="1:10" ht="30" customHeight="1" thickBot="1" x14ac:dyDescent="0.4">
      <c r="A72" s="358" t="s">
        <v>330</v>
      </c>
      <c r="B72" s="359"/>
      <c r="C72" s="360"/>
      <c r="D72" s="360"/>
      <c r="E72" s="360"/>
      <c r="F72" s="180" t="s">
        <v>330</v>
      </c>
      <c r="G72" s="181"/>
      <c r="H72" s="181"/>
      <c r="I72" s="181"/>
      <c r="J72" s="182"/>
    </row>
    <row r="73" spans="1:10" ht="36" customHeight="1" thickBot="1" x14ac:dyDescent="0.3">
      <c r="A73" s="7" t="s">
        <v>112</v>
      </c>
      <c r="B73" s="30" t="s">
        <v>331</v>
      </c>
      <c r="C73" s="31"/>
      <c r="D73" s="31"/>
      <c r="E73" s="32"/>
      <c r="F73" s="33">
        <f>H73*1.2</f>
        <v>6152.4</v>
      </c>
      <c r="G73" s="33">
        <f>H73*1.1</f>
        <v>5639.7000000000007</v>
      </c>
      <c r="H73" s="33">
        <v>5127</v>
      </c>
      <c r="I73" s="33">
        <f>H73*0.75</f>
        <v>3845.25</v>
      </c>
      <c r="J73" s="33">
        <f>H73*0.5</f>
        <v>2563.5</v>
      </c>
    </row>
    <row r="74" spans="1:10" ht="34.5" customHeight="1" thickBot="1" x14ac:dyDescent="0.3">
      <c r="A74" s="7"/>
      <c r="B74" s="27"/>
      <c r="C74" s="38"/>
      <c r="D74" s="38"/>
      <c r="E74" s="39"/>
      <c r="F74" s="180" t="s">
        <v>330</v>
      </c>
      <c r="G74" s="181"/>
      <c r="H74" s="181"/>
      <c r="I74" s="181"/>
      <c r="J74" s="182"/>
    </row>
    <row r="75" spans="1:10" ht="36" customHeight="1" thickBot="1" x14ac:dyDescent="0.3">
      <c r="A75" s="7" t="s">
        <v>112</v>
      </c>
      <c r="B75" s="30" t="s">
        <v>332</v>
      </c>
      <c r="C75" s="31"/>
      <c r="D75" s="31"/>
      <c r="E75" s="32"/>
      <c r="F75" s="33">
        <f>H75*1.2</f>
        <v>7110</v>
      </c>
      <c r="G75" s="33">
        <f>H75*1.1</f>
        <v>6517.5000000000009</v>
      </c>
      <c r="H75" s="33">
        <v>5925</v>
      </c>
      <c r="I75" s="33">
        <f>H75*0.75</f>
        <v>4443.75</v>
      </c>
      <c r="J75" s="33">
        <f>H75*0.5</f>
        <v>2962.5</v>
      </c>
    </row>
    <row r="76" spans="1:10" ht="24" customHeight="1" thickBot="1" x14ac:dyDescent="0.3">
      <c r="A76" s="7"/>
      <c r="B76" s="27"/>
      <c r="C76" s="28"/>
      <c r="D76" s="28"/>
      <c r="E76" s="29"/>
      <c r="F76" s="180" t="s">
        <v>330</v>
      </c>
      <c r="G76" s="181"/>
      <c r="H76" s="181"/>
      <c r="I76" s="181"/>
      <c r="J76" s="182"/>
    </row>
    <row r="77" spans="1:10" ht="36" customHeight="1" thickBot="1" x14ac:dyDescent="0.3">
      <c r="A77" s="7" t="s">
        <v>112</v>
      </c>
      <c r="B77" s="52" t="s">
        <v>333</v>
      </c>
      <c r="C77" s="53"/>
      <c r="D77" s="53"/>
      <c r="E77" s="54"/>
      <c r="F77" s="361">
        <v>210</v>
      </c>
      <c r="G77" s="362"/>
      <c r="H77" s="362"/>
      <c r="I77" s="362"/>
      <c r="J77" s="363"/>
    </row>
    <row r="78" spans="1:10" ht="30" customHeight="1" thickBot="1" x14ac:dyDescent="0.3">
      <c r="A78" s="180"/>
      <c r="B78" s="181"/>
      <c r="C78" s="181"/>
      <c r="D78" s="181"/>
      <c r="E78" s="182"/>
      <c r="F78" s="180" t="s">
        <v>330</v>
      </c>
      <c r="G78" s="181"/>
      <c r="H78" s="181"/>
      <c r="I78" s="181"/>
      <c r="J78" s="182"/>
    </row>
    <row r="79" spans="1:10" ht="36" customHeight="1" thickBot="1" x14ac:dyDescent="0.3">
      <c r="A79" s="7"/>
      <c r="B79" s="61" t="s">
        <v>122</v>
      </c>
      <c r="C79" s="62"/>
      <c r="D79" s="62"/>
      <c r="E79" s="63"/>
      <c r="F79" s="364" t="str">
        <f>"Цена от "&amp;MIN(F80:F104)&amp;" до "&amp;MAX(F80:F104)</f>
        <v>Цена от 2424 до 60600</v>
      </c>
      <c r="G79" s="365"/>
      <c r="H79" s="365"/>
      <c r="I79" s="365"/>
      <c r="J79" s="366"/>
    </row>
    <row r="80" spans="1:10" ht="36" customHeight="1" outlineLevel="1" x14ac:dyDescent="0.25">
      <c r="A80" s="7"/>
      <c r="B80" s="52" t="s">
        <v>334</v>
      </c>
      <c r="C80" s="53"/>
      <c r="D80" s="53"/>
      <c r="E80" s="53"/>
      <c r="F80" s="138">
        <v>2424</v>
      </c>
      <c r="G80" s="139"/>
      <c r="H80" s="139"/>
      <c r="I80" s="139"/>
      <c r="J80" s="140"/>
    </row>
    <row r="81" spans="1:10" ht="36" customHeight="1" outlineLevel="1" x14ac:dyDescent="0.25">
      <c r="A81" s="7"/>
      <c r="B81" s="52" t="s">
        <v>335</v>
      </c>
      <c r="C81" s="53"/>
      <c r="D81" s="53"/>
      <c r="E81" s="53"/>
      <c r="F81" s="58">
        <v>4848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336</v>
      </c>
      <c r="C82" s="53"/>
      <c r="D82" s="53"/>
      <c r="E82" s="53"/>
      <c r="F82" s="58">
        <v>7272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337</v>
      </c>
      <c r="C83" s="53"/>
      <c r="D83" s="53"/>
      <c r="E83" s="53"/>
      <c r="F83" s="58">
        <v>9696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338</v>
      </c>
      <c r="C84" s="53"/>
      <c r="D84" s="53"/>
      <c r="E84" s="53"/>
      <c r="F84" s="58">
        <v>12120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339</v>
      </c>
      <c r="C85" s="53"/>
      <c r="D85" s="53"/>
      <c r="E85" s="53"/>
      <c r="F85" s="58">
        <v>14544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340</v>
      </c>
      <c r="C86" s="53"/>
      <c r="D86" s="53"/>
      <c r="E86" s="53"/>
      <c r="F86" s="58">
        <v>16968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341</v>
      </c>
      <c r="C87" s="53"/>
      <c r="D87" s="53"/>
      <c r="E87" s="53"/>
      <c r="F87" s="58">
        <v>19392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342</v>
      </c>
      <c r="C88" s="53"/>
      <c r="D88" s="53"/>
      <c r="E88" s="53"/>
      <c r="F88" s="58">
        <v>21816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343</v>
      </c>
      <c r="C89" s="53"/>
      <c r="D89" s="53"/>
      <c r="E89" s="53"/>
      <c r="F89" s="58">
        <v>24240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344</v>
      </c>
      <c r="C90" s="53"/>
      <c r="D90" s="53"/>
      <c r="E90" s="53"/>
      <c r="F90" s="58">
        <v>26664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345</v>
      </c>
      <c r="C91" s="53"/>
      <c r="D91" s="53"/>
      <c r="E91" s="53"/>
      <c r="F91" s="58">
        <v>29088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346</v>
      </c>
      <c r="C92" s="53"/>
      <c r="D92" s="53"/>
      <c r="E92" s="53"/>
      <c r="F92" s="58">
        <v>31512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347</v>
      </c>
      <c r="C93" s="53"/>
      <c r="D93" s="53"/>
      <c r="E93" s="53"/>
      <c r="F93" s="58">
        <v>33936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348</v>
      </c>
      <c r="C94" s="53"/>
      <c r="D94" s="53"/>
      <c r="E94" s="53"/>
      <c r="F94" s="58">
        <v>36360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349</v>
      </c>
      <c r="C95" s="53"/>
      <c r="D95" s="53"/>
      <c r="E95" s="53"/>
      <c r="F95" s="58">
        <v>38784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350</v>
      </c>
      <c r="C96" s="53"/>
      <c r="D96" s="53"/>
      <c r="E96" s="53"/>
      <c r="F96" s="58">
        <v>41208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351</v>
      </c>
      <c r="C97" s="53"/>
      <c r="D97" s="53"/>
      <c r="E97" s="53"/>
      <c r="F97" s="58">
        <v>43632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352</v>
      </c>
      <c r="C98" s="53"/>
      <c r="D98" s="53"/>
      <c r="E98" s="53"/>
      <c r="F98" s="58">
        <v>46056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353</v>
      </c>
      <c r="C99" s="53"/>
      <c r="D99" s="53"/>
      <c r="E99" s="53"/>
      <c r="F99" s="58">
        <v>48480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354</v>
      </c>
      <c r="C100" s="53"/>
      <c r="D100" s="53"/>
      <c r="E100" s="53"/>
      <c r="F100" s="58">
        <v>50904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355</v>
      </c>
      <c r="C101" s="53"/>
      <c r="D101" s="53"/>
      <c r="E101" s="53"/>
      <c r="F101" s="58">
        <v>53328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356</v>
      </c>
      <c r="C102" s="53"/>
      <c r="D102" s="53"/>
      <c r="E102" s="53"/>
      <c r="F102" s="58">
        <v>55752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357</v>
      </c>
      <c r="C103" s="53"/>
      <c r="D103" s="53"/>
      <c r="E103" s="53"/>
      <c r="F103" s="58">
        <v>58176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358</v>
      </c>
      <c r="C104" s="53"/>
      <c r="D104" s="53"/>
      <c r="E104" s="53"/>
      <c r="F104" s="58">
        <v>60600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359</v>
      </c>
      <c r="C105" s="53"/>
      <c r="D105" s="53"/>
      <c r="E105" s="53"/>
      <c r="F105" s="58">
        <v>63024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360</v>
      </c>
      <c r="C106" s="53"/>
      <c r="D106" s="53"/>
      <c r="E106" s="53"/>
      <c r="F106" s="58">
        <v>65448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361</v>
      </c>
      <c r="C107" s="53"/>
      <c r="D107" s="53"/>
      <c r="E107" s="53"/>
      <c r="F107" s="58">
        <v>67872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362</v>
      </c>
      <c r="C108" s="53"/>
      <c r="D108" s="53"/>
      <c r="E108" s="53"/>
      <c r="F108" s="323">
        <v>70296</v>
      </c>
      <c r="G108" s="301"/>
      <c r="H108" s="301"/>
      <c r="I108" s="301"/>
      <c r="J108" s="302"/>
    </row>
    <row r="109" spans="1:10" ht="36" customHeight="1" outlineLevel="1" x14ac:dyDescent="0.25">
      <c r="A109" s="7"/>
      <c r="B109" s="52" t="s">
        <v>363</v>
      </c>
      <c r="C109" s="53"/>
      <c r="D109" s="53"/>
      <c r="E109" s="53"/>
      <c r="F109" s="58">
        <v>72720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364</v>
      </c>
      <c r="C110" s="53"/>
      <c r="D110" s="53"/>
      <c r="E110" s="53"/>
      <c r="F110" s="58">
        <v>75144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365</v>
      </c>
      <c r="C111" s="53"/>
      <c r="D111" s="53"/>
      <c r="E111" s="53"/>
      <c r="F111" s="58">
        <v>77568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366</v>
      </c>
      <c r="C112" s="53"/>
      <c r="D112" s="53"/>
      <c r="E112" s="53"/>
      <c r="F112" s="58">
        <v>79992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367</v>
      </c>
      <c r="C113" s="53"/>
      <c r="D113" s="53"/>
      <c r="E113" s="53"/>
      <c r="F113" s="58">
        <v>82416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368</v>
      </c>
      <c r="C114" s="53"/>
      <c r="D114" s="53"/>
      <c r="E114" s="53"/>
      <c r="F114" s="58">
        <v>84840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369</v>
      </c>
      <c r="C115" s="53"/>
      <c r="D115" s="53"/>
      <c r="E115" s="53"/>
      <c r="F115" s="58">
        <v>87264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370</v>
      </c>
      <c r="C116" s="53"/>
      <c r="D116" s="53"/>
      <c r="E116" s="53"/>
      <c r="F116" s="58">
        <v>89688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371</v>
      </c>
      <c r="C117" s="53"/>
      <c r="D117" s="53"/>
      <c r="E117" s="53"/>
      <c r="F117" s="58">
        <v>92112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372</v>
      </c>
      <c r="C118" s="53"/>
      <c r="D118" s="53"/>
      <c r="E118" s="53"/>
      <c r="F118" s="58">
        <v>94536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373</v>
      </c>
      <c r="C119" s="53"/>
      <c r="D119" s="53"/>
      <c r="E119" s="53"/>
      <c r="F119" s="58">
        <v>96960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374</v>
      </c>
      <c r="C120" s="53"/>
      <c r="D120" s="53"/>
      <c r="E120" s="53"/>
      <c r="F120" s="58">
        <v>99384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375</v>
      </c>
      <c r="C121" s="53"/>
      <c r="D121" s="53"/>
      <c r="E121" s="53"/>
      <c r="F121" s="58">
        <v>101808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376</v>
      </c>
      <c r="C122" s="53"/>
      <c r="D122" s="53"/>
      <c r="E122" s="53"/>
      <c r="F122" s="58">
        <v>104232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377</v>
      </c>
      <c r="C123" s="53"/>
      <c r="D123" s="53"/>
      <c r="E123" s="53"/>
      <c r="F123" s="58">
        <v>106656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378</v>
      </c>
      <c r="C124" s="53"/>
      <c r="D124" s="53"/>
      <c r="E124" s="53"/>
      <c r="F124" s="58">
        <v>109080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379</v>
      </c>
      <c r="C125" s="53"/>
      <c r="D125" s="53"/>
      <c r="E125" s="53"/>
      <c r="F125" s="58">
        <v>111504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380</v>
      </c>
      <c r="C126" s="53"/>
      <c r="D126" s="53"/>
      <c r="E126" s="53"/>
      <c r="F126" s="58">
        <v>113928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381</v>
      </c>
      <c r="C127" s="53"/>
      <c r="D127" s="53"/>
      <c r="E127" s="53"/>
      <c r="F127" s="58">
        <v>116352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382</v>
      </c>
      <c r="C128" s="53"/>
      <c r="D128" s="53"/>
      <c r="E128" s="53"/>
      <c r="F128" s="58">
        <v>118776</v>
      </c>
      <c r="G128" s="59"/>
      <c r="H128" s="59"/>
      <c r="I128" s="59"/>
      <c r="J128" s="60"/>
    </row>
    <row r="129" spans="1:10" ht="36" customHeight="1" outlineLevel="1" thickBot="1" x14ac:dyDescent="0.3">
      <c r="A129" s="7"/>
      <c r="B129" s="52" t="s">
        <v>383</v>
      </c>
      <c r="C129" s="53"/>
      <c r="D129" s="53"/>
      <c r="E129" s="53"/>
      <c r="F129" s="337">
        <v>121200</v>
      </c>
      <c r="G129" s="148"/>
      <c r="H129" s="148"/>
      <c r="I129" s="148"/>
      <c r="J129" s="149"/>
    </row>
    <row r="130" spans="1:10" ht="36" customHeight="1" thickBot="1" x14ac:dyDescent="0.3">
      <c r="A130" s="7"/>
      <c r="B130" s="351" t="s">
        <v>143</v>
      </c>
      <c r="C130" s="352"/>
      <c r="D130" s="352"/>
      <c r="E130" s="353"/>
      <c r="F130" s="395" t="str">
        <f>"Цена от "&amp;MIN(F131:F140)&amp;" до "&amp;MAX(F131:F140)</f>
        <v>Цена от 924 до 16902</v>
      </c>
      <c r="G130" s="396"/>
      <c r="H130" s="396"/>
      <c r="I130" s="396"/>
      <c r="J130" s="397"/>
    </row>
    <row r="131" spans="1:10" ht="36" customHeight="1" x14ac:dyDescent="0.25">
      <c r="A131" s="7"/>
      <c r="B131" s="309" t="s">
        <v>144</v>
      </c>
      <c r="C131" s="310"/>
      <c r="D131" s="310"/>
      <c r="E131" s="311"/>
      <c r="F131" s="398">
        <v>1590</v>
      </c>
      <c r="G131" s="399"/>
      <c r="H131" s="399"/>
      <c r="I131" s="399"/>
      <c r="J131" s="400"/>
    </row>
    <row r="132" spans="1:10" ht="36" customHeight="1" x14ac:dyDescent="0.25">
      <c r="A132" s="7"/>
      <c r="B132" s="76" t="s">
        <v>208</v>
      </c>
      <c r="C132" s="77"/>
      <c r="D132" s="77"/>
      <c r="E132" s="54"/>
      <c r="F132" s="67">
        <v>924.00000000000011</v>
      </c>
      <c r="G132" s="68"/>
      <c r="H132" s="68"/>
      <c r="I132" s="68"/>
      <c r="J132" s="69"/>
    </row>
    <row r="133" spans="1:10" ht="36" customHeight="1" x14ac:dyDescent="0.25">
      <c r="A133" s="7"/>
      <c r="B133" s="78" t="s">
        <v>146</v>
      </c>
      <c r="C133" s="79"/>
      <c r="D133" s="79"/>
      <c r="E133" s="36"/>
      <c r="F133" s="80">
        <v>16902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147</v>
      </c>
      <c r="C134" s="77"/>
      <c r="D134" s="77"/>
      <c r="E134" s="54"/>
      <c r="F134" s="67">
        <v>3942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148</v>
      </c>
      <c r="C135" s="77"/>
      <c r="D135" s="77"/>
      <c r="E135" s="54"/>
      <c r="F135" s="67">
        <v>10422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149</v>
      </c>
      <c r="C136" s="77"/>
      <c r="D136" s="77"/>
      <c r="E136" s="54"/>
      <c r="F136" s="67">
        <v>2574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150</v>
      </c>
      <c r="C137" s="77"/>
      <c r="D137" s="77"/>
      <c r="E137" s="54"/>
      <c r="F137" s="67">
        <v>2574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151</v>
      </c>
      <c r="C138" s="77"/>
      <c r="D138" s="77"/>
      <c r="E138" s="54"/>
      <c r="F138" s="67">
        <v>5148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152</v>
      </c>
      <c r="C139" s="77"/>
      <c r="D139" s="77"/>
      <c r="E139" s="54"/>
      <c r="F139" s="67">
        <v>7722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153</v>
      </c>
      <c r="C140" s="77"/>
      <c r="D140" s="77"/>
      <c r="E140" s="54"/>
      <c r="F140" s="67">
        <v>12582</v>
      </c>
      <c r="G140" s="68"/>
      <c r="H140" s="68"/>
      <c r="I140" s="68"/>
      <c r="J140" s="69"/>
    </row>
    <row r="141" spans="1:10" ht="21.75" customHeight="1" thickBot="1" x14ac:dyDescent="0.3">
      <c r="A141" s="7"/>
      <c r="B141" s="27"/>
      <c r="C141" s="38"/>
      <c r="D141" s="38"/>
      <c r="E141" s="39"/>
      <c r="F141" s="40" t="s">
        <v>154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155</v>
      </c>
      <c r="C142" s="77"/>
      <c r="D142" s="77"/>
      <c r="E142" s="54"/>
      <c r="F142" s="67">
        <v>30</v>
      </c>
      <c r="G142" s="68"/>
      <c r="H142" s="68"/>
      <c r="I142" s="68"/>
      <c r="J142" s="69"/>
    </row>
    <row r="143" spans="1:10" ht="54" customHeight="1" thickBot="1" x14ac:dyDescent="0.3">
      <c r="A143" s="7"/>
      <c r="B143" s="156" t="s">
        <v>209</v>
      </c>
      <c r="C143" s="157"/>
      <c r="D143" s="157"/>
      <c r="E143" s="158"/>
      <c r="F143" s="102" t="str">
        <f>"Цена от "&amp;MIN(F145,F150:F162)&amp;" до "&amp;MAX(F145,F150:F162)</f>
        <v>Цена от 594 до 14949</v>
      </c>
      <c r="G143" s="103"/>
      <c r="H143" s="103"/>
      <c r="I143" s="103"/>
      <c r="J143" s="104"/>
    </row>
    <row r="144" spans="1:10" ht="24" customHeight="1" thickBot="1" x14ac:dyDescent="0.3">
      <c r="A144" s="7"/>
      <c r="B144" s="27"/>
      <c r="C144" s="38"/>
      <c r="D144" s="38"/>
      <c r="E144" s="39"/>
      <c r="F144" s="40"/>
      <c r="G144" s="41"/>
      <c r="H144" s="41"/>
      <c r="I144" s="41"/>
      <c r="J144" s="42"/>
    </row>
    <row r="145" spans="1:10" ht="36" customHeight="1" x14ac:dyDescent="0.25">
      <c r="A145" s="7"/>
      <c r="B145" s="76" t="s">
        <v>157</v>
      </c>
      <c r="C145" s="77"/>
      <c r="D145" s="77"/>
      <c r="E145" s="54"/>
      <c r="F145" s="67">
        <v>14580</v>
      </c>
      <c r="G145" s="68"/>
      <c r="H145" s="68"/>
      <c r="I145" s="68"/>
      <c r="J145" s="69"/>
    </row>
    <row r="146" spans="1:10" ht="36" customHeight="1" x14ac:dyDescent="0.25">
      <c r="A146" s="7"/>
      <c r="B146" s="84" t="s">
        <v>158</v>
      </c>
      <c r="C146" s="85"/>
      <c r="D146" s="85"/>
      <c r="E146" s="86"/>
      <c r="F146" s="67">
        <v>1458</v>
      </c>
      <c r="G146" s="68"/>
      <c r="H146" s="68"/>
      <c r="I146" s="68"/>
      <c r="J146" s="69"/>
    </row>
    <row r="147" spans="1:10" ht="36" customHeight="1" x14ac:dyDescent="0.25">
      <c r="A147" s="7"/>
      <c r="B147" s="84" t="s">
        <v>159</v>
      </c>
      <c r="C147" s="85"/>
      <c r="D147" s="85"/>
      <c r="E147" s="86"/>
      <c r="F147" s="67">
        <v>3645</v>
      </c>
      <c r="G147" s="68"/>
      <c r="H147" s="68"/>
      <c r="I147" s="68"/>
      <c r="J147" s="69"/>
    </row>
    <row r="148" spans="1:10" ht="36" customHeight="1" thickBot="1" x14ac:dyDescent="0.3">
      <c r="A148" s="7"/>
      <c r="B148" s="177" t="s">
        <v>160</v>
      </c>
      <c r="C148" s="178"/>
      <c r="D148" s="178"/>
      <c r="E148" s="179"/>
      <c r="F148" s="67">
        <v>20004</v>
      </c>
      <c r="G148" s="68"/>
      <c r="H148" s="68"/>
      <c r="I148" s="68"/>
      <c r="J148" s="69"/>
    </row>
    <row r="149" spans="1:10" ht="24" customHeight="1" thickBot="1" x14ac:dyDescent="0.3">
      <c r="A149" s="7"/>
      <c r="B149" s="27"/>
      <c r="C149" s="38"/>
      <c r="D149" s="38"/>
      <c r="E149" s="39"/>
      <c r="F149" s="40"/>
      <c r="G149" s="41"/>
      <c r="H149" s="41"/>
      <c r="I149" s="41"/>
      <c r="J149" s="42"/>
    </row>
    <row r="150" spans="1:10" ht="36" customHeight="1" x14ac:dyDescent="0.25">
      <c r="A150" s="7" t="s">
        <v>112</v>
      </c>
      <c r="B150" s="76" t="s">
        <v>161</v>
      </c>
      <c r="C150" s="77"/>
      <c r="D150" s="77"/>
      <c r="E150" s="54"/>
      <c r="F150" s="67">
        <v>14949.000000000002</v>
      </c>
      <c r="G150" s="68"/>
      <c r="H150" s="68"/>
      <c r="I150" s="68"/>
      <c r="J150" s="69"/>
    </row>
    <row r="151" spans="1:10" ht="36" customHeight="1" x14ac:dyDescent="0.25">
      <c r="A151" s="7" t="s">
        <v>112</v>
      </c>
      <c r="B151" s="52" t="s">
        <v>162</v>
      </c>
      <c r="C151" s="96"/>
      <c r="D151" s="96"/>
      <c r="E151" s="97"/>
      <c r="F151" s="67">
        <v>1557</v>
      </c>
      <c r="G151" s="68"/>
      <c r="H151" s="68"/>
      <c r="I151" s="68"/>
      <c r="J151" s="69"/>
    </row>
    <row r="152" spans="1:10" ht="36" customHeight="1" x14ac:dyDescent="0.25">
      <c r="A152" s="7" t="s">
        <v>112</v>
      </c>
      <c r="B152" s="76" t="s">
        <v>163</v>
      </c>
      <c r="C152" s="77"/>
      <c r="D152" s="77"/>
      <c r="E152" s="54"/>
      <c r="F152" s="67">
        <v>6237</v>
      </c>
      <c r="G152" s="68"/>
      <c r="H152" s="68"/>
      <c r="I152" s="68"/>
      <c r="J152" s="69"/>
    </row>
    <row r="153" spans="1:10" ht="36" customHeight="1" x14ac:dyDescent="0.25">
      <c r="A153" s="7" t="s">
        <v>112</v>
      </c>
      <c r="B153" s="76" t="s">
        <v>164</v>
      </c>
      <c r="C153" s="77"/>
      <c r="D153" s="77"/>
      <c r="E153" s="54"/>
      <c r="F153" s="67">
        <v>9669</v>
      </c>
      <c r="G153" s="68"/>
      <c r="H153" s="68"/>
      <c r="I153" s="68"/>
      <c r="J153" s="69"/>
    </row>
    <row r="154" spans="1:10" ht="36" customHeight="1" x14ac:dyDescent="0.25">
      <c r="A154" s="7" t="s">
        <v>112</v>
      </c>
      <c r="B154" s="76" t="s">
        <v>165</v>
      </c>
      <c r="C154" s="77"/>
      <c r="D154" s="77"/>
      <c r="E154" s="54"/>
      <c r="F154" s="67">
        <v>11602.8</v>
      </c>
      <c r="G154" s="68"/>
      <c r="H154" s="68"/>
      <c r="I154" s="68"/>
      <c r="J154" s="69"/>
    </row>
    <row r="155" spans="1:10" ht="36" customHeight="1" x14ac:dyDescent="0.25">
      <c r="A155" s="7" t="s">
        <v>112</v>
      </c>
      <c r="B155" s="76" t="s">
        <v>166</v>
      </c>
      <c r="C155" s="77"/>
      <c r="D155" s="77"/>
      <c r="E155" s="54"/>
      <c r="F155" s="67">
        <v>2187</v>
      </c>
      <c r="G155" s="68"/>
      <c r="H155" s="68"/>
      <c r="I155" s="68"/>
      <c r="J155" s="69"/>
    </row>
    <row r="156" spans="1:10" ht="36" customHeight="1" x14ac:dyDescent="0.25">
      <c r="A156" s="7" t="s">
        <v>112</v>
      </c>
      <c r="B156" s="76" t="s">
        <v>167</v>
      </c>
      <c r="C156" s="77"/>
      <c r="D156" s="77"/>
      <c r="E156" s="54"/>
      <c r="F156" s="67">
        <v>2367</v>
      </c>
      <c r="G156" s="68"/>
      <c r="H156" s="68"/>
      <c r="I156" s="68"/>
      <c r="J156" s="69"/>
    </row>
    <row r="157" spans="1:10" ht="36" customHeight="1" x14ac:dyDescent="0.25">
      <c r="A157" s="7" t="s">
        <v>112</v>
      </c>
      <c r="B157" s="76" t="s">
        <v>168</v>
      </c>
      <c r="C157" s="77"/>
      <c r="D157" s="77"/>
      <c r="E157" s="54"/>
      <c r="F157" s="67">
        <v>7587</v>
      </c>
      <c r="G157" s="68"/>
      <c r="H157" s="68"/>
      <c r="I157" s="68"/>
      <c r="J157" s="69"/>
    </row>
    <row r="158" spans="1:10" ht="36" customHeight="1" x14ac:dyDescent="0.25">
      <c r="A158" s="7"/>
      <c r="B158" s="76" t="s">
        <v>169</v>
      </c>
      <c r="C158" s="77"/>
      <c r="D158" s="77"/>
      <c r="E158" s="54"/>
      <c r="F158" s="67">
        <v>10758</v>
      </c>
      <c r="G158" s="68"/>
      <c r="H158" s="68"/>
      <c r="I158" s="68"/>
      <c r="J158" s="69"/>
    </row>
    <row r="159" spans="1:10" ht="36" customHeight="1" x14ac:dyDescent="0.25">
      <c r="A159" s="7" t="s">
        <v>112</v>
      </c>
      <c r="B159" s="78" t="s">
        <v>170</v>
      </c>
      <c r="C159" s="79"/>
      <c r="D159" s="79"/>
      <c r="E159" s="36"/>
      <c r="F159" s="67">
        <v>594</v>
      </c>
      <c r="G159" s="68"/>
      <c r="H159" s="68"/>
      <c r="I159" s="68"/>
      <c r="J159" s="69"/>
    </row>
    <row r="160" spans="1:10" ht="36" customHeight="1" x14ac:dyDescent="0.25">
      <c r="A160" s="7"/>
      <c r="B160" s="76" t="s">
        <v>171</v>
      </c>
      <c r="C160" s="77"/>
      <c r="D160" s="77"/>
      <c r="E160" s="54"/>
      <c r="F160" s="67">
        <v>8679</v>
      </c>
      <c r="G160" s="68"/>
      <c r="H160" s="68"/>
      <c r="I160" s="68"/>
      <c r="J160" s="69"/>
    </row>
    <row r="161" spans="1:10" ht="36" customHeight="1" x14ac:dyDescent="0.25">
      <c r="B161" s="76" t="s">
        <v>172</v>
      </c>
      <c r="C161" s="77"/>
      <c r="D161" s="77"/>
      <c r="E161" s="54"/>
      <c r="F161" s="67">
        <v>7359.0000000000009</v>
      </c>
      <c r="G161" s="68"/>
      <c r="H161" s="68"/>
      <c r="I161" s="68"/>
      <c r="J161" s="69"/>
    </row>
    <row r="162" spans="1:10" ht="36" customHeight="1" x14ac:dyDescent="0.25">
      <c r="A162" s="7" t="s">
        <v>112</v>
      </c>
      <c r="B162" s="76" t="s">
        <v>174</v>
      </c>
      <c r="C162" s="77"/>
      <c r="D162" s="77"/>
      <c r="E162" s="54"/>
      <c r="F162" s="67">
        <v>2997</v>
      </c>
      <c r="G162" s="68"/>
      <c r="H162" s="68"/>
      <c r="I162" s="68"/>
      <c r="J162" s="69"/>
    </row>
    <row r="163" spans="1:10" ht="36" customHeight="1" x14ac:dyDescent="0.25">
      <c r="A163" s="7"/>
      <c r="B163" s="76" t="s">
        <v>175</v>
      </c>
      <c r="C163" s="77"/>
      <c r="D163" s="77"/>
      <c r="E163" s="54"/>
      <c r="F163" s="67">
        <v>1590</v>
      </c>
      <c r="G163" s="68"/>
      <c r="H163" s="68"/>
      <c r="I163" s="68"/>
      <c r="J163" s="69"/>
    </row>
    <row r="164" spans="1:10" ht="36" customHeight="1" x14ac:dyDescent="0.25">
      <c r="A164" s="7"/>
      <c r="B164" s="76" t="s">
        <v>176</v>
      </c>
      <c r="C164" s="77"/>
      <c r="D164" s="77"/>
      <c r="E164" s="54"/>
      <c r="F164" s="67">
        <v>13200.000000000002</v>
      </c>
      <c r="G164" s="68"/>
      <c r="H164" s="68"/>
      <c r="I164" s="68"/>
      <c r="J164" s="69"/>
    </row>
    <row r="165" spans="1:10" ht="36" customHeight="1" x14ac:dyDescent="0.25">
      <c r="A165" s="7"/>
      <c r="B165" s="76" t="s">
        <v>177</v>
      </c>
      <c r="C165" s="77"/>
      <c r="D165" s="77"/>
      <c r="E165" s="53"/>
      <c r="F165" s="67">
        <v>11005.5</v>
      </c>
      <c r="G165" s="68"/>
      <c r="H165" s="68"/>
      <c r="I165" s="68"/>
      <c r="J165" s="69"/>
    </row>
    <row r="166" spans="1:10" ht="36" customHeight="1" x14ac:dyDescent="0.25">
      <c r="A166" s="7"/>
      <c r="B166" s="52" t="s">
        <v>178</v>
      </c>
      <c r="C166" s="96"/>
      <c r="D166" s="96"/>
      <c r="E166" s="96"/>
      <c r="F166" s="67">
        <v>10002</v>
      </c>
      <c r="G166" s="68"/>
      <c r="H166" s="68"/>
      <c r="I166" s="68"/>
      <c r="J166" s="69"/>
    </row>
    <row r="167" spans="1:10" ht="36" customHeight="1" x14ac:dyDescent="0.25">
      <c r="A167" s="7"/>
      <c r="B167" s="52" t="s">
        <v>173</v>
      </c>
      <c r="C167" s="96"/>
      <c r="D167" s="96"/>
      <c r="E167" s="97"/>
      <c r="F167" s="67">
        <v>10008</v>
      </c>
      <c r="G167" s="68"/>
      <c r="H167" s="68"/>
      <c r="I167" s="68"/>
      <c r="J167" s="69"/>
    </row>
    <row r="168" spans="1:10" ht="36" customHeight="1" x14ac:dyDescent="0.25">
      <c r="A168" s="7" t="s">
        <v>114</v>
      </c>
      <c r="B168" s="76" t="s">
        <v>179</v>
      </c>
      <c r="C168" s="77"/>
      <c r="D168" s="77"/>
      <c r="E168" s="54"/>
      <c r="F168" s="67">
        <v>24720</v>
      </c>
      <c r="G168" s="68"/>
      <c r="H168" s="68"/>
      <c r="I168" s="68"/>
      <c r="J168" s="69"/>
    </row>
    <row r="169" spans="1:10" ht="36" customHeight="1" x14ac:dyDescent="0.25">
      <c r="A169" s="7" t="s">
        <v>114</v>
      </c>
      <c r="B169" s="76" t="s">
        <v>180</v>
      </c>
      <c r="C169" s="77"/>
      <c r="D169" s="77"/>
      <c r="E169" s="54"/>
      <c r="F169" s="67">
        <v>2640</v>
      </c>
      <c r="G169" s="68"/>
      <c r="H169" s="68"/>
      <c r="I169" s="68"/>
      <c r="J169" s="69"/>
    </row>
    <row r="170" spans="1:10" ht="36" customHeight="1" x14ac:dyDescent="0.25">
      <c r="A170" s="7" t="s">
        <v>114</v>
      </c>
      <c r="B170" s="76" t="s">
        <v>181</v>
      </c>
      <c r="C170" s="77"/>
      <c r="D170" s="77"/>
      <c r="E170" s="54"/>
      <c r="F170" s="67">
        <v>10320</v>
      </c>
      <c r="G170" s="68"/>
      <c r="H170" s="68"/>
      <c r="I170" s="68"/>
      <c r="J170" s="69"/>
    </row>
    <row r="171" spans="1:10" ht="36" customHeight="1" x14ac:dyDescent="0.25">
      <c r="A171" s="7" t="s">
        <v>114</v>
      </c>
      <c r="B171" s="76" t="s">
        <v>182</v>
      </c>
      <c r="C171" s="77"/>
      <c r="D171" s="77"/>
      <c r="E171" s="54"/>
      <c r="F171" s="67">
        <v>15960</v>
      </c>
      <c r="G171" s="68"/>
      <c r="H171" s="68"/>
      <c r="I171" s="68"/>
      <c r="J171" s="69"/>
    </row>
    <row r="172" spans="1:10" ht="36" customHeight="1" x14ac:dyDescent="0.25">
      <c r="A172" s="7" t="s">
        <v>114</v>
      </c>
      <c r="B172" s="84" t="s">
        <v>183</v>
      </c>
      <c r="C172" s="85"/>
      <c r="D172" s="85"/>
      <c r="E172" s="86"/>
      <c r="F172" s="67">
        <v>19152</v>
      </c>
      <c r="G172" s="68"/>
      <c r="H172" s="68"/>
      <c r="I172" s="68"/>
      <c r="J172" s="69"/>
    </row>
    <row r="173" spans="1:10" ht="36" customHeight="1" x14ac:dyDescent="0.25">
      <c r="A173" s="7" t="s">
        <v>114</v>
      </c>
      <c r="B173" s="76" t="s">
        <v>184</v>
      </c>
      <c r="C173" s="77"/>
      <c r="D173" s="77"/>
      <c r="E173" s="54"/>
      <c r="F173" s="67">
        <v>3720</v>
      </c>
      <c r="G173" s="68"/>
      <c r="H173" s="68"/>
      <c r="I173" s="68"/>
      <c r="J173" s="69"/>
    </row>
    <row r="174" spans="1:10" ht="36" customHeight="1" x14ac:dyDescent="0.25">
      <c r="A174" s="7" t="s">
        <v>114</v>
      </c>
      <c r="B174" s="76" t="s">
        <v>185</v>
      </c>
      <c r="C174" s="77"/>
      <c r="D174" s="77"/>
      <c r="E174" s="54"/>
      <c r="F174" s="67">
        <v>3960</v>
      </c>
      <c r="G174" s="68"/>
      <c r="H174" s="68"/>
      <c r="I174" s="68"/>
      <c r="J174" s="69"/>
    </row>
    <row r="175" spans="1:10" ht="36" customHeight="1" x14ac:dyDescent="0.25">
      <c r="A175" s="7" t="s">
        <v>114</v>
      </c>
      <c r="B175" s="76" t="s">
        <v>186</v>
      </c>
      <c r="C175" s="77"/>
      <c r="D175" s="77"/>
      <c r="E175" s="54"/>
      <c r="F175" s="67">
        <v>12600</v>
      </c>
      <c r="G175" s="68"/>
      <c r="H175" s="68"/>
      <c r="I175" s="68"/>
      <c r="J175" s="69"/>
    </row>
    <row r="176" spans="1:10" ht="36" customHeight="1" x14ac:dyDescent="0.25">
      <c r="A176" s="7" t="s">
        <v>114</v>
      </c>
      <c r="B176" s="78" t="s">
        <v>187</v>
      </c>
      <c r="C176" s="79"/>
      <c r="D176" s="79"/>
      <c r="E176" s="36"/>
      <c r="F176" s="67">
        <v>1080</v>
      </c>
      <c r="G176" s="68"/>
      <c r="H176" s="68"/>
      <c r="I176" s="68"/>
      <c r="J176" s="69"/>
    </row>
    <row r="177" spans="1:10" ht="36" customHeight="1" thickBot="1" x14ac:dyDescent="0.3">
      <c r="A177" s="7" t="s">
        <v>114</v>
      </c>
      <c r="B177" s="76" t="s">
        <v>189</v>
      </c>
      <c r="C177" s="77"/>
      <c r="D177" s="77"/>
      <c r="E177" s="54"/>
      <c r="F177" s="67">
        <v>5040</v>
      </c>
      <c r="G177" s="68"/>
      <c r="H177" s="68"/>
      <c r="I177" s="68"/>
      <c r="J177" s="69"/>
    </row>
    <row r="178" spans="1:10" ht="36" customHeight="1" thickBot="1" x14ac:dyDescent="0.3">
      <c r="A178" s="7"/>
      <c r="B178" s="99" t="s">
        <v>190</v>
      </c>
      <c r="C178" s="100"/>
      <c r="D178" s="100"/>
      <c r="E178" s="101"/>
      <c r="F178" s="102"/>
      <c r="G178" s="103"/>
      <c r="H178" s="103"/>
      <c r="I178" s="103"/>
      <c r="J178" s="104"/>
    </row>
    <row r="179" spans="1:10" ht="36" customHeight="1" x14ac:dyDescent="0.25">
      <c r="A179" s="7"/>
      <c r="B179" s="76" t="s">
        <v>191</v>
      </c>
      <c r="C179" s="77"/>
      <c r="D179" s="77"/>
      <c r="E179" s="54"/>
      <c r="F179" s="67">
        <v>5004</v>
      </c>
      <c r="G179" s="68"/>
      <c r="H179" s="68"/>
      <c r="I179" s="68"/>
      <c r="J179" s="69"/>
    </row>
    <row r="180" spans="1:10" ht="36" customHeight="1" x14ac:dyDescent="0.25">
      <c r="A180" s="7"/>
      <c r="B180" s="76" t="s">
        <v>192</v>
      </c>
      <c r="C180" s="77"/>
      <c r="D180" s="77"/>
      <c r="E180" s="54"/>
      <c r="F180" s="67">
        <v>10008</v>
      </c>
      <c r="G180" s="68"/>
      <c r="H180" s="68"/>
      <c r="I180" s="68"/>
      <c r="J180" s="69"/>
    </row>
    <row r="181" spans="1:10" ht="36" customHeight="1" x14ac:dyDescent="0.25">
      <c r="A181" s="7"/>
      <c r="B181" s="76" t="s">
        <v>193</v>
      </c>
      <c r="C181" s="77"/>
      <c r="D181" s="77"/>
      <c r="E181" s="54"/>
      <c r="F181" s="105">
        <v>3000</v>
      </c>
      <c r="G181" s="106"/>
      <c r="H181" s="106"/>
      <c r="I181" s="106"/>
      <c r="J181" s="107"/>
    </row>
    <row r="182" spans="1:10" ht="36" customHeight="1" x14ac:dyDescent="0.25">
      <c r="A182" s="7"/>
      <c r="B182" s="76" t="s">
        <v>194</v>
      </c>
      <c r="C182" s="77"/>
      <c r="D182" s="77"/>
      <c r="E182" s="54"/>
      <c r="F182" s="105">
        <v>300</v>
      </c>
      <c r="G182" s="106"/>
      <c r="H182" s="106"/>
      <c r="I182" s="106"/>
      <c r="J182" s="107"/>
    </row>
    <row r="183" spans="1:10" ht="36" customHeight="1" thickBot="1" x14ac:dyDescent="0.3">
      <c r="A183" s="7"/>
      <c r="B183" s="76" t="s">
        <v>195</v>
      </c>
      <c r="C183" s="77"/>
      <c r="D183" s="77"/>
      <c r="E183" s="54"/>
      <c r="F183" s="105">
        <v>1050</v>
      </c>
      <c r="G183" s="106"/>
      <c r="H183" s="106"/>
      <c r="I183" s="106"/>
      <c r="J183" s="107"/>
    </row>
    <row r="184" spans="1:10" ht="36" customHeight="1" thickBot="1" x14ac:dyDescent="0.3">
      <c r="A184" s="7"/>
      <c r="B184" s="18" t="s">
        <v>196</v>
      </c>
      <c r="C184" s="19"/>
      <c r="D184" s="19"/>
      <c r="E184" s="20"/>
      <c r="F184" s="186"/>
      <c r="G184" s="187"/>
      <c r="H184" s="187"/>
      <c r="I184" s="187"/>
      <c r="J184" s="188"/>
    </row>
    <row r="185" spans="1:10" ht="36" customHeight="1" x14ac:dyDescent="0.25">
      <c r="A185" s="7" t="s">
        <v>112</v>
      </c>
      <c r="B185" s="76" t="s">
        <v>267</v>
      </c>
      <c r="C185" s="77"/>
      <c r="D185" s="77"/>
      <c r="E185" s="54"/>
      <c r="F185" s="67">
        <v>6699.0000000000009</v>
      </c>
      <c r="G185" s="68"/>
      <c r="H185" s="68"/>
      <c r="I185" s="68"/>
      <c r="J185" s="69"/>
    </row>
    <row r="186" spans="1:10" ht="36" customHeight="1" x14ac:dyDescent="0.25">
      <c r="A186" s="7" t="s">
        <v>112</v>
      </c>
      <c r="B186" s="76" t="s">
        <v>198</v>
      </c>
      <c r="C186" s="77"/>
      <c r="D186" s="77"/>
      <c r="E186" s="54"/>
      <c r="F186" s="67">
        <v>6699.0000000000009</v>
      </c>
      <c r="G186" s="68"/>
      <c r="H186" s="68"/>
      <c r="I186" s="68"/>
      <c r="J186" s="69"/>
    </row>
    <row r="187" spans="1:10" ht="36" customHeight="1" x14ac:dyDescent="0.25">
      <c r="A187" s="7" t="s">
        <v>114</v>
      </c>
      <c r="B187" s="76" t="s">
        <v>200</v>
      </c>
      <c r="C187" s="77"/>
      <c r="D187" s="77"/>
      <c r="E187" s="54"/>
      <c r="F187" s="67">
        <v>11160</v>
      </c>
      <c r="G187" s="68"/>
      <c r="H187" s="68"/>
      <c r="I187" s="68"/>
      <c r="J187" s="69"/>
    </row>
    <row r="188" spans="1:10" ht="36" customHeight="1" x14ac:dyDescent="0.25">
      <c r="A188" s="7" t="s">
        <v>114</v>
      </c>
      <c r="B188" s="76" t="s">
        <v>201</v>
      </c>
      <c r="C188" s="77"/>
      <c r="D188" s="77"/>
      <c r="E188" s="54"/>
      <c r="F188" s="67">
        <v>11160</v>
      </c>
      <c r="G188" s="68"/>
      <c r="H188" s="68"/>
      <c r="I188" s="68"/>
      <c r="J188" s="69"/>
    </row>
    <row r="189" spans="1:10" ht="36" customHeight="1" thickBot="1" x14ac:dyDescent="0.3">
      <c r="A189" s="7"/>
      <c r="B189" s="76" t="s">
        <v>203</v>
      </c>
      <c r="C189" s="77"/>
      <c r="D189" s="77"/>
      <c r="E189" s="54"/>
      <c r="F189" s="67">
        <v>6699.0000000000009</v>
      </c>
      <c r="G189" s="68"/>
      <c r="H189" s="68"/>
      <c r="I189" s="68"/>
      <c r="J189" s="69"/>
    </row>
    <row r="190" spans="1:10" ht="54" customHeight="1" thickBot="1" x14ac:dyDescent="0.3">
      <c r="A190" s="7"/>
      <c r="B190" s="27"/>
      <c r="C190" s="38"/>
      <c r="D190" s="38"/>
      <c r="E190" s="39"/>
      <c r="F190" s="40"/>
      <c r="G190" s="41"/>
      <c r="H190" s="41"/>
      <c r="I190" s="41"/>
      <c r="J190" s="42"/>
    </row>
    <row r="191" spans="1:10" ht="28.5" customHeight="1" x14ac:dyDescent="0.25">
      <c r="A191" s="7"/>
      <c r="B191" s="116"/>
      <c r="C191" s="117"/>
      <c r="D191" s="117"/>
      <c r="E191" s="117"/>
      <c r="F191" s="118"/>
      <c r="G191" s="118"/>
      <c r="H191" s="118"/>
      <c r="I191" s="118"/>
      <c r="J191" s="118"/>
    </row>
    <row r="192" spans="1:10" ht="28.5" customHeight="1" x14ac:dyDescent="0.25">
      <c r="A192" s="7"/>
      <c r="B192" s="119" t="s">
        <v>477</v>
      </c>
      <c r="C192" s="119"/>
      <c r="D192" s="119"/>
      <c r="E192" s="119"/>
      <c r="F192" s="119"/>
      <c r="G192" s="119"/>
      <c r="H192" s="119"/>
      <c r="I192" s="119"/>
      <c r="J192" s="119"/>
    </row>
    <row r="193" spans="1:10" ht="28.5" customHeight="1" x14ac:dyDescent="0.25">
      <c r="A193" s="7"/>
      <c r="B193" s="120" t="s">
        <v>206</v>
      </c>
      <c r="C193" s="120"/>
      <c r="D193" s="120"/>
      <c r="E193" s="120"/>
      <c r="F193" s="120"/>
      <c r="G193" s="120"/>
      <c r="H193" s="120"/>
      <c r="I193" s="120"/>
      <c r="J193" s="120"/>
    </row>
    <row r="194" spans="1:10" ht="28.5" customHeight="1" x14ac:dyDescent="0.25">
      <c r="A194" s="7"/>
      <c r="B194" s="388"/>
      <c r="C194" s="171"/>
      <c r="D194" s="171"/>
      <c r="E194" s="171"/>
      <c r="F194" s="389"/>
      <c r="G194" s="389"/>
      <c r="H194" s="389"/>
      <c r="I194" s="389"/>
      <c r="J194" s="389"/>
    </row>
    <row r="195" spans="1:10" ht="28.5" customHeight="1" thickBot="1" x14ac:dyDescent="0.3">
      <c r="A195" s="7"/>
      <c r="B195" s="214" t="s">
        <v>254</v>
      </c>
      <c r="C195" s="214"/>
      <c r="D195" s="214"/>
      <c r="E195" s="214"/>
      <c r="F195" s="214"/>
      <c r="G195" s="214"/>
      <c r="H195" s="214"/>
      <c r="I195" s="214"/>
      <c r="J195" s="215"/>
    </row>
    <row r="196" spans="1:10" ht="28.5" customHeight="1" thickBot="1" x14ac:dyDescent="0.3">
      <c r="A196" s="7"/>
      <c r="B196" s="216" t="s">
        <v>255</v>
      </c>
      <c r="C196" s="217"/>
      <c r="D196" s="217"/>
      <c r="E196" s="217"/>
      <c r="F196" s="217"/>
      <c r="G196" s="217"/>
      <c r="H196" s="217"/>
      <c r="I196" s="218"/>
      <c r="J196" s="126"/>
    </row>
    <row r="197" spans="1:10" ht="24" customHeight="1" thickBot="1" x14ac:dyDescent="0.3">
      <c r="A197" s="7"/>
      <c r="B197" s="253" t="s">
        <v>256</v>
      </c>
      <c r="C197" s="254"/>
      <c r="D197" s="255" t="s">
        <v>257</v>
      </c>
      <c r="E197" s="224"/>
      <c r="F197" s="225"/>
      <c r="G197" s="224" t="s">
        <v>258</v>
      </c>
      <c r="H197" s="224"/>
      <c r="I197" s="225"/>
      <c r="J197" s="9"/>
    </row>
    <row r="198" spans="1:10" ht="18" customHeight="1" x14ac:dyDescent="0.25">
      <c r="A198" s="7"/>
      <c r="B198" s="256" t="s">
        <v>259</v>
      </c>
      <c r="C198" s="257"/>
      <c r="D198" s="231" t="s">
        <v>260</v>
      </c>
      <c r="E198" s="231"/>
      <c r="F198" s="231"/>
      <c r="G198" s="258">
        <v>2190</v>
      </c>
      <c r="H198" s="231"/>
      <c r="I198" s="232"/>
      <c r="J198" s="9"/>
    </row>
    <row r="199" spans="1:10" ht="67.5" customHeight="1" x14ac:dyDescent="0.25">
      <c r="A199" s="7"/>
      <c r="B199" s="259" t="s">
        <v>261</v>
      </c>
      <c r="C199" s="260"/>
      <c r="D199" s="238"/>
      <c r="E199" s="238"/>
      <c r="F199" s="238"/>
      <c r="G199" s="261">
        <v>1590</v>
      </c>
      <c r="H199" s="238"/>
      <c r="I199" s="239"/>
      <c r="J199" s="9"/>
    </row>
    <row r="200" spans="1:10" ht="27" customHeight="1" x14ac:dyDescent="0.25">
      <c r="A200" s="7" t="s">
        <v>114</v>
      </c>
      <c r="B200" s="259" t="s">
        <v>262</v>
      </c>
      <c r="C200" s="260"/>
      <c r="D200" s="238"/>
      <c r="E200" s="238"/>
      <c r="F200" s="238"/>
      <c r="G200" s="261">
        <v>1440</v>
      </c>
      <c r="H200" s="238"/>
      <c r="I200" s="239"/>
      <c r="J200" s="9"/>
    </row>
    <row r="201" spans="1:10" s="171" customFormat="1" ht="20.100000000000001" customHeight="1" x14ac:dyDescent="0.25">
      <c r="B201" s="259" t="s">
        <v>263</v>
      </c>
      <c r="C201" s="260"/>
      <c r="D201" s="238"/>
      <c r="E201" s="238"/>
      <c r="F201" s="238"/>
      <c r="G201" s="261">
        <v>1290</v>
      </c>
      <c r="H201" s="238"/>
      <c r="I201" s="239"/>
      <c r="J201" s="9"/>
    </row>
    <row r="202" spans="1:10" s="215" customFormat="1" ht="36" customHeight="1" x14ac:dyDescent="0.25">
      <c r="B202" s="121" t="s">
        <v>207</v>
      </c>
      <c r="C202" s="121"/>
      <c r="D202" s="121"/>
      <c r="E202" s="121"/>
      <c r="F202" s="121"/>
      <c r="G202" s="121"/>
      <c r="H202" s="121"/>
      <c r="I202" s="121"/>
      <c r="J202" s="121"/>
    </row>
    <row r="203" spans="1:10" s="126" customFormat="1" ht="36" customHeight="1" x14ac:dyDescent="0.25">
      <c r="B203" s="341"/>
      <c r="C203" s="341"/>
      <c r="D203" s="341"/>
      <c r="E203" s="341"/>
      <c r="F203" s="341"/>
      <c r="G203" s="341"/>
      <c r="H203" s="341"/>
      <c r="I203" s="9"/>
      <c r="J203" s="9"/>
    </row>
    <row r="204" spans="1:10" ht="87" customHeight="1" x14ac:dyDescent="0.35">
      <c r="B204" s="342"/>
      <c r="C204" s="342"/>
      <c r="D204" s="342"/>
      <c r="E204" s="343" t="s">
        <v>437</v>
      </c>
      <c r="F204" s="344"/>
      <c r="G204" s="344"/>
      <c r="H204" s="9"/>
      <c r="I204" s="9"/>
      <c r="J204" s="9"/>
    </row>
    <row r="205" spans="1:10" ht="36" customHeight="1" x14ac:dyDescent="0.35">
      <c r="B205" s="345"/>
      <c r="C205" s="345"/>
      <c r="D205" s="345"/>
      <c r="E205" s="346">
        <v>1</v>
      </c>
      <c r="F205" s="344"/>
      <c r="G205" s="344"/>
      <c r="H205" s="9"/>
      <c r="I205" s="9"/>
      <c r="J205" s="9"/>
    </row>
    <row r="206" spans="1:10" ht="36" customHeight="1" x14ac:dyDescent="0.35">
      <c r="B206" s="345"/>
      <c r="C206" s="345"/>
      <c r="D206" s="345"/>
      <c r="E206" s="345">
        <v>1.1000000000000001</v>
      </c>
      <c r="F206" s="344"/>
      <c r="G206" s="344"/>
      <c r="H206" s="9"/>
      <c r="I206" s="9"/>
      <c r="J206" s="9"/>
    </row>
    <row r="207" spans="1:10" ht="36" customHeight="1" x14ac:dyDescent="0.35">
      <c r="B207" s="345"/>
      <c r="C207" s="345"/>
      <c r="D207" s="345"/>
      <c r="E207" s="345">
        <v>1.2</v>
      </c>
      <c r="F207" s="344"/>
      <c r="G207" s="344"/>
      <c r="H207" s="9"/>
      <c r="I207" s="9"/>
      <c r="J207" s="9"/>
    </row>
    <row r="208" spans="1:10" ht="54" customHeight="1" x14ac:dyDescent="0.35">
      <c r="B208" s="345"/>
      <c r="C208" s="345"/>
      <c r="D208" s="345"/>
      <c r="E208" s="345">
        <v>1.25</v>
      </c>
      <c r="F208" s="344"/>
      <c r="G208" s="344"/>
      <c r="H208" s="9"/>
      <c r="I208" s="9"/>
      <c r="J208" s="9"/>
    </row>
    <row r="209" spans="1:10" ht="40.5" customHeight="1" x14ac:dyDescent="0.35">
      <c r="A209" s="7"/>
      <c r="B209" s="345"/>
      <c r="C209" s="345"/>
      <c r="D209" s="345"/>
      <c r="E209" s="345">
        <v>1.3</v>
      </c>
      <c r="F209" s="344"/>
      <c r="G209" s="344"/>
      <c r="H209" s="9"/>
      <c r="I209" s="9"/>
      <c r="J209" s="9"/>
    </row>
    <row r="210" spans="1:10" ht="23.25" customHeight="1" x14ac:dyDescent="0.35">
      <c r="A210" s="341" t="s">
        <v>438</v>
      </c>
      <c r="B210" s="345"/>
      <c r="C210" s="345"/>
      <c r="D210" s="345"/>
      <c r="E210" s="345">
        <v>1.35</v>
      </c>
      <c r="F210" s="344"/>
      <c r="G210" s="344"/>
      <c r="H210" s="9"/>
      <c r="I210" s="9"/>
      <c r="J210" s="9"/>
    </row>
    <row r="211" spans="1:10" ht="25.5" x14ac:dyDescent="0.35">
      <c r="A211" s="342" t="s">
        <v>439</v>
      </c>
      <c r="B211" s="345"/>
      <c r="C211" s="345"/>
      <c r="D211" s="345"/>
      <c r="E211" s="345">
        <v>1.4</v>
      </c>
      <c r="F211" s="344"/>
      <c r="G211" s="344"/>
      <c r="H211" s="9"/>
      <c r="I211" s="9"/>
      <c r="J211" s="9"/>
    </row>
    <row r="212" spans="1:10" ht="25.5" x14ac:dyDescent="0.35">
      <c r="A212" s="345" t="s">
        <v>440</v>
      </c>
      <c r="B212" s="345"/>
      <c r="C212" s="345"/>
      <c r="D212" s="345"/>
      <c r="E212" s="345">
        <v>1.45</v>
      </c>
      <c r="F212" s="344"/>
      <c r="G212" s="344"/>
      <c r="H212" s="9"/>
      <c r="I212" s="9"/>
      <c r="J212" s="9"/>
    </row>
    <row r="213" spans="1:10" ht="25.5" x14ac:dyDescent="0.35">
      <c r="A213" s="345">
        <v>2</v>
      </c>
      <c r="B213" s="345"/>
      <c r="C213" s="345"/>
      <c r="D213" s="345"/>
      <c r="E213" s="345">
        <v>1.5</v>
      </c>
      <c r="F213" s="344"/>
      <c r="G213" s="344"/>
      <c r="H213" s="9"/>
      <c r="I213" s="9"/>
      <c r="J213" s="9"/>
    </row>
    <row r="214" spans="1:10" ht="25.5" x14ac:dyDescent="0.35">
      <c r="A214" s="345">
        <v>3</v>
      </c>
      <c r="B214" s="345"/>
      <c r="C214" s="345"/>
      <c r="D214" s="345"/>
      <c r="E214" s="345">
        <v>2</v>
      </c>
      <c r="F214" s="344"/>
      <c r="G214" s="344"/>
      <c r="H214" s="9"/>
      <c r="I214" s="9"/>
      <c r="J214" s="9"/>
    </row>
    <row r="215" spans="1:10" ht="25.5" x14ac:dyDescent="0.35">
      <c r="A215" s="345" t="s">
        <v>441</v>
      </c>
      <c r="B215" s="347"/>
      <c r="C215" s="347"/>
      <c r="D215" s="347"/>
      <c r="E215" s="347"/>
      <c r="F215" s="347"/>
      <c r="G215" s="347"/>
      <c r="H215" s="347"/>
      <c r="I215" s="9"/>
      <c r="J215" s="9"/>
    </row>
    <row r="216" spans="1:10" ht="25.5" x14ac:dyDescent="0.35">
      <c r="A216" s="345" t="s">
        <v>442</v>
      </c>
    </row>
    <row r="217" spans="1:10" ht="25.5" x14ac:dyDescent="0.35">
      <c r="A217" s="345" t="s">
        <v>443</v>
      </c>
    </row>
    <row r="218" spans="1:10" ht="25.5" x14ac:dyDescent="0.35">
      <c r="A218" s="345" t="s">
        <v>444</v>
      </c>
    </row>
    <row r="219" spans="1:10" ht="25.5" x14ac:dyDescent="0.35">
      <c r="A219" s="345" t="s">
        <v>445</v>
      </c>
    </row>
    <row r="220" spans="1:10" ht="25.5" x14ac:dyDescent="0.35">
      <c r="A220" s="345" t="s">
        <v>446</v>
      </c>
    </row>
    <row r="221" spans="1:10" ht="25.5" x14ac:dyDescent="0.35">
      <c r="A221" s="345" t="s">
        <v>447</v>
      </c>
    </row>
    <row r="222" spans="1:10" ht="53.25" customHeight="1" x14ac:dyDescent="0.25">
      <c r="A222" s="347" t="s">
        <v>448</v>
      </c>
    </row>
  </sheetData>
  <sheetProtection selectLockedCells="1" selectUnlockedCells="1"/>
  <mergeCells count="382">
    <mergeCell ref="B201:C201"/>
    <mergeCell ref="G201:I201"/>
    <mergeCell ref="B202:J202"/>
    <mergeCell ref="B197:C197"/>
    <mergeCell ref="D197:F197"/>
    <mergeCell ref="G197:I197"/>
    <mergeCell ref="B198:C198"/>
    <mergeCell ref="D198:F201"/>
    <mergeCell ref="G198:I198"/>
    <mergeCell ref="B199:C199"/>
    <mergeCell ref="G199:I199"/>
    <mergeCell ref="B200:C200"/>
    <mergeCell ref="G200:I200"/>
    <mergeCell ref="B190:E190"/>
    <mergeCell ref="F190:J190"/>
    <mergeCell ref="B192:J192"/>
    <mergeCell ref="B193:J193"/>
    <mergeCell ref="B195:I195"/>
    <mergeCell ref="B196:I196"/>
    <mergeCell ref="B187:E187"/>
    <mergeCell ref="F187:J187"/>
    <mergeCell ref="B188:E188"/>
    <mergeCell ref="F188:J188"/>
    <mergeCell ref="B189:E189"/>
    <mergeCell ref="F189:J189"/>
    <mergeCell ref="B184:E184"/>
    <mergeCell ref="F184:J184"/>
    <mergeCell ref="B185:E185"/>
    <mergeCell ref="F185:J185"/>
    <mergeCell ref="B186:E186"/>
    <mergeCell ref="F186:J186"/>
    <mergeCell ref="B181:E181"/>
    <mergeCell ref="F181:J181"/>
    <mergeCell ref="B182:E182"/>
    <mergeCell ref="F182:J182"/>
    <mergeCell ref="B183:E183"/>
    <mergeCell ref="F183:J183"/>
    <mergeCell ref="B177:E177"/>
    <mergeCell ref="F177:J177"/>
    <mergeCell ref="F178:J178"/>
    <mergeCell ref="B179:E179"/>
    <mergeCell ref="F179:J179"/>
    <mergeCell ref="B180:E180"/>
    <mergeCell ref="F180:J180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92" activePane="bottomLeft" state="frozen"/>
      <selection activeCell="Q15" sqref="Q15"/>
      <selection pane="bottomLeft" activeCell="F106" sqref="F106:J109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3" t="s">
        <v>108</v>
      </c>
      <c r="H6" s="173" t="s">
        <v>109</v>
      </c>
      <c r="I6" s="173" t="s">
        <v>110</v>
      </c>
      <c r="J6" s="174" t="s">
        <v>111</v>
      </c>
    </row>
    <row r="7" spans="1:10" ht="24" thickBot="1" x14ac:dyDescent="0.3">
      <c r="A7" s="7"/>
      <c r="B7" s="132"/>
      <c r="C7" s="133"/>
      <c r="D7" s="133"/>
      <c r="E7" s="134"/>
      <c r="F7" s="135"/>
      <c r="G7" s="136"/>
      <c r="H7" s="136"/>
      <c r="I7" s="136"/>
      <c r="J7" s="137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7174.8</v>
      </c>
      <c r="G8" s="33">
        <f>H8*1.1</f>
        <v>6576.9000000000005</v>
      </c>
      <c r="H8" s="33">
        <v>5979</v>
      </c>
      <c r="I8" s="33">
        <f>H8*0.75</f>
        <v>4484.25</v>
      </c>
      <c r="J8" s="33">
        <f>H8*0.5</f>
        <v>2989.5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10051.199999999999</v>
      </c>
      <c r="G9" s="37">
        <f>H9*1.1</f>
        <v>9213.6</v>
      </c>
      <c r="H9" s="37">
        <v>8376</v>
      </c>
      <c r="I9" s="37">
        <f>H9*0.75</f>
        <v>6282</v>
      </c>
      <c r="J9" s="37">
        <f>H9*0.5</f>
        <v>4188</v>
      </c>
    </row>
    <row r="10" spans="1:10" ht="36" customHeight="1" thickBot="1" x14ac:dyDescent="0.3">
      <c r="A10" s="7"/>
      <c r="B10" s="27"/>
      <c r="C10" s="38"/>
      <c r="D10" s="38"/>
      <c r="E10" s="39"/>
      <c r="F10" s="135"/>
      <c r="G10" s="136"/>
      <c r="H10" s="136"/>
      <c r="I10" s="136"/>
      <c r="J10" s="137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8445.6</v>
      </c>
      <c r="G11" s="33">
        <f>H11*1.1</f>
        <v>7741.8</v>
      </c>
      <c r="H11" s="33">
        <v>7038</v>
      </c>
      <c r="I11" s="33">
        <f>H11*0.75</f>
        <v>5278.5</v>
      </c>
      <c r="J11" s="33">
        <f>H11*0.5</f>
        <v>3519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11836.8</v>
      </c>
      <c r="G12" s="37">
        <f>H12*1.1</f>
        <v>10850.400000000001</v>
      </c>
      <c r="H12" s="37">
        <v>9864</v>
      </c>
      <c r="I12" s="37">
        <f>H12*0.75</f>
        <v>7398</v>
      </c>
      <c r="J12" s="37">
        <f>H12*0.5</f>
        <v>4932</v>
      </c>
    </row>
    <row r="13" spans="1:10" ht="24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5"/>
      <c r="D14" s="175"/>
      <c r="E14" s="176"/>
      <c r="F14" s="43">
        <v>888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77" t="s">
        <v>119</v>
      </c>
      <c r="C15" s="178"/>
      <c r="D15" s="178"/>
      <c r="E15" s="179"/>
      <c r="F15" s="49">
        <v>1320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0"/>
      <c r="G16" s="181"/>
      <c r="H16" s="181"/>
      <c r="I16" s="181"/>
      <c r="J16" s="182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120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168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414 до 8280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414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828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1242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1656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2070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2484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2898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3312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3726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4140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4554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4968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5382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5796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6210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6624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7038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7452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7866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8280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2478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561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240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2478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474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2010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300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300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900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2010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83" t="s">
        <v>209</v>
      </c>
      <c r="C54" s="184"/>
      <c r="D54" s="184"/>
      <c r="E54" s="185"/>
      <c r="F54" s="186" t="str">
        <f>"Цена от "&amp;MIN(F56,F61:J62,H97,F63:J74)&amp;" до "&amp;MAX(F56,F61:J62,H97,F63:J74)</f>
        <v>Цена от 504 до 8028</v>
      </c>
      <c r="G54" s="187"/>
      <c r="H54" s="187"/>
      <c r="I54" s="187"/>
      <c r="J54" s="18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3000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300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750</v>
      </c>
      <c r="G58" s="94"/>
      <c r="H58" s="94"/>
      <c r="I58" s="94"/>
      <c r="J58" s="95"/>
    </row>
    <row r="59" spans="1:10" ht="36" customHeight="1" thickBot="1" x14ac:dyDescent="0.3">
      <c r="A59" s="7"/>
      <c r="B59" s="177" t="s">
        <v>160</v>
      </c>
      <c r="C59" s="178"/>
      <c r="D59" s="178"/>
      <c r="E59" s="179"/>
      <c r="F59" s="93">
        <v>10008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3462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6492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7020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5160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6192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4020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5250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8028</v>
      </c>
      <c r="G68" s="68"/>
      <c r="H68" s="68"/>
      <c r="I68" s="68"/>
      <c r="J68" s="69"/>
    </row>
    <row r="69" spans="1:10" ht="36" customHeight="1" x14ac:dyDescent="0.25">
      <c r="A69" s="7"/>
      <c r="B69" s="76" t="s">
        <v>169</v>
      </c>
      <c r="C69" s="77"/>
      <c r="D69" s="77"/>
      <c r="E69" s="54"/>
      <c r="F69" s="67">
        <v>8010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504</v>
      </c>
      <c r="G70" s="68"/>
      <c r="H70" s="68"/>
      <c r="I70" s="68"/>
      <c r="J70" s="69"/>
    </row>
    <row r="71" spans="1:10" ht="36" customHeight="1" x14ac:dyDescent="0.25">
      <c r="A71" s="7"/>
      <c r="B71" s="52" t="s">
        <v>171</v>
      </c>
      <c r="C71" s="96"/>
      <c r="D71" s="96"/>
      <c r="E71" s="97"/>
      <c r="F71" s="67">
        <v>1770</v>
      </c>
      <c r="G71" s="68"/>
      <c r="H71" s="68"/>
      <c r="I71" s="68"/>
      <c r="J71" s="69"/>
    </row>
    <row r="72" spans="1:10" ht="36" customHeight="1" x14ac:dyDescent="0.25">
      <c r="A72" s="7"/>
      <c r="B72" s="52" t="s">
        <v>172</v>
      </c>
      <c r="C72" s="96"/>
      <c r="D72" s="96"/>
      <c r="E72" s="97"/>
      <c r="F72" s="67">
        <v>1416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67">
        <v>6042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174</v>
      </c>
      <c r="C74" s="77"/>
      <c r="D74" s="77"/>
      <c r="E74" s="54"/>
      <c r="F74" s="67">
        <v>6726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4"/>
      <c r="F75" s="67">
        <v>1059</v>
      </c>
      <c r="G75" s="68"/>
      <c r="H75" s="68"/>
      <c r="I75" s="68"/>
      <c r="J75" s="69"/>
    </row>
    <row r="76" spans="1:10" ht="36" customHeight="1" x14ac:dyDescent="0.25">
      <c r="A76" s="7"/>
      <c r="B76" s="76" t="s">
        <v>176</v>
      </c>
      <c r="C76" s="77"/>
      <c r="D76" s="77"/>
      <c r="E76" s="54"/>
      <c r="F76" s="67">
        <v>7005</v>
      </c>
      <c r="G76" s="68"/>
      <c r="H76" s="68"/>
      <c r="I76" s="68"/>
      <c r="J76" s="69"/>
    </row>
    <row r="77" spans="1:10" ht="36" customHeight="1" x14ac:dyDescent="0.25">
      <c r="A77" s="7"/>
      <c r="B77" s="76" t="s">
        <v>177</v>
      </c>
      <c r="C77" s="77"/>
      <c r="D77" s="77"/>
      <c r="E77" s="53"/>
      <c r="F77" s="67">
        <v>5010</v>
      </c>
      <c r="G77" s="68"/>
      <c r="H77" s="68"/>
      <c r="I77" s="68"/>
      <c r="J77" s="69"/>
    </row>
    <row r="78" spans="1:10" ht="36" customHeight="1" x14ac:dyDescent="0.25">
      <c r="A78" s="7"/>
      <c r="B78" s="52" t="s">
        <v>178</v>
      </c>
      <c r="C78" s="96"/>
      <c r="D78" s="96"/>
      <c r="E78" s="96"/>
      <c r="F78" s="67">
        <v>3000</v>
      </c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179</v>
      </c>
      <c r="C79" s="77"/>
      <c r="D79" s="77"/>
      <c r="E79" s="54"/>
      <c r="F79" s="67">
        <v>4920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180</v>
      </c>
      <c r="C80" s="77"/>
      <c r="D80" s="77"/>
      <c r="E80" s="54"/>
      <c r="F80" s="67">
        <v>9120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9840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7320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84" t="s">
        <v>183</v>
      </c>
      <c r="C83" s="85"/>
      <c r="D83" s="85"/>
      <c r="E83" s="86"/>
      <c r="F83" s="93">
        <v>8784</v>
      </c>
      <c r="G83" s="94"/>
      <c r="H83" s="94"/>
      <c r="I83" s="94"/>
      <c r="J83" s="95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5640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185</v>
      </c>
      <c r="C85" s="77"/>
      <c r="D85" s="77"/>
      <c r="E85" s="54"/>
      <c r="F85" s="67">
        <v>7440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11280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720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8520</v>
      </c>
      <c r="G88" s="68"/>
      <c r="H88" s="68"/>
      <c r="I88" s="68"/>
      <c r="J88" s="69"/>
    </row>
    <row r="89" spans="1:10" ht="36" customHeight="1" thickBot="1" x14ac:dyDescent="0.3">
      <c r="A89" s="7" t="s">
        <v>114</v>
      </c>
      <c r="B89" s="76" t="s">
        <v>189</v>
      </c>
      <c r="C89" s="77"/>
      <c r="D89" s="77"/>
      <c r="E89" s="54"/>
      <c r="F89" s="67">
        <v>9480</v>
      </c>
      <c r="G89" s="68"/>
      <c r="H89" s="68"/>
      <c r="I89" s="68"/>
      <c r="J89" s="69"/>
    </row>
    <row r="90" spans="1:10" ht="36" customHeight="1" x14ac:dyDescent="0.25">
      <c r="A90" s="7"/>
      <c r="B90" s="189" t="s">
        <v>190</v>
      </c>
      <c r="C90" s="190"/>
      <c r="D90" s="190"/>
      <c r="E90" s="191"/>
      <c r="F90" s="186"/>
      <c r="G90" s="187"/>
      <c r="H90" s="187"/>
      <c r="I90" s="187"/>
      <c r="J90" s="188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3000</v>
      </c>
      <c r="G91" s="68"/>
      <c r="H91" s="68"/>
      <c r="I91" s="68"/>
      <c r="J91" s="69"/>
    </row>
    <row r="92" spans="1:10" ht="36" customHeight="1" x14ac:dyDescent="0.25">
      <c r="A92" s="7"/>
      <c r="B92" s="76" t="s">
        <v>192</v>
      </c>
      <c r="C92" s="77"/>
      <c r="D92" s="77"/>
      <c r="E92" s="54"/>
      <c r="F92" s="67">
        <v>3000</v>
      </c>
      <c r="G92" s="68"/>
      <c r="H92" s="68"/>
      <c r="I92" s="68"/>
      <c r="J92" s="69"/>
    </row>
    <row r="93" spans="1:10" ht="36" customHeight="1" x14ac:dyDescent="0.25">
      <c r="A93" s="7"/>
      <c r="B93" s="76" t="s">
        <v>193</v>
      </c>
      <c r="C93" s="77"/>
      <c r="D93" s="77"/>
      <c r="E93" s="54"/>
      <c r="F93" s="105">
        <v>1500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194</v>
      </c>
      <c r="C94" s="77"/>
      <c r="D94" s="77"/>
      <c r="E94" s="54"/>
      <c r="F94" s="105">
        <v>150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195</v>
      </c>
      <c r="C95" s="77"/>
      <c r="D95" s="77"/>
      <c r="E95" s="54"/>
      <c r="F95" s="105">
        <v>510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196</v>
      </c>
      <c r="C96" s="19"/>
      <c r="D96" s="19"/>
      <c r="E96" s="20"/>
      <c r="F96" s="186"/>
      <c r="G96" s="187"/>
      <c r="H96" s="187"/>
      <c r="I96" s="187"/>
      <c r="J96" s="188"/>
    </row>
    <row r="97" spans="1:10" ht="36" customHeight="1" x14ac:dyDescent="0.25">
      <c r="A97" s="7" t="s">
        <v>112</v>
      </c>
      <c r="B97" s="76" t="s">
        <v>197</v>
      </c>
      <c r="C97" s="77"/>
      <c r="D97" s="77"/>
      <c r="E97" s="54"/>
      <c r="F97" s="192">
        <f>H97*1.2</f>
        <v>2124</v>
      </c>
      <c r="G97" s="193">
        <f>H97*1.1</f>
        <v>1947.0000000000002</v>
      </c>
      <c r="H97" s="193">
        <v>1770</v>
      </c>
      <c r="I97" s="193">
        <f>H97*0.75</f>
        <v>1327.5</v>
      </c>
      <c r="J97" s="194">
        <f>H97*0.5</f>
        <v>885</v>
      </c>
    </row>
    <row r="98" spans="1:10" ht="36" customHeight="1" x14ac:dyDescent="0.25">
      <c r="A98" s="7" t="s">
        <v>112</v>
      </c>
      <c r="B98" s="76" t="s">
        <v>198</v>
      </c>
      <c r="C98" s="77"/>
      <c r="D98" s="77"/>
      <c r="E98" s="54"/>
      <c r="F98" s="67">
        <v>1536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67">
        <v>534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200</v>
      </c>
      <c r="C100" s="77"/>
      <c r="D100" s="77"/>
      <c r="E100" s="54"/>
      <c r="F100" s="192">
        <f>H100*1.2</f>
        <v>3024</v>
      </c>
      <c r="G100" s="193">
        <f>H100*1.1</f>
        <v>2772</v>
      </c>
      <c r="H100" s="193">
        <v>2520</v>
      </c>
      <c r="I100" s="193">
        <f>H100*0.75</f>
        <v>1890</v>
      </c>
      <c r="J100" s="194">
        <f>H100*0.5</f>
        <v>1260</v>
      </c>
    </row>
    <row r="101" spans="1:10" ht="36" customHeight="1" x14ac:dyDescent="0.25">
      <c r="A101" s="7" t="s">
        <v>114</v>
      </c>
      <c r="B101" s="76" t="s">
        <v>226</v>
      </c>
      <c r="C101" s="77"/>
      <c r="D101" s="77"/>
      <c r="E101" s="54"/>
      <c r="F101" s="67">
        <v>2160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67">
        <v>840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203</v>
      </c>
      <c r="C103" s="77"/>
      <c r="D103" s="77"/>
      <c r="E103" s="54"/>
      <c r="F103" s="67">
        <v>5010</v>
      </c>
      <c r="G103" s="68"/>
      <c r="H103" s="68"/>
      <c r="I103" s="68"/>
      <c r="J103" s="69"/>
    </row>
    <row r="104" spans="1:10" ht="54" customHeight="1" thickBot="1" x14ac:dyDescent="0.3">
      <c r="A104" s="7"/>
      <c r="B104" s="18" t="s">
        <v>228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95"/>
      <c r="C105" s="196"/>
      <c r="D105" s="196"/>
      <c r="E105" s="196"/>
      <c r="F105" s="196"/>
      <c r="G105" s="196"/>
      <c r="H105" s="196"/>
      <c r="I105" s="196"/>
      <c r="J105" s="197"/>
    </row>
    <row r="106" spans="1:10" ht="28.5" customHeight="1" x14ac:dyDescent="0.25">
      <c r="A106" s="7"/>
      <c r="B106" s="78" t="s">
        <v>229</v>
      </c>
      <c r="C106" s="79"/>
      <c r="D106" s="79"/>
      <c r="E106" s="36"/>
      <c r="F106" s="80">
        <v>7038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230</v>
      </c>
      <c r="C107" s="77"/>
      <c r="D107" s="77"/>
      <c r="E107" s="54"/>
      <c r="F107" s="67">
        <v>14076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231</v>
      </c>
      <c r="C108" s="77"/>
      <c r="D108" s="77"/>
      <c r="E108" s="54"/>
      <c r="F108" s="67">
        <v>7038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264</v>
      </c>
      <c r="C109" s="77"/>
      <c r="D109" s="77"/>
      <c r="E109" s="54"/>
      <c r="F109" s="67">
        <v>14076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3.25" x14ac:dyDescent="0.25">
      <c r="A111" s="7"/>
      <c r="B111" s="116"/>
      <c r="C111" s="117"/>
      <c r="D111" s="117"/>
      <c r="E111" s="117"/>
      <c r="F111" s="118"/>
      <c r="G111" s="118"/>
      <c r="H111" s="118"/>
      <c r="I111" s="118"/>
      <c r="J111" s="118"/>
    </row>
    <row r="112" spans="1:10" ht="56.25" customHeight="1" x14ac:dyDescent="0.25">
      <c r="A112" s="7"/>
      <c r="B112" s="119" t="s">
        <v>265</v>
      </c>
      <c r="C112" s="119"/>
      <c r="D112" s="119"/>
      <c r="E112" s="119"/>
      <c r="F112" s="119"/>
      <c r="G112" s="119"/>
      <c r="H112" s="119"/>
      <c r="I112" s="119"/>
      <c r="J112" s="119"/>
    </row>
    <row r="113" spans="1:10" ht="41.25" customHeight="1" x14ac:dyDescent="0.25">
      <c r="A113" s="7"/>
      <c r="B113" s="119" t="s">
        <v>205</v>
      </c>
      <c r="C113" s="119"/>
      <c r="D113" s="119"/>
      <c r="E113" s="119"/>
      <c r="F113" s="119"/>
      <c r="G113" s="119"/>
      <c r="H113" s="119"/>
      <c r="I113" s="119"/>
      <c r="J113" s="119"/>
    </row>
    <row r="114" spans="1:10" ht="21" x14ac:dyDescent="0.25">
      <c r="A114" s="7" t="s">
        <v>114</v>
      </c>
      <c r="B114" s="120" t="s">
        <v>268</v>
      </c>
      <c r="C114" s="120"/>
      <c r="D114" s="120"/>
      <c r="E114" s="120"/>
      <c r="F114" s="120"/>
      <c r="G114" s="120"/>
      <c r="H114" s="120"/>
      <c r="I114" s="120"/>
      <c r="J114" s="120"/>
    </row>
    <row r="115" spans="1:10" ht="42" customHeight="1" x14ac:dyDescent="0.25">
      <c r="A115" s="7"/>
      <c r="B115" s="121" t="s">
        <v>207</v>
      </c>
      <c r="C115" s="121"/>
      <c r="D115" s="121"/>
      <c r="E115" s="121"/>
      <c r="F115" s="121"/>
      <c r="G115" s="121"/>
      <c r="H115" s="121"/>
      <c r="I115" s="121"/>
      <c r="J115" s="121"/>
    </row>
    <row r="116" spans="1:10" ht="21" x14ac:dyDescent="0.25">
      <c r="A116" s="7"/>
    </row>
  </sheetData>
  <sheetProtection selectLockedCells="1" selectUnlockedCells="1"/>
  <mergeCells count="211">
    <mergeCell ref="B112:J112"/>
    <mergeCell ref="B113:J113"/>
    <mergeCell ref="B114:J114"/>
    <mergeCell ref="B115:J115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5"/>
  <sheetViews>
    <sheetView view="pageBreakPreview" zoomScale="60" zoomScaleNormal="60" workbookViewId="0">
      <pane ySplit="4" topLeftCell="A104" activePane="bottomLeft" state="frozen"/>
      <selection activeCell="Q15" sqref="Q15"/>
      <selection pane="bottomLeft" activeCell="B114" sqref="B114:J122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3" t="s">
        <v>108</v>
      </c>
      <c r="H6" s="173" t="s">
        <v>109</v>
      </c>
      <c r="I6" s="173" t="s">
        <v>110</v>
      </c>
      <c r="J6" s="174" t="s">
        <v>111</v>
      </c>
    </row>
    <row r="7" spans="1:10" ht="24" thickBot="1" x14ac:dyDescent="0.3">
      <c r="A7" s="7"/>
      <c r="B7" s="132"/>
      <c r="C7" s="133"/>
      <c r="D7" s="133"/>
      <c r="E7" s="134"/>
      <c r="F7" s="135"/>
      <c r="G7" s="136"/>
      <c r="H7" s="136"/>
      <c r="I7" s="136"/>
      <c r="J7" s="137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9468</v>
      </c>
      <c r="G8" s="33">
        <f>H8*1.1</f>
        <v>8679</v>
      </c>
      <c r="H8" s="33">
        <v>7890</v>
      </c>
      <c r="I8" s="33">
        <f>H8*0.75</f>
        <v>5917.5</v>
      </c>
      <c r="J8" s="33">
        <f>H8*0.5</f>
        <v>3945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13262.4</v>
      </c>
      <c r="G9" s="37">
        <f>H9*1.1</f>
        <v>12157.2</v>
      </c>
      <c r="H9" s="37">
        <v>11052</v>
      </c>
      <c r="I9" s="37">
        <f>H9*0.75</f>
        <v>8289</v>
      </c>
      <c r="J9" s="37">
        <f>H9*0.5</f>
        <v>5526</v>
      </c>
    </row>
    <row r="10" spans="1:10" ht="24" thickBot="1" x14ac:dyDescent="0.3">
      <c r="A10" s="7"/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10800</v>
      </c>
      <c r="G11" s="33">
        <f>H11*1.1</f>
        <v>9900</v>
      </c>
      <c r="H11" s="33">
        <v>9000</v>
      </c>
      <c r="I11" s="33">
        <f>H11*0.75</f>
        <v>6750</v>
      </c>
      <c r="J11" s="33">
        <f>H11*0.5</f>
        <v>4500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15120</v>
      </c>
      <c r="G12" s="37">
        <f>H12*1.1</f>
        <v>13860.000000000002</v>
      </c>
      <c r="H12" s="37">
        <v>12600</v>
      </c>
      <c r="I12" s="37">
        <f>H12*0.75</f>
        <v>9450</v>
      </c>
      <c r="J12" s="37">
        <f>H12*0.5</f>
        <v>6300</v>
      </c>
    </row>
    <row r="13" spans="1:10" ht="24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5"/>
      <c r="D14" s="175"/>
      <c r="E14" s="176"/>
      <c r="F14" s="43">
        <v>1770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77" t="s">
        <v>119</v>
      </c>
      <c r="C15" s="178"/>
      <c r="D15" s="178"/>
      <c r="E15" s="179"/>
      <c r="F15" s="49">
        <v>2520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0"/>
      <c r="G16" s="181"/>
      <c r="H16" s="181"/>
      <c r="I16" s="181"/>
      <c r="J16" s="182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240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336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1830 до 36600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1830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3660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5490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7320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9150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10980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12810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14640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16470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18300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20130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21960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23790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25620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27450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29280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31110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32940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34770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36600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38430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40260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42090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43920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45750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47580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49410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51240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53070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54900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143</v>
      </c>
      <c r="C51" s="71"/>
      <c r="D51" s="71"/>
      <c r="E51" s="72"/>
      <c r="F51" s="73" t="str">
        <f>"Цена от "&amp;MIN(F52:F61)&amp;" до "&amp;MAX(F52:F61)</f>
        <v>Цена от 240 до 7494</v>
      </c>
      <c r="G51" s="74"/>
      <c r="H51" s="74"/>
      <c r="I51" s="74"/>
      <c r="J51" s="75"/>
    </row>
    <row r="52" spans="1:10" ht="36" customHeight="1" x14ac:dyDescent="0.25">
      <c r="A52" s="7"/>
      <c r="B52" s="76" t="s">
        <v>144</v>
      </c>
      <c r="C52" s="77"/>
      <c r="D52" s="77"/>
      <c r="E52" s="54"/>
      <c r="F52" s="67">
        <v>1110</v>
      </c>
      <c r="G52" s="68"/>
      <c r="H52" s="68"/>
      <c r="I52" s="68"/>
      <c r="J52" s="69"/>
    </row>
    <row r="53" spans="1:10" ht="36" customHeight="1" x14ac:dyDescent="0.25">
      <c r="A53" s="7"/>
      <c r="B53" s="76" t="s">
        <v>208</v>
      </c>
      <c r="C53" s="77"/>
      <c r="D53" s="77"/>
      <c r="E53" s="54"/>
      <c r="F53" s="67">
        <v>300</v>
      </c>
      <c r="G53" s="68"/>
      <c r="H53" s="68"/>
      <c r="I53" s="68"/>
      <c r="J53" s="69"/>
    </row>
    <row r="54" spans="1:10" ht="36" customHeight="1" x14ac:dyDescent="0.25">
      <c r="A54" s="7"/>
      <c r="B54" s="78" t="s">
        <v>146</v>
      </c>
      <c r="C54" s="79"/>
      <c r="D54" s="79"/>
      <c r="E54" s="36"/>
      <c r="F54" s="80">
        <v>7494</v>
      </c>
      <c r="G54" s="81"/>
      <c r="H54" s="81"/>
      <c r="I54" s="81"/>
      <c r="J54" s="82"/>
    </row>
    <row r="55" spans="1:10" ht="36" customHeight="1" x14ac:dyDescent="0.25">
      <c r="A55" s="7"/>
      <c r="B55" s="76" t="s">
        <v>147</v>
      </c>
      <c r="C55" s="77"/>
      <c r="D55" s="77"/>
      <c r="E55" s="54"/>
      <c r="F55" s="67">
        <v>1656</v>
      </c>
      <c r="G55" s="68"/>
      <c r="H55" s="68"/>
      <c r="I55" s="68"/>
      <c r="J55" s="69"/>
    </row>
    <row r="56" spans="1:10" ht="36" customHeight="1" x14ac:dyDescent="0.25">
      <c r="A56" s="7"/>
      <c r="B56" s="76" t="s">
        <v>148</v>
      </c>
      <c r="C56" s="77"/>
      <c r="D56" s="77"/>
      <c r="E56" s="54"/>
      <c r="F56" s="67">
        <v>4488</v>
      </c>
      <c r="G56" s="68"/>
      <c r="H56" s="68"/>
      <c r="I56" s="68"/>
      <c r="J56" s="69"/>
    </row>
    <row r="57" spans="1:10" ht="36" customHeight="1" x14ac:dyDescent="0.25">
      <c r="A57" s="7"/>
      <c r="B57" s="76" t="s">
        <v>149</v>
      </c>
      <c r="C57" s="77"/>
      <c r="D57" s="77"/>
      <c r="E57" s="54"/>
      <c r="F57" s="67">
        <v>240</v>
      </c>
      <c r="G57" s="68"/>
      <c r="H57" s="68"/>
      <c r="I57" s="68"/>
      <c r="J57" s="69"/>
    </row>
    <row r="58" spans="1:10" ht="36" customHeight="1" x14ac:dyDescent="0.25">
      <c r="A58" s="7"/>
      <c r="B58" s="76" t="s">
        <v>150</v>
      </c>
      <c r="C58" s="77"/>
      <c r="D58" s="77"/>
      <c r="E58" s="54"/>
      <c r="F58" s="67">
        <v>240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151</v>
      </c>
      <c r="C59" s="77"/>
      <c r="D59" s="77"/>
      <c r="E59" s="54"/>
      <c r="F59" s="67">
        <v>480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152</v>
      </c>
      <c r="C60" s="77"/>
      <c r="D60" s="77"/>
      <c r="E60" s="54"/>
      <c r="F60" s="67">
        <v>720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153</v>
      </c>
      <c r="C61" s="77"/>
      <c r="D61" s="77"/>
      <c r="E61" s="54"/>
      <c r="F61" s="67">
        <v>4896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155</v>
      </c>
      <c r="C63" s="77"/>
      <c r="D63" s="77"/>
      <c r="E63" s="54"/>
      <c r="F63" s="67">
        <v>30</v>
      </c>
      <c r="G63" s="68"/>
      <c r="H63" s="68"/>
      <c r="I63" s="68"/>
      <c r="J63" s="69"/>
    </row>
    <row r="64" spans="1:10" ht="54" customHeight="1" thickBot="1" x14ac:dyDescent="0.3">
      <c r="A64" s="7"/>
      <c r="B64" s="183" t="s">
        <v>209</v>
      </c>
      <c r="C64" s="184"/>
      <c r="D64" s="184"/>
      <c r="E64" s="185"/>
      <c r="F64" s="186" t="str">
        <f>"Цена от "&amp;MIN(F66,F71:J72,H107,F73:J84)&amp;" до "&amp;MAX(F66,F71:J72,H107,F73:J84)</f>
        <v>Цена от 1656 до 25200</v>
      </c>
      <c r="G64" s="187"/>
      <c r="H64" s="187"/>
      <c r="I64" s="187"/>
      <c r="J64" s="188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157</v>
      </c>
      <c r="C66" s="77"/>
      <c r="D66" s="77"/>
      <c r="E66" s="54"/>
      <c r="F66" s="67">
        <v>6120</v>
      </c>
      <c r="G66" s="68"/>
      <c r="H66" s="68"/>
      <c r="I66" s="68"/>
      <c r="J66" s="69"/>
    </row>
    <row r="67" spans="1:10" ht="36" customHeight="1" x14ac:dyDescent="0.25">
      <c r="A67" s="7"/>
      <c r="B67" s="84" t="s">
        <v>158</v>
      </c>
      <c r="C67" s="85"/>
      <c r="D67" s="85"/>
      <c r="E67" s="86"/>
      <c r="F67" s="93">
        <v>612</v>
      </c>
      <c r="G67" s="94"/>
      <c r="H67" s="94"/>
      <c r="I67" s="94"/>
      <c r="J67" s="95"/>
    </row>
    <row r="68" spans="1:10" ht="36" customHeight="1" x14ac:dyDescent="0.25">
      <c r="A68" s="7"/>
      <c r="B68" s="84" t="s">
        <v>159</v>
      </c>
      <c r="C68" s="85"/>
      <c r="D68" s="85"/>
      <c r="E68" s="86"/>
      <c r="F68" s="93">
        <v>2040</v>
      </c>
      <c r="G68" s="94"/>
      <c r="H68" s="94"/>
      <c r="I68" s="94"/>
      <c r="J68" s="95"/>
    </row>
    <row r="69" spans="1:10" ht="36" customHeight="1" thickBot="1" x14ac:dyDescent="0.3">
      <c r="A69" s="7"/>
      <c r="B69" s="177" t="s">
        <v>160</v>
      </c>
      <c r="C69" s="178"/>
      <c r="D69" s="178"/>
      <c r="E69" s="179"/>
      <c r="F69" s="93">
        <v>10008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112</v>
      </c>
      <c r="B71" s="78" t="s">
        <v>161</v>
      </c>
      <c r="C71" s="79"/>
      <c r="D71" s="79"/>
      <c r="E71" s="36"/>
      <c r="F71" s="80">
        <v>3840</v>
      </c>
      <c r="G71" s="81"/>
      <c r="H71" s="81"/>
      <c r="I71" s="81"/>
      <c r="J71" s="82"/>
    </row>
    <row r="72" spans="1:10" ht="36" customHeight="1" x14ac:dyDescent="0.25">
      <c r="A72" s="7" t="s">
        <v>112</v>
      </c>
      <c r="B72" s="52" t="s">
        <v>162</v>
      </c>
      <c r="C72" s="96"/>
      <c r="D72" s="96"/>
      <c r="E72" s="97"/>
      <c r="F72" s="67">
        <v>5544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163</v>
      </c>
      <c r="C73" s="77"/>
      <c r="D73" s="77"/>
      <c r="E73" s="54"/>
      <c r="F73" s="67">
        <v>10974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164</v>
      </c>
      <c r="C74" s="77"/>
      <c r="D74" s="77"/>
      <c r="E74" s="54"/>
      <c r="F74" s="67">
        <v>10974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76" t="s">
        <v>165</v>
      </c>
      <c r="C75" s="77"/>
      <c r="D75" s="77"/>
      <c r="E75" s="54"/>
      <c r="F75" s="67">
        <v>13168.8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166</v>
      </c>
      <c r="C76" s="77"/>
      <c r="D76" s="77"/>
      <c r="E76" s="54"/>
      <c r="F76" s="67">
        <v>5544</v>
      </c>
      <c r="G76" s="68"/>
      <c r="H76" s="68"/>
      <c r="I76" s="68"/>
      <c r="J76" s="69"/>
    </row>
    <row r="77" spans="1:10" ht="36" customHeight="1" x14ac:dyDescent="0.25">
      <c r="A77" s="7" t="s">
        <v>112</v>
      </c>
      <c r="B77" s="76" t="s">
        <v>167</v>
      </c>
      <c r="C77" s="77"/>
      <c r="D77" s="77"/>
      <c r="E77" s="54"/>
      <c r="F77" s="67">
        <v>6252</v>
      </c>
      <c r="G77" s="68"/>
      <c r="H77" s="68"/>
      <c r="I77" s="68"/>
      <c r="J77" s="69"/>
    </row>
    <row r="78" spans="1:10" ht="36" customHeight="1" x14ac:dyDescent="0.25">
      <c r="A78" s="7" t="s">
        <v>112</v>
      </c>
      <c r="B78" s="76" t="s">
        <v>168</v>
      </c>
      <c r="C78" s="77"/>
      <c r="D78" s="77"/>
      <c r="E78" s="54"/>
      <c r="F78" s="67">
        <v>10974</v>
      </c>
      <c r="G78" s="68"/>
      <c r="H78" s="68"/>
      <c r="I78" s="68"/>
      <c r="J78" s="69"/>
    </row>
    <row r="79" spans="1:10" ht="36" customHeight="1" x14ac:dyDescent="0.25">
      <c r="A79" s="7"/>
      <c r="B79" s="330" t="s">
        <v>169</v>
      </c>
      <c r="C79" s="331"/>
      <c r="D79" s="331"/>
      <c r="E79" s="401"/>
      <c r="F79" s="67">
        <v>15000</v>
      </c>
      <c r="G79" s="68"/>
      <c r="H79" s="68"/>
      <c r="I79" s="68"/>
      <c r="J79" s="69"/>
    </row>
    <row r="80" spans="1:10" ht="36" customHeight="1" x14ac:dyDescent="0.25">
      <c r="A80" s="7" t="s">
        <v>112</v>
      </c>
      <c r="B80" s="78" t="s">
        <v>170</v>
      </c>
      <c r="C80" s="79"/>
      <c r="D80" s="79"/>
      <c r="E80" s="36"/>
      <c r="F80" s="67">
        <v>2010</v>
      </c>
      <c r="G80" s="68"/>
      <c r="H80" s="68"/>
      <c r="I80" s="68"/>
      <c r="J80" s="69"/>
    </row>
    <row r="81" spans="1:10" ht="36" customHeight="1" x14ac:dyDescent="0.25">
      <c r="A81" s="7"/>
      <c r="B81" s="52" t="s">
        <v>171</v>
      </c>
      <c r="C81" s="96"/>
      <c r="D81" s="96"/>
      <c r="E81" s="97"/>
      <c r="F81" s="67">
        <v>1656</v>
      </c>
      <c r="G81" s="68"/>
      <c r="H81" s="68"/>
      <c r="I81" s="68"/>
      <c r="J81" s="69"/>
    </row>
    <row r="82" spans="1:10" ht="36" customHeight="1" x14ac:dyDescent="0.25">
      <c r="A82" s="7"/>
      <c r="B82" s="52" t="s">
        <v>172</v>
      </c>
      <c r="C82" s="96"/>
      <c r="D82" s="96"/>
      <c r="E82" s="97"/>
      <c r="F82" s="67">
        <v>1656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52" t="s">
        <v>173</v>
      </c>
      <c r="C83" s="96"/>
      <c r="D83" s="96"/>
      <c r="E83" s="97"/>
      <c r="F83" s="67">
        <v>25200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76" t="s">
        <v>174</v>
      </c>
      <c r="C84" s="77"/>
      <c r="D84" s="77"/>
      <c r="E84" s="54"/>
      <c r="F84" s="67">
        <v>14988</v>
      </c>
      <c r="G84" s="68"/>
      <c r="H84" s="68"/>
      <c r="I84" s="68"/>
      <c r="J84" s="69"/>
    </row>
    <row r="85" spans="1:10" ht="36" customHeight="1" x14ac:dyDescent="0.25">
      <c r="A85" s="7"/>
      <c r="B85" s="76" t="s">
        <v>175</v>
      </c>
      <c r="C85" s="77"/>
      <c r="D85" s="77"/>
      <c r="E85" s="54"/>
      <c r="F85" s="67">
        <v>1110</v>
      </c>
      <c r="G85" s="68"/>
      <c r="H85" s="68"/>
      <c r="I85" s="68"/>
      <c r="J85" s="69"/>
    </row>
    <row r="86" spans="1:10" ht="36" customHeight="1" x14ac:dyDescent="0.25">
      <c r="A86" s="7"/>
      <c r="B86" s="76" t="s">
        <v>176</v>
      </c>
      <c r="C86" s="77"/>
      <c r="D86" s="77"/>
      <c r="E86" s="54"/>
      <c r="F86" s="67">
        <v>20100</v>
      </c>
      <c r="G86" s="68"/>
      <c r="H86" s="68"/>
      <c r="I86" s="68"/>
      <c r="J86" s="69"/>
    </row>
    <row r="87" spans="1:10" ht="36" customHeight="1" x14ac:dyDescent="0.25">
      <c r="A87" s="7"/>
      <c r="B87" s="76" t="s">
        <v>177</v>
      </c>
      <c r="C87" s="77"/>
      <c r="D87" s="77"/>
      <c r="E87" s="53"/>
      <c r="F87" s="67">
        <v>4500</v>
      </c>
      <c r="G87" s="68"/>
      <c r="H87" s="68"/>
      <c r="I87" s="68"/>
      <c r="J87" s="69"/>
    </row>
    <row r="88" spans="1:10" ht="36" customHeight="1" x14ac:dyDescent="0.25">
      <c r="A88" s="7"/>
      <c r="B88" s="52" t="s">
        <v>178</v>
      </c>
      <c r="C88" s="96"/>
      <c r="D88" s="96"/>
      <c r="E88" s="96"/>
      <c r="F88" s="67">
        <v>5010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179</v>
      </c>
      <c r="C89" s="77"/>
      <c r="D89" s="77"/>
      <c r="E89" s="54"/>
      <c r="F89" s="67">
        <v>5400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180</v>
      </c>
      <c r="C90" s="77"/>
      <c r="D90" s="77"/>
      <c r="E90" s="54"/>
      <c r="F90" s="67">
        <v>7800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181</v>
      </c>
      <c r="C91" s="77"/>
      <c r="D91" s="77"/>
      <c r="E91" s="54"/>
      <c r="F91" s="67">
        <v>15480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76" t="s">
        <v>182</v>
      </c>
      <c r="C92" s="77"/>
      <c r="D92" s="77"/>
      <c r="E92" s="54"/>
      <c r="F92" s="67">
        <v>15480</v>
      </c>
      <c r="G92" s="68"/>
      <c r="H92" s="68"/>
      <c r="I92" s="68"/>
      <c r="J92" s="69"/>
    </row>
    <row r="93" spans="1:10" ht="36" customHeight="1" x14ac:dyDescent="0.25">
      <c r="A93" s="7" t="s">
        <v>114</v>
      </c>
      <c r="B93" s="84" t="s">
        <v>183</v>
      </c>
      <c r="C93" s="85"/>
      <c r="D93" s="85"/>
      <c r="E93" s="86"/>
      <c r="F93" s="93">
        <v>18576</v>
      </c>
      <c r="G93" s="94"/>
      <c r="H93" s="94"/>
      <c r="I93" s="94"/>
      <c r="J93" s="95"/>
    </row>
    <row r="94" spans="1:10" ht="36" customHeight="1" x14ac:dyDescent="0.25">
      <c r="A94" s="7" t="s">
        <v>114</v>
      </c>
      <c r="B94" s="76" t="s">
        <v>184</v>
      </c>
      <c r="C94" s="77"/>
      <c r="D94" s="77"/>
      <c r="E94" s="54"/>
      <c r="F94" s="67">
        <v>7800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185</v>
      </c>
      <c r="C95" s="77"/>
      <c r="D95" s="77"/>
      <c r="E95" s="54"/>
      <c r="F95" s="67">
        <v>8760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186</v>
      </c>
      <c r="C96" s="77"/>
      <c r="D96" s="77"/>
      <c r="E96" s="54"/>
      <c r="F96" s="67">
        <v>15480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187</v>
      </c>
      <c r="C97" s="77"/>
      <c r="D97" s="77"/>
      <c r="E97" s="54"/>
      <c r="F97" s="67">
        <v>2880</v>
      </c>
      <c r="G97" s="68"/>
      <c r="H97" s="68"/>
      <c r="I97" s="68"/>
      <c r="J97" s="69"/>
    </row>
    <row r="98" spans="1:10" ht="36" customHeight="1" x14ac:dyDescent="0.25">
      <c r="A98" s="7" t="s">
        <v>114</v>
      </c>
      <c r="B98" s="76" t="s">
        <v>188</v>
      </c>
      <c r="C98" s="77"/>
      <c r="D98" s="77"/>
      <c r="E98" s="54"/>
      <c r="F98" s="67">
        <v>35280</v>
      </c>
      <c r="G98" s="68"/>
      <c r="H98" s="68"/>
      <c r="I98" s="68"/>
      <c r="J98" s="69"/>
    </row>
    <row r="99" spans="1:10" ht="36" customHeight="1" thickBot="1" x14ac:dyDescent="0.3">
      <c r="A99" s="7" t="s">
        <v>114</v>
      </c>
      <c r="B99" s="76" t="s">
        <v>189</v>
      </c>
      <c r="C99" s="77"/>
      <c r="D99" s="77"/>
      <c r="E99" s="54"/>
      <c r="F99" s="67">
        <v>21000</v>
      </c>
      <c r="G99" s="68"/>
      <c r="H99" s="68"/>
      <c r="I99" s="68"/>
      <c r="J99" s="69"/>
    </row>
    <row r="100" spans="1:10" ht="36" customHeight="1" x14ac:dyDescent="0.25">
      <c r="A100" s="7"/>
      <c r="B100" s="189" t="s">
        <v>190</v>
      </c>
      <c r="C100" s="190"/>
      <c r="D100" s="190"/>
      <c r="E100" s="191"/>
      <c r="F100" s="186"/>
      <c r="G100" s="187"/>
      <c r="H100" s="187"/>
      <c r="I100" s="187"/>
      <c r="J100" s="188"/>
    </row>
    <row r="101" spans="1:10" ht="36" customHeight="1" x14ac:dyDescent="0.25">
      <c r="A101" s="7"/>
      <c r="B101" s="76" t="s">
        <v>191</v>
      </c>
      <c r="C101" s="77"/>
      <c r="D101" s="77"/>
      <c r="E101" s="54"/>
      <c r="F101" s="67">
        <v>5004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192</v>
      </c>
      <c r="C102" s="77"/>
      <c r="D102" s="77"/>
      <c r="E102" s="54"/>
      <c r="F102" s="67">
        <v>5004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193</v>
      </c>
      <c r="C103" s="77"/>
      <c r="D103" s="77"/>
      <c r="E103" s="54"/>
      <c r="F103" s="105">
        <v>3000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194</v>
      </c>
      <c r="C104" s="77"/>
      <c r="D104" s="77"/>
      <c r="E104" s="54"/>
      <c r="F104" s="105">
        <v>300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195</v>
      </c>
      <c r="C105" s="77"/>
      <c r="D105" s="77"/>
      <c r="E105" s="54"/>
      <c r="F105" s="105">
        <v>1050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196</v>
      </c>
      <c r="C106" s="19"/>
      <c r="D106" s="19"/>
      <c r="E106" s="20"/>
      <c r="F106" s="186"/>
      <c r="G106" s="187"/>
      <c r="H106" s="187"/>
      <c r="I106" s="187"/>
      <c r="J106" s="188"/>
    </row>
    <row r="107" spans="1:10" ht="36" customHeight="1" x14ac:dyDescent="0.25">
      <c r="A107" s="7" t="s">
        <v>112</v>
      </c>
      <c r="B107" s="76" t="s">
        <v>197</v>
      </c>
      <c r="C107" s="77"/>
      <c r="D107" s="77"/>
      <c r="E107" s="54"/>
      <c r="F107" s="192">
        <f>H107*1.2</f>
        <v>4824</v>
      </c>
      <c r="G107" s="193">
        <f>H107*1.1</f>
        <v>4422</v>
      </c>
      <c r="H107" s="193">
        <v>4020</v>
      </c>
      <c r="I107" s="193">
        <f>H107*0.75</f>
        <v>3015</v>
      </c>
      <c r="J107" s="194">
        <f>H107*0.5</f>
        <v>2010</v>
      </c>
    </row>
    <row r="108" spans="1:10" ht="36" customHeight="1" x14ac:dyDescent="0.25">
      <c r="A108" s="7" t="s">
        <v>112</v>
      </c>
      <c r="B108" s="76" t="s">
        <v>198</v>
      </c>
      <c r="C108" s="77"/>
      <c r="D108" s="77"/>
      <c r="E108" s="54"/>
      <c r="F108" s="67">
        <v>3012</v>
      </c>
      <c r="G108" s="68"/>
      <c r="H108" s="68"/>
      <c r="I108" s="68"/>
      <c r="J108" s="69"/>
    </row>
    <row r="109" spans="1:10" ht="36" customHeight="1" x14ac:dyDescent="0.25">
      <c r="A109" s="7" t="s">
        <v>112</v>
      </c>
      <c r="B109" s="76" t="s">
        <v>199</v>
      </c>
      <c r="C109" s="77"/>
      <c r="D109" s="77"/>
      <c r="E109" s="54"/>
      <c r="F109" s="67">
        <v>2772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76" t="s">
        <v>200</v>
      </c>
      <c r="C110" s="77"/>
      <c r="D110" s="77"/>
      <c r="E110" s="54"/>
      <c r="F110" s="192">
        <f>H110*1.2</f>
        <v>6768</v>
      </c>
      <c r="G110" s="193">
        <f>H110*1.1</f>
        <v>6204.0000000000009</v>
      </c>
      <c r="H110" s="193">
        <v>5640</v>
      </c>
      <c r="I110" s="193">
        <f>H110*0.75</f>
        <v>4230</v>
      </c>
      <c r="J110" s="194">
        <f>H110*0.5</f>
        <v>2820</v>
      </c>
    </row>
    <row r="111" spans="1:10" ht="36" customHeight="1" x14ac:dyDescent="0.25">
      <c r="A111" s="7" t="s">
        <v>114</v>
      </c>
      <c r="B111" s="76" t="s">
        <v>226</v>
      </c>
      <c r="C111" s="77"/>
      <c r="D111" s="77"/>
      <c r="E111" s="54"/>
      <c r="F111" s="67">
        <v>4320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76" t="s">
        <v>202</v>
      </c>
      <c r="C112" s="77"/>
      <c r="D112" s="77"/>
      <c r="E112" s="54"/>
      <c r="F112" s="67">
        <v>3960</v>
      </c>
      <c r="G112" s="68"/>
      <c r="H112" s="68"/>
      <c r="I112" s="68"/>
      <c r="J112" s="69"/>
    </row>
    <row r="113" spans="1:10" ht="36" customHeight="1" thickBot="1" x14ac:dyDescent="0.3">
      <c r="A113" s="7"/>
      <c r="B113" s="76" t="s">
        <v>203</v>
      </c>
      <c r="C113" s="77"/>
      <c r="D113" s="77"/>
      <c r="E113" s="53"/>
      <c r="F113" s="115">
        <f>H113*1.2</f>
        <v>5760</v>
      </c>
      <c r="G113" s="115">
        <f>H113*1.1</f>
        <v>5280</v>
      </c>
      <c r="H113" s="115">
        <v>4800</v>
      </c>
      <c r="I113" s="115">
        <f>H113*0.75</f>
        <v>3600</v>
      </c>
      <c r="J113" s="115">
        <f>H113*0.5</f>
        <v>2400</v>
      </c>
    </row>
    <row r="114" spans="1:10" ht="54" customHeight="1" thickBot="1" x14ac:dyDescent="0.3">
      <c r="A114" s="7"/>
      <c r="B114" s="27"/>
      <c r="C114" s="38"/>
      <c r="D114" s="38"/>
      <c r="E114" s="39"/>
      <c r="F114" s="40"/>
      <c r="G114" s="41"/>
      <c r="H114" s="41"/>
      <c r="I114" s="41"/>
      <c r="J114" s="42"/>
    </row>
    <row r="115" spans="1:10" ht="28.5" customHeight="1" x14ac:dyDescent="0.25">
      <c r="A115" s="7"/>
      <c r="B115" s="116"/>
      <c r="C115" s="117"/>
      <c r="D115" s="117"/>
      <c r="E115" s="117"/>
      <c r="F115" s="118"/>
      <c r="G115" s="118"/>
      <c r="H115" s="118"/>
      <c r="I115" s="118"/>
      <c r="J115" s="118"/>
    </row>
    <row r="116" spans="1:10" ht="28.5" customHeight="1" thickBot="1" x14ac:dyDescent="0.3">
      <c r="A116" s="7"/>
      <c r="B116" s="214" t="s">
        <v>254</v>
      </c>
      <c r="C116" s="214"/>
      <c r="D116" s="214"/>
      <c r="E116" s="214"/>
      <c r="F116" s="214"/>
      <c r="G116" s="214"/>
      <c r="H116" s="214"/>
      <c r="I116" s="214"/>
      <c r="J116" s="215"/>
    </row>
    <row r="117" spans="1:10" ht="28.5" customHeight="1" thickBot="1" x14ac:dyDescent="0.3">
      <c r="A117" s="7"/>
      <c r="B117" s="216" t="s">
        <v>255</v>
      </c>
      <c r="C117" s="217"/>
      <c r="D117" s="217"/>
      <c r="E117" s="217"/>
      <c r="F117" s="217"/>
      <c r="G117" s="217"/>
      <c r="H117" s="217"/>
      <c r="I117" s="218"/>
      <c r="J117" s="126"/>
    </row>
    <row r="118" spans="1:10" ht="28.5" customHeight="1" thickBot="1" x14ac:dyDescent="0.3">
      <c r="A118" s="7"/>
      <c r="B118" s="219" t="s">
        <v>256</v>
      </c>
      <c r="C118" s="220"/>
      <c r="D118" s="221" t="s">
        <v>257</v>
      </c>
      <c r="E118" s="222"/>
      <c r="F118" s="223"/>
      <c r="G118" s="224" t="s">
        <v>258</v>
      </c>
      <c r="H118" s="224"/>
      <c r="I118" s="225"/>
      <c r="J118" s="9"/>
    </row>
    <row r="119" spans="1:10" ht="28.5" customHeight="1" x14ac:dyDescent="0.25">
      <c r="A119" s="7"/>
      <c r="B119" s="226" t="s">
        <v>259</v>
      </c>
      <c r="C119" s="227"/>
      <c r="D119" s="228" t="s">
        <v>260</v>
      </c>
      <c r="E119" s="229"/>
      <c r="F119" s="229"/>
      <c r="G119" s="230">
        <v>2190</v>
      </c>
      <c r="H119" s="231"/>
      <c r="I119" s="232"/>
      <c r="J119" s="9"/>
    </row>
    <row r="120" spans="1:10" ht="28.5" customHeight="1" x14ac:dyDescent="0.25">
      <c r="A120" s="7"/>
      <c r="B120" s="233" t="s">
        <v>261</v>
      </c>
      <c r="C120" s="234"/>
      <c r="D120" s="235"/>
      <c r="E120" s="236"/>
      <c r="F120" s="236"/>
      <c r="G120" s="237">
        <v>1590</v>
      </c>
      <c r="H120" s="238"/>
      <c r="I120" s="239"/>
      <c r="J120" s="9"/>
    </row>
    <row r="121" spans="1:10" ht="21" x14ac:dyDescent="0.25">
      <c r="A121" s="7"/>
      <c r="B121" s="233" t="s">
        <v>262</v>
      </c>
      <c r="C121" s="234"/>
      <c r="D121" s="235"/>
      <c r="E121" s="236"/>
      <c r="F121" s="236"/>
      <c r="G121" s="237">
        <v>1440</v>
      </c>
      <c r="H121" s="238"/>
      <c r="I121" s="239"/>
      <c r="J121" s="9"/>
    </row>
    <row r="122" spans="1:10" ht="21.75" thickBot="1" x14ac:dyDescent="0.3">
      <c r="A122" s="7"/>
      <c r="B122" s="240" t="s">
        <v>263</v>
      </c>
      <c r="C122" s="241"/>
      <c r="D122" s="242"/>
      <c r="E122" s="243"/>
      <c r="F122" s="243"/>
      <c r="G122" s="244">
        <v>1290</v>
      </c>
      <c r="H122" s="245"/>
      <c r="I122" s="246"/>
      <c r="J122" s="9"/>
    </row>
    <row r="123" spans="1:10" s="215" customFormat="1" ht="36" customHeight="1" x14ac:dyDescent="0.25">
      <c r="B123" s="116"/>
      <c r="C123" s="117"/>
      <c r="D123" s="117"/>
      <c r="E123" s="117"/>
      <c r="F123" s="118"/>
      <c r="G123" s="118"/>
      <c r="H123" s="118"/>
      <c r="I123" s="118"/>
      <c r="J123" s="118"/>
    </row>
    <row r="124" spans="1:10" s="126" customFormat="1" ht="36" customHeight="1" x14ac:dyDescent="0.25">
      <c r="B124" s="119" t="s">
        <v>265</v>
      </c>
      <c r="C124" s="119"/>
      <c r="D124" s="119"/>
      <c r="E124" s="119"/>
      <c r="F124" s="119"/>
      <c r="G124" s="119"/>
      <c r="H124" s="119"/>
      <c r="I124" s="119"/>
      <c r="J124" s="119"/>
    </row>
    <row r="125" spans="1:10" ht="83.25" customHeight="1" x14ac:dyDescent="0.25">
      <c r="B125" s="119" t="s">
        <v>205</v>
      </c>
      <c r="C125" s="119"/>
      <c r="D125" s="119"/>
      <c r="E125" s="119"/>
      <c r="F125" s="119"/>
      <c r="G125" s="119"/>
      <c r="H125" s="119"/>
      <c r="I125" s="119"/>
      <c r="J125" s="119"/>
    </row>
    <row r="126" spans="1:10" ht="36" customHeight="1" x14ac:dyDescent="0.25">
      <c r="B126" s="120" t="s">
        <v>268</v>
      </c>
      <c r="C126" s="120"/>
      <c r="D126" s="120"/>
      <c r="E126" s="120"/>
      <c r="F126" s="120"/>
      <c r="G126" s="120"/>
      <c r="H126" s="120"/>
      <c r="I126" s="120"/>
      <c r="J126" s="120"/>
    </row>
    <row r="127" spans="1:10" ht="36" customHeight="1" x14ac:dyDescent="0.25">
      <c r="B127" s="121" t="s">
        <v>207</v>
      </c>
      <c r="C127" s="121"/>
      <c r="D127" s="121"/>
      <c r="E127" s="121"/>
      <c r="F127" s="121"/>
      <c r="G127" s="121"/>
      <c r="H127" s="121"/>
      <c r="I127" s="121"/>
      <c r="J127" s="121"/>
    </row>
    <row r="128" spans="1:10" ht="36" customHeight="1" x14ac:dyDescent="0.25"/>
    <row r="129" spans="1:1" ht="54" customHeight="1" x14ac:dyDescent="0.25"/>
    <row r="130" spans="1:1" ht="21" x14ac:dyDescent="0.25">
      <c r="A130" s="7"/>
    </row>
    <row r="131" spans="1:1" ht="56.25" customHeight="1" x14ac:dyDescent="0.25">
      <c r="A131" s="7"/>
    </row>
    <row r="132" spans="1:1" ht="41.25" customHeight="1" x14ac:dyDescent="0.25">
      <c r="A132" s="7"/>
    </row>
    <row r="133" spans="1:1" ht="21" x14ac:dyDescent="0.25">
      <c r="A133" s="7" t="s">
        <v>114</v>
      </c>
    </row>
    <row r="134" spans="1:1" ht="42" customHeight="1" x14ac:dyDescent="0.25">
      <c r="A134" s="7"/>
    </row>
    <row r="135" spans="1:1" ht="21" x14ac:dyDescent="0.25">
      <c r="A135" s="7"/>
    </row>
  </sheetData>
  <sheetProtection selectLockedCells="1" selectUnlockedCells="1"/>
  <mergeCells count="232">
    <mergeCell ref="B124:J124"/>
    <mergeCell ref="B125:J125"/>
    <mergeCell ref="B126:J126"/>
    <mergeCell ref="B127:J127"/>
    <mergeCell ref="B119:C119"/>
    <mergeCell ref="D119:F122"/>
    <mergeCell ref="G119:I119"/>
    <mergeCell ref="B120:C120"/>
    <mergeCell ref="G120:I120"/>
    <mergeCell ref="B121:C121"/>
    <mergeCell ref="G121:I121"/>
    <mergeCell ref="B122:C122"/>
    <mergeCell ref="G122:I122"/>
    <mergeCell ref="B114:E114"/>
    <mergeCell ref="F114:J114"/>
    <mergeCell ref="B116:I116"/>
    <mergeCell ref="B117:I117"/>
    <mergeCell ref="B118:C118"/>
    <mergeCell ref="D118:F118"/>
    <mergeCell ref="G118:I118"/>
    <mergeCell ref="B110:E110"/>
    <mergeCell ref="B111:E111"/>
    <mergeCell ref="F111:J111"/>
    <mergeCell ref="B112:E112"/>
    <mergeCell ref="F112:J112"/>
    <mergeCell ref="B113:E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65" zoomScaleNormal="60" zoomScaleSheetLayoutView="65" workbookViewId="0">
      <pane ySplit="4" topLeftCell="A101" activePane="bottomLeft" state="frozen"/>
      <selection activeCell="Q15" sqref="Q15"/>
      <selection pane="bottomLeft" activeCell="F116" sqref="F116:J119"/>
    </sheetView>
  </sheetViews>
  <sheetFormatPr defaultColWidth="9.140625" defaultRowHeight="12.75" outlineLevelRow="1" x14ac:dyDescent="0.25"/>
  <cols>
    <col min="1" max="1" width="36.425781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3" t="s">
        <v>108</v>
      </c>
      <c r="H6" s="173" t="s">
        <v>109</v>
      </c>
      <c r="I6" s="173" t="s">
        <v>110</v>
      </c>
      <c r="J6" s="174" t="s">
        <v>111</v>
      </c>
    </row>
    <row r="7" spans="1:10" ht="24" thickBot="1" x14ac:dyDescent="0.3">
      <c r="A7" s="7"/>
      <c r="B7" s="132"/>
      <c r="C7" s="133"/>
      <c r="D7" s="133"/>
      <c r="E7" s="134"/>
      <c r="F7" s="135"/>
      <c r="G7" s="136"/>
      <c r="H7" s="136"/>
      <c r="I7" s="136"/>
      <c r="J7" s="137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9676.7999999999993</v>
      </c>
      <c r="G8" s="33">
        <f>H8*1.1</f>
        <v>8870.4000000000015</v>
      </c>
      <c r="H8" s="33">
        <v>8064</v>
      </c>
      <c r="I8" s="33">
        <f>H8*0.75</f>
        <v>6048</v>
      </c>
      <c r="J8" s="33">
        <f>H8*0.5</f>
        <v>4032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13550.4</v>
      </c>
      <c r="G9" s="37">
        <f>H9*1.1</f>
        <v>12421.2</v>
      </c>
      <c r="H9" s="37">
        <v>11292</v>
      </c>
      <c r="I9" s="37">
        <f>H9*0.75</f>
        <v>8469</v>
      </c>
      <c r="J9" s="37">
        <f>H9*0.5</f>
        <v>5646</v>
      </c>
    </row>
    <row r="10" spans="1:10" ht="36" customHeight="1" thickBot="1" x14ac:dyDescent="0.3">
      <c r="A10" s="7"/>
      <c r="B10" s="27"/>
      <c r="C10" s="38"/>
      <c r="D10" s="38"/>
      <c r="E10" s="39"/>
      <c r="F10" s="135"/>
      <c r="G10" s="136"/>
      <c r="H10" s="136"/>
      <c r="I10" s="136"/>
      <c r="J10" s="137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10396.799999999999</v>
      </c>
      <c r="G11" s="33">
        <f>H11*1.1</f>
        <v>9530.4000000000015</v>
      </c>
      <c r="H11" s="33">
        <v>8664</v>
      </c>
      <c r="I11" s="33">
        <f>H11*0.75</f>
        <v>6498</v>
      </c>
      <c r="J11" s="33">
        <f>H11*0.5</f>
        <v>4332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14558.4</v>
      </c>
      <c r="G12" s="37">
        <f>H12*1.1</f>
        <v>13345.2</v>
      </c>
      <c r="H12" s="37">
        <v>12132</v>
      </c>
      <c r="I12" s="37">
        <f>H12*0.75</f>
        <v>9099</v>
      </c>
      <c r="J12" s="37">
        <f>H12*0.5</f>
        <v>6066</v>
      </c>
    </row>
    <row r="13" spans="1:10" ht="24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5"/>
      <c r="D14" s="175"/>
      <c r="E14" s="176"/>
      <c r="F14" s="43">
        <v>300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77" t="s">
        <v>119</v>
      </c>
      <c r="C15" s="178"/>
      <c r="D15" s="178"/>
      <c r="E15" s="179"/>
      <c r="F15" s="49">
        <v>420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0"/>
      <c r="G16" s="181"/>
      <c r="H16" s="181"/>
      <c r="I16" s="181"/>
      <c r="J16" s="182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300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420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"&amp;MIN($F$21:F50)&amp;" до "&amp;MAX($F$21:F50)</f>
        <v>Цена от 1830 до 54900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1830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3660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5490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7320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9150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10980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12810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14640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16470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18300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20130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21960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23790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25620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27450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29280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31110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32940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34770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36600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38430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40260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42090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43920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45750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47580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49410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51240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53070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54900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143</v>
      </c>
      <c r="C51" s="71"/>
      <c r="D51" s="71"/>
      <c r="E51" s="72"/>
      <c r="F51" s="73" t="str">
        <f>"Цена от "&amp;MIN(F52:F61)&amp;" до "&amp;MAX(F52:F61)</f>
        <v>Цена от 204 до 1662</v>
      </c>
      <c r="G51" s="74"/>
      <c r="H51" s="74"/>
      <c r="I51" s="74"/>
      <c r="J51" s="75"/>
    </row>
    <row r="52" spans="1:10" ht="36" customHeight="1" x14ac:dyDescent="0.25">
      <c r="A52" s="7"/>
      <c r="B52" s="76" t="s">
        <v>144</v>
      </c>
      <c r="C52" s="77"/>
      <c r="D52" s="77"/>
      <c r="E52" s="54"/>
      <c r="F52" s="67">
        <v>1338</v>
      </c>
      <c r="G52" s="68"/>
      <c r="H52" s="68"/>
      <c r="I52" s="68"/>
      <c r="J52" s="69"/>
    </row>
    <row r="53" spans="1:10" ht="36" customHeight="1" x14ac:dyDescent="0.25">
      <c r="A53" s="7"/>
      <c r="B53" s="76" t="s">
        <v>208</v>
      </c>
      <c r="C53" s="77"/>
      <c r="D53" s="77"/>
      <c r="E53" s="54"/>
      <c r="F53" s="67">
        <v>576</v>
      </c>
      <c r="G53" s="68"/>
      <c r="H53" s="68"/>
      <c r="I53" s="68"/>
      <c r="J53" s="69"/>
    </row>
    <row r="54" spans="1:10" ht="36" customHeight="1" x14ac:dyDescent="0.25">
      <c r="A54" s="7"/>
      <c r="B54" s="78" t="s">
        <v>146</v>
      </c>
      <c r="C54" s="79"/>
      <c r="D54" s="79"/>
      <c r="E54" s="36"/>
      <c r="F54" s="80">
        <v>702</v>
      </c>
      <c r="G54" s="81"/>
      <c r="H54" s="81"/>
      <c r="I54" s="81"/>
      <c r="J54" s="82"/>
    </row>
    <row r="55" spans="1:10" ht="36" customHeight="1" x14ac:dyDescent="0.25">
      <c r="A55" s="7"/>
      <c r="B55" s="76" t="s">
        <v>147</v>
      </c>
      <c r="C55" s="77"/>
      <c r="D55" s="77"/>
      <c r="E55" s="54"/>
      <c r="F55" s="67">
        <v>330</v>
      </c>
      <c r="G55" s="68"/>
      <c r="H55" s="68"/>
      <c r="I55" s="68"/>
      <c r="J55" s="69"/>
    </row>
    <row r="56" spans="1:10" ht="36" customHeight="1" x14ac:dyDescent="0.25">
      <c r="A56" s="7"/>
      <c r="B56" s="76" t="s">
        <v>148</v>
      </c>
      <c r="C56" s="77"/>
      <c r="D56" s="77"/>
      <c r="E56" s="54"/>
      <c r="F56" s="67">
        <v>600</v>
      </c>
      <c r="G56" s="68"/>
      <c r="H56" s="68"/>
      <c r="I56" s="68"/>
      <c r="J56" s="69"/>
    </row>
    <row r="57" spans="1:10" ht="36" customHeight="1" x14ac:dyDescent="0.25">
      <c r="A57" s="7"/>
      <c r="B57" s="76" t="s">
        <v>149</v>
      </c>
      <c r="C57" s="77"/>
      <c r="D57" s="77"/>
      <c r="E57" s="54"/>
      <c r="F57" s="67">
        <v>210</v>
      </c>
      <c r="G57" s="68"/>
      <c r="H57" s="68"/>
      <c r="I57" s="68"/>
      <c r="J57" s="69"/>
    </row>
    <row r="58" spans="1:10" ht="36" customHeight="1" x14ac:dyDescent="0.25">
      <c r="A58" s="7"/>
      <c r="B58" s="76" t="s">
        <v>150</v>
      </c>
      <c r="C58" s="77"/>
      <c r="D58" s="77"/>
      <c r="E58" s="54"/>
      <c r="F58" s="67">
        <v>204</v>
      </c>
      <c r="G58" s="68"/>
      <c r="H58" s="68"/>
      <c r="I58" s="68"/>
      <c r="J58" s="69"/>
    </row>
    <row r="59" spans="1:10" ht="36" customHeight="1" x14ac:dyDescent="0.25">
      <c r="A59" s="7"/>
      <c r="B59" s="76" t="s">
        <v>151</v>
      </c>
      <c r="C59" s="77"/>
      <c r="D59" s="77"/>
      <c r="E59" s="54"/>
      <c r="F59" s="67">
        <v>426</v>
      </c>
      <c r="G59" s="68"/>
      <c r="H59" s="68"/>
      <c r="I59" s="68"/>
      <c r="J59" s="69"/>
    </row>
    <row r="60" spans="1:10" ht="36" customHeight="1" x14ac:dyDescent="0.25">
      <c r="A60" s="7"/>
      <c r="B60" s="76" t="s">
        <v>152</v>
      </c>
      <c r="C60" s="77"/>
      <c r="D60" s="77"/>
      <c r="E60" s="54"/>
      <c r="F60" s="67">
        <v>642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153</v>
      </c>
      <c r="C61" s="77"/>
      <c r="D61" s="77"/>
      <c r="E61" s="54"/>
      <c r="F61" s="67">
        <v>1662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155</v>
      </c>
      <c r="C63" s="77"/>
      <c r="D63" s="77"/>
      <c r="E63" s="54"/>
      <c r="F63" s="67">
        <v>30</v>
      </c>
      <c r="G63" s="68"/>
      <c r="H63" s="68"/>
      <c r="I63" s="68"/>
      <c r="J63" s="69"/>
    </row>
    <row r="64" spans="1:10" ht="54" customHeight="1" thickBot="1" x14ac:dyDescent="0.3">
      <c r="A64" s="7"/>
      <c r="B64" s="183" t="s">
        <v>209</v>
      </c>
      <c r="C64" s="184"/>
      <c r="D64" s="184"/>
      <c r="E64" s="185"/>
      <c r="F64" s="186" t="str">
        <f>"Цена от "&amp;MIN(F66,F71:J72,H107,F73:J84)&amp;" до "&amp;MAX(F66,F71:J72,H107,F73:J84)</f>
        <v>Цена от 612 до 10266</v>
      </c>
      <c r="G64" s="187"/>
      <c r="H64" s="187"/>
      <c r="I64" s="187"/>
      <c r="J64" s="188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157</v>
      </c>
      <c r="C66" s="77"/>
      <c r="D66" s="77"/>
      <c r="E66" s="54"/>
      <c r="F66" s="67">
        <v>2670</v>
      </c>
      <c r="G66" s="68"/>
      <c r="H66" s="68"/>
      <c r="I66" s="68"/>
      <c r="J66" s="69"/>
    </row>
    <row r="67" spans="1:10" ht="36" customHeight="1" x14ac:dyDescent="0.25">
      <c r="A67" s="7"/>
      <c r="B67" s="84" t="s">
        <v>158</v>
      </c>
      <c r="C67" s="85"/>
      <c r="D67" s="85"/>
      <c r="E67" s="86"/>
      <c r="F67" s="93">
        <v>270</v>
      </c>
      <c r="G67" s="94"/>
      <c r="H67" s="94"/>
      <c r="I67" s="94"/>
      <c r="J67" s="95"/>
    </row>
    <row r="68" spans="1:10" ht="36" customHeight="1" x14ac:dyDescent="0.25">
      <c r="A68" s="7"/>
      <c r="B68" s="84" t="s">
        <v>159</v>
      </c>
      <c r="C68" s="85"/>
      <c r="D68" s="85"/>
      <c r="E68" s="86"/>
      <c r="F68" s="93">
        <v>666</v>
      </c>
      <c r="G68" s="94"/>
      <c r="H68" s="94"/>
      <c r="I68" s="94"/>
      <c r="J68" s="95"/>
    </row>
    <row r="69" spans="1:10" ht="36" customHeight="1" thickBot="1" x14ac:dyDescent="0.3">
      <c r="A69" s="7"/>
      <c r="B69" s="177" t="s">
        <v>160</v>
      </c>
      <c r="C69" s="178"/>
      <c r="D69" s="178"/>
      <c r="E69" s="179"/>
      <c r="F69" s="93">
        <v>13890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112</v>
      </c>
      <c r="B71" s="78" t="s">
        <v>161</v>
      </c>
      <c r="C71" s="79"/>
      <c r="D71" s="79"/>
      <c r="E71" s="36"/>
      <c r="F71" s="80">
        <v>7482</v>
      </c>
      <c r="G71" s="81"/>
      <c r="H71" s="81"/>
      <c r="I71" s="81"/>
      <c r="J71" s="82"/>
    </row>
    <row r="72" spans="1:10" ht="36" customHeight="1" x14ac:dyDescent="0.25">
      <c r="A72" s="7" t="s">
        <v>112</v>
      </c>
      <c r="B72" s="52" t="s">
        <v>162</v>
      </c>
      <c r="C72" s="96"/>
      <c r="D72" s="96"/>
      <c r="E72" s="97"/>
      <c r="F72" s="67">
        <v>1170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163</v>
      </c>
      <c r="C73" s="77"/>
      <c r="D73" s="77"/>
      <c r="E73" s="54"/>
      <c r="F73" s="67">
        <v>762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164</v>
      </c>
      <c r="C74" s="77"/>
      <c r="D74" s="77"/>
      <c r="E74" s="54"/>
      <c r="F74" s="67">
        <v>8262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76" t="s">
        <v>165</v>
      </c>
      <c r="C75" s="77"/>
      <c r="D75" s="77"/>
      <c r="E75" s="54"/>
      <c r="F75" s="67">
        <v>9918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166</v>
      </c>
      <c r="C76" s="77"/>
      <c r="D76" s="77"/>
      <c r="E76" s="54"/>
      <c r="F76" s="67">
        <v>762</v>
      </c>
      <c r="G76" s="68"/>
      <c r="H76" s="68"/>
      <c r="I76" s="68"/>
      <c r="J76" s="69"/>
    </row>
    <row r="77" spans="1:10" ht="36" customHeight="1" x14ac:dyDescent="0.25">
      <c r="A77" s="7" t="s">
        <v>112</v>
      </c>
      <c r="B77" s="76" t="s">
        <v>167</v>
      </c>
      <c r="C77" s="77"/>
      <c r="D77" s="77"/>
      <c r="E77" s="54"/>
      <c r="F77" s="67">
        <v>762</v>
      </c>
      <c r="G77" s="68"/>
      <c r="H77" s="68"/>
      <c r="I77" s="68"/>
      <c r="J77" s="69"/>
    </row>
    <row r="78" spans="1:10" ht="36" customHeight="1" x14ac:dyDescent="0.25">
      <c r="A78" s="7" t="s">
        <v>112</v>
      </c>
      <c r="B78" s="76" t="s">
        <v>168</v>
      </c>
      <c r="C78" s="77"/>
      <c r="D78" s="77"/>
      <c r="E78" s="54"/>
      <c r="F78" s="67">
        <v>1380</v>
      </c>
      <c r="G78" s="68"/>
      <c r="H78" s="68"/>
      <c r="I78" s="68"/>
      <c r="J78" s="69"/>
    </row>
    <row r="79" spans="1:10" ht="36" customHeight="1" x14ac:dyDescent="0.25">
      <c r="A79" s="7"/>
      <c r="B79" s="76" t="s">
        <v>169</v>
      </c>
      <c r="C79" s="77"/>
      <c r="D79" s="77"/>
      <c r="E79" s="54"/>
      <c r="F79" s="67">
        <v>9000</v>
      </c>
      <c r="G79" s="68"/>
      <c r="H79" s="68"/>
      <c r="I79" s="68"/>
      <c r="J79" s="69"/>
    </row>
    <row r="80" spans="1:10" ht="36" customHeight="1" x14ac:dyDescent="0.25">
      <c r="A80" s="7" t="s">
        <v>112</v>
      </c>
      <c r="B80" s="78" t="s">
        <v>170</v>
      </c>
      <c r="C80" s="79"/>
      <c r="D80" s="79"/>
      <c r="E80" s="36"/>
      <c r="F80" s="67">
        <v>642</v>
      </c>
      <c r="G80" s="68"/>
      <c r="H80" s="68"/>
      <c r="I80" s="68"/>
      <c r="J80" s="69"/>
    </row>
    <row r="81" spans="1:10" ht="36" customHeight="1" x14ac:dyDescent="0.25">
      <c r="A81" s="7"/>
      <c r="B81" s="52" t="s">
        <v>171</v>
      </c>
      <c r="C81" s="96"/>
      <c r="D81" s="96"/>
      <c r="E81" s="97"/>
      <c r="F81" s="67">
        <v>2634</v>
      </c>
      <c r="G81" s="68"/>
      <c r="H81" s="68"/>
      <c r="I81" s="68"/>
      <c r="J81" s="69"/>
    </row>
    <row r="82" spans="1:10" ht="36" customHeight="1" x14ac:dyDescent="0.25">
      <c r="A82" s="7"/>
      <c r="B82" s="52" t="s">
        <v>172</v>
      </c>
      <c r="C82" s="96"/>
      <c r="D82" s="96"/>
      <c r="E82" s="97"/>
      <c r="F82" s="67">
        <v>1650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52" t="s">
        <v>173</v>
      </c>
      <c r="C83" s="96"/>
      <c r="D83" s="96"/>
      <c r="E83" s="97"/>
      <c r="F83" s="67">
        <v>10266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76" t="s">
        <v>174</v>
      </c>
      <c r="C84" s="77"/>
      <c r="D84" s="77"/>
      <c r="E84" s="54"/>
      <c r="F84" s="67">
        <v>612</v>
      </c>
      <c r="G84" s="68"/>
      <c r="H84" s="68"/>
      <c r="I84" s="68"/>
      <c r="J84" s="69"/>
    </row>
    <row r="85" spans="1:10" ht="36" customHeight="1" x14ac:dyDescent="0.25">
      <c r="A85" s="7"/>
      <c r="B85" s="76" t="s">
        <v>175</v>
      </c>
      <c r="C85" s="77"/>
      <c r="D85" s="77"/>
      <c r="E85" s="54"/>
      <c r="F85" s="67">
        <v>462</v>
      </c>
      <c r="G85" s="68"/>
      <c r="H85" s="68"/>
      <c r="I85" s="68"/>
      <c r="J85" s="69"/>
    </row>
    <row r="86" spans="1:10" ht="36" customHeight="1" x14ac:dyDescent="0.25">
      <c r="A86" s="7"/>
      <c r="B86" s="76" t="s">
        <v>176</v>
      </c>
      <c r="C86" s="77"/>
      <c r="D86" s="77"/>
      <c r="E86" s="54"/>
      <c r="F86" s="67">
        <v>6534</v>
      </c>
      <c r="G86" s="68"/>
      <c r="H86" s="68"/>
      <c r="I86" s="68"/>
      <c r="J86" s="69"/>
    </row>
    <row r="87" spans="1:10" ht="36" customHeight="1" x14ac:dyDescent="0.25">
      <c r="A87" s="7"/>
      <c r="B87" s="76" t="s">
        <v>177</v>
      </c>
      <c r="C87" s="77"/>
      <c r="D87" s="77"/>
      <c r="E87" s="53"/>
      <c r="F87" s="67">
        <v>4500</v>
      </c>
      <c r="G87" s="68"/>
      <c r="H87" s="68"/>
      <c r="I87" s="68"/>
      <c r="J87" s="69"/>
    </row>
    <row r="88" spans="1:10" ht="36" customHeight="1" x14ac:dyDescent="0.25">
      <c r="A88" s="7"/>
      <c r="B88" s="52" t="s">
        <v>178</v>
      </c>
      <c r="C88" s="96"/>
      <c r="D88" s="96"/>
      <c r="E88" s="96"/>
      <c r="F88" s="67">
        <v>5562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179</v>
      </c>
      <c r="C89" s="77"/>
      <c r="D89" s="77"/>
      <c r="E89" s="54"/>
      <c r="F89" s="67">
        <v>10560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180</v>
      </c>
      <c r="C90" s="77"/>
      <c r="D90" s="77"/>
      <c r="E90" s="54"/>
      <c r="F90" s="67">
        <v>1680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181</v>
      </c>
      <c r="C91" s="77"/>
      <c r="D91" s="77"/>
      <c r="E91" s="54"/>
      <c r="F91" s="67">
        <v>1080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76" t="s">
        <v>182</v>
      </c>
      <c r="C92" s="77"/>
      <c r="D92" s="77"/>
      <c r="E92" s="54"/>
      <c r="F92" s="67">
        <v>11640</v>
      </c>
      <c r="G92" s="68"/>
      <c r="H92" s="68"/>
      <c r="I92" s="68"/>
      <c r="J92" s="69"/>
    </row>
    <row r="93" spans="1:10" ht="36" customHeight="1" x14ac:dyDescent="0.25">
      <c r="A93" s="7" t="s">
        <v>114</v>
      </c>
      <c r="B93" s="84" t="s">
        <v>183</v>
      </c>
      <c r="C93" s="85"/>
      <c r="D93" s="85"/>
      <c r="E93" s="86"/>
      <c r="F93" s="93">
        <v>13968</v>
      </c>
      <c r="G93" s="94"/>
      <c r="H93" s="94"/>
      <c r="I93" s="94"/>
      <c r="J93" s="95"/>
    </row>
    <row r="94" spans="1:10" ht="36" customHeight="1" x14ac:dyDescent="0.25">
      <c r="A94" s="7" t="s">
        <v>114</v>
      </c>
      <c r="B94" s="76" t="s">
        <v>184</v>
      </c>
      <c r="C94" s="77"/>
      <c r="D94" s="77"/>
      <c r="E94" s="54"/>
      <c r="F94" s="67">
        <v>1080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185</v>
      </c>
      <c r="C95" s="77"/>
      <c r="D95" s="77"/>
      <c r="E95" s="54"/>
      <c r="F95" s="67">
        <v>1080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186</v>
      </c>
      <c r="C96" s="77"/>
      <c r="D96" s="77"/>
      <c r="E96" s="54"/>
      <c r="F96" s="67">
        <v>2040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187</v>
      </c>
      <c r="C97" s="77"/>
      <c r="D97" s="77"/>
      <c r="E97" s="54"/>
      <c r="F97" s="67">
        <v>960</v>
      </c>
      <c r="G97" s="68"/>
      <c r="H97" s="68"/>
      <c r="I97" s="68"/>
      <c r="J97" s="69"/>
    </row>
    <row r="98" spans="1:10" ht="36" customHeight="1" x14ac:dyDescent="0.25">
      <c r="A98" s="7" t="s">
        <v>114</v>
      </c>
      <c r="B98" s="76" t="s">
        <v>188</v>
      </c>
      <c r="C98" s="77"/>
      <c r="D98" s="77"/>
      <c r="E98" s="54"/>
      <c r="F98" s="67">
        <v>14400</v>
      </c>
      <c r="G98" s="68"/>
      <c r="H98" s="68"/>
      <c r="I98" s="68"/>
      <c r="J98" s="69"/>
    </row>
    <row r="99" spans="1:10" ht="36" customHeight="1" thickBot="1" x14ac:dyDescent="0.3">
      <c r="A99" s="7" t="s">
        <v>114</v>
      </c>
      <c r="B99" s="76" t="s">
        <v>189</v>
      </c>
      <c r="C99" s="77"/>
      <c r="D99" s="77"/>
      <c r="E99" s="54"/>
      <c r="F99" s="67">
        <v>960</v>
      </c>
      <c r="G99" s="68"/>
      <c r="H99" s="68"/>
      <c r="I99" s="68"/>
      <c r="J99" s="69"/>
    </row>
    <row r="100" spans="1:10" ht="36" customHeight="1" x14ac:dyDescent="0.25">
      <c r="A100" s="7"/>
      <c r="B100" s="189" t="s">
        <v>190</v>
      </c>
      <c r="C100" s="190"/>
      <c r="D100" s="190"/>
      <c r="E100" s="191"/>
      <c r="F100" s="186"/>
      <c r="G100" s="187"/>
      <c r="H100" s="187"/>
      <c r="I100" s="187"/>
      <c r="J100" s="188"/>
    </row>
    <row r="101" spans="1:10" ht="36" customHeight="1" x14ac:dyDescent="0.25">
      <c r="A101" s="7"/>
      <c r="B101" s="76" t="s">
        <v>191</v>
      </c>
      <c r="C101" s="77"/>
      <c r="D101" s="77"/>
      <c r="E101" s="54"/>
      <c r="F101" s="67">
        <v>12000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192</v>
      </c>
      <c r="C102" s="77"/>
      <c r="D102" s="77"/>
      <c r="E102" s="54"/>
      <c r="F102" s="67">
        <v>12000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193</v>
      </c>
      <c r="C103" s="77"/>
      <c r="D103" s="77"/>
      <c r="E103" s="54"/>
      <c r="F103" s="105">
        <v>1620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194</v>
      </c>
      <c r="C104" s="77"/>
      <c r="D104" s="77"/>
      <c r="E104" s="54"/>
      <c r="F104" s="105">
        <v>162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195</v>
      </c>
      <c r="C105" s="77"/>
      <c r="D105" s="77"/>
      <c r="E105" s="54"/>
      <c r="F105" s="105">
        <v>570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196</v>
      </c>
      <c r="C106" s="19"/>
      <c r="D106" s="19"/>
      <c r="E106" s="20"/>
      <c r="F106" s="186"/>
      <c r="G106" s="187"/>
      <c r="H106" s="187"/>
      <c r="I106" s="187"/>
      <c r="J106" s="188"/>
    </row>
    <row r="107" spans="1:10" ht="36" customHeight="1" x14ac:dyDescent="0.25">
      <c r="A107" s="7" t="s">
        <v>112</v>
      </c>
      <c r="B107" s="76" t="s">
        <v>197</v>
      </c>
      <c r="C107" s="77"/>
      <c r="D107" s="77"/>
      <c r="E107" s="54"/>
      <c r="F107" s="192">
        <f>H107*1.2</f>
        <v>3823.2</v>
      </c>
      <c r="G107" s="193">
        <f>H107*1.1</f>
        <v>3504.6000000000004</v>
      </c>
      <c r="H107" s="193">
        <v>3186</v>
      </c>
      <c r="I107" s="193">
        <f>H107*0.75</f>
        <v>2389.5</v>
      </c>
      <c r="J107" s="194">
        <f>H107*0.5</f>
        <v>1593</v>
      </c>
    </row>
    <row r="108" spans="1:10" ht="36" customHeight="1" x14ac:dyDescent="0.25">
      <c r="A108" s="7" t="s">
        <v>112</v>
      </c>
      <c r="B108" s="76" t="s">
        <v>198</v>
      </c>
      <c r="C108" s="77"/>
      <c r="D108" s="77"/>
      <c r="E108" s="54"/>
      <c r="F108" s="67">
        <v>3246</v>
      </c>
      <c r="G108" s="68"/>
      <c r="H108" s="68"/>
      <c r="I108" s="68"/>
      <c r="J108" s="69"/>
    </row>
    <row r="109" spans="1:10" ht="36" customHeight="1" x14ac:dyDescent="0.25">
      <c r="A109" s="7" t="s">
        <v>112</v>
      </c>
      <c r="B109" s="76" t="s">
        <v>199</v>
      </c>
      <c r="C109" s="77"/>
      <c r="D109" s="77"/>
      <c r="E109" s="54"/>
      <c r="F109" s="67">
        <v>762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76" t="s">
        <v>200</v>
      </c>
      <c r="C110" s="77"/>
      <c r="D110" s="77"/>
      <c r="E110" s="54"/>
      <c r="F110" s="192">
        <f>H110*1.2</f>
        <v>5472</v>
      </c>
      <c r="G110" s="193">
        <f>H110*1.1</f>
        <v>5016</v>
      </c>
      <c r="H110" s="193">
        <v>4560</v>
      </c>
      <c r="I110" s="193">
        <f>H110*0.75</f>
        <v>3420</v>
      </c>
      <c r="J110" s="194">
        <f>H110*0.5</f>
        <v>2280</v>
      </c>
    </row>
    <row r="111" spans="1:10" ht="36" customHeight="1" x14ac:dyDescent="0.25">
      <c r="A111" s="7" t="s">
        <v>114</v>
      </c>
      <c r="B111" s="76" t="s">
        <v>226</v>
      </c>
      <c r="C111" s="77"/>
      <c r="D111" s="77"/>
      <c r="E111" s="54"/>
      <c r="F111" s="67">
        <v>4560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76" t="s">
        <v>202</v>
      </c>
      <c r="C112" s="77"/>
      <c r="D112" s="77"/>
      <c r="E112" s="54"/>
      <c r="F112" s="67">
        <v>1080</v>
      </c>
      <c r="G112" s="68"/>
      <c r="H112" s="68"/>
      <c r="I112" s="68"/>
      <c r="J112" s="69"/>
    </row>
    <row r="113" spans="1:10" ht="36" customHeight="1" thickBot="1" x14ac:dyDescent="0.3">
      <c r="A113" s="7"/>
      <c r="B113" s="76" t="s">
        <v>203</v>
      </c>
      <c r="C113" s="77"/>
      <c r="D113" s="77"/>
      <c r="E113" s="54"/>
      <c r="F113" s="67">
        <v>3186</v>
      </c>
      <c r="G113" s="68"/>
      <c r="H113" s="68"/>
      <c r="I113" s="68"/>
      <c r="J113" s="69"/>
    </row>
    <row r="114" spans="1:10" ht="54" customHeight="1" thickBot="1" x14ac:dyDescent="0.3">
      <c r="A114" s="7"/>
      <c r="B114" s="18" t="s">
        <v>228</v>
      </c>
      <c r="C114" s="19"/>
      <c r="D114" s="19"/>
      <c r="E114" s="20"/>
      <c r="F114" s="108"/>
      <c r="G114" s="109"/>
      <c r="H114" s="109"/>
      <c r="I114" s="109"/>
      <c r="J114" s="110"/>
    </row>
    <row r="115" spans="1:10" ht="28.5" customHeight="1" thickBot="1" x14ac:dyDescent="0.3">
      <c r="A115" s="7"/>
      <c r="B115" s="195"/>
      <c r="C115" s="196"/>
      <c r="D115" s="196"/>
      <c r="E115" s="196"/>
      <c r="F115" s="196"/>
      <c r="G115" s="196"/>
      <c r="H115" s="196"/>
      <c r="I115" s="196"/>
      <c r="J115" s="197"/>
    </row>
    <row r="116" spans="1:10" ht="28.5" customHeight="1" x14ac:dyDescent="0.25">
      <c r="A116" s="7"/>
      <c r="B116" s="78" t="s">
        <v>229</v>
      </c>
      <c r="C116" s="79"/>
      <c r="D116" s="79"/>
      <c r="E116" s="36"/>
      <c r="F116" s="80">
        <v>7800</v>
      </c>
      <c r="G116" s="81"/>
      <c r="H116" s="81"/>
      <c r="I116" s="81"/>
      <c r="J116" s="82"/>
    </row>
    <row r="117" spans="1:10" ht="28.5" customHeight="1" x14ac:dyDescent="0.25">
      <c r="A117" s="7"/>
      <c r="B117" s="76" t="s">
        <v>230</v>
      </c>
      <c r="C117" s="77"/>
      <c r="D117" s="77"/>
      <c r="E117" s="54"/>
      <c r="F117" s="67">
        <v>15600</v>
      </c>
      <c r="G117" s="68"/>
      <c r="H117" s="68"/>
      <c r="I117" s="68"/>
      <c r="J117" s="69"/>
    </row>
    <row r="118" spans="1:10" ht="28.5" customHeight="1" x14ac:dyDescent="0.25">
      <c r="A118" s="7"/>
      <c r="B118" s="76" t="s">
        <v>231</v>
      </c>
      <c r="C118" s="77"/>
      <c r="D118" s="77"/>
      <c r="E118" s="54"/>
      <c r="F118" s="67">
        <v>7800</v>
      </c>
      <c r="G118" s="68"/>
      <c r="H118" s="68"/>
      <c r="I118" s="68"/>
      <c r="J118" s="69"/>
    </row>
    <row r="119" spans="1:10" ht="28.5" customHeight="1" thickBot="1" x14ac:dyDescent="0.3">
      <c r="A119" s="7"/>
      <c r="B119" s="76" t="s">
        <v>264</v>
      </c>
      <c r="C119" s="77"/>
      <c r="D119" s="77"/>
      <c r="E119" s="54"/>
      <c r="F119" s="67">
        <v>15600</v>
      </c>
      <c r="G119" s="68"/>
      <c r="H119" s="68"/>
      <c r="I119" s="68"/>
      <c r="J119" s="69"/>
    </row>
    <row r="120" spans="1:10" ht="24" thickBot="1" x14ac:dyDescent="0.3">
      <c r="A120" s="7"/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23.25" x14ac:dyDescent="0.25">
      <c r="A121" s="7"/>
      <c r="B121" s="116"/>
      <c r="C121" s="117"/>
      <c r="D121" s="117"/>
      <c r="E121" s="117"/>
      <c r="F121" s="118"/>
      <c r="G121" s="118"/>
      <c r="H121" s="118"/>
      <c r="I121" s="118"/>
      <c r="J121" s="118"/>
    </row>
    <row r="122" spans="1:10" ht="56.25" customHeight="1" x14ac:dyDescent="0.25">
      <c r="A122" s="7"/>
      <c r="B122" s="119" t="s">
        <v>265</v>
      </c>
      <c r="C122" s="119"/>
      <c r="D122" s="119"/>
      <c r="E122" s="119"/>
      <c r="F122" s="119"/>
      <c r="G122" s="119"/>
      <c r="H122" s="119"/>
      <c r="I122" s="119"/>
      <c r="J122" s="119"/>
    </row>
    <row r="123" spans="1:10" ht="41.25" customHeight="1" x14ac:dyDescent="0.25">
      <c r="A123" s="7"/>
      <c r="B123" s="119" t="s">
        <v>205</v>
      </c>
      <c r="C123" s="119"/>
      <c r="D123" s="119"/>
      <c r="E123" s="119"/>
      <c r="F123" s="119"/>
      <c r="G123" s="119"/>
      <c r="H123" s="119"/>
      <c r="I123" s="119"/>
      <c r="J123" s="119"/>
    </row>
    <row r="124" spans="1:10" ht="21" x14ac:dyDescent="0.25">
      <c r="A124" s="7" t="s">
        <v>114</v>
      </c>
      <c r="B124" s="120" t="s">
        <v>268</v>
      </c>
      <c r="C124" s="120"/>
      <c r="D124" s="120"/>
      <c r="E124" s="120"/>
      <c r="F124" s="120"/>
      <c r="G124" s="120"/>
      <c r="H124" s="120"/>
      <c r="I124" s="120"/>
      <c r="J124" s="120"/>
    </row>
    <row r="125" spans="1:10" ht="42" customHeight="1" x14ac:dyDescent="0.25">
      <c r="A125" s="7"/>
      <c r="B125" s="121" t="s">
        <v>207</v>
      </c>
      <c r="C125" s="121"/>
      <c r="D125" s="121"/>
      <c r="E125" s="121"/>
      <c r="F125" s="121"/>
      <c r="G125" s="121"/>
      <c r="H125" s="121"/>
      <c r="I125" s="121"/>
      <c r="J125" s="121"/>
    </row>
    <row r="126" spans="1:10" ht="21" x14ac:dyDescent="0.25">
      <c r="A126" s="7"/>
    </row>
  </sheetData>
  <sheetProtection selectLockedCells="1" selectUnlockedCells="1"/>
  <autoFilter ref="A5:J5">
    <filterColumn colId="1" showButton="0"/>
    <filterColumn colId="2" showButton="0"/>
    <filterColumn colId="3" showButton="0"/>
    <filterColumn colId="5" showButton="0"/>
    <filterColumn colId="6" showButton="0"/>
    <filterColumn colId="7" showButton="0"/>
    <filterColumn colId="8" showButton="0"/>
  </autoFilter>
  <mergeCells count="231">
    <mergeCell ref="B122:J122"/>
    <mergeCell ref="B123:J123"/>
    <mergeCell ref="B124:J124"/>
    <mergeCell ref="B125:J125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0:E110"/>
    <mergeCell ref="B111:E111"/>
    <mergeCell ref="F111:J111"/>
    <mergeCell ref="B112:E112"/>
    <mergeCell ref="F112:J112"/>
    <mergeCell ref="B113:E113"/>
    <mergeCell ref="F113:J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37"/>
  <sheetViews>
    <sheetView view="pageBreakPreview" topLeftCell="B1" zoomScale="50" zoomScaleNormal="60" zoomScaleSheetLayoutView="50" workbookViewId="0">
      <pane ySplit="4" topLeftCell="A203" activePane="bottomLeft" state="frozen"/>
      <selection activeCell="Q15" sqref="Q15"/>
      <selection pane="bottomLeft" activeCell="B217" sqref="B217:J217"/>
    </sheetView>
  </sheetViews>
  <sheetFormatPr defaultColWidth="9.140625" defaultRowHeight="15.75" outlineLevelRow="1" x14ac:dyDescent="0.25"/>
  <cols>
    <col min="1" max="1" width="40.28515625" style="426" hidden="1" customWidth="1"/>
    <col min="2" max="2" width="30.7109375" style="122" customWidth="1"/>
    <col min="3" max="4" width="30.7109375" style="9" customWidth="1"/>
    <col min="5" max="5" width="19.570312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31.5" customHeight="1" thickBot="1" x14ac:dyDescent="0.3">
      <c r="A6" s="312" t="s">
        <v>269</v>
      </c>
      <c r="B6" s="313"/>
      <c r="C6" s="313"/>
      <c r="D6" s="313"/>
      <c r="E6" s="313"/>
      <c r="F6" s="313"/>
      <c r="G6" s="313"/>
      <c r="H6" s="313"/>
      <c r="I6" s="313"/>
      <c r="J6" s="313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402" t="s">
        <v>107</v>
      </c>
      <c r="G7" s="402" t="s">
        <v>108</v>
      </c>
      <c r="H7" s="402" t="s">
        <v>109</v>
      </c>
      <c r="I7" s="402" t="s">
        <v>110</v>
      </c>
      <c r="J7" s="403" t="s">
        <v>111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112</v>
      </c>
      <c r="B9" s="30" t="s">
        <v>113</v>
      </c>
      <c r="C9" s="31"/>
      <c r="D9" s="31"/>
      <c r="E9" s="32"/>
      <c r="F9" s="404">
        <f>H9*1.2</f>
        <v>14212.8</v>
      </c>
      <c r="G9" s="112">
        <f>H9*1.1</f>
        <v>13028.400000000001</v>
      </c>
      <c r="H9" s="112">
        <v>11844</v>
      </c>
      <c r="I9" s="112">
        <f>H9*0.75</f>
        <v>8883</v>
      </c>
      <c r="J9" s="112">
        <f>H9*0.5</f>
        <v>5922</v>
      </c>
    </row>
    <row r="10" spans="1:10" ht="36" customHeight="1" thickBot="1" x14ac:dyDescent="0.3">
      <c r="A10" s="7" t="s">
        <v>114</v>
      </c>
      <c r="B10" s="34" t="s">
        <v>115</v>
      </c>
      <c r="C10" s="35"/>
      <c r="D10" s="35"/>
      <c r="E10" s="36"/>
      <c r="F10" s="404">
        <f t="shared" ref="F10" si="0">H10*1.2</f>
        <v>19900.8</v>
      </c>
      <c r="G10" s="112">
        <f t="shared" ref="G10" si="1">H10*1.1</f>
        <v>18242.400000000001</v>
      </c>
      <c r="H10" s="115">
        <v>16584</v>
      </c>
      <c r="I10" s="112">
        <f t="shared" ref="I10" si="2">H10*0.75</f>
        <v>12438</v>
      </c>
      <c r="J10" s="112">
        <f>H10*0.5</f>
        <v>8292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112</v>
      </c>
      <c r="B12" s="30" t="s">
        <v>116</v>
      </c>
      <c r="C12" s="31"/>
      <c r="D12" s="31"/>
      <c r="E12" s="32"/>
      <c r="F12" s="404">
        <f>H12*1.2</f>
        <v>16858.8</v>
      </c>
      <c r="G12" s="112">
        <f>H12*1.1</f>
        <v>15453.900000000001</v>
      </c>
      <c r="H12" s="112">
        <v>14049</v>
      </c>
      <c r="I12" s="112">
        <f>H12*0.75</f>
        <v>10536.75</v>
      </c>
      <c r="J12" s="112">
        <f>H12*0.5</f>
        <v>7024.5</v>
      </c>
    </row>
    <row r="13" spans="1:10" ht="36" customHeight="1" thickBot="1" x14ac:dyDescent="0.3">
      <c r="A13" s="7" t="s">
        <v>114</v>
      </c>
      <c r="B13" s="34" t="s">
        <v>117</v>
      </c>
      <c r="C13" s="35"/>
      <c r="D13" s="35"/>
      <c r="E13" s="36"/>
      <c r="F13" s="404">
        <f t="shared" ref="F13" si="3">H13*1.2</f>
        <v>23616</v>
      </c>
      <c r="G13" s="112">
        <f t="shared" ref="G13" si="4">H13*1.1</f>
        <v>21648</v>
      </c>
      <c r="H13" s="115">
        <v>19680</v>
      </c>
      <c r="I13" s="112">
        <f t="shared" ref="I13" si="5">H13*0.75</f>
        <v>14760</v>
      </c>
      <c r="J13" s="112">
        <f>H13*0.5</f>
        <v>9840</v>
      </c>
    </row>
    <row r="14" spans="1:10" ht="24" customHeight="1" thickBot="1" x14ac:dyDescent="0.3">
      <c r="A14" s="7"/>
      <c r="B14" s="27"/>
      <c r="C14" s="28"/>
      <c r="D14" s="28"/>
      <c r="E14" s="29"/>
      <c r="F14" s="180"/>
      <c r="G14" s="181"/>
      <c r="H14" s="181"/>
      <c r="I14" s="181"/>
      <c r="J14" s="182"/>
    </row>
    <row r="15" spans="1:10" ht="36" customHeight="1" x14ac:dyDescent="0.25">
      <c r="A15" s="7" t="s">
        <v>112</v>
      </c>
      <c r="B15" s="30" t="s">
        <v>118</v>
      </c>
      <c r="C15" s="175"/>
      <c r="D15" s="175"/>
      <c r="E15" s="176"/>
      <c r="F15" s="43">
        <v>2610</v>
      </c>
      <c r="G15" s="44"/>
      <c r="H15" s="44"/>
      <c r="I15" s="44"/>
      <c r="J15" s="45"/>
    </row>
    <row r="16" spans="1:10" ht="36" customHeight="1" thickBot="1" x14ac:dyDescent="0.3">
      <c r="A16" s="7" t="s">
        <v>114</v>
      </c>
      <c r="B16" s="177" t="s">
        <v>119</v>
      </c>
      <c r="C16" s="178"/>
      <c r="D16" s="178"/>
      <c r="E16" s="179"/>
      <c r="F16" s="49">
        <v>3720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0"/>
      <c r="G17" s="181"/>
      <c r="H17" s="181"/>
      <c r="I17" s="181"/>
      <c r="J17" s="182"/>
    </row>
    <row r="18" spans="1:10" ht="36" customHeight="1" x14ac:dyDescent="0.25">
      <c r="A18" s="7" t="s">
        <v>112</v>
      </c>
      <c r="B18" s="52" t="s">
        <v>120</v>
      </c>
      <c r="C18" s="53"/>
      <c r="D18" s="53"/>
      <c r="E18" s="54"/>
      <c r="F18" s="43">
        <v>282</v>
      </c>
      <c r="G18" s="44"/>
      <c r="H18" s="44"/>
      <c r="I18" s="44"/>
      <c r="J18" s="45"/>
    </row>
    <row r="19" spans="1:10" ht="36" customHeight="1" x14ac:dyDescent="0.25">
      <c r="A19" s="7" t="s">
        <v>114</v>
      </c>
      <c r="B19" s="52" t="s">
        <v>121</v>
      </c>
      <c r="C19" s="53"/>
      <c r="D19" s="53"/>
      <c r="E19" s="54"/>
      <c r="F19" s="83">
        <v>396</v>
      </c>
      <c r="G19" s="68"/>
      <c r="H19" s="68"/>
      <c r="I19" s="68"/>
      <c r="J19" s="69"/>
    </row>
    <row r="20" spans="1:10" ht="31.5" customHeight="1" x14ac:dyDescent="0.25">
      <c r="A20" s="312" t="s">
        <v>269</v>
      </c>
      <c r="B20" s="313"/>
      <c r="C20" s="313"/>
      <c r="D20" s="313"/>
      <c r="E20" s="313"/>
      <c r="F20" s="313"/>
      <c r="G20" s="313"/>
      <c r="H20" s="313"/>
      <c r="I20" s="313"/>
      <c r="J20" s="313"/>
    </row>
    <row r="21" spans="1:10" ht="36" customHeight="1" thickBot="1" x14ac:dyDescent="0.3">
      <c r="A21" s="7"/>
      <c r="B21" s="61" t="s">
        <v>122</v>
      </c>
      <c r="C21" s="62"/>
      <c r="D21" s="62"/>
      <c r="E21" s="63"/>
      <c r="F21" s="367" t="str">
        <f>"Цена от "&amp;MIN(F22:F41)&amp;" до "&amp;MAX(F22:F41)</f>
        <v>Цена от 2520 до 246960</v>
      </c>
      <c r="G21" s="368"/>
      <c r="H21" s="368"/>
      <c r="I21" s="368"/>
      <c r="J21" s="369"/>
    </row>
    <row r="22" spans="1:10" ht="36" customHeight="1" outlineLevel="1" x14ac:dyDescent="0.25">
      <c r="A22" s="7"/>
      <c r="B22" s="52" t="s">
        <v>123</v>
      </c>
      <c r="C22" s="53"/>
      <c r="D22" s="53"/>
      <c r="E22" s="53"/>
      <c r="F22" s="43">
        <v>2520</v>
      </c>
      <c r="G22" s="44"/>
      <c r="H22" s="44"/>
      <c r="I22" s="44"/>
      <c r="J22" s="45"/>
    </row>
    <row r="23" spans="1:10" ht="36" customHeight="1" outlineLevel="1" x14ac:dyDescent="0.25">
      <c r="A23" s="7"/>
      <c r="B23" s="52" t="s">
        <v>124</v>
      </c>
      <c r="C23" s="53"/>
      <c r="D23" s="53"/>
      <c r="E23" s="53"/>
      <c r="F23" s="83">
        <v>5040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3"/>
      <c r="F24" s="83">
        <v>10080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3"/>
      <c r="F25" s="83">
        <v>15120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3"/>
      <c r="F26" s="83">
        <v>20160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3"/>
      <c r="F27" s="83">
        <v>30240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3"/>
      <c r="F28" s="83">
        <v>45360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3"/>
      <c r="F29" s="83">
        <v>60480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3"/>
      <c r="F30" s="83">
        <v>75600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3"/>
      <c r="F31" s="83">
        <v>90720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3"/>
      <c r="F32" s="83">
        <v>105840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3"/>
      <c r="F33" s="83">
        <v>120960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3"/>
      <c r="F34" s="83">
        <v>136080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3"/>
      <c r="F35" s="83">
        <v>151200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3"/>
      <c r="F36" s="83">
        <v>166320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3"/>
      <c r="F37" s="83">
        <v>181440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3"/>
      <c r="F38" s="83">
        <v>196560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3"/>
      <c r="F39" s="83">
        <v>216720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3"/>
      <c r="F40" s="83">
        <v>231840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142</v>
      </c>
      <c r="C41" s="53"/>
      <c r="D41" s="53"/>
      <c r="E41" s="53"/>
      <c r="F41" s="83">
        <v>246960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83">
        <v>262080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83">
        <v>277200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83">
        <v>292320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83">
        <v>307440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83">
        <v>322560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83">
        <v>337680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83">
        <v>352800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83">
        <v>367920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242</v>
      </c>
      <c r="C50" s="53"/>
      <c r="D50" s="53"/>
      <c r="E50" s="54"/>
      <c r="F50" s="83">
        <v>383040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243</v>
      </c>
      <c r="C51" s="53"/>
      <c r="D51" s="53"/>
      <c r="E51" s="54"/>
      <c r="F51" s="83">
        <v>398160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244</v>
      </c>
      <c r="C52" s="53"/>
      <c r="D52" s="53"/>
      <c r="E52" s="54"/>
      <c r="F52" s="83">
        <v>413280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245</v>
      </c>
      <c r="C53" s="53"/>
      <c r="D53" s="53"/>
      <c r="E53" s="54"/>
      <c r="F53" s="83">
        <v>428400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246</v>
      </c>
      <c r="C54" s="53"/>
      <c r="D54" s="53"/>
      <c r="E54" s="54"/>
      <c r="F54" s="83">
        <v>443520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247</v>
      </c>
      <c r="C55" s="53"/>
      <c r="D55" s="53"/>
      <c r="E55" s="54"/>
      <c r="F55" s="83">
        <v>458640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248</v>
      </c>
      <c r="C56" s="53"/>
      <c r="D56" s="53"/>
      <c r="E56" s="54"/>
      <c r="F56" s="83">
        <v>473760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249</v>
      </c>
      <c r="C57" s="53"/>
      <c r="D57" s="53"/>
      <c r="E57" s="54"/>
      <c r="F57" s="83">
        <v>488880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250</v>
      </c>
      <c r="C58" s="53"/>
      <c r="D58" s="53"/>
      <c r="E58" s="54"/>
      <c r="F58" s="83">
        <v>504000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251</v>
      </c>
      <c r="C59" s="53"/>
      <c r="D59" s="53"/>
      <c r="E59" s="54"/>
      <c r="F59" s="83">
        <v>519120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252</v>
      </c>
      <c r="C60" s="53"/>
      <c r="D60" s="53"/>
      <c r="E60" s="54"/>
      <c r="F60" s="83">
        <v>534240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253</v>
      </c>
      <c r="C61" s="53"/>
      <c r="D61" s="53"/>
      <c r="E61" s="54"/>
      <c r="F61" s="83">
        <v>549360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270</v>
      </c>
      <c r="C62" s="53"/>
      <c r="D62" s="53"/>
      <c r="E62" s="54"/>
      <c r="F62" s="83">
        <v>564480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271</v>
      </c>
      <c r="C63" s="53"/>
      <c r="D63" s="53"/>
      <c r="E63" s="54"/>
      <c r="F63" s="83">
        <v>579600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272</v>
      </c>
      <c r="C64" s="53"/>
      <c r="D64" s="53"/>
      <c r="E64" s="54"/>
      <c r="F64" s="83">
        <v>594720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273</v>
      </c>
      <c r="C65" s="53"/>
      <c r="D65" s="53"/>
      <c r="E65" s="54"/>
      <c r="F65" s="83">
        <v>609840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274</v>
      </c>
      <c r="C66" s="53"/>
      <c r="D66" s="53"/>
      <c r="E66" s="54"/>
      <c r="F66" s="83">
        <v>624960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275</v>
      </c>
      <c r="C67" s="53"/>
      <c r="D67" s="53"/>
      <c r="E67" s="54"/>
      <c r="F67" s="83">
        <v>640080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276</v>
      </c>
      <c r="C68" s="53"/>
      <c r="D68" s="53"/>
      <c r="E68" s="54"/>
      <c r="F68" s="83">
        <v>655200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277</v>
      </c>
      <c r="C69" s="53"/>
      <c r="D69" s="53"/>
      <c r="E69" s="54"/>
      <c r="F69" s="83">
        <v>670320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278</v>
      </c>
      <c r="C70" s="53"/>
      <c r="D70" s="53"/>
      <c r="E70" s="54"/>
      <c r="F70" s="83">
        <v>685440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279</v>
      </c>
      <c r="C71" s="53"/>
      <c r="D71" s="53"/>
      <c r="E71" s="54"/>
      <c r="F71" s="49">
        <v>700560</v>
      </c>
      <c r="G71" s="50"/>
      <c r="H71" s="50"/>
      <c r="I71" s="50"/>
      <c r="J71" s="51"/>
    </row>
    <row r="72" spans="1:10" ht="30" customHeight="1" thickBot="1" x14ac:dyDescent="0.4">
      <c r="A72" s="358" t="s">
        <v>330</v>
      </c>
      <c r="B72" s="359"/>
      <c r="C72" s="360"/>
      <c r="D72" s="360"/>
      <c r="E72" s="360"/>
      <c r="F72" s="180" t="s">
        <v>330</v>
      </c>
      <c r="G72" s="181"/>
      <c r="H72" s="181"/>
      <c r="I72" s="181"/>
      <c r="J72" s="182"/>
    </row>
    <row r="73" spans="1:10" ht="36" customHeight="1" thickBot="1" x14ac:dyDescent="0.3">
      <c r="A73" s="7" t="s">
        <v>112</v>
      </c>
      <c r="B73" s="30" t="s">
        <v>331</v>
      </c>
      <c r="C73" s="31"/>
      <c r="D73" s="31"/>
      <c r="E73" s="32"/>
      <c r="F73" s="33">
        <f>H73*1.2</f>
        <v>14212.8</v>
      </c>
      <c r="G73" s="33">
        <f>H73*1.1</f>
        <v>13028.400000000001</v>
      </c>
      <c r="H73" s="33">
        <v>11844</v>
      </c>
      <c r="I73" s="33">
        <f>H73*0.75</f>
        <v>8883</v>
      </c>
      <c r="J73" s="33">
        <f>H73*0.5</f>
        <v>5922</v>
      </c>
    </row>
    <row r="74" spans="1:10" ht="34.5" customHeight="1" thickBot="1" x14ac:dyDescent="0.3">
      <c r="A74" s="7"/>
      <c r="B74" s="27"/>
      <c r="C74" s="38"/>
      <c r="D74" s="38"/>
      <c r="E74" s="39"/>
      <c r="F74" s="180" t="s">
        <v>330</v>
      </c>
      <c r="G74" s="181"/>
      <c r="H74" s="181"/>
      <c r="I74" s="181"/>
      <c r="J74" s="182"/>
    </row>
    <row r="75" spans="1:10" ht="36" customHeight="1" thickBot="1" x14ac:dyDescent="0.3">
      <c r="A75" s="7" t="s">
        <v>112</v>
      </c>
      <c r="B75" s="30" t="s">
        <v>332</v>
      </c>
      <c r="C75" s="31"/>
      <c r="D75" s="31"/>
      <c r="E75" s="32"/>
      <c r="F75" s="33">
        <f>H75*1.2</f>
        <v>16858.8</v>
      </c>
      <c r="G75" s="33">
        <f>H75*1.1</f>
        <v>15453.900000000001</v>
      </c>
      <c r="H75" s="33">
        <v>14049</v>
      </c>
      <c r="I75" s="33">
        <f>H75*0.75</f>
        <v>10536.75</v>
      </c>
      <c r="J75" s="33">
        <f>H75*0.5</f>
        <v>7024.5</v>
      </c>
    </row>
    <row r="76" spans="1:10" ht="24" customHeight="1" thickBot="1" x14ac:dyDescent="0.3">
      <c r="A76" s="7"/>
      <c r="B76" s="27"/>
      <c r="C76" s="28"/>
      <c r="D76" s="28"/>
      <c r="E76" s="29"/>
      <c r="F76" s="180" t="s">
        <v>330</v>
      </c>
      <c r="G76" s="181"/>
      <c r="H76" s="181"/>
      <c r="I76" s="181"/>
      <c r="J76" s="182"/>
    </row>
    <row r="77" spans="1:10" ht="36" customHeight="1" thickBot="1" x14ac:dyDescent="0.3">
      <c r="A77" s="7" t="s">
        <v>112</v>
      </c>
      <c r="B77" s="52" t="s">
        <v>333</v>
      </c>
      <c r="C77" s="53"/>
      <c r="D77" s="53"/>
      <c r="E77" s="54"/>
      <c r="F77" s="361">
        <v>282</v>
      </c>
      <c r="G77" s="362"/>
      <c r="H77" s="362"/>
      <c r="I77" s="362"/>
      <c r="J77" s="363"/>
    </row>
    <row r="78" spans="1:10" ht="30" customHeight="1" thickBot="1" x14ac:dyDescent="0.3">
      <c r="A78" s="180"/>
      <c r="B78" s="181"/>
      <c r="C78" s="181"/>
      <c r="D78" s="181"/>
      <c r="E78" s="182"/>
      <c r="F78" s="180" t="s">
        <v>330</v>
      </c>
      <c r="G78" s="181"/>
      <c r="H78" s="181"/>
      <c r="I78" s="181"/>
      <c r="J78" s="182"/>
    </row>
    <row r="79" spans="1:10" ht="36" customHeight="1" thickBot="1" x14ac:dyDescent="0.3">
      <c r="A79" s="7"/>
      <c r="B79" s="61" t="s">
        <v>122</v>
      </c>
      <c r="C79" s="62"/>
      <c r="D79" s="62"/>
      <c r="E79" s="63"/>
      <c r="F79" s="364" t="str">
        <f>"Цена от "&amp;MIN(F80:F136)&amp;" до "&amp;MAX(F80:F136)</f>
        <v>Цена от 390 до 700560</v>
      </c>
      <c r="G79" s="365"/>
      <c r="H79" s="365"/>
      <c r="I79" s="365"/>
      <c r="J79" s="366"/>
    </row>
    <row r="80" spans="1:10" ht="36" customHeight="1" outlineLevel="1" x14ac:dyDescent="0.25">
      <c r="A80" s="7"/>
      <c r="B80" s="52" t="s">
        <v>334</v>
      </c>
      <c r="C80" s="53"/>
      <c r="D80" s="53"/>
      <c r="E80" s="53"/>
      <c r="F80" s="138">
        <v>2520</v>
      </c>
      <c r="G80" s="139"/>
      <c r="H80" s="139"/>
      <c r="I80" s="139"/>
      <c r="J80" s="140"/>
    </row>
    <row r="81" spans="1:10" ht="36" customHeight="1" outlineLevel="1" x14ac:dyDescent="0.25">
      <c r="A81" s="7"/>
      <c r="B81" s="52" t="s">
        <v>335</v>
      </c>
      <c r="C81" s="53"/>
      <c r="D81" s="53"/>
      <c r="E81" s="53"/>
      <c r="F81" s="58">
        <v>5040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336</v>
      </c>
      <c r="C82" s="53"/>
      <c r="D82" s="53"/>
      <c r="E82" s="53"/>
      <c r="F82" s="58">
        <v>10080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337</v>
      </c>
      <c r="C83" s="53"/>
      <c r="D83" s="53"/>
      <c r="E83" s="53"/>
      <c r="F83" s="58">
        <v>15120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338</v>
      </c>
      <c r="C84" s="53"/>
      <c r="D84" s="53"/>
      <c r="E84" s="53"/>
      <c r="F84" s="58">
        <v>20160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339</v>
      </c>
      <c r="C85" s="53"/>
      <c r="D85" s="53"/>
      <c r="E85" s="53"/>
      <c r="F85" s="58">
        <v>30240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340</v>
      </c>
      <c r="C86" s="53"/>
      <c r="D86" s="53"/>
      <c r="E86" s="53"/>
      <c r="F86" s="58">
        <v>45360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341</v>
      </c>
      <c r="C87" s="53"/>
      <c r="D87" s="53"/>
      <c r="E87" s="53"/>
      <c r="F87" s="58">
        <v>60480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342</v>
      </c>
      <c r="C88" s="53"/>
      <c r="D88" s="53"/>
      <c r="E88" s="53"/>
      <c r="F88" s="58">
        <v>75600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343</v>
      </c>
      <c r="C89" s="53"/>
      <c r="D89" s="53"/>
      <c r="E89" s="53"/>
      <c r="F89" s="58">
        <v>90720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344</v>
      </c>
      <c r="C90" s="53"/>
      <c r="D90" s="53"/>
      <c r="E90" s="53"/>
      <c r="F90" s="58">
        <v>105840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345</v>
      </c>
      <c r="C91" s="53"/>
      <c r="D91" s="53"/>
      <c r="E91" s="53"/>
      <c r="F91" s="58">
        <v>120960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346</v>
      </c>
      <c r="C92" s="53"/>
      <c r="D92" s="53"/>
      <c r="E92" s="53"/>
      <c r="F92" s="58">
        <v>136080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347</v>
      </c>
      <c r="C93" s="53"/>
      <c r="D93" s="53"/>
      <c r="E93" s="53"/>
      <c r="F93" s="58">
        <v>151200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348</v>
      </c>
      <c r="C94" s="53"/>
      <c r="D94" s="53"/>
      <c r="E94" s="53"/>
      <c r="F94" s="58">
        <v>166320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349</v>
      </c>
      <c r="C95" s="53"/>
      <c r="D95" s="53"/>
      <c r="E95" s="53"/>
      <c r="F95" s="58">
        <v>181440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350</v>
      </c>
      <c r="C96" s="53"/>
      <c r="D96" s="53"/>
      <c r="E96" s="53"/>
      <c r="F96" s="58">
        <v>196560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351</v>
      </c>
      <c r="C97" s="53"/>
      <c r="D97" s="53"/>
      <c r="E97" s="53"/>
      <c r="F97" s="58">
        <v>216720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352</v>
      </c>
      <c r="C98" s="53"/>
      <c r="D98" s="53"/>
      <c r="E98" s="53"/>
      <c r="F98" s="58">
        <v>231840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353</v>
      </c>
      <c r="C99" s="53"/>
      <c r="D99" s="53"/>
      <c r="E99" s="53"/>
      <c r="F99" s="58">
        <v>246960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354</v>
      </c>
      <c r="C100" s="53"/>
      <c r="D100" s="53"/>
      <c r="E100" s="53"/>
      <c r="F100" s="58">
        <v>262080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355</v>
      </c>
      <c r="C101" s="53"/>
      <c r="D101" s="53"/>
      <c r="E101" s="53"/>
      <c r="F101" s="58">
        <v>277200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356</v>
      </c>
      <c r="C102" s="53"/>
      <c r="D102" s="53"/>
      <c r="E102" s="53"/>
      <c r="F102" s="58">
        <v>292320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357</v>
      </c>
      <c r="C103" s="53"/>
      <c r="D103" s="53"/>
      <c r="E103" s="53"/>
      <c r="F103" s="58">
        <v>307440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358</v>
      </c>
      <c r="C104" s="53"/>
      <c r="D104" s="53"/>
      <c r="E104" s="53"/>
      <c r="F104" s="58">
        <v>322560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359</v>
      </c>
      <c r="C105" s="53"/>
      <c r="D105" s="53"/>
      <c r="E105" s="53"/>
      <c r="F105" s="58">
        <v>337680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360</v>
      </c>
      <c r="C106" s="53"/>
      <c r="D106" s="53"/>
      <c r="E106" s="53"/>
      <c r="F106" s="58">
        <v>352800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361</v>
      </c>
      <c r="C107" s="53"/>
      <c r="D107" s="53"/>
      <c r="E107" s="53"/>
      <c r="F107" s="58">
        <v>367920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362</v>
      </c>
      <c r="C108" s="53"/>
      <c r="D108" s="53"/>
      <c r="E108" s="53"/>
      <c r="F108" s="58">
        <v>383040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363</v>
      </c>
      <c r="C109" s="53"/>
      <c r="D109" s="53"/>
      <c r="E109" s="53"/>
      <c r="F109" s="58">
        <v>398160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364</v>
      </c>
      <c r="C110" s="53"/>
      <c r="D110" s="53"/>
      <c r="E110" s="53"/>
      <c r="F110" s="58">
        <v>413280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365</v>
      </c>
      <c r="C111" s="53"/>
      <c r="D111" s="53"/>
      <c r="E111" s="53"/>
      <c r="F111" s="58">
        <v>428400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366</v>
      </c>
      <c r="C112" s="53"/>
      <c r="D112" s="53"/>
      <c r="E112" s="53"/>
      <c r="F112" s="58">
        <v>443520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367</v>
      </c>
      <c r="C113" s="53"/>
      <c r="D113" s="53"/>
      <c r="E113" s="53"/>
      <c r="F113" s="58">
        <v>458640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368</v>
      </c>
      <c r="C114" s="53"/>
      <c r="D114" s="53"/>
      <c r="E114" s="53"/>
      <c r="F114" s="58">
        <v>473760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369</v>
      </c>
      <c r="C115" s="53"/>
      <c r="D115" s="53"/>
      <c r="E115" s="53"/>
      <c r="F115" s="58">
        <v>488880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370</v>
      </c>
      <c r="C116" s="53"/>
      <c r="D116" s="53"/>
      <c r="E116" s="53"/>
      <c r="F116" s="58">
        <v>504000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371</v>
      </c>
      <c r="C117" s="53"/>
      <c r="D117" s="53"/>
      <c r="E117" s="53"/>
      <c r="F117" s="58">
        <v>519120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372</v>
      </c>
      <c r="C118" s="53"/>
      <c r="D118" s="53"/>
      <c r="E118" s="53"/>
      <c r="F118" s="58">
        <v>534240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373</v>
      </c>
      <c r="C119" s="53"/>
      <c r="D119" s="53"/>
      <c r="E119" s="53"/>
      <c r="F119" s="58">
        <v>549360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374</v>
      </c>
      <c r="C120" s="53"/>
      <c r="D120" s="53"/>
      <c r="E120" s="53"/>
      <c r="F120" s="58">
        <v>564480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375</v>
      </c>
      <c r="C121" s="53"/>
      <c r="D121" s="53"/>
      <c r="E121" s="53"/>
      <c r="F121" s="58">
        <v>579600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376</v>
      </c>
      <c r="C122" s="53"/>
      <c r="D122" s="53"/>
      <c r="E122" s="53"/>
      <c r="F122" s="58">
        <v>594720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377</v>
      </c>
      <c r="C123" s="53"/>
      <c r="D123" s="53"/>
      <c r="E123" s="53"/>
      <c r="F123" s="58">
        <v>609840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378</v>
      </c>
      <c r="C124" s="53"/>
      <c r="D124" s="53"/>
      <c r="E124" s="53"/>
      <c r="F124" s="58">
        <v>624960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379</v>
      </c>
      <c r="C125" s="53"/>
      <c r="D125" s="53"/>
      <c r="E125" s="53"/>
      <c r="F125" s="58">
        <v>640080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380</v>
      </c>
      <c r="C126" s="53"/>
      <c r="D126" s="53"/>
      <c r="E126" s="53"/>
      <c r="F126" s="58">
        <v>655200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381</v>
      </c>
      <c r="C127" s="53"/>
      <c r="D127" s="53"/>
      <c r="E127" s="53"/>
      <c r="F127" s="58">
        <v>670320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382</v>
      </c>
      <c r="C128" s="53"/>
      <c r="D128" s="53"/>
      <c r="E128" s="53"/>
      <c r="F128" s="58">
        <v>685440</v>
      </c>
      <c r="G128" s="59"/>
      <c r="H128" s="59"/>
      <c r="I128" s="59"/>
      <c r="J128" s="60"/>
    </row>
    <row r="129" spans="1:10" ht="36" customHeight="1" outlineLevel="1" thickBot="1" x14ac:dyDescent="0.3">
      <c r="A129" s="7"/>
      <c r="B129" s="52" t="s">
        <v>383</v>
      </c>
      <c r="C129" s="53"/>
      <c r="D129" s="53"/>
      <c r="E129" s="53"/>
      <c r="F129" s="337">
        <v>700560</v>
      </c>
      <c r="G129" s="148"/>
      <c r="H129" s="148"/>
      <c r="I129" s="148"/>
      <c r="J129" s="149"/>
    </row>
    <row r="130" spans="1:10" ht="36" customHeight="1" thickBot="1" x14ac:dyDescent="0.3">
      <c r="A130" s="7"/>
      <c r="B130" s="351" t="s">
        <v>143</v>
      </c>
      <c r="C130" s="352"/>
      <c r="D130" s="352"/>
      <c r="E130" s="353"/>
      <c r="F130" s="395" t="str">
        <f>"Цена от "&amp;MIN(F131:F140)&amp;" до "&amp;MAX(F131:F140)</f>
        <v>Цена от 390 до 18990</v>
      </c>
      <c r="G130" s="396"/>
      <c r="H130" s="396"/>
      <c r="I130" s="396"/>
      <c r="J130" s="397"/>
    </row>
    <row r="131" spans="1:10" ht="36" customHeight="1" x14ac:dyDescent="0.25">
      <c r="A131" s="7"/>
      <c r="B131" s="309" t="s">
        <v>144</v>
      </c>
      <c r="C131" s="310"/>
      <c r="D131" s="310"/>
      <c r="E131" s="311"/>
      <c r="F131" s="80">
        <v>2205</v>
      </c>
      <c r="G131" s="81"/>
      <c r="H131" s="81"/>
      <c r="I131" s="81"/>
      <c r="J131" s="82"/>
    </row>
    <row r="132" spans="1:10" ht="36" customHeight="1" x14ac:dyDescent="0.25">
      <c r="A132" s="7"/>
      <c r="B132" s="76" t="s">
        <v>208</v>
      </c>
      <c r="C132" s="77"/>
      <c r="D132" s="77"/>
      <c r="E132" s="54"/>
      <c r="F132" s="80">
        <v>990</v>
      </c>
      <c r="G132" s="81"/>
      <c r="H132" s="81"/>
      <c r="I132" s="81"/>
      <c r="J132" s="82"/>
    </row>
    <row r="133" spans="1:10" ht="36" customHeight="1" x14ac:dyDescent="0.25">
      <c r="A133" s="7"/>
      <c r="B133" s="78" t="s">
        <v>146</v>
      </c>
      <c r="C133" s="79"/>
      <c r="D133" s="79"/>
      <c r="E133" s="36"/>
      <c r="F133" s="80">
        <v>18990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147</v>
      </c>
      <c r="C134" s="77"/>
      <c r="D134" s="77"/>
      <c r="E134" s="54"/>
      <c r="F134" s="67">
        <v>3690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148</v>
      </c>
      <c r="C135" s="77"/>
      <c r="D135" s="77"/>
      <c r="E135" s="54"/>
      <c r="F135" s="67">
        <v>11490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149</v>
      </c>
      <c r="C136" s="77"/>
      <c r="D136" s="77"/>
      <c r="E136" s="54"/>
      <c r="F136" s="67">
        <v>390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150</v>
      </c>
      <c r="C137" s="77"/>
      <c r="D137" s="77"/>
      <c r="E137" s="54"/>
      <c r="F137" s="67">
        <v>390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151</v>
      </c>
      <c r="C138" s="77"/>
      <c r="D138" s="77"/>
      <c r="E138" s="54"/>
      <c r="F138" s="67">
        <v>780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152</v>
      </c>
      <c r="C139" s="77"/>
      <c r="D139" s="77"/>
      <c r="E139" s="54"/>
      <c r="F139" s="67">
        <v>1170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153</v>
      </c>
      <c r="C140" s="77"/>
      <c r="D140" s="77"/>
      <c r="E140" s="54"/>
      <c r="F140" s="67">
        <v>8790</v>
      </c>
      <c r="G140" s="68"/>
      <c r="H140" s="68"/>
      <c r="I140" s="68"/>
      <c r="J140" s="69"/>
    </row>
    <row r="141" spans="1:10" ht="21.75" customHeight="1" thickBot="1" x14ac:dyDescent="0.3">
      <c r="A141" s="7"/>
      <c r="B141" s="27"/>
      <c r="C141" s="38"/>
      <c r="D141" s="38"/>
      <c r="E141" s="39"/>
      <c r="F141" s="40" t="s">
        <v>154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155</v>
      </c>
      <c r="C142" s="77"/>
      <c r="D142" s="77"/>
      <c r="E142" s="54"/>
      <c r="F142" s="67">
        <v>30</v>
      </c>
      <c r="G142" s="68"/>
      <c r="H142" s="68"/>
      <c r="I142" s="68"/>
      <c r="J142" s="69"/>
    </row>
    <row r="143" spans="1:10" ht="54" customHeight="1" thickBot="1" x14ac:dyDescent="0.3">
      <c r="A143" s="7"/>
      <c r="B143" s="183" t="s">
        <v>209</v>
      </c>
      <c r="C143" s="184"/>
      <c r="D143" s="184"/>
      <c r="E143" s="185"/>
      <c r="F143" s="186" t="str">
        <f>"Цена от "&amp;MIN(F145,F150:J162)&amp;" до "&amp;MAX(F145,F150:J162)</f>
        <v>Цена от 540 до 95790</v>
      </c>
      <c r="G143" s="187"/>
      <c r="H143" s="187"/>
      <c r="I143" s="187"/>
      <c r="J143" s="188"/>
    </row>
    <row r="144" spans="1:10" ht="24" customHeight="1" thickBot="1" x14ac:dyDescent="0.3">
      <c r="A144" s="7"/>
      <c r="B144" s="27"/>
      <c r="C144" s="38"/>
      <c r="D144" s="38"/>
      <c r="E144" s="39"/>
      <c r="F144" s="40"/>
      <c r="G144" s="41"/>
      <c r="H144" s="41"/>
      <c r="I144" s="41"/>
      <c r="J144" s="42"/>
    </row>
    <row r="145" spans="1:10" ht="36" customHeight="1" x14ac:dyDescent="0.25">
      <c r="A145" s="7"/>
      <c r="B145" s="76" t="s">
        <v>434</v>
      </c>
      <c r="C145" s="77"/>
      <c r="D145" s="77"/>
      <c r="E145" s="54"/>
      <c r="F145" s="67">
        <v>13200</v>
      </c>
      <c r="G145" s="68"/>
      <c r="H145" s="68"/>
      <c r="I145" s="68"/>
      <c r="J145" s="69"/>
    </row>
    <row r="146" spans="1:10" ht="36" customHeight="1" x14ac:dyDescent="0.25">
      <c r="A146" s="7"/>
      <c r="B146" s="76" t="s">
        <v>158</v>
      </c>
      <c r="C146" s="77"/>
      <c r="D146" s="77"/>
      <c r="E146" s="54"/>
      <c r="F146" s="67">
        <v>1320</v>
      </c>
      <c r="G146" s="68"/>
      <c r="H146" s="68"/>
      <c r="I146" s="68"/>
      <c r="J146" s="69"/>
    </row>
    <row r="147" spans="1:10" ht="36" customHeight="1" x14ac:dyDescent="0.25">
      <c r="A147" s="7"/>
      <c r="B147" s="76" t="s">
        <v>159</v>
      </c>
      <c r="C147" s="77"/>
      <c r="D147" s="77"/>
      <c r="E147" s="54"/>
      <c r="F147" s="67">
        <v>3300</v>
      </c>
      <c r="G147" s="68"/>
      <c r="H147" s="68"/>
      <c r="I147" s="68"/>
      <c r="J147" s="69"/>
    </row>
    <row r="148" spans="1:10" ht="36" customHeight="1" thickBot="1" x14ac:dyDescent="0.3">
      <c r="A148" s="7"/>
      <c r="B148" s="177" t="s">
        <v>160</v>
      </c>
      <c r="C148" s="178"/>
      <c r="D148" s="178"/>
      <c r="E148" s="179"/>
      <c r="F148" s="67">
        <v>20004</v>
      </c>
      <c r="G148" s="68"/>
      <c r="H148" s="68"/>
      <c r="I148" s="68"/>
      <c r="J148" s="69"/>
    </row>
    <row r="149" spans="1:10" ht="24" customHeight="1" thickBot="1" x14ac:dyDescent="0.3">
      <c r="A149" s="7"/>
      <c r="B149" s="27"/>
      <c r="C149" s="38"/>
      <c r="D149" s="38"/>
      <c r="E149" s="39"/>
      <c r="F149" s="40"/>
      <c r="G149" s="41"/>
      <c r="H149" s="41"/>
      <c r="I149" s="41"/>
      <c r="J149" s="42"/>
    </row>
    <row r="150" spans="1:10" ht="36" customHeight="1" x14ac:dyDescent="0.25">
      <c r="A150" s="7" t="s">
        <v>112</v>
      </c>
      <c r="B150" s="76" t="s">
        <v>161</v>
      </c>
      <c r="C150" s="77"/>
      <c r="D150" s="77"/>
      <c r="E150" s="54"/>
      <c r="F150" s="67">
        <v>44190</v>
      </c>
      <c r="G150" s="68"/>
      <c r="H150" s="68"/>
      <c r="I150" s="68"/>
      <c r="J150" s="69"/>
    </row>
    <row r="151" spans="1:10" ht="36" customHeight="1" x14ac:dyDescent="0.25">
      <c r="A151" s="7" t="s">
        <v>112</v>
      </c>
      <c r="B151" s="52" t="s">
        <v>162</v>
      </c>
      <c r="C151" s="96"/>
      <c r="D151" s="96"/>
      <c r="E151" s="97"/>
      <c r="F151" s="67">
        <v>31290</v>
      </c>
      <c r="G151" s="68"/>
      <c r="H151" s="68"/>
      <c r="I151" s="68"/>
      <c r="J151" s="69"/>
    </row>
    <row r="152" spans="1:10" ht="36" customHeight="1" x14ac:dyDescent="0.25">
      <c r="A152" s="7" t="s">
        <v>112</v>
      </c>
      <c r="B152" s="76" t="s">
        <v>163</v>
      </c>
      <c r="C152" s="77"/>
      <c r="D152" s="77"/>
      <c r="E152" s="54"/>
      <c r="F152" s="67">
        <v>79890</v>
      </c>
      <c r="G152" s="68"/>
      <c r="H152" s="68"/>
      <c r="I152" s="68"/>
      <c r="J152" s="69"/>
    </row>
    <row r="153" spans="1:10" ht="36" customHeight="1" x14ac:dyDescent="0.25">
      <c r="A153" s="7" t="s">
        <v>112</v>
      </c>
      <c r="B153" s="76" t="s">
        <v>164</v>
      </c>
      <c r="C153" s="77"/>
      <c r="D153" s="77"/>
      <c r="E153" s="54"/>
      <c r="F153" s="67">
        <v>20490</v>
      </c>
      <c r="G153" s="68"/>
      <c r="H153" s="68"/>
      <c r="I153" s="68"/>
      <c r="J153" s="69"/>
    </row>
    <row r="154" spans="1:10" ht="36" customHeight="1" x14ac:dyDescent="0.25">
      <c r="A154" s="7" t="s">
        <v>112</v>
      </c>
      <c r="B154" s="76" t="s">
        <v>165</v>
      </c>
      <c r="C154" s="77"/>
      <c r="D154" s="77"/>
      <c r="E154" s="54"/>
      <c r="F154" s="67">
        <v>24588</v>
      </c>
      <c r="G154" s="68"/>
      <c r="H154" s="68"/>
      <c r="I154" s="68"/>
      <c r="J154" s="69"/>
    </row>
    <row r="155" spans="1:10" ht="36" customHeight="1" x14ac:dyDescent="0.25">
      <c r="A155" s="7" t="s">
        <v>112</v>
      </c>
      <c r="B155" s="76" t="s">
        <v>166</v>
      </c>
      <c r="C155" s="77"/>
      <c r="D155" s="77"/>
      <c r="E155" s="54"/>
      <c r="F155" s="67">
        <v>30990</v>
      </c>
      <c r="G155" s="68"/>
      <c r="H155" s="68"/>
      <c r="I155" s="68"/>
      <c r="J155" s="69"/>
    </row>
    <row r="156" spans="1:10" ht="36" customHeight="1" x14ac:dyDescent="0.25">
      <c r="A156" s="7" t="s">
        <v>112</v>
      </c>
      <c r="B156" s="76" t="s">
        <v>167</v>
      </c>
      <c r="C156" s="77"/>
      <c r="D156" s="77"/>
      <c r="E156" s="54"/>
      <c r="F156" s="67">
        <v>43290</v>
      </c>
      <c r="G156" s="68"/>
      <c r="H156" s="68"/>
      <c r="I156" s="68"/>
      <c r="J156" s="69"/>
    </row>
    <row r="157" spans="1:10" ht="36" customHeight="1" x14ac:dyDescent="0.25">
      <c r="A157" s="7" t="s">
        <v>112</v>
      </c>
      <c r="B157" s="76" t="s">
        <v>168</v>
      </c>
      <c r="C157" s="77"/>
      <c r="D157" s="77"/>
      <c r="E157" s="54"/>
      <c r="F157" s="67">
        <v>95790</v>
      </c>
      <c r="G157" s="68"/>
      <c r="H157" s="68"/>
      <c r="I157" s="68"/>
      <c r="J157" s="69"/>
    </row>
    <row r="158" spans="1:10" ht="36" customHeight="1" x14ac:dyDescent="0.25">
      <c r="A158" s="7"/>
      <c r="B158" s="76" t="s">
        <v>169</v>
      </c>
      <c r="C158" s="77"/>
      <c r="D158" s="77"/>
      <c r="E158" s="54"/>
      <c r="F158" s="67">
        <v>30780</v>
      </c>
      <c r="G158" s="68"/>
      <c r="H158" s="68"/>
      <c r="I158" s="68"/>
      <c r="J158" s="69"/>
    </row>
    <row r="159" spans="1:10" ht="36" customHeight="1" x14ac:dyDescent="0.25">
      <c r="A159" s="7" t="s">
        <v>112</v>
      </c>
      <c r="B159" s="78" t="s">
        <v>170</v>
      </c>
      <c r="C159" s="79"/>
      <c r="D159" s="79"/>
      <c r="E159" s="36"/>
      <c r="F159" s="67">
        <v>540</v>
      </c>
      <c r="G159" s="68"/>
      <c r="H159" s="68"/>
      <c r="I159" s="68"/>
      <c r="J159" s="69"/>
    </row>
    <row r="160" spans="1:10" ht="36" customHeight="1" x14ac:dyDescent="0.25">
      <c r="A160" s="7"/>
      <c r="B160" s="76" t="s">
        <v>171</v>
      </c>
      <c r="C160" s="77"/>
      <c r="D160" s="77"/>
      <c r="E160" s="54"/>
      <c r="F160" s="67">
        <v>19590</v>
      </c>
      <c r="G160" s="68"/>
      <c r="H160" s="68"/>
      <c r="I160" s="68"/>
      <c r="J160" s="69"/>
    </row>
    <row r="161" spans="1:10" ht="36" customHeight="1" x14ac:dyDescent="0.25">
      <c r="A161" s="9"/>
      <c r="B161" s="76" t="s">
        <v>172</v>
      </c>
      <c r="C161" s="77"/>
      <c r="D161" s="77"/>
      <c r="E161" s="54"/>
      <c r="F161" s="67">
        <v>16590</v>
      </c>
      <c r="G161" s="68"/>
      <c r="H161" s="68"/>
      <c r="I161" s="68"/>
      <c r="J161" s="69"/>
    </row>
    <row r="162" spans="1:10" ht="36" customHeight="1" x14ac:dyDescent="0.25">
      <c r="A162" s="7" t="s">
        <v>112</v>
      </c>
      <c r="B162" s="76" t="s">
        <v>174</v>
      </c>
      <c r="C162" s="77"/>
      <c r="D162" s="77"/>
      <c r="E162" s="54"/>
      <c r="F162" s="67">
        <v>61290</v>
      </c>
      <c r="G162" s="68"/>
      <c r="H162" s="68"/>
      <c r="I162" s="68"/>
      <c r="J162" s="69"/>
    </row>
    <row r="163" spans="1:10" ht="37.5" customHeight="1" x14ac:dyDescent="0.25">
      <c r="A163" s="7"/>
      <c r="B163" s="76" t="s">
        <v>175</v>
      </c>
      <c r="C163" s="77"/>
      <c r="D163" s="77"/>
      <c r="E163" s="54"/>
      <c r="F163" s="67">
        <v>2205</v>
      </c>
      <c r="G163" s="68"/>
      <c r="H163" s="68"/>
      <c r="I163" s="68"/>
      <c r="J163" s="69"/>
    </row>
    <row r="164" spans="1:10" ht="36" customHeight="1" x14ac:dyDescent="0.25">
      <c r="A164" s="7"/>
      <c r="B164" s="76" t="s">
        <v>176</v>
      </c>
      <c r="C164" s="77"/>
      <c r="D164" s="77"/>
      <c r="E164" s="54"/>
      <c r="F164" s="67">
        <v>25050</v>
      </c>
      <c r="G164" s="68"/>
      <c r="H164" s="68"/>
      <c r="I164" s="68"/>
      <c r="J164" s="69"/>
    </row>
    <row r="165" spans="1:10" ht="36" customHeight="1" x14ac:dyDescent="0.25">
      <c r="A165" s="7"/>
      <c r="B165" s="76" t="s">
        <v>177</v>
      </c>
      <c r="C165" s="77"/>
      <c r="D165" s="77"/>
      <c r="E165" s="53"/>
      <c r="F165" s="67">
        <v>10005</v>
      </c>
      <c r="G165" s="68"/>
      <c r="H165" s="68"/>
      <c r="I165" s="68"/>
      <c r="J165" s="69"/>
    </row>
    <row r="166" spans="1:10" ht="36" customHeight="1" x14ac:dyDescent="0.25">
      <c r="A166" s="7"/>
      <c r="B166" s="52" t="s">
        <v>178</v>
      </c>
      <c r="C166" s="96"/>
      <c r="D166" s="96"/>
      <c r="E166" s="96"/>
      <c r="F166" s="67">
        <v>20004</v>
      </c>
      <c r="G166" s="68"/>
      <c r="H166" s="68"/>
      <c r="I166" s="68"/>
      <c r="J166" s="69"/>
    </row>
    <row r="167" spans="1:10" ht="54" customHeight="1" thickBot="1" x14ac:dyDescent="0.3">
      <c r="A167" s="9"/>
      <c r="B167" s="405" t="s">
        <v>173</v>
      </c>
      <c r="C167" s="406"/>
      <c r="D167" s="406"/>
      <c r="E167" s="407"/>
      <c r="F167" s="67">
        <v>20004</v>
      </c>
      <c r="G167" s="68"/>
      <c r="H167" s="68"/>
      <c r="I167" s="68"/>
      <c r="J167" s="69"/>
    </row>
    <row r="168" spans="1:10" ht="36" customHeight="1" x14ac:dyDescent="0.25">
      <c r="A168" s="7" t="s">
        <v>114</v>
      </c>
      <c r="B168" s="76" t="s">
        <v>179</v>
      </c>
      <c r="C168" s="77"/>
      <c r="D168" s="77"/>
      <c r="E168" s="54"/>
      <c r="F168" s="67">
        <v>61920</v>
      </c>
      <c r="G168" s="68"/>
      <c r="H168" s="68"/>
      <c r="I168" s="68"/>
      <c r="J168" s="69"/>
    </row>
    <row r="169" spans="1:10" ht="36" customHeight="1" x14ac:dyDescent="0.25">
      <c r="A169" s="7" t="s">
        <v>114</v>
      </c>
      <c r="B169" s="76" t="s">
        <v>180</v>
      </c>
      <c r="C169" s="77"/>
      <c r="D169" s="77"/>
      <c r="E169" s="54"/>
      <c r="F169" s="67">
        <v>43920</v>
      </c>
      <c r="G169" s="68"/>
      <c r="H169" s="68"/>
      <c r="I169" s="68"/>
      <c r="J169" s="69"/>
    </row>
    <row r="170" spans="1:10" ht="36" customHeight="1" x14ac:dyDescent="0.25">
      <c r="A170" s="7" t="s">
        <v>114</v>
      </c>
      <c r="B170" s="76" t="s">
        <v>181</v>
      </c>
      <c r="C170" s="77"/>
      <c r="D170" s="77"/>
      <c r="E170" s="54"/>
      <c r="F170" s="67">
        <v>111960</v>
      </c>
      <c r="G170" s="68"/>
      <c r="H170" s="68"/>
      <c r="I170" s="68"/>
      <c r="J170" s="69"/>
    </row>
    <row r="171" spans="1:10" ht="36" customHeight="1" x14ac:dyDescent="0.25">
      <c r="A171" s="7" t="s">
        <v>114</v>
      </c>
      <c r="B171" s="76" t="s">
        <v>182</v>
      </c>
      <c r="C171" s="77"/>
      <c r="D171" s="77"/>
      <c r="E171" s="54"/>
      <c r="F171" s="67">
        <v>28800</v>
      </c>
      <c r="G171" s="68"/>
      <c r="H171" s="68"/>
      <c r="I171" s="68"/>
      <c r="J171" s="69"/>
    </row>
    <row r="172" spans="1:10" ht="36" customHeight="1" x14ac:dyDescent="0.25">
      <c r="A172" s="7" t="s">
        <v>114</v>
      </c>
      <c r="B172" s="84" t="s">
        <v>183</v>
      </c>
      <c r="C172" s="85"/>
      <c r="D172" s="85"/>
      <c r="E172" s="86"/>
      <c r="F172" s="67">
        <v>34560</v>
      </c>
      <c r="G172" s="68"/>
      <c r="H172" s="68"/>
      <c r="I172" s="68"/>
      <c r="J172" s="69"/>
    </row>
    <row r="173" spans="1:10" ht="36" customHeight="1" x14ac:dyDescent="0.25">
      <c r="A173" s="7" t="s">
        <v>114</v>
      </c>
      <c r="B173" s="76" t="s">
        <v>184</v>
      </c>
      <c r="C173" s="77"/>
      <c r="D173" s="77"/>
      <c r="E173" s="54"/>
      <c r="F173" s="67">
        <v>43440</v>
      </c>
      <c r="G173" s="68"/>
      <c r="H173" s="68"/>
      <c r="I173" s="68"/>
      <c r="J173" s="69"/>
    </row>
    <row r="174" spans="1:10" ht="36" customHeight="1" x14ac:dyDescent="0.25">
      <c r="A174" s="7" t="s">
        <v>114</v>
      </c>
      <c r="B174" s="76" t="s">
        <v>185</v>
      </c>
      <c r="C174" s="77"/>
      <c r="D174" s="77"/>
      <c r="E174" s="54"/>
      <c r="F174" s="67">
        <v>60720</v>
      </c>
      <c r="G174" s="68"/>
      <c r="H174" s="68"/>
      <c r="I174" s="68"/>
      <c r="J174" s="69"/>
    </row>
    <row r="175" spans="1:10" ht="36" customHeight="1" x14ac:dyDescent="0.25">
      <c r="A175" s="7" t="s">
        <v>114</v>
      </c>
      <c r="B175" s="76" t="s">
        <v>186</v>
      </c>
      <c r="C175" s="77"/>
      <c r="D175" s="77"/>
      <c r="E175" s="54"/>
      <c r="F175" s="67">
        <v>134160</v>
      </c>
      <c r="G175" s="68"/>
      <c r="H175" s="68"/>
      <c r="I175" s="68"/>
      <c r="J175" s="69"/>
    </row>
    <row r="176" spans="1:10" ht="36" customHeight="1" x14ac:dyDescent="0.25">
      <c r="A176" s="7" t="s">
        <v>114</v>
      </c>
      <c r="B176" s="78" t="s">
        <v>187</v>
      </c>
      <c r="C176" s="79"/>
      <c r="D176" s="79"/>
      <c r="E176" s="36"/>
      <c r="F176" s="67">
        <v>840</v>
      </c>
      <c r="G176" s="68"/>
      <c r="H176" s="68"/>
      <c r="I176" s="68"/>
      <c r="J176" s="69"/>
    </row>
    <row r="177" spans="1:10" ht="36" customHeight="1" thickBot="1" x14ac:dyDescent="0.3">
      <c r="A177" s="7" t="s">
        <v>114</v>
      </c>
      <c r="B177" s="76" t="s">
        <v>189</v>
      </c>
      <c r="C177" s="77"/>
      <c r="D177" s="77"/>
      <c r="E177" s="54"/>
      <c r="F177" s="67">
        <v>85920</v>
      </c>
      <c r="G177" s="68"/>
      <c r="H177" s="68"/>
      <c r="I177" s="68"/>
      <c r="J177" s="69"/>
    </row>
    <row r="178" spans="1:10" ht="36" customHeight="1" thickBot="1" x14ac:dyDescent="0.3">
      <c r="A178" s="7"/>
      <c r="B178" s="189" t="s">
        <v>190</v>
      </c>
      <c r="C178" s="190"/>
      <c r="D178" s="190"/>
      <c r="E178" s="191"/>
      <c r="F178" s="186"/>
      <c r="G178" s="187"/>
      <c r="H178" s="187"/>
      <c r="I178" s="187"/>
      <c r="J178" s="188"/>
    </row>
    <row r="179" spans="1:10" ht="54" customHeight="1" x14ac:dyDescent="0.25">
      <c r="A179" s="9"/>
      <c r="B179" s="408" t="s">
        <v>191</v>
      </c>
      <c r="C179" s="409"/>
      <c r="D179" s="409"/>
      <c r="E179" s="409"/>
      <c r="F179" s="139">
        <v>15000</v>
      </c>
      <c r="G179" s="139"/>
      <c r="H179" s="139"/>
      <c r="I179" s="139"/>
      <c r="J179" s="140"/>
    </row>
    <row r="180" spans="1:10" ht="54" customHeight="1" x14ac:dyDescent="0.25">
      <c r="A180" s="9"/>
      <c r="B180" s="410" t="s">
        <v>192</v>
      </c>
      <c r="C180" s="411"/>
      <c r="D180" s="411"/>
      <c r="E180" s="411"/>
      <c r="F180" s="59">
        <v>20004</v>
      </c>
      <c r="G180" s="59"/>
      <c r="H180" s="59"/>
      <c r="I180" s="59"/>
      <c r="J180" s="60"/>
    </row>
    <row r="181" spans="1:10" ht="36" customHeight="1" x14ac:dyDescent="0.25">
      <c r="A181" s="7"/>
      <c r="B181" s="330" t="s">
        <v>193</v>
      </c>
      <c r="C181" s="331"/>
      <c r="D181" s="331"/>
      <c r="E181" s="331"/>
      <c r="F181" s="59">
        <v>3000</v>
      </c>
      <c r="G181" s="59"/>
      <c r="H181" s="59"/>
      <c r="I181" s="59"/>
      <c r="J181" s="60"/>
    </row>
    <row r="182" spans="1:10" ht="36" customHeight="1" x14ac:dyDescent="0.25">
      <c r="A182" s="7"/>
      <c r="B182" s="330" t="s">
        <v>194</v>
      </c>
      <c r="C182" s="331"/>
      <c r="D182" s="331"/>
      <c r="E182" s="331"/>
      <c r="F182" s="59">
        <v>300</v>
      </c>
      <c r="G182" s="59"/>
      <c r="H182" s="59"/>
      <c r="I182" s="59"/>
      <c r="J182" s="60"/>
    </row>
    <row r="183" spans="1:10" ht="36" customHeight="1" thickBot="1" x14ac:dyDescent="0.3">
      <c r="A183" s="7"/>
      <c r="B183" s="412" t="s">
        <v>195</v>
      </c>
      <c r="C183" s="413"/>
      <c r="D183" s="413"/>
      <c r="E183" s="413"/>
      <c r="F183" s="148">
        <v>1050</v>
      </c>
      <c r="G183" s="148"/>
      <c r="H183" s="148"/>
      <c r="I183" s="148"/>
      <c r="J183" s="149"/>
    </row>
    <row r="184" spans="1:10" ht="36" customHeight="1" thickBot="1" x14ac:dyDescent="0.3">
      <c r="A184" s="9"/>
      <c r="B184" s="414"/>
      <c r="C184" s="415"/>
      <c r="D184" s="415"/>
      <c r="E184" s="415"/>
      <c r="F184" s="415"/>
      <c r="G184" s="415"/>
      <c r="H184" s="415"/>
      <c r="I184" s="415"/>
      <c r="J184" s="416"/>
    </row>
    <row r="185" spans="1:10" ht="36" customHeight="1" x14ac:dyDescent="0.25">
      <c r="A185" s="9"/>
      <c r="B185" s="417" t="s">
        <v>478</v>
      </c>
      <c r="C185" s="418"/>
      <c r="D185" s="418"/>
      <c r="E185" s="419"/>
      <c r="F185" s="420">
        <v>300</v>
      </c>
      <c r="G185" s="421"/>
      <c r="H185" s="421"/>
      <c r="I185" s="421"/>
      <c r="J185" s="422"/>
    </row>
    <row r="186" spans="1:10" ht="54" customHeight="1" thickBot="1" x14ac:dyDescent="0.3">
      <c r="A186" s="9"/>
      <c r="B186" s="405" t="s">
        <v>479</v>
      </c>
      <c r="C186" s="406"/>
      <c r="D186" s="406"/>
      <c r="E186" s="407"/>
      <c r="F186" s="423"/>
      <c r="G186" s="424"/>
      <c r="H186" s="424"/>
      <c r="I186" s="424"/>
      <c r="J186" s="425"/>
    </row>
    <row r="187" spans="1:10" ht="36" customHeight="1" x14ac:dyDescent="0.25">
      <c r="A187" s="9"/>
      <c r="B187" s="417" t="s">
        <v>480</v>
      </c>
      <c r="C187" s="418"/>
      <c r="D187" s="418"/>
      <c r="E187" s="419"/>
      <c r="F187" s="420">
        <v>240</v>
      </c>
      <c r="G187" s="421"/>
      <c r="H187" s="421"/>
      <c r="I187" s="421"/>
      <c r="J187" s="422"/>
    </row>
    <row r="188" spans="1:10" ht="54" customHeight="1" thickBot="1" x14ac:dyDescent="0.3">
      <c r="A188" s="9"/>
      <c r="B188" s="405" t="s">
        <v>479</v>
      </c>
      <c r="C188" s="406"/>
      <c r="D188" s="406"/>
      <c r="E188" s="407"/>
      <c r="F188" s="423"/>
      <c r="G188" s="424"/>
      <c r="H188" s="424"/>
      <c r="I188" s="424"/>
      <c r="J188" s="425"/>
    </row>
    <row r="189" spans="1:10" ht="36" customHeight="1" x14ac:dyDescent="0.25">
      <c r="A189" s="9"/>
      <c r="B189" s="417" t="s">
        <v>481</v>
      </c>
      <c r="C189" s="418"/>
      <c r="D189" s="418"/>
      <c r="E189" s="419"/>
      <c r="F189" s="420">
        <v>120</v>
      </c>
      <c r="G189" s="421"/>
      <c r="H189" s="421"/>
      <c r="I189" s="421"/>
      <c r="J189" s="422"/>
    </row>
    <row r="190" spans="1:10" ht="54" customHeight="1" thickBot="1" x14ac:dyDescent="0.3">
      <c r="A190" s="9"/>
      <c r="B190" s="405" t="s">
        <v>482</v>
      </c>
      <c r="C190" s="406"/>
      <c r="D190" s="406"/>
      <c r="E190" s="407"/>
      <c r="F190" s="423"/>
      <c r="G190" s="424"/>
      <c r="H190" s="424"/>
      <c r="I190" s="424"/>
      <c r="J190" s="425"/>
    </row>
    <row r="191" spans="1:10" ht="36" customHeight="1" x14ac:dyDescent="0.25">
      <c r="A191" s="9"/>
      <c r="B191" s="417" t="s">
        <v>483</v>
      </c>
      <c r="C191" s="418"/>
      <c r="D191" s="418"/>
      <c r="E191" s="419"/>
      <c r="F191" s="420">
        <v>360</v>
      </c>
      <c r="G191" s="421"/>
      <c r="H191" s="421"/>
      <c r="I191" s="421"/>
      <c r="J191" s="422"/>
    </row>
    <row r="192" spans="1:10" ht="54" customHeight="1" thickBot="1" x14ac:dyDescent="0.3">
      <c r="A192" s="9"/>
      <c r="B192" s="405" t="s">
        <v>479</v>
      </c>
      <c r="C192" s="406"/>
      <c r="D192" s="406"/>
      <c r="E192" s="407"/>
      <c r="F192" s="423"/>
      <c r="G192" s="424"/>
      <c r="H192" s="424"/>
      <c r="I192" s="424"/>
      <c r="J192" s="425"/>
    </row>
    <row r="193" spans="1:10" ht="36" customHeight="1" x14ac:dyDescent="0.25">
      <c r="A193" s="9"/>
      <c r="B193" s="417" t="s">
        <v>484</v>
      </c>
      <c r="C193" s="418"/>
      <c r="D193" s="418"/>
      <c r="E193" s="419"/>
      <c r="F193" s="420">
        <v>300</v>
      </c>
      <c r="G193" s="421"/>
      <c r="H193" s="421"/>
      <c r="I193" s="421"/>
      <c r="J193" s="422"/>
    </row>
    <row r="194" spans="1:10" ht="54" customHeight="1" thickBot="1" x14ac:dyDescent="0.3">
      <c r="A194" s="9"/>
      <c r="B194" s="405" t="s">
        <v>479</v>
      </c>
      <c r="C194" s="406"/>
      <c r="D194" s="406"/>
      <c r="E194" s="407"/>
      <c r="F194" s="423"/>
      <c r="G194" s="424"/>
      <c r="H194" s="424"/>
      <c r="I194" s="424"/>
      <c r="J194" s="425"/>
    </row>
    <row r="195" spans="1:10" ht="36" customHeight="1" x14ac:dyDescent="0.25">
      <c r="A195" s="9"/>
      <c r="B195" s="417" t="s">
        <v>485</v>
      </c>
      <c r="C195" s="418"/>
      <c r="D195" s="418"/>
      <c r="E195" s="419"/>
      <c r="F195" s="420">
        <v>150</v>
      </c>
      <c r="G195" s="421"/>
      <c r="H195" s="421"/>
      <c r="I195" s="421"/>
      <c r="J195" s="422"/>
    </row>
    <row r="196" spans="1:10" ht="54" customHeight="1" thickBot="1" x14ac:dyDescent="0.3">
      <c r="A196" s="9"/>
      <c r="B196" s="405" t="s">
        <v>482</v>
      </c>
      <c r="C196" s="406"/>
      <c r="D196" s="406"/>
      <c r="E196" s="407"/>
      <c r="F196" s="423"/>
      <c r="G196" s="424"/>
      <c r="H196" s="424"/>
      <c r="I196" s="424"/>
      <c r="J196" s="425"/>
    </row>
    <row r="197" spans="1:10" ht="36" customHeight="1" thickBot="1" x14ac:dyDescent="0.3">
      <c r="A197" s="7"/>
      <c r="B197" s="18" t="s">
        <v>196</v>
      </c>
      <c r="C197" s="19"/>
      <c r="D197" s="19"/>
      <c r="E197" s="20"/>
      <c r="F197" s="186"/>
      <c r="G197" s="187"/>
      <c r="H197" s="187"/>
      <c r="I197" s="187"/>
      <c r="J197" s="188"/>
    </row>
    <row r="198" spans="1:10" ht="36" customHeight="1" x14ac:dyDescent="0.25">
      <c r="A198" s="7" t="s">
        <v>112</v>
      </c>
      <c r="B198" s="76" t="s">
        <v>267</v>
      </c>
      <c r="C198" s="77"/>
      <c r="D198" s="77"/>
      <c r="E198" s="54"/>
      <c r="F198" s="67">
        <v>9390</v>
      </c>
      <c r="G198" s="68"/>
      <c r="H198" s="68"/>
      <c r="I198" s="68"/>
      <c r="J198" s="69"/>
    </row>
    <row r="199" spans="1:10" ht="36" customHeight="1" x14ac:dyDescent="0.25">
      <c r="A199" s="7" t="s">
        <v>112</v>
      </c>
      <c r="B199" s="76" t="s">
        <v>198</v>
      </c>
      <c r="C199" s="77"/>
      <c r="D199" s="77"/>
      <c r="E199" s="54"/>
      <c r="F199" s="67">
        <v>7290</v>
      </c>
      <c r="G199" s="68"/>
      <c r="H199" s="68"/>
      <c r="I199" s="68"/>
      <c r="J199" s="69"/>
    </row>
    <row r="200" spans="1:10" ht="36" customHeight="1" x14ac:dyDescent="0.25">
      <c r="A200" s="7" t="s">
        <v>112</v>
      </c>
      <c r="B200" s="76" t="s">
        <v>199</v>
      </c>
      <c r="C200" s="77"/>
      <c r="D200" s="77"/>
      <c r="E200" s="54"/>
      <c r="F200" s="67">
        <v>9390</v>
      </c>
      <c r="G200" s="68"/>
      <c r="H200" s="68"/>
      <c r="I200" s="68"/>
      <c r="J200" s="69"/>
    </row>
    <row r="201" spans="1:10" ht="36" customHeight="1" x14ac:dyDescent="0.25">
      <c r="A201" s="7" t="s">
        <v>114</v>
      </c>
      <c r="B201" s="76" t="s">
        <v>200</v>
      </c>
      <c r="C201" s="77"/>
      <c r="D201" s="77"/>
      <c r="E201" s="54"/>
      <c r="F201" s="67">
        <v>13200</v>
      </c>
      <c r="G201" s="68"/>
      <c r="H201" s="68"/>
      <c r="I201" s="68"/>
      <c r="J201" s="69"/>
    </row>
    <row r="202" spans="1:10" ht="36" customHeight="1" x14ac:dyDescent="0.25">
      <c r="A202" s="7" t="s">
        <v>114</v>
      </c>
      <c r="B202" s="76" t="s">
        <v>226</v>
      </c>
      <c r="C202" s="77"/>
      <c r="D202" s="77"/>
      <c r="E202" s="54"/>
      <c r="F202" s="67">
        <v>10320</v>
      </c>
      <c r="G202" s="68"/>
      <c r="H202" s="68"/>
      <c r="I202" s="68"/>
      <c r="J202" s="69"/>
    </row>
    <row r="203" spans="1:10" ht="36" customHeight="1" x14ac:dyDescent="0.25">
      <c r="A203" s="7" t="s">
        <v>114</v>
      </c>
      <c r="B203" s="76" t="s">
        <v>202</v>
      </c>
      <c r="C203" s="77"/>
      <c r="D203" s="77"/>
      <c r="E203" s="54"/>
      <c r="F203" s="67">
        <v>13200</v>
      </c>
      <c r="G203" s="68"/>
      <c r="H203" s="68"/>
      <c r="I203" s="68"/>
      <c r="J203" s="69"/>
    </row>
    <row r="204" spans="1:10" ht="36" customHeight="1" thickBot="1" x14ac:dyDescent="0.3">
      <c r="A204" s="7"/>
      <c r="B204" s="76" t="s">
        <v>203</v>
      </c>
      <c r="C204" s="77"/>
      <c r="D204" s="77"/>
      <c r="E204" s="54"/>
      <c r="F204" s="67">
        <v>7290</v>
      </c>
      <c r="G204" s="68"/>
      <c r="H204" s="68"/>
      <c r="I204" s="68"/>
      <c r="J204" s="69"/>
    </row>
    <row r="205" spans="1:10" ht="54" customHeight="1" thickBot="1" x14ac:dyDescent="0.3">
      <c r="A205" s="7"/>
      <c r="B205" s="27"/>
      <c r="C205" s="38"/>
      <c r="D205" s="38"/>
      <c r="E205" s="39"/>
      <c r="F205" s="40"/>
      <c r="G205" s="41"/>
      <c r="H205" s="41"/>
      <c r="I205" s="41"/>
      <c r="J205" s="42"/>
    </row>
    <row r="206" spans="1:10" ht="28.5" customHeight="1" x14ac:dyDescent="0.25">
      <c r="A206" s="7"/>
      <c r="B206" s="116"/>
      <c r="C206" s="117"/>
      <c r="D206" s="117"/>
      <c r="E206" s="117"/>
      <c r="F206" s="118"/>
      <c r="G206" s="118"/>
      <c r="H206" s="118"/>
      <c r="I206" s="118"/>
      <c r="J206" s="118"/>
    </row>
    <row r="207" spans="1:10" ht="28.5" customHeight="1" x14ac:dyDescent="0.25">
      <c r="A207" s="7"/>
      <c r="B207" s="119" t="s">
        <v>477</v>
      </c>
      <c r="C207" s="119"/>
      <c r="D207" s="119"/>
      <c r="E207" s="119"/>
      <c r="F207" s="119"/>
      <c r="G207" s="119"/>
      <c r="H207" s="119"/>
      <c r="I207" s="119"/>
      <c r="J207" s="119"/>
    </row>
    <row r="208" spans="1:10" ht="28.5" customHeight="1" x14ac:dyDescent="0.25">
      <c r="A208" s="7"/>
      <c r="B208" s="120" t="s">
        <v>206</v>
      </c>
      <c r="C208" s="120"/>
      <c r="D208" s="120"/>
      <c r="E208" s="120"/>
      <c r="F208" s="120"/>
      <c r="G208" s="120"/>
      <c r="H208" s="120"/>
      <c r="I208" s="120"/>
      <c r="J208" s="120"/>
    </row>
    <row r="209" spans="1:10" ht="28.5" customHeight="1" x14ac:dyDescent="0.25">
      <c r="A209" s="7"/>
      <c r="B209" s="388"/>
      <c r="C209" s="171"/>
      <c r="D209" s="171"/>
      <c r="E209" s="171"/>
      <c r="F209" s="389"/>
      <c r="G209" s="389"/>
      <c r="H209" s="389"/>
      <c r="I209" s="389"/>
      <c r="J209" s="389"/>
    </row>
    <row r="210" spans="1:10" ht="28.5" customHeight="1" thickBot="1" x14ac:dyDescent="0.3">
      <c r="A210" s="7"/>
      <c r="B210" s="214" t="s">
        <v>254</v>
      </c>
      <c r="C210" s="214"/>
      <c r="D210" s="214"/>
      <c r="E210" s="214"/>
      <c r="F210" s="214"/>
      <c r="G210" s="214"/>
      <c r="H210" s="214"/>
      <c r="I210" s="214"/>
      <c r="J210" s="215"/>
    </row>
    <row r="211" spans="1:10" ht="28.5" customHeight="1" thickBot="1" x14ac:dyDescent="0.3">
      <c r="A211" s="7"/>
      <c r="B211" s="216" t="s">
        <v>255</v>
      </c>
      <c r="C211" s="217"/>
      <c r="D211" s="217"/>
      <c r="E211" s="217"/>
      <c r="F211" s="217"/>
      <c r="G211" s="217"/>
      <c r="H211" s="217"/>
      <c r="I211" s="218"/>
      <c r="J211" s="126"/>
    </row>
    <row r="212" spans="1:10" ht="24" customHeight="1" thickBot="1" x14ac:dyDescent="0.3">
      <c r="A212" s="7"/>
      <c r="B212" s="219" t="s">
        <v>256</v>
      </c>
      <c r="C212" s="220"/>
      <c r="D212" s="221" t="s">
        <v>257</v>
      </c>
      <c r="E212" s="222"/>
      <c r="F212" s="223"/>
      <c r="G212" s="224" t="s">
        <v>258</v>
      </c>
      <c r="H212" s="224"/>
      <c r="I212" s="225"/>
      <c r="J212" s="9"/>
    </row>
    <row r="213" spans="1:10" ht="18" customHeight="1" x14ac:dyDescent="0.25">
      <c r="A213" s="7"/>
      <c r="B213" s="226" t="s">
        <v>259</v>
      </c>
      <c r="C213" s="227"/>
      <c r="D213" s="228" t="s">
        <v>260</v>
      </c>
      <c r="E213" s="229"/>
      <c r="F213" s="229"/>
      <c r="G213" s="230">
        <v>2190</v>
      </c>
      <c r="H213" s="231"/>
      <c r="I213" s="232"/>
      <c r="J213" s="9"/>
    </row>
    <row r="214" spans="1:10" ht="67.5" customHeight="1" x14ac:dyDescent="0.25">
      <c r="A214" s="7"/>
      <c r="B214" s="233" t="s">
        <v>261</v>
      </c>
      <c r="C214" s="234"/>
      <c r="D214" s="235"/>
      <c r="E214" s="236"/>
      <c r="F214" s="236"/>
      <c r="G214" s="237">
        <v>1590</v>
      </c>
      <c r="H214" s="238"/>
      <c r="I214" s="239"/>
      <c r="J214" s="9"/>
    </row>
    <row r="215" spans="1:10" ht="27" customHeight="1" x14ac:dyDescent="0.25">
      <c r="A215" s="7" t="s">
        <v>114</v>
      </c>
      <c r="B215" s="233" t="s">
        <v>262</v>
      </c>
      <c r="C215" s="234"/>
      <c r="D215" s="235"/>
      <c r="E215" s="236"/>
      <c r="F215" s="236"/>
      <c r="G215" s="237">
        <v>1440</v>
      </c>
      <c r="H215" s="238"/>
      <c r="I215" s="239"/>
      <c r="J215" s="9"/>
    </row>
    <row r="216" spans="1:10" s="171" customFormat="1" ht="20.100000000000001" customHeight="1" thickBot="1" x14ac:dyDescent="0.3">
      <c r="B216" s="240" t="s">
        <v>263</v>
      </c>
      <c r="C216" s="241"/>
      <c r="D216" s="242"/>
      <c r="E216" s="243"/>
      <c r="F216" s="243"/>
      <c r="G216" s="244">
        <v>1290</v>
      </c>
      <c r="H216" s="245"/>
      <c r="I216" s="246"/>
      <c r="J216" s="9"/>
    </row>
    <row r="217" spans="1:10" s="215" customFormat="1" ht="36" customHeight="1" x14ac:dyDescent="0.25">
      <c r="B217" s="121" t="s">
        <v>207</v>
      </c>
      <c r="C217" s="121"/>
      <c r="D217" s="121"/>
      <c r="E217" s="121"/>
      <c r="F217" s="121"/>
      <c r="G217" s="121"/>
      <c r="H217" s="121"/>
      <c r="I217" s="121"/>
      <c r="J217" s="121"/>
    </row>
    <row r="218" spans="1:10" s="126" customFormat="1" ht="36" customHeight="1" x14ac:dyDescent="0.25">
      <c r="B218" s="341"/>
      <c r="C218" s="341"/>
      <c r="D218" s="341"/>
      <c r="E218" s="341"/>
      <c r="F218" s="341"/>
      <c r="G218" s="341"/>
      <c r="H218" s="341"/>
      <c r="I218" s="9"/>
      <c r="J218" s="9"/>
    </row>
    <row r="219" spans="1:10" ht="83.25" customHeight="1" x14ac:dyDescent="0.35">
      <c r="A219" s="9"/>
      <c r="B219" s="342"/>
      <c r="C219" s="342"/>
      <c r="D219" s="342"/>
      <c r="E219" s="343" t="s">
        <v>437</v>
      </c>
      <c r="F219" s="344"/>
      <c r="G219" s="344"/>
      <c r="H219" s="9"/>
      <c r="I219" s="9"/>
      <c r="J219" s="9"/>
    </row>
    <row r="220" spans="1:10" ht="36" customHeight="1" x14ac:dyDescent="0.35">
      <c r="A220" s="9"/>
      <c r="B220" s="345"/>
      <c r="C220" s="345"/>
      <c r="D220" s="345"/>
      <c r="E220" s="346">
        <v>1</v>
      </c>
      <c r="F220" s="344"/>
      <c r="G220" s="344"/>
      <c r="H220" s="9"/>
      <c r="I220" s="9"/>
      <c r="J220" s="9"/>
    </row>
    <row r="221" spans="1:10" ht="36" customHeight="1" x14ac:dyDescent="0.35">
      <c r="A221" s="9"/>
      <c r="B221" s="345"/>
      <c r="C221" s="345"/>
      <c r="D221" s="345"/>
      <c r="E221" s="345">
        <v>1.1000000000000001</v>
      </c>
      <c r="F221" s="344"/>
      <c r="G221" s="344"/>
      <c r="H221" s="9"/>
      <c r="I221" s="9"/>
      <c r="J221" s="9"/>
    </row>
    <row r="222" spans="1:10" ht="36" customHeight="1" x14ac:dyDescent="0.35">
      <c r="A222" s="9"/>
      <c r="B222" s="345"/>
      <c r="C222" s="345"/>
      <c r="D222" s="345"/>
      <c r="E222" s="345">
        <v>1.2</v>
      </c>
      <c r="F222" s="344"/>
      <c r="G222" s="344"/>
      <c r="H222" s="9"/>
      <c r="I222" s="9"/>
      <c r="J222" s="9"/>
    </row>
    <row r="223" spans="1:10" ht="54" customHeight="1" x14ac:dyDescent="0.35">
      <c r="A223" s="9"/>
      <c r="B223" s="345"/>
      <c r="C223" s="345"/>
      <c r="D223" s="345"/>
      <c r="E223" s="345">
        <v>1.25</v>
      </c>
      <c r="F223" s="344"/>
      <c r="G223" s="344"/>
      <c r="H223" s="9"/>
      <c r="I223" s="9"/>
      <c r="J223" s="9"/>
    </row>
    <row r="224" spans="1:10" ht="40.5" customHeight="1" x14ac:dyDescent="0.35">
      <c r="A224" s="7"/>
      <c r="B224" s="345"/>
      <c r="C224" s="345"/>
      <c r="D224" s="345"/>
      <c r="E224" s="345">
        <v>1.3</v>
      </c>
      <c r="F224" s="344"/>
      <c r="G224" s="344"/>
      <c r="H224" s="9"/>
      <c r="I224" s="9"/>
      <c r="J224" s="9"/>
    </row>
    <row r="225" spans="1:10" ht="23.25" customHeight="1" x14ac:dyDescent="0.35">
      <c r="A225" s="341" t="s">
        <v>438</v>
      </c>
      <c r="B225" s="345"/>
      <c r="C225" s="345"/>
      <c r="D225" s="345"/>
      <c r="E225" s="345">
        <v>1.35</v>
      </c>
      <c r="F225" s="344"/>
      <c r="G225" s="344"/>
      <c r="H225" s="9"/>
      <c r="I225" s="9"/>
      <c r="J225" s="9"/>
    </row>
    <row r="226" spans="1:10" ht="25.5" x14ac:dyDescent="0.35">
      <c r="A226" s="342" t="s">
        <v>439</v>
      </c>
      <c r="B226" s="345"/>
      <c r="C226" s="345"/>
      <c r="D226" s="345"/>
      <c r="E226" s="345">
        <v>1.4</v>
      </c>
      <c r="F226" s="344"/>
      <c r="G226" s="344"/>
      <c r="H226" s="9"/>
      <c r="I226" s="9"/>
      <c r="J226" s="9"/>
    </row>
    <row r="227" spans="1:10" ht="25.5" x14ac:dyDescent="0.35">
      <c r="A227" s="345" t="s">
        <v>440</v>
      </c>
      <c r="B227" s="345"/>
      <c r="C227" s="345"/>
      <c r="D227" s="345"/>
      <c r="E227" s="345">
        <v>1.45</v>
      </c>
      <c r="F227" s="344"/>
      <c r="G227" s="344"/>
      <c r="H227" s="9"/>
      <c r="I227" s="9"/>
      <c r="J227" s="9"/>
    </row>
    <row r="228" spans="1:10" ht="25.5" x14ac:dyDescent="0.35">
      <c r="A228" s="345">
        <v>2</v>
      </c>
      <c r="B228" s="345"/>
      <c r="C228" s="345"/>
      <c r="D228" s="345"/>
      <c r="E228" s="345">
        <v>1.5</v>
      </c>
      <c r="F228" s="344"/>
      <c r="G228" s="344"/>
      <c r="H228" s="9"/>
      <c r="I228" s="9"/>
      <c r="J228" s="9"/>
    </row>
    <row r="229" spans="1:10" ht="25.5" x14ac:dyDescent="0.35">
      <c r="A229" s="345">
        <v>3</v>
      </c>
      <c r="B229" s="345"/>
      <c r="C229" s="345"/>
      <c r="D229" s="345"/>
      <c r="E229" s="345">
        <v>2</v>
      </c>
      <c r="F229" s="344"/>
      <c r="G229" s="344"/>
      <c r="H229" s="9"/>
      <c r="I229" s="9"/>
      <c r="J229" s="9"/>
    </row>
    <row r="230" spans="1:10" ht="25.5" x14ac:dyDescent="0.35">
      <c r="A230" s="345" t="s">
        <v>441</v>
      </c>
      <c r="B230" s="347"/>
      <c r="C230" s="347"/>
      <c r="D230" s="347"/>
      <c r="E230" s="347"/>
      <c r="F230" s="347"/>
      <c r="G230" s="347"/>
      <c r="H230" s="347"/>
      <c r="I230" s="9"/>
      <c r="J230" s="9"/>
    </row>
    <row r="231" spans="1:10" ht="25.5" x14ac:dyDescent="0.35">
      <c r="A231" s="345" t="s">
        <v>442</v>
      </c>
    </row>
    <row r="232" spans="1:10" ht="25.5" x14ac:dyDescent="0.35">
      <c r="A232" s="345" t="s">
        <v>443</v>
      </c>
    </row>
    <row r="233" spans="1:10" ht="25.5" x14ac:dyDescent="0.35">
      <c r="A233" s="345" t="s">
        <v>444</v>
      </c>
    </row>
    <row r="234" spans="1:10" ht="25.5" x14ac:dyDescent="0.35">
      <c r="A234" s="345" t="s">
        <v>445</v>
      </c>
    </row>
    <row r="235" spans="1:10" ht="25.5" x14ac:dyDescent="0.35">
      <c r="A235" s="345" t="s">
        <v>446</v>
      </c>
    </row>
    <row r="236" spans="1:10" ht="25.5" x14ac:dyDescent="0.35">
      <c r="A236" s="345" t="s">
        <v>447</v>
      </c>
    </row>
    <row r="237" spans="1:10" ht="53.25" customHeight="1" x14ac:dyDescent="0.25">
      <c r="A237" s="347" t="s">
        <v>448</v>
      </c>
    </row>
  </sheetData>
  <sheetProtection selectLockedCells="1" selectUnlockedCells="1"/>
  <mergeCells count="405">
    <mergeCell ref="B217:J217"/>
    <mergeCell ref="B213:C213"/>
    <mergeCell ref="D213:F216"/>
    <mergeCell ref="G213:I213"/>
    <mergeCell ref="B214:C214"/>
    <mergeCell ref="G214:I214"/>
    <mergeCell ref="B215:C215"/>
    <mergeCell ref="G215:I215"/>
    <mergeCell ref="B216:C216"/>
    <mergeCell ref="G216:I216"/>
    <mergeCell ref="B207:J207"/>
    <mergeCell ref="B208:J208"/>
    <mergeCell ref="B210:I210"/>
    <mergeCell ref="B211:I211"/>
    <mergeCell ref="B212:C212"/>
    <mergeCell ref="D212:F212"/>
    <mergeCell ref="G212:I212"/>
    <mergeCell ref="B203:E203"/>
    <mergeCell ref="F203:J203"/>
    <mergeCell ref="B204:E204"/>
    <mergeCell ref="F204:J204"/>
    <mergeCell ref="B205:E205"/>
    <mergeCell ref="F205:J205"/>
    <mergeCell ref="B200:E200"/>
    <mergeCell ref="F200:J200"/>
    <mergeCell ref="B201:E201"/>
    <mergeCell ref="F201:J201"/>
    <mergeCell ref="B202:E202"/>
    <mergeCell ref="F202:J202"/>
    <mergeCell ref="B197:E197"/>
    <mergeCell ref="F197:J197"/>
    <mergeCell ref="B198:E198"/>
    <mergeCell ref="F198:J198"/>
    <mergeCell ref="B199:E199"/>
    <mergeCell ref="F199:J199"/>
    <mergeCell ref="B193:E193"/>
    <mergeCell ref="F193:J194"/>
    <mergeCell ref="B194:E194"/>
    <mergeCell ref="B195:E195"/>
    <mergeCell ref="F195:J196"/>
    <mergeCell ref="B196:E196"/>
    <mergeCell ref="B189:E189"/>
    <mergeCell ref="F189:J190"/>
    <mergeCell ref="B190:E190"/>
    <mergeCell ref="B191:E191"/>
    <mergeCell ref="F191:J192"/>
    <mergeCell ref="B192:E192"/>
    <mergeCell ref="B184:J184"/>
    <mergeCell ref="B185:E185"/>
    <mergeCell ref="F185:J186"/>
    <mergeCell ref="B186:E186"/>
    <mergeCell ref="B187:E187"/>
    <mergeCell ref="F187:J188"/>
    <mergeCell ref="B188:E188"/>
    <mergeCell ref="B181:E181"/>
    <mergeCell ref="F181:J181"/>
    <mergeCell ref="B182:E182"/>
    <mergeCell ref="F182:J182"/>
    <mergeCell ref="B183:E183"/>
    <mergeCell ref="F183:J183"/>
    <mergeCell ref="B177:E177"/>
    <mergeCell ref="F177:J177"/>
    <mergeCell ref="F178:J178"/>
    <mergeCell ref="B179:E179"/>
    <mergeCell ref="F179:J179"/>
    <mergeCell ref="B180:E180"/>
    <mergeCell ref="F180:J180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7" firstPageNumber="0" fitToHeight="50" orientation="portrait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9"/>
  <sheetViews>
    <sheetView view="pageBreakPreview" zoomScale="60" zoomScaleNormal="60" workbookViewId="0">
      <pane ySplit="4" topLeftCell="A98" activePane="bottomLeft" state="frozen"/>
      <selection activeCell="Q15" sqref="Q15"/>
      <selection pane="bottomLeft" activeCell="F109" sqref="F109:J112"/>
    </sheetView>
  </sheetViews>
  <sheetFormatPr defaultColWidth="9.140625" defaultRowHeight="12.75" outlineLevelRow="1" x14ac:dyDescent="0.25"/>
  <cols>
    <col min="1" max="1" width="29.285156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3" t="s">
        <v>108</v>
      </c>
      <c r="H6" s="173" t="s">
        <v>109</v>
      </c>
      <c r="I6" s="173" t="s">
        <v>110</v>
      </c>
      <c r="J6" s="174" t="s">
        <v>111</v>
      </c>
    </row>
    <row r="7" spans="1:10" ht="24" thickBot="1" x14ac:dyDescent="0.3">
      <c r="A7" s="7"/>
      <c r="B7" s="132"/>
      <c r="C7" s="133"/>
      <c r="D7" s="133"/>
      <c r="E7" s="134"/>
      <c r="F7" s="135"/>
      <c r="G7" s="136"/>
      <c r="H7" s="136"/>
      <c r="I7" s="136"/>
      <c r="J7" s="137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10159.199999999999</v>
      </c>
      <c r="G8" s="33">
        <f>H8*1.1</f>
        <v>9312.6</v>
      </c>
      <c r="H8" s="33">
        <v>8466</v>
      </c>
      <c r="I8" s="33">
        <f>H8*0.75</f>
        <v>6349.5</v>
      </c>
      <c r="J8" s="33">
        <f>H8*0.5</f>
        <v>4233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14227.199999999999</v>
      </c>
      <c r="G9" s="37">
        <f>H9*1.1</f>
        <v>13041.6</v>
      </c>
      <c r="H9" s="37">
        <v>11856</v>
      </c>
      <c r="I9" s="37">
        <f>H9*0.75</f>
        <v>8892</v>
      </c>
      <c r="J9" s="37">
        <f>H9*0.5</f>
        <v>5928</v>
      </c>
    </row>
    <row r="10" spans="1:10" ht="24" thickBot="1" x14ac:dyDescent="0.3">
      <c r="A10" s="7"/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11124</v>
      </c>
      <c r="G11" s="33">
        <f>H11*1.1</f>
        <v>10197</v>
      </c>
      <c r="H11" s="33">
        <v>9270</v>
      </c>
      <c r="I11" s="33">
        <f>H11*0.75</f>
        <v>6952.5</v>
      </c>
      <c r="J11" s="33">
        <f>H11*0.5</f>
        <v>4635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15580.8</v>
      </c>
      <c r="G12" s="37">
        <f>H12*1.1</f>
        <v>14282.400000000001</v>
      </c>
      <c r="H12" s="37">
        <v>12984</v>
      </c>
      <c r="I12" s="37">
        <f>H12*0.75</f>
        <v>9738</v>
      </c>
      <c r="J12" s="37">
        <f>H12*0.5</f>
        <v>6492</v>
      </c>
    </row>
    <row r="13" spans="1:10" ht="24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5"/>
      <c r="D14" s="175"/>
      <c r="E14" s="176"/>
      <c r="F14" s="43">
        <v>1980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77" t="s">
        <v>119</v>
      </c>
      <c r="C15" s="178"/>
      <c r="D15" s="178"/>
      <c r="E15" s="179"/>
      <c r="F15" s="49">
        <v>2880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0"/>
      <c r="G16" s="181"/>
      <c r="H16" s="181"/>
      <c r="I16" s="181"/>
      <c r="J16" s="182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282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396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334"/>
      <c r="G19" s="335"/>
      <c r="H19" s="335"/>
      <c r="I19" s="335"/>
      <c r="J19" s="336"/>
    </row>
    <row r="20" spans="1:10" ht="36" customHeight="1" x14ac:dyDescent="0.25">
      <c r="A20" s="7"/>
      <c r="B20" s="52" t="s">
        <v>472</v>
      </c>
      <c r="C20" s="53"/>
      <c r="D20" s="53"/>
      <c r="E20" s="53"/>
      <c r="F20" s="138">
        <v>3960</v>
      </c>
      <c r="G20" s="139"/>
      <c r="H20" s="139"/>
      <c r="I20" s="139"/>
      <c r="J20" s="140"/>
    </row>
    <row r="21" spans="1:10" ht="36" customHeight="1" thickBot="1" x14ac:dyDescent="0.3">
      <c r="A21" s="7"/>
      <c r="B21" s="52" t="s">
        <v>473</v>
      </c>
      <c r="C21" s="53"/>
      <c r="D21" s="53"/>
      <c r="E21" s="53"/>
      <c r="F21" s="337">
        <v>240</v>
      </c>
      <c r="G21" s="148"/>
      <c r="H21" s="148"/>
      <c r="I21" s="148"/>
      <c r="J21" s="149"/>
    </row>
    <row r="22" spans="1:10" ht="24" thickBot="1" x14ac:dyDescent="0.3">
      <c r="A22" s="7"/>
      <c r="B22" s="27"/>
      <c r="C22" s="38"/>
      <c r="D22" s="38"/>
      <c r="E22" s="39"/>
      <c r="F22" s="153"/>
      <c r="G22" s="154"/>
      <c r="H22" s="154"/>
      <c r="I22" s="154"/>
      <c r="J22" s="155"/>
    </row>
    <row r="23" spans="1:10" ht="36" customHeight="1" thickBot="1" x14ac:dyDescent="0.3">
      <c r="A23" s="7"/>
      <c r="B23" s="61" t="s">
        <v>122</v>
      </c>
      <c r="C23" s="62"/>
      <c r="D23" s="62"/>
      <c r="E23" s="63"/>
      <c r="F23" s="64" t="str">
        <f>"Цена от "&amp;MIN($F$24:F43)&amp;" до "&amp;MAX($F$24:F43)</f>
        <v>Цена от 1200 до 24000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123</v>
      </c>
      <c r="C24" s="53"/>
      <c r="D24" s="53"/>
      <c r="E24" s="54"/>
      <c r="F24" s="67">
        <v>1200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124</v>
      </c>
      <c r="C25" s="53"/>
      <c r="D25" s="53"/>
      <c r="E25" s="54"/>
      <c r="F25" s="67">
        <v>2400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125</v>
      </c>
      <c r="C26" s="53"/>
      <c r="D26" s="53"/>
      <c r="E26" s="54"/>
      <c r="F26" s="67">
        <v>3600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126</v>
      </c>
      <c r="C27" s="53"/>
      <c r="D27" s="53"/>
      <c r="E27" s="54"/>
      <c r="F27" s="67">
        <v>4800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127</v>
      </c>
      <c r="C28" s="53"/>
      <c r="D28" s="53"/>
      <c r="E28" s="54"/>
      <c r="F28" s="67">
        <v>6000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128</v>
      </c>
      <c r="C29" s="53"/>
      <c r="D29" s="53"/>
      <c r="E29" s="54"/>
      <c r="F29" s="67">
        <v>7200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129</v>
      </c>
      <c r="C30" s="53"/>
      <c r="D30" s="53"/>
      <c r="E30" s="54"/>
      <c r="F30" s="67">
        <v>8400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130</v>
      </c>
      <c r="C31" s="53"/>
      <c r="D31" s="53"/>
      <c r="E31" s="54"/>
      <c r="F31" s="67">
        <v>9600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131</v>
      </c>
      <c r="C32" s="53"/>
      <c r="D32" s="53"/>
      <c r="E32" s="54"/>
      <c r="F32" s="67">
        <v>10800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132</v>
      </c>
      <c r="C33" s="53"/>
      <c r="D33" s="53"/>
      <c r="E33" s="54"/>
      <c r="F33" s="67">
        <v>12000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133</v>
      </c>
      <c r="C34" s="53"/>
      <c r="D34" s="53"/>
      <c r="E34" s="54"/>
      <c r="F34" s="67">
        <v>13200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134</v>
      </c>
      <c r="C35" s="53"/>
      <c r="D35" s="53"/>
      <c r="E35" s="54"/>
      <c r="F35" s="67">
        <v>14400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135</v>
      </c>
      <c r="C36" s="53"/>
      <c r="D36" s="53"/>
      <c r="E36" s="54"/>
      <c r="F36" s="67">
        <v>15600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136</v>
      </c>
      <c r="C37" s="53"/>
      <c r="D37" s="53"/>
      <c r="E37" s="54"/>
      <c r="F37" s="67">
        <v>16800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137</v>
      </c>
      <c r="C38" s="53"/>
      <c r="D38" s="53"/>
      <c r="E38" s="54"/>
      <c r="F38" s="67">
        <v>18000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138</v>
      </c>
      <c r="C39" s="53"/>
      <c r="D39" s="53"/>
      <c r="E39" s="54"/>
      <c r="F39" s="67">
        <v>19200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139</v>
      </c>
      <c r="C40" s="53"/>
      <c r="D40" s="53"/>
      <c r="E40" s="54"/>
      <c r="F40" s="67">
        <v>20400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140</v>
      </c>
      <c r="C41" s="53"/>
      <c r="D41" s="53"/>
      <c r="E41" s="54"/>
      <c r="F41" s="67">
        <v>21600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141</v>
      </c>
      <c r="C42" s="53"/>
      <c r="D42" s="53"/>
      <c r="E42" s="54"/>
      <c r="F42" s="67">
        <v>22800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142</v>
      </c>
      <c r="C43" s="53"/>
      <c r="D43" s="53"/>
      <c r="E43" s="54"/>
      <c r="F43" s="67">
        <v>24000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143</v>
      </c>
      <c r="C44" s="71"/>
      <c r="D44" s="71"/>
      <c r="E44" s="72"/>
      <c r="F44" s="73" t="str">
        <f>"Цена от "&amp;MIN(F45:F54)&amp;" до "&amp;MAX(F45:F54)</f>
        <v>Цена от 276 до 2244</v>
      </c>
      <c r="G44" s="74"/>
      <c r="H44" s="74"/>
      <c r="I44" s="74"/>
      <c r="J44" s="75"/>
    </row>
    <row r="45" spans="1:10" ht="36" customHeight="1" x14ac:dyDescent="0.25">
      <c r="A45" s="7"/>
      <c r="B45" s="76" t="s">
        <v>144</v>
      </c>
      <c r="C45" s="77"/>
      <c r="D45" s="77"/>
      <c r="E45" s="54"/>
      <c r="F45" s="67">
        <v>750</v>
      </c>
      <c r="G45" s="68"/>
      <c r="H45" s="68"/>
      <c r="I45" s="68"/>
      <c r="J45" s="69"/>
    </row>
    <row r="46" spans="1:10" ht="36" customHeight="1" x14ac:dyDescent="0.25">
      <c r="A46" s="7"/>
      <c r="B46" s="76" t="s">
        <v>208</v>
      </c>
      <c r="C46" s="77"/>
      <c r="D46" s="77"/>
      <c r="E46" s="54"/>
      <c r="F46" s="67">
        <v>276</v>
      </c>
      <c r="G46" s="68"/>
      <c r="H46" s="68"/>
      <c r="I46" s="68"/>
      <c r="J46" s="69"/>
    </row>
    <row r="47" spans="1:10" ht="36" customHeight="1" x14ac:dyDescent="0.25">
      <c r="A47" s="7"/>
      <c r="B47" s="78" t="s">
        <v>146</v>
      </c>
      <c r="C47" s="79"/>
      <c r="D47" s="79"/>
      <c r="E47" s="36"/>
      <c r="F47" s="80">
        <v>2244</v>
      </c>
      <c r="G47" s="81"/>
      <c r="H47" s="81"/>
      <c r="I47" s="81"/>
      <c r="J47" s="82"/>
    </row>
    <row r="48" spans="1:10" ht="36" customHeight="1" x14ac:dyDescent="0.25">
      <c r="A48" s="7"/>
      <c r="B48" s="76" t="s">
        <v>147</v>
      </c>
      <c r="C48" s="77"/>
      <c r="D48" s="77"/>
      <c r="E48" s="54"/>
      <c r="F48" s="67">
        <v>1140</v>
      </c>
      <c r="G48" s="68"/>
      <c r="H48" s="68"/>
      <c r="I48" s="68"/>
      <c r="J48" s="69"/>
    </row>
    <row r="49" spans="1:10" ht="36" customHeight="1" x14ac:dyDescent="0.25">
      <c r="A49" s="7"/>
      <c r="B49" s="76" t="s">
        <v>148</v>
      </c>
      <c r="C49" s="77"/>
      <c r="D49" s="77"/>
      <c r="E49" s="54"/>
      <c r="F49" s="67">
        <v>1200</v>
      </c>
      <c r="G49" s="68"/>
      <c r="H49" s="68"/>
      <c r="I49" s="68"/>
      <c r="J49" s="69"/>
    </row>
    <row r="50" spans="1:10" ht="36" customHeight="1" x14ac:dyDescent="0.25">
      <c r="A50" s="7"/>
      <c r="B50" s="76" t="s">
        <v>149</v>
      </c>
      <c r="C50" s="77"/>
      <c r="D50" s="77"/>
      <c r="E50" s="54"/>
      <c r="F50" s="67">
        <v>276</v>
      </c>
      <c r="G50" s="68"/>
      <c r="H50" s="68"/>
      <c r="I50" s="68"/>
      <c r="J50" s="69"/>
    </row>
    <row r="51" spans="1:10" ht="36" customHeight="1" x14ac:dyDescent="0.25">
      <c r="A51" s="7"/>
      <c r="B51" s="76" t="s">
        <v>150</v>
      </c>
      <c r="C51" s="77"/>
      <c r="D51" s="77"/>
      <c r="E51" s="54"/>
      <c r="F51" s="67">
        <v>276</v>
      </c>
      <c r="G51" s="68"/>
      <c r="H51" s="68"/>
      <c r="I51" s="68"/>
      <c r="J51" s="69"/>
    </row>
    <row r="52" spans="1:10" ht="36" customHeight="1" x14ac:dyDescent="0.25">
      <c r="A52" s="7"/>
      <c r="B52" s="76" t="s">
        <v>151</v>
      </c>
      <c r="C52" s="77"/>
      <c r="D52" s="77"/>
      <c r="E52" s="54"/>
      <c r="F52" s="67">
        <v>552</v>
      </c>
      <c r="G52" s="68"/>
      <c r="H52" s="68"/>
      <c r="I52" s="68"/>
      <c r="J52" s="69"/>
    </row>
    <row r="53" spans="1:10" ht="36" customHeight="1" x14ac:dyDescent="0.25">
      <c r="A53" s="7"/>
      <c r="B53" s="76" t="s">
        <v>152</v>
      </c>
      <c r="C53" s="77"/>
      <c r="D53" s="77"/>
      <c r="E53" s="54"/>
      <c r="F53" s="67">
        <v>828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153</v>
      </c>
      <c r="C54" s="77"/>
      <c r="D54" s="77"/>
      <c r="E54" s="54"/>
      <c r="F54" s="67">
        <v>1710</v>
      </c>
      <c r="G54" s="68"/>
      <c r="H54" s="68"/>
      <c r="I54" s="68"/>
      <c r="J54" s="69"/>
    </row>
    <row r="55" spans="1:10" ht="21.75" customHeight="1" thickBot="1" x14ac:dyDescent="0.3">
      <c r="A55" s="7"/>
      <c r="B55" s="27"/>
      <c r="C55" s="38"/>
      <c r="D55" s="38"/>
      <c r="E55" s="39"/>
      <c r="F55" s="40" t="s">
        <v>154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155</v>
      </c>
      <c r="C56" s="77"/>
      <c r="D56" s="77"/>
      <c r="E56" s="54"/>
      <c r="F56" s="67">
        <v>30</v>
      </c>
      <c r="G56" s="68"/>
      <c r="H56" s="68"/>
      <c r="I56" s="68"/>
      <c r="J56" s="69"/>
    </row>
    <row r="57" spans="1:10" ht="54" customHeight="1" thickBot="1" x14ac:dyDescent="0.3">
      <c r="A57" s="7"/>
      <c r="B57" s="183" t="s">
        <v>209</v>
      </c>
      <c r="C57" s="184"/>
      <c r="D57" s="184"/>
      <c r="E57" s="185"/>
      <c r="F57" s="186" t="str">
        <f>"Цена от "&amp;MIN(F59,F64:J65,H100,F66:J77)&amp;" до "&amp;MAX(F59,F64:J65,H100,F66:J77)</f>
        <v>Цена от 600 до 6246</v>
      </c>
      <c r="G57" s="187"/>
      <c r="H57" s="187"/>
      <c r="I57" s="187"/>
      <c r="J57" s="188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157</v>
      </c>
      <c r="C59" s="77"/>
      <c r="D59" s="77"/>
      <c r="E59" s="54"/>
      <c r="F59" s="67">
        <v>1800</v>
      </c>
      <c r="G59" s="68"/>
      <c r="H59" s="68"/>
      <c r="I59" s="68"/>
      <c r="J59" s="69"/>
    </row>
    <row r="60" spans="1:10" ht="36" customHeight="1" x14ac:dyDescent="0.25">
      <c r="A60" s="7"/>
      <c r="B60" s="84" t="s">
        <v>158</v>
      </c>
      <c r="C60" s="85"/>
      <c r="D60" s="85"/>
      <c r="E60" s="86"/>
      <c r="F60" s="93">
        <v>180</v>
      </c>
      <c r="G60" s="94"/>
      <c r="H60" s="94"/>
      <c r="I60" s="94"/>
      <c r="J60" s="95"/>
    </row>
    <row r="61" spans="1:10" ht="36" customHeight="1" x14ac:dyDescent="0.25">
      <c r="A61" s="7"/>
      <c r="B61" s="84" t="s">
        <v>159</v>
      </c>
      <c r="C61" s="85"/>
      <c r="D61" s="85"/>
      <c r="E61" s="86"/>
      <c r="F61" s="93">
        <v>450</v>
      </c>
      <c r="G61" s="94"/>
      <c r="H61" s="94"/>
      <c r="I61" s="94"/>
      <c r="J61" s="95"/>
    </row>
    <row r="62" spans="1:10" ht="36" customHeight="1" thickBot="1" x14ac:dyDescent="0.3">
      <c r="A62" s="7"/>
      <c r="B62" s="177" t="s">
        <v>160</v>
      </c>
      <c r="C62" s="178"/>
      <c r="D62" s="178"/>
      <c r="E62" s="179"/>
      <c r="F62" s="93">
        <v>14004</v>
      </c>
      <c r="G62" s="94"/>
      <c r="H62" s="94"/>
      <c r="I62" s="94"/>
      <c r="J62" s="95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 t="s">
        <v>112</v>
      </c>
      <c r="B64" s="78" t="s">
        <v>161</v>
      </c>
      <c r="C64" s="79"/>
      <c r="D64" s="79"/>
      <c r="E64" s="36"/>
      <c r="F64" s="80">
        <v>1110</v>
      </c>
      <c r="G64" s="81"/>
      <c r="H64" s="81"/>
      <c r="I64" s="81"/>
      <c r="J64" s="82"/>
    </row>
    <row r="65" spans="1:10" ht="36" customHeight="1" x14ac:dyDescent="0.25">
      <c r="A65" s="7" t="s">
        <v>112</v>
      </c>
      <c r="B65" s="52" t="s">
        <v>162</v>
      </c>
      <c r="C65" s="96"/>
      <c r="D65" s="96"/>
      <c r="E65" s="97"/>
      <c r="F65" s="67">
        <v>1500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163</v>
      </c>
      <c r="C66" s="77"/>
      <c r="D66" s="77"/>
      <c r="E66" s="54"/>
      <c r="F66" s="67">
        <v>5100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164</v>
      </c>
      <c r="C67" s="77"/>
      <c r="D67" s="77"/>
      <c r="E67" s="54"/>
      <c r="F67" s="67">
        <v>3390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165</v>
      </c>
      <c r="C68" s="77"/>
      <c r="D68" s="77"/>
      <c r="E68" s="54"/>
      <c r="F68" s="67">
        <v>4068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166</v>
      </c>
      <c r="C69" s="77"/>
      <c r="D69" s="77"/>
      <c r="E69" s="54"/>
      <c r="F69" s="67">
        <v>3600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167</v>
      </c>
      <c r="C70" s="77"/>
      <c r="D70" s="77"/>
      <c r="E70" s="54"/>
      <c r="F70" s="67">
        <v>3330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168</v>
      </c>
      <c r="C71" s="77"/>
      <c r="D71" s="77"/>
      <c r="E71" s="54"/>
      <c r="F71" s="67">
        <v>6246</v>
      </c>
      <c r="G71" s="68"/>
      <c r="H71" s="68"/>
      <c r="I71" s="68"/>
      <c r="J71" s="69"/>
    </row>
    <row r="72" spans="1:10" ht="36" customHeight="1" x14ac:dyDescent="0.25">
      <c r="A72" s="7"/>
      <c r="B72" s="76" t="s">
        <v>169</v>
      </c>
      <c r="C72" s="77"/>
      <c r="D72" s="77"/>
      <c r="E72" s="54"/>
      <c r="F72" s="67">
        <v>1626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8" t="s">
        <v>170</v>
      </c>
      <c r="C73" s="79"/>
      <c r="D73" s="79"/>
      <c r="E73" s="36"/>
      <c r="F73" s="67">
        <v>600</v>
      </c>
      <c r="G73" s="68"/>
      <c r="H73" s="68"/>
      <c r="I73" s="68"/>
      <c r="J73" s="69"/>
    </row>
    <row r="74" spans="1:10" ht="36" customHeight="1" x14ac:dyDescent="0.25">
      <c r="A74" s="7"/>
      <c r="B74" s="52" t="s">
        <v>171</v>
      </c>
      <c r="C74" s="96"/>
      <c r="D74" s="96"/>
      <c r="E74" s="97"/>
      <c r="F74" s="67">
        <v>2520</v>
      </c>
      <c r="G74" s="68"/>
      <c r="H74" s="68"/>
      <c r="I74" s="68"/>
      <c r="J74" s="69"/>
    </row>
    <row r="75" spans="1:10" ht="36" customHeight="1" x14ac:dyDescent="0.25">
      <c r="A75" s="7"/>
      <c r="B75" s="52" t="s">
        <v>172</v>
      </c>
      <c r="C75" s="96"/>
      <c r="D75" s="96"/>
      <c r="E75" s="97"/>
      <c r="F75" s="67">
        <v>2184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52" t="s">
        <v>173</v>
      </c>
      <c r="C76" s="96"/>
      <c r="D76" s="96"/>
      <c r="E76" s="97"/>
      <c r="F76" s="67">
        <v>6246</v>
      </c>
      <c r="G76" s="68"/>
      <c r="H76" s="68"/>
      <c r="I76" s="68"/>
      <c r="J76" s="69"/>
    </row>
    <row r="77" spans="1:10" ht="36" customHeight="1" x14ac:dyDescent="0.25">
      <c r="A77" s="7" t="s">
        <v>112</v>
      </c>
      <c r="B77" s="76" t="s">
        <v>174</v>
      </c>
      <c r="C77" s="77"/>
      <c r="D77" s="77"/>
      <c r="E77" s="54"/>
      <c r="F77" s="67">
        <v>888</v>
      </c>
      <c r="G77" s="68"/>
      <c r="H77" s="68"/>
      <c r="I77" s="68"/>
      <c r="J77" s="69"/>
    </row>
    <row r="78" spans="1:10" ht="37.5" customHeight="1" x14ac:dyDescent="0.25">
      <c r="A78" s="7"/>
      <c r="B78" s="76" t="s">
        <v>175</v>
      </c>
      <c r="C78" s="77"/>
      <c r="D78" s="77"/>
      <c r="E78" s="54"/>
      <c r="F78" s="67">
        <v>750</v>
      </c>
      <c r="G78" s="68"/>
      <c r="H78" s="68"/>
      <c r="I78" s="68"/>
      <c r="J78" s="69"/>
    </row>
    <row r="79" spans="1:10" ht="36" customHeight="1" x14ac:dyDescent="0.25">
      <c r="A79" s="7"/>
      <c r="B79" s="76" t="s">
        <v>176</v>
      </c>
      <c r="C79" s="77"/>
      <c r="D79" s="77"/>
      <c r="E79" s="54"/>
      <c r="F79" s="67">
        <v>2346</v>
      </c>
      <c r="G79" s="68"/>
      <c r="H79" s="68"/>
      <c r="I79" s="68"/>
      <c r="J79" s="69"/>
    </row>
    <row r="80" spans="1:10" ht="36" customHeight="1" x14ac:dyDescent="0.25">
      <c r="A80" s="7"/>
      <c r="B80" s="76" t="s">
        <v>177</v>
      </c>
      <c r="C80" s="77"/>
      <c r="D80" s="77"/>
      <c r="E80" s="53"/>
      <c r="F80" s="67">
        <v>3450</v>
      </c>
      <c r="G80" s="68"/>
      <c r="H80" s="68"/>
      <c r="I80" s="68"/>
      <c r="J80" s="69"/>
    </row>
    <row r="81" spans="1:10" ht="36" customHeight="1" x14ac:dyDescent="0.25">
      <c r="A81" s="7"/>
      <c r="B81" s="52" t="s">
        <v>178</v>
      </c>
      <c r="C81" s="96"/>
      <c r="D81" s="96"/>
      <c r="E81" s="96"/>
      <c r="F81" s="67">
        <v>2004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179</v>
      </c>
      <c r="C82" s="77"/>
      <c r="D82" s="77"/>
      <c r="E82" s="54"/>
      <c r="F82" s="67">
        <v>1560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76" t="s">
        <v>180</v>
      </c>
      <c r="C83" s="77"/>
      <c r="D83" s="77"/>
      <c r="E83" s="54"/>
      <c r="F83" s="67">
        <v>2160</v>
      </c>
      <c r="G83" s="68"/>
      <c r="H83" s="68"/>
      <c r="I83" s="68"/>
      <c r="J83" s="69"/>
    </row>
    <row r="84" spans="1:10" ht="36" customHeight="1" x14ac:dyDescent="0.25">
      <c r="A84" s="7" t="s">
        <v>114</v>
      </c>
      <c r="B84" s="76" t="s">
        <v>181</v>
      </c>
      <c r="C84" s="77"/>
      <c r="D84" s="77"/>
      <c r="E84" s="54"/>
      <c r="F84" s="67">
        <v>7200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182</v>
      </c>
      <c r="C85" s="77"/>
      <c r="D85" s="77"/>
      <c r="E85" s="54"/>
      <c r="F85" s="67">
        <v>4800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84" t="s">
        <v>183</v>
      </c>
      <c r="C86" s="85"/>
      <c r="D86" s="85"/>
      <c r="E86" s="86"/>
      <c r="F86" s="93">
        <v>5760</v>
      </c>
      <c r="G86" s="94"/>
      <c r="H86" s="94"/>
      <c r="I86" s="94"/>
      <c r="J86" s="95"/>
    </row>
    <row r="87" spans="1:10" ht="36" customHeight="1" x14ac:dyDescent="0.25">
      <c r="A87" s="7" t="s">
        <v>114</v>
      </c>
      <c r="B87" s="76" t="s">
        <v>184</v>
      </c>
      <c r="C87" s="77"/>
      <c r="D87" s="77"/>
      <c r="E87" s="54"/>
      <c r="F87" s="67">
        <v>5040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185</v>
      </c>
      <c r="C88" s="77"/>
      <c r="D88" s="77"/>
      <c r="E88" s="54"/>
      <c r="F88" s="67">
        <v>4680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186</v>
      </c>
      <c r="C89" s="77"/>
      <c r="D89" s="77"/>
      <c r="E89" s="54"/>
      <c r="F89" s="67">
        <v>8760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187</v>
      </c>
      <c r="C90" s="77"/>
      <c r="D90" s="77"/>
      <c r="E90" s="54"/>
      <c r="F90" s="67">
        <v>840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188</v>
      </c>
      <c r="C91" s="77"/>
      <c r="D91" s="77"/>
      <c r="E91" s="54"/>
      <c r="F91" s="67">
        <v>8760</v>
      </c>
      <c r="G91" s="68"/>
      <c r="H91" s="68"/>
      <c r="I91" s="68"/>
      <c r="J91" s="69"/>
    </row>
    <row r="92" spans="1:10" ht="36" customHeight="1" thickBot="1" x14ac:dyDescent="0.3">
      <c r="A92" s="7" t="s">
        <v>114</v>
      </c>
      <c r="B92" s="76" t="s">
        <v>189</v>
      </c>
      <c r="C92" s="77"/>
      <c r="D92" s="77"/>
      <c r="E92" s="54"/>
      <c r="F92" s="67">
        <v>1320</v>
      </c>
      <c r="G92" s="68"/>
      <c r="H92" s="68"/>
      <c r="I92" s="68"/>
      <c r="J92" s="69"/>
    </row>
    <row r="93" spans="1:10" ht="36" customHeight="1" x14ac:dyDescent="0.25">
      <c r="A93" s="7"/>
      <c r="B93" s="189" t="s">
        <v>190</v>
      </c>
      <c r="C93" s="190"/>
      <c r="D93" s="190"/>
      <c r="E93" s="191"/>
      <c r="F93" s="186"/>
      <c r="G93" s="187"/>
      <c r="H93" s="187"/>
      <c r="I93" s="187"/>
      <c r="J93" s="188"/>
    </row>
    <row r="94" spans="1:10" ht="36" customHeight="1" x14ac:dyDescent="0.25">
      <c r="A94" s="7"/>
      <c r="B94" s="76" t="s">
        <v>191</v>
      </c>
      <c r="C94" s="77"/>
      <c r="D94" s="77"/>
      <c r="E94" s="54"/>
      <c r="F94" s="67">
        <v>2004</v>
      </c>
      <c r="G94" s="68"/>
      <c r="H94" s="68"/>
      <c r="I94" s="68"/>
      <c r="J94" s="69"/>
    </row>
    <row r="95" spans="1:10" ht="36" customHeight="1" x14ac:dyDescent="0.25">
      <c r="A95" s="7"/>
      <c r="B95" s="76" t="s">
        <v>192</v>
      </c>
      <c r="C95" s="77"/>
      <c r="D95" s="77"/>
      <c r="E95" s="54"/>
      <c r="F95" s="67">
        <v>2004</v>
      </c>
      <c r="G95" s="68"/>
      <c r="H95" s="68"/>
      <c r="I95" s="68"/>
      <c r="J95" s="69"/>
    </row>
    <row r="96" spans="1:10" ht="36" customHeight="1" x14ac:dyDescent="0.25">
      <c r="A96" s="7"/>
      <c r="B96" s="76" t="s">
        <v>193</v>
      </c>
      <c r="C96" s="77"/>
      <c r="D96" s="77"/>
      <c r="E96" s="54"/>
      <c r="F96" s="105">
        <v>1500</v>
      </c>
      <c r="G96" s="106"/>
      <c r="H96" s="106"/>
      <c r="I96" s="106"/>
      <c r="J96" s="107"/>
    </row>
    <row r="97" spans="1:10" ht="36" customHeight="1" x14ac:dyDescent="0.25">
      <c r="A97" s="7"/>
      <c r="B97" s="76" t="s">
        <v>194</v>
      </c>
      <c r="C97" s="77"/>
      <c r="D97" s="77"/>
      <c r="E97" s="54"/>
      <c r="F97" s="105">
        <v>150</v>
      </c>
      <c r="G97" s="106"/>
      <c r="H97" s="106"/>
      <c r="I97" s="106"/>
      <c r="J97" s="107"/>
    </row>
    <row r="98" spans="1:10" ht="36" customHeight="1" thickBot="1" x14ac:dyDescent="0.3">
      <c r="A98" s="7"/>
      <c r="B98" s="76" t="s">
        <v>195</v>
      </c>
      <c r="C98" s="77"/>
      <c r="D98" s="77"/>
      <c r="E98" s="54"/>
      <c r="F98" s="105">
        <v>510</v>
      </c>
      <c r="G98" s="106"/>
      <c r="H98" s="106"/>
      <c r="I98" s="106"/>
      <c r="J98" s="107"/>
    </row>
    <row r="99" spans="1:10" ht="36" customHeight="1" thickBot="1" x14ac:dyDescent="0.3">
      <c r="A99" s="7"/>
      <c r="B99" s="18" t="s">
        <v>196</v>
      </c>
      <c r="C99" s="19"/>
      <c r="D99" s="19"/>
      <c r="E99" s="20"/>
      <c r="F99" s="186"/>
      <c r="G99" s="187"/>
      <c r="H99" s="187"/>
      <c r="I99" s="187"/>
      <c r="J99" s="188"/>
    </row>
    <row r="100" spans="1:10" ht="36" customHeight="1" x14ac:dyDescent="0.25">
      <c r="A100" s="7" t="s">
        <v>112</v>
      </c>
      <c r="B100" s="76" t="s">
        <v>197</v>
      </c>
      <c r="C100" s="77"/>
      <c r="D100" s="77"/>
      <c r="E100" s="54"/>
      <c r="F100" s="192">
        <f>H100*1.2</f>
        <v>2448</v>
      </c>
      <c r="G100" s="193">
        <f>H100*1.1</f>
        <v>2244</v>
      </c>
      <c r="H100" s="193">
        <v>2040</v>
      </c>
      <c r="I100" s="193">
        <f>H100*0.75</f>
        <v>1530</v>
      </c>
      <c r="J100" s="194">
        <f>H100*0.5</f>
        <v>1020</v>
      </c>
    </row>
    <row r="101" spans="1:10" ht="36" customHeight="1" x14ac:dyDescent="0.25">
      <c r="A101" s="7" t="s">
        <v>112</v>
      </c>
      <c r="B101" s="76" t="s">
        <v>198</v>
      </c>
      <c r="C101" s="77"/>
      <c r="D101" s="77"/>
      <c r="E101" s="54"/>
      <c r="F101" s="67">
        <v>1860</v>
      </c>
      <c r="G101" s="68"/>
      <c r="H101" s="68"/>
      <c r="I101" s="68"/>
      <c r="J101" s="69"/>
    </row>
    <row r="102" spans="1:10" ht="36" customHeight="1" x14ac:dyDescent="0.25">
      <c r="A102" s="7" t="s">
        <v>112</v>
      </c>
      <c r="B102" s="76" t="s">
        <v>199</v>
      </c>
      <c r="C102" s="77"/>
      <c r="D102" s="77"/>
      <c r="E102" s="54"/>
      <c r="F102" s="67">
        <v>2040</v>
      </c>
      <c r="G102" s="68"/>
      <c r="H102" s="68"/>
      <c r="I102" s="68"/>
      <c r="J102" s="69"/>
    </row>
    <row r="103" spans="1:10" ht="36" customHeight="1" x14ac:dyDescent="0.25">
      <c r="A103" s="7" t="s">
        <v>114</v>
      </c>
      <c r="B103" s="76" t="s">
        <v>200</v>
      </c>
      <c r="C103" s="77"/>
      <c r="D103" s="77"/>
      <c r="E103" s="54"/>
      <c r="F103" s="192">
        <f>H103*1.2</f>
        <v>3456</v>
      </c>
      <c r="G103" s="193">
        <f>H103*1.1</f>
        <v>3168.0000000000005</v>
      </c>
      <c r="H103" s="193">
        <v>2880</v>
      </c>
      <c r="I103" s="193">
        <f>H103*0.75</f>
        <v>2160</v>
      </c>
      <c r="J103" s="194">
        <f>H103*0.5</f>
        <v>1440</v>
      </c>
    </row>
    <row r="104" spans="1:10" ht="36" customHeight="1" x14ac:dyDescent="0.25">
      <c r="A104" s="7" t="s">
        <v>114</v>
      </c>
      <c r="B104" s="76" t="s">
        <v>226</v>
      </c>
      <c r="C104" s="77"/>
      <c r="D104" s="77"/>
      <c r="E104" s="54"/>
      <c r="F104" s="67">
        <v>2640</v>
      </c>
      <c r="G104" s="68"/>
      <c r="H104" s="68"/>
      <c r="I104" s="68"/>
      <c r="J104" s="69"/>
    </row>
    <row r="105" spans="1:10" ht="36" customHeight="1" x14ac:dyDescent="0.25">
      <c r="A105" s="7" t="s">
        <v>114</v>
      </c>
      <c r="B105" s="76" t="s">
        <v>202</v>
      </c>
      <c r="C105" s="77"/>
      <c r="D105" s="77"/>
      <c r="E105" s="54"/>
      <c r="F105" s="67">
        <v>2880</v>
      </c>
      <c r="G105" s="68"/>
      <c r="H105" s="68"/>
      <c r="I105" s="68"/>
      <c r="J105" s="69"/>
    </row>
    <row r="106" spans="1:10" ht="36" customHeight="1" thickBot="1" x14ac:dyDescent="0.3">
      <c r="A106" s="7"/>
      <c r="B106" s="76" t="s">
        <v>203</v>
      </c>
      <c r="C106" s="77"/>
      <c r="D106" s="77"/>
      <c r="E106" s="54"/>
      <c r="F106" s="67">
        <v>2040</v>
      </c>
      <c r="G106" s="68"/>
      <c r="H106" s="68"/>
      <c r="I106" s="68"/>
      <c r="J106" s="69"/>
    </row>
    <row r="107" spans="1:10" ht="54" customHeight="1" thickBot="1" x14ac:dyDescent="0.3">
      <c r="A107" s="7"/>
      <c r="B107" s="18" t="s">
        <v>228</v>
      </c>
      <c r="C107" s="19"/>
      <c r="D107" s="19"/>
      <c r="E107" s="20"/>
      <c r="F107" s="108"/>
      <c r="G107" s="109"/>
      <c r="H107" s="109"/>
      <c r="I107" s="109"/>
      <c r="J107" s="110"/>
    </row>
    <row r="108" spans="1:10" ht="28.5" customHeight="1" thickBot="1" x14ac:dyDescent="0.3">
      <c r="A108" s="7"/>
      <c r="B108" s="195"/>
      <c r="C108" s="196"/>
      <c r="D108" s="196"/>
      <c r="E108" s="196"/>
      <c r="F108" s="196"/>
      <c r="G108" s="196"/>
      <c r="H108" s="196"/>
      <c r="I108" s="196"/>
      <c r="J108" s="197"/>
    </row>
    <row r="109" spans="1:10" ht="28.5" customHeight="1" x14ac:dyDescent="0.25">
      <c r="A109" s="7"/>
      <c r="B109" s="78" t="s">
        <v>229</v>
      </c>
      <c r="C109" s="79"/>
      <c r="D109" s="79"/>
      <c r="E109" s="36"/>
      <c r="F109" s="80">
        <v>9270</v>
      </c>
      <c r="G109" s="81"/>
      <c r="H109" s="81"/>
      <c r="I109" s="81"/>
      <c r="J109" s="82"/>
    </row>
    <row r="110" spans="1:10" ht="28.5" customHeight="1" x14ac:dyDescent="0.25">
      <c r="A110" s="7"/>
      <c r="B110" s="76" t="s">
        <v>230</v>
      </c>
      <c r="C110" s="77"/>
      <c r="D110" s="77"/>
      <c r="E110" s="54"/>
      <c r="F110" s="67">
        <v>18540</v>
      </c>
      <c r="G110" s="68"/>
      <c r="H110" s="68"/>
      <c r="I110" s="68"/>
      <c r="J110" s="69"/>
    </row>
    <row r="111" spans="1:10" ht="28.5" customHeight="1" x14ac:dyDescent="0.25">
      <c r="A111" s="7"/>
      <c r="B111" s="76" t="s">
        <v>231</v>
      </c>
      <c r="C111" s="77"/>
      <c r="D111" s="77"/>
      <c r="E111" s="54"/>
      <c r="F111" s="67">
        <v>9270</v>
      </c>
      <c r="G111" s="68"/>
      <c r="H111" s="68"/>
      <c r="I111" s="68"/>
      <c r="J111" s="69"/>
    </row>
    <row r="112" spans="1:10" ht="28.5" customHeight="1" thickBot="1" x14ac:dyDescent="0.3">
      <c r="A112" s="7"/>
      <c r="B112" s="76" t="s">
        <v>264</v>
      </c>
      <c r="C112" s="77"/>
      <c r="D112" s="77"/>
      <c r="E112" s="54"/>
      <c r="F112" s="67">
        <v>18540</v>
      </c>
      <c r="G112" s="68"/>
      <c r="H112" s="68"/>
      <c r="I112" s="68"/>
      <c r="J112" s="69"/>
    </row>
    <row r="113" spans="1:10" ht="24" thickBot="1" x14ac:dyDescent="0.3">
      <c r="A113" s="7"/>
      <c r="B113" s="27"/>
      <c r="C113" s="38"/>
      <c r="D113" s="38"/>
      <c r="E113" s="39"/>
      <c r="F113" s="40"/>
      <c r="G113" s="41"/>
      <c r="H113" s="41"/>
      <c r="I113" s="41"/>
      <c r="J113" s="42"/>
    </row>
    <row r="114" spans="1:10" ht="23.25" x14ac:dyDescent="0.25">
      <c r="A114" s="7"/>
      <c r="B114" s="116"/>
      <c r="C114" s="117"/>
      <c r="D114" s="117"/>
      <c r="E114" s="117"/>
      <c r="F114" s="118"/>
      <c r="G114" s="118"/>
      <c r="H114" s="118"/>
      <c r="I114" s="118"/>
      <c r="J114" s="118"/>
    </row>
    <row r="115" spans="1:10" ht="56.25" customHeight="1" x14ac:dyDescent="0.25">
      <c r="A115" s="7"/>
      <c r="B115" s="119" t="s">
        <v>265</v>
      </c>
      <c r="C115" s="119"/>
      <c r="D115" s="119"/>
      <c r="E115" s="119"/>
      <c r="F115" s="119"/>
      <c r="G115" s="119"/>
      <c r="H115" s="119"/>
      <c r="I115" s="119"/>
      <c r="J115" s="119"/>
    </row>
    <row r="116" spans="1:10" ht="41.25" customHeight="1" x14ac:dyDescent="0.25">
      <c r="A116" s="7"/>
      <c r="B116" s="119" t="s">
        <v>205</v>
      </c>
      <c r="C116" s="119"/>
      <c r="D116" s="119"/>
      <c r="E116" s="119"/>
      <c r="F116" s="119"/>
      <c r="G116" s="119"/>
      <c r="H116" s="119"/>
      <c r="I116" s="119"/>
      <c r="J116" s="119"/>
    </row>
    <row r="117" spans="1:10" ht="21" x14ac:dyDescent="0.25">
      <c r="A117" s="7" t="s">
        <v>114</v>
      </c>
      <c r="B117" s="120" t="s">
        <v>268</v>
      </c>
      <c r="C117" s="120"/>
      <c r="D117" s="120"/>
      <c r="E117" s="120"/>
      <c r="F117" s="120"/>
      <c r="G117" s="120"/>
      <c r="H117" s="120"/>
      <c r="I117" s="120"/>
      <c r="J117" s="120"/>
    </row>
    <row r="118" spans="1:10" ht="42" customHeight="1" x14ac:dyDescent="0.25">
      <c r="A118" s="7"/>
      <c r="B118" s="121" t="s">
        <v>207</v>
      </c>
      <c r="C118" s="121"/>
      <c r="D118" s="121"/>
      <c r="E118" s="121"/>
      <c r="F118" s="121"/>
      <c r="G118" s="121"/>
      <c r="H118" s="121"/>
      <c r="I118" s="121"/>
      <c r="J118" s="121"/>
    </row>
    <row r="119" spans="1:10" ht="21" x14ac:dyDescent="0.25">
      <c r="A119" s="7"/>
    </row>
  </sheetData>
  <sheetProtection selectLockedCells="1" selectUnlockedCells="1"/>
  <mergeCells count="216">
    <mergeCell ref="B115:J115"/>
    <mergeCell ref="B116:J116"/>
    <mergeCell ref="B117:J117"/>
    <mergeCell ref="B118:J118"/>
    <mergeCell ref="B111:E111"/>
    <mergeCell ref="F111:J111"/>
    <mergeCell ref="B112:E112"/>
    <mergeCell ref="F112:J112"/>
    <mergeCell ref="B113:E113"/>
    <mergeCell ref="F113:J113"/>
    <mergeCell ref="B107:E107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0:E100"/>
    <mergeCell ref="B101:E101"/>
    <mergeCell ref="F101:J101"/>
    <mergeCell ref="B102:E102"/>
    <mergeCell ref="F102:J102"/>
    <mergeCell ref="B103:E103"/>
    <mergeCell ref="B97:E97"/>
    <mergeCell ref="F97:J97"/>
    <mergeCell ref="B98:E98"/>
    <mergeCell ref="F98:J98"/>
    <mergeCell ref="B99:E99"/>
    <mergeCell ref="F99:J99"/>
    <mergeCell ref="F93:J93"/>
    <mergeCell ref="B94:E94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65" zoomScaleNormal="60" zoomScaleSheetLayoutView="65" workbookViewId="0">
      <pane ySplit="4" topLeftCell="A104" activePane="bottomLeft" state="frozen"/>
      <selection activeCell="Q15" sqref="Q15"/>
      <selection pane="bottomLeft" activeCell="F116" sqref="F116:J119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3" t="s">
        <v>108</v>
      </c>
      <c r="H6" s="173" t="s">
        <v>109</v>
      </c>
      <c r="I6" s="173" t="s">
        <v>110</v>
      </c>
      <c r="J6" s="174" t="s">
        <v>111</v>
      </c>
    </row>
    <row r="7" spans="1:10" ht="24" thickBot="1" x14ac:dyDescent="0.3">
      <c r="A7" s="7"/>
      <c r="B7" s="132"/>
      <c r="C7" s="133"/>
      <c r="D7" s="133"/>
      <c r="E7" s="134"/>
      <c r="F7" s="135"/>
      <c r="G7" s="136"/>
      <c r="H7" s="136"/>
      <c r="I7" s="136"/>
      <c r="J7" s="137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12938.4</v>
      </c>
      <c r="G8" s="33">
        <f>H8*1.1</f>
        <v>11860.2</v>
      </c>
      <c r="H8" s="33">
        <v>10782</v>
      </c>
      <c r="I8" s="33">
        <f>H8*0.75</f>
        <v>8086.5</v>
      </c>
      <c r="J8" s="33">
        <f>H8*0.5</f>
        <v>5391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18115.2</v>
      </c>
      <c r="G9" s="37">
        <f>H9*1.1</f>
        <v>16605.600000000002</v>
      </c>
      <c r="H9" s="37">
        <v>15096</v>
      </c>
      <c r="I9" s="37">
        <f>H9*0.75</f>
        <v>11322</v>
      </c>
      <c r="J9" s="37">
        <f>H9*0.5</f>
        <v>7548</v>
      </c>
    </row>
    <row r="10" spans="1:10" ht="24" thickBot="1" x14ac:dyDescent="0.3">
      <c r="A10" s="7"/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14392.8</v>
      </c>
      <c r="G11" s="33">
        <f>H11*1.1</f>
        <v>13193.400000000001</v>
      </c>
      <c r="H11" s="33">
        <v>11994</v>
      </c>
      <c r="I11" s="33">
        <f>H11*0.75</f>
        <v>8995.5</v>
      </c>
      <c r="J11" s="33">
        <f>H11*0.5</f>
        <v>5997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20160</v>
      </c>
      <c r="G12" s="37">
        <f>H12*1.1</f>
        <v>18480</v>
      </c>
      <c r="H12" s="37">
        <v>16800</v>
      </c>
      <c r="I12" s="37">
        <f>H12*0.75</f>
        <v>12600</v>
      </c>
      <c r="J12" s="37">
        <f>H12*0.5</f>
        <v>8400</v>
      </c>
    </row>
    <row r="13" spans="1:10" ht="24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5"/>
      <c r="D14" s="175"/>
      <c r="E14" s="176"/>
      <c r="F14" s="43">
        <v>1680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77" t="s">
        <v>119</v>
      </c>
      <c r="C15" s="178"/>
      <c r="D15" s="178"/>
      <c r="E15" s="179"/>
      <c r="F15" s="49">
        <v>2400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0"/>
      <c r="G16" s="181"/>
      <c r="H16" s="181"/>
      <c r="I16" s="181"/>
      <c r="J16" s="182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348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492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"&amp;MIN($F$21:F50)&amp;" до "&amp;MAX($F$21:F50)</f>
        <v>Цена от 1584 до 24552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1584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2376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3168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3960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4752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5544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6336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7128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7920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8712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9504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10296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11088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11880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12672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13464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14256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15048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15840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16632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17424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18216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19008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19800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20592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21384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22176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22968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23760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24552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143</v>
      </c>
      <c r="C51" s="71"/>
      <c r="D51" s="71"/>
      <c r="E51" s="72"/>
      <c r="F51" s="73" t="str">
        <f>"Цена от "&amp;MIN(F52:F61)&amp;" до "&amp;MAX(F52:F61)</f>
        <v>Цена от 240 до 1950</v>
      </c>
      <c r="G51" s="74"/>
      <c r="H51" s="74"/>
      <c r="I51" s="74"/>
      <c r="J51" s="75"/>
    </row>
    <row r="52" spans="1:10" ht="36" customHeight="1" x14ac:dyDescent="0.25">
      <c r="A52" s="7"/>
      <c r="B52" s="76" t="s">
        <v>144</v>
      </c>
      <c r="C52" s="77"/>
      <c r="D52" s="77"/>
      <c r="E52" s="54"/>
      <c r="F52" s="67">
        <v>1050</v>
      </c>
      <c r="G52" s="68"/>
      <c r="H52" s="68"/>
      <c r="I52" s="68"/>
      <c r="J52" s="69"/>
    </row>
    <row r="53" spans="1:10" ht="36" customHeight="1" x14ac:dyDescent="0.25">
      <c r="A53" s="7"/>
      <c r="B53" s="76" t="s">
        <v>208</v>
      </c>
      <c r="C53" s="77"/>
      <c r="D53" s="77"/>
      <c r="E53" s="54"/>
      <c r="F53" s="67">
        <v>252</v>
      </c>
      <c r="G53" s="68"/>
      <c r="H53" s="68"/>
      <c r="I53" s="68"/>
      <c r="J53" s="69"/>
    </row>
    <row r="54" spans="1:10" ht="36" customHeight="1" x14ac:dyDescent="0.25">
      <c r="A54" s="7"/>
      <c r="B54" s="78" t="s">
        <v>146</v>
      </c>
      <c r="C54" s="79"/>
      <c r="D54" s="79"/>
      <c r="E54" s="36"/>
      <c r="F54" s="80">
        <v>1950</v>
      </c>
      <c r="G54" s="81"/>
      <c r="H54" s="81"/>
      <c r="I54" s="81"/>
      <c r="J54" s="82"/>
    </row>
    <row r="55" spans="1:10" ht="36" customHeight="1" x14ac:dyDescent="0.25">
      <c r="A55" s="7"/>
      <c r="B55" s="76" t="s">
        <v>147</v>
      </c>
      <c r="C55" s="77"/>
      <c r="D55" s="77"/>
      <c r="E55" s="54"/>
      <c r="F55" s="67">
        <v>978</v>
      </c>
      <c r="G55" s="68"/>
      <c r="H55" s="68"/>
      <c r="I55" s="68"/>
      <c r="J55" s="69"/>
    </row>
    <row r="56" spans="1:10" ht="36" customHeight="1" x14ac:dyDescent="0.25">
      <c r="A56" s="7"/>
      <c r="B56" s="76" t="s">
        <v>148</v>
      </c>
      <c r="C56" s="77"/>
      <c r="D56" s="77"/>
      <c r="E56" s="54"/>
      <c r="F56" s="67">
        <v>1038</v>
      </c>
      <c r="G56" s="68"/>
      <c r="H56" s="68"/>
      <c r="I56" s="68"/>
      <c r="J56" s="69"/>
    </row>
    <row r="57" spans="1:10" ht="36" customHeight="1" x14ac:dyDescent="0.25">
      <c r="A57" s="7"/>
      <c r="B57" s="76" t="s">
        <v>149</v>
      </c>
      <c r="C57" s="77"/>
      <c r="D57" s="77"/>
      <c r="E57" s="54"/>
      <c r="F57" s="67">
        <v>240</v>
      </c>
      <c r="G57" s="68"/>
      <c r="H57" s="68"/>
      <c r="I57" s="68"/>
      <c r="J57" s="69"/>
    </row>
    <row r="58" spans="1:10" ht="36" customHeight="1" x14ac:dyDescent="0.25">
      <c r="A58" s="7"/>
      <c r="B58" s="76" t="s">
        <v>150</v>
      </c>
      <c r="C58" s="77"/>
      <c r="D58" s="77"/>
      <c r="E58" s="54"/>
      <c r="F58" s="67">
        <v>240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151</v>
      </c>
      <c r="C59" s="77"/>
      <c r="D59" s="77"/>
      <c r="E59" s="54"/>
      <c r="F59" s="67">
        <v>480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152</v>
      </c>
      <c r="C60" s="77"/>
      <c r="D60" s="77"/>
      <c r="E60" s="54"/>
      <c r="F60" s="67">
        <v>720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153</v>
      </c>
      <c r="C61" s="77"/>
      <c r="D61" s="77"/>
      <c r="E61" s="54"/>
      <c r="F61" s="67">
        <v>1476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155</v>
      </c>
      <c r="C63" s="77"/>
      <c r="D63" s="77"/>
      <c r="E63" s="54"/>
      <c r="F63" s="67">
        <v>612</v>
      </c>
      <c r="G63" s="68"/>
      <c r="H63" s="68"/>
      <c r="I63" s="68"/>
      <c r="J63" s="69"/>
    </row>
    <row r="64" spans="1:10" ht="54" customHeight="1" thickBot="1" x14ac:dyDescent="0.3">
      <c r="A64" s="7"/>
      <c r="B64" s="183" t="s">
        <v>209</v>
      </c>
      <c r="C64" s="184"/>
      <c r="D64" s="184"/>
      <c r="E64" s="185"/>
      <c r="F64" s="186" t="str">
        <f>"Цена от "&amp;MIN(F66,F71:J72,H107,F73:J84)&amp;" до "&amp;MAX(F66,F71:J72,H107,F73:J84)</f>
        <v>Цена от 534 до 9984</v>
      </c>
      <c r="G64" s="187"/>
      <c r="H64" s="187"/>
      <c r="I64" s="187"/>
      <c r="J64" s="188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157</v>
      </c>
      <c r="C66" s="77"/>
      <c r="D66" s="77"/>
      <c r="E66" s="54"/>
      <c r="F66" s="67">
        <v>4680</v>
      </c>
      <c r="G66" s="68"/>
      <c r="H66" s="68"/>
      <c r="I66" s="68"/>
      <c r="J66" s="69"/>
    </row>
    <row r="67" spans="1:10" ht="36" customHeight="1" x14ac:dyDescent="0.25">
      <c r="A67" s="7"/>
      <c r="B67" s="84" t="s">
        <v>158</v>
      </c>
      <c r="C67" s="85"/>
      <c r="D67" s="85"/>
      <c r="E67" s="86"/>
      <c r="F67" s="93">
        <v>468</v>
      </c>
      <c r="G67" s="94"/>
      <c r="H67" s="94"/>
      <c r="I67" s="94"/>
      <c r="J67" s="95"/>
    </row>
    <row r="68" spans="1:10" ht="36" customHeight="1" x14ac:dyDescent="0.25">
      <c r="A68" s="7"/>
      <c r="B68" s="84" t="s">
        <v>159</v>
      </c>
      <c r="C68" s="85"/>
      <c r="D68" s="85"/>
      <c r="E68" s="86"/>
      <c r="F68" s="93">
        <v>1170</v>
      </c>
      <c r="G68" s="94"/>
      <c r="H68" s="94"/>
      <c r="I68" s="94"/>
      <c r="J68" s="95"/>
    </row>
    <row r="69" spans="1:10" ht="36" customHeight="1" thickBot="1" x14ac:dyDescent="0.3">
      <c r="A69" s="7"/>
      <c r="B69" s="177" t="s">
        <v>160</v>
      </c>
      <c r="C69" s="178"/>
      <c r="D69" s="178"/>
      <c r="E69" s="179"/>
      <c r="F69" s="93">
        <v>10008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112</v>
      </c>
      <c r="B71" s="78" t="s">
        <v>161</v>
      </c>
      <c r="C71" s="79"/>
      <c r="D71" s="79"/>
      <c r="E71" s="36"/>
      <c r="F71" s="80">
        <v>1998</v>
      </c>
      <c r="G71" s="81"/>
      <c r="H71" s="81"/>
      <c r="I71" s="81"/>
      <c r="J71" s="82"/>
    </row>
    <row r="72" spans="1:10" ht="36" customHeight="1" x14ac:dyDescent="0.25">
      <c r="A72" s="7" t="s">
        <v>112</v>
      </c>
      <c r="B72" s="52" t="s">
        <v>162</v>
      </c>
      <c r="C72" s="96"/>
      <c r="D72" s="96"/>
      <c r="E72" s="97"/>
      <c r="F72" s="67">
        <v>1368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163</v>
      </c>
      <c r="C73" s="77"/>
      <c r="D73" s="77"/>
      <c r="E73" s="54"/>
      <c r="F73" s="67">
        <v>4428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164</v>
      </c>
      <c r="C74" s="77"/>
      <c r="D74" s="77"/>
      <c r="E74" s="54"/>
      <c r="F74" s="67">
        <v>6174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76" t="s">
        <v>165</v>
      </c>
      <c r="C75" s="77"/>
      <c r="D75" s="77"/>
      <c r="E75" s="54"/>
      <c r="F75" s="67">
        <v>7408.7999999999993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166</v>
      </c>
      <c r="C76" s="77"/>
      <c r="D76" s="77"/>
      <c r="E76" s="54"/>
      <c r="F76" s="67">
        <v>3132</v>
      </c>
      <c r="G76" s="68"/>
      <c r="H76" s="68"/>
      <c r="I76" s="68"/>
      <c r="J76" s="69"/>
    </row>
    <row r="77" spans="1:10" ht="36" customHeight="1" x14ac:dyDescent="0.25">
      <c r="A77" s="7" t="s">
        <v>112</v>
      </c>
      <c r="B77" s="76" t="s">
        <v>167</v>
      </c>
      <c r="C77" s="77"/>
      <c r="D77" s="77"/>
      <c r="E77" s="54"/>
      <c r="F77" s="67">
        <v>2892</v>
      </c>
      <c r="G77" s="68"/>
      <c r="H77" s="68"/>
      <c r="I77" s="68"/>
      <c r="J77" s="69"/>
    </row>
    <row r="78" spans="1:10" ht="36" customHeight="1" x14ac:dyDescent="0.25">
      <c r="A78" s="7" t="s">
        <v>112</v>
      </c>
      <c r="B78" s="76" t="s">
        <v>168</v>
      </c>
      <c r="C78" s="77"/>
      <c r="D78" s="77"/>
      <c r="E78" s="54"/>
      <c r="F78" s="67">
        <v>5430</v>
      </c>
      <c r="G78" s="68"/>
      <c r="H78" s="68"/>
      <c r="I78" s="68"/>
      <c r="J78" s="69"/>
    </row>
    <row r="79" spans="1:10" ht="36" customHeight="1" x14ac:dyDescent="0.25">
      <c r="A79" s="7"/>
      <c r="B79" s="76" t="s">
        <v>169</v>
      </c>
      <c r="C79" s="77"/>
      <c r="D79" s="77"/>
      <c r="E79" s="54"/>
      <c r="F79" s="67">
        <v>9984</v>
      </c>
      <c r="G79" s="68"/>
      <c r="H79" s="68"/>
      <c r="I79" s="68"/>
      <c r="J79" s="69"/>
    </row>
    <row r="80" spans="1:10" ht="36" customHeight="1" x14ac:dyDescent="0.25">
      <c r="A80" s="7" t="s">
        <v>112</v>
      </c>
      <c r="B80" s="78" t="s">
        <v>170</v>
      </c>
      <c r="C80" s="79"/>
      <c r="D80" s="79"/>
      <c r="E80" s="36"/>
      <c r="F80" s="67">
        <v>534</v>
      </c>
      <c r="G80" s="68"/>
      <c r="H80" s="68"/>
      <c r="I80" s="68"/>
      <c r="J80" s="69"/>
    </row>
    <row r="81" spans="1:10" ht="36" customHeight="1" x14ac:dyDescent="0.25">
      <c r="A81" s="7"/>
      <c r="B81" s="52" t="s">
        <v>171</v>
      </c>
      <c r="C81" s="96"/>
      <c r="D81" s="96"/>
      <c r="E81" s="97"/>
      <c r="F81" s="67">
        <v>2988</v>
      </c>
      <c r="G81" s="68"/>
      <c r="H81" s="68"/>
      <c r="I81" s="68"/>
      <c r="J81" s="69"/>
    </row>
    <row r="82" spans="1:10" ht="36" customHeight="1" x14ac:dyDescent="0.25">
      <c r="A82" s="7"/>
      <c r="B82" s="52" t="s">
        <v>172</v>
      </c>
      <c r="C82" s="96"/>
      <c r="D82" s="96"/>
      <c r="E82" s="97"/>
      <c r="F82" s="67">
        <v>2586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52" t="s">
        <v>173</v>
      </c>
      <c r="C83" s="96"/>
      <c r="D83" s="96"/>
      <c r="E83" s="97"/>
      <c r="F83" s="67">
        <v>7416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76" t="s">
        <v>174</v>
      </c>
      <c r="C84" s="77"/>
      <c r="D84" s="77"/>
      <c r="E84" s="54"/>
      <c r="F84" s="67">
        <v>768</v>
      </c>
      <c r="G84" s="68"/>
      <c r="H84" s="68"/>
      <c r="I84" s="68"/>
      <c r="J84" s="69"/>
    </row>
    <row r="85" spans="1:10" ht="37.5" customHeight="1" x14ac:dyDescent="0.25">
      <c r="A85" s="7"/>
      <c r="B85" s="76" t="s">
        <v>175</v>
      </c>
      <c r="C85" s="77"/>
      <c r="D85" s="77"/>
      <c r="E85" s="54"/>
      <c r="F85" s="67">
        <v>996</v>
      </c>
      <c r="G85" s="68"/>
      <c r="H85" s="68"/>
      <c r="I85" s="68"/>
      <c r="J85" s="69"/>
    </row>
    <row r="86" spans="1:10" ht="36" customHeight="1" x14ac:dyDescent="0.25">
      <c r="A86" s="7"/>
      <c r="B86" s="76" t="s">
        <v>176</v>
      </c>
      <c r="C86" s="77"/>
      <c r="D86" s="77"/>
      <c r="E86" s="54"/>
      <c r="F86" s="67">
        <v>6966</v>
      </c>
      <c r="G86" s="68"/>
      <c r="H86" s="68"/>
      <c r="I86" s="68"/>
      <c r="J86" s="69"/>
    </row>
    <row r="87" spans="1:10" ht="36" customHeight="1" x14ac:dyDescent="0.25">
      <c r="A87" s="7"/>
      <c r="B87" s="76" t="s">
        <v>177</v>
      </c>
      <c r="C87" s="77"/>
      <c r="D87" s="77"/>
      <c r="E87" s="53"/>
      <c r="F87" s="67">
        <v>4098</v>
      </c>
      <c r="G87" s="68"/>
      <c r="H87" s="68"/>
      <c r="I87" s="68"/>
      <c r="J87" s="69"/>
    </row>
    <row r="88" spans="1:10" ht="36" customHeight="1" x14ac:dyDescent="0.25">
      <c r="A88" s="7"/>
      <c r="B88" s="52" t="s">
        <v>178</v>
      </c>
      <c r="C88" s="96"/>
      <c r="D88" s="96"/>
      <c r="E88" s="96"/>
      <c r="F88" s="67">
        <v>5010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179</v>
      </c>
      <c r="C89" s="77"/>
      <c r="D89" s="77"/>
      <c r="E89" s="54"/>
      <c r="F89" s="67">
        <v>2880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180</v>
      </c>
      <c r="C90" s="77"/>
      <c r="D90" s="77"/>
      <c r="E90" s="54"/>
      <c r="F90" s="67">
        <v>1920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181</v>
      </c>
      <c r="C91" s="77"/>
      <c r="D91" s="77"/>
      <c r="E91" s="54"/>
      <c r="F91" s="67">
        <v>6240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76" t="s">
        <v>182</v>
      </c>
      <c r="C92" s="77"/>
      <c r="D92" s="77"/>
      <c r="E92" s="54"/>
      <c r="F92" s="67">
        <v>8760</v>
      </c>
      <c r="G92" s="68"/>
      <c r="H92" s="68"/>
      <c r="I92" s="68"/>
      <c r="J92" s="69"/>
    </row>
    <row r="93" spans="1:10" ht="36" customHeight="1" x14ac:dyDescent="0.25">
      <c r="A93" s="7" t="s">
        <v>114</v>
      </c>
      <c r="B93" s="84" t="s">
        <v>183</v>
      </c>
      <c r="C93" s="85"/>
      <c r="D93" s="85"/>
      <c r="E93" s="86"/>
      <c r="F93" s="93">
        <v>10512</v>
      </c>
      <c r="G93" s="94"/>
      <c r="H93" s="94"/>
      <c r="I93" s="94"/>
      <c r="J93" s="95"/>
    </row>
    <row r="94" spans="1:10" ht="36" customHeight="1" x14ac:dyDescent="0.25">
      <c r="A94" s="7" t="s">
        <v>114</v>
      </c>
      <c r="B94" s="76" t="s">
        <v>184</v>
      </c>
      <c r="C94" s="77"/>
      <c r="D94" s="77"/>
      <c r="E94" s="54"/>
      <c r="F94" s="67">
        <v>4440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185</v>
      </c>
      <c r="C95" s="77"/>
      <c r="D95" s="77"/>
      <c r="E95" s="54"/>
      <c r="F95" s="67">
        <v>4080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186</v>
      </c>
      <c r="C96" s="77"/>
      <c r="D96" s="77"/>
      <c r="E96" s="54"/>
      <c r="F96" s="67">
        <v>7680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187</v>
      </c>
      <c r="C97" s="77"/>
      <c r="D97" s="77"/>
      <c r="E97" s="54"/>
      <c r="F97" s="67">
        <v>840</v>
      </c>
      <c r="G97" s="68"/>
      <c r="H97" s="68"/>
      <c r="I97" s="68"/>
      <c r="J97" s="69"/>
    </row>
    <row r="98" spans="1:10" ht="36" customHeight="1" x14ac:dyDescent="0.25">
      <c r="A98" s="7" t="s">
        <v>114</v>
      </c>
      <c r="B98" s="76" t="s">
        <v>188</v>
      </c>
      <c r="C98" s="77"/>
      <c r="D98" s="77"/>
      <c r="E98" s="54"/>
      <c r="F98" s="67">
        <v>10440</v>
      </c>
      <c r="G98" s="68"/>
      <c r="H98" s="68"/>
      <c r="I98" s="68"/>
      <c r="J98" s="69"/>
    </row>
    <row r="99" spans="1:10" ht="36" customHeight="1" thickBot="1" x14ac:dyDescent="0.3">
      <c r="A99" s="7" t="s">
        <v>114</v>
      </c>
      <c r="B99" s="76" t="s">
        <v>189</v>
      </c>
      <c r="C99" s="77"/>
      <c r="D99" s="77"/>
      <c r="E99" s="54"/>
      <c r="F99" s="67">
        <v>1080</v>
      </c>
      <c r="G99" s="68"/>
      <c r="H99" s="68"/>
      <c r="I99" s="68"/>
      <c r="J99" s="69"/>
    </row>
    <row r="100" spans="1:10" ht="36" customHeight="1" x14ac:dyDescent="0.25">
      <c r="A100" s="7"/>
      <c r="B100" s="189" t="s">
        <v>190</v>
      </c>
      <c r="C100" s="190"/>
      <c r="D100" s="190"/>
      <c r="E100" s="191"/>
      <c r="F100" s="186"/>
      <c r="G100" s="187"/>
      <c r="H100" s="187"/>
      <c r="I100" s="187"/>
      <c r="J100" s="188"/>
    </row>
    <row r="101" spans="1:10" ht="36" customHeight="1" x14ac:dyDescent="0.25">
      <c r="A101" s="7"/>
      <c r="B101" s="76" t="s">
        <v>191</v>
      </c>
      <c r="C101" s="77"/>
      <c r="D101" s="77"/>
      <c r="E101" s="54"/>
      <c r="F101" s="67">
        <v>2004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192</v>
      </c>
      <c r="C102" s="77"/>
      <c r="D102" s="77"/>
      <c r="E102" s="54"/>
      <c r="F102" s="67">
        <v>2004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193</v>
      </c>
      <c r="C103" s="77"/>
      <c r="D103" s="77"/>
      <c r="E103" s="54"/>
      <c r="F103" s="105">
        <v>1500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194</v>
      </c>
      <c r="C104" s="77"/>
      <c r="D104" s="77"/>
      <c r="E104" s="54"/>
      <c r="F104" s="105">
        <v>150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195</v>
      </c>
      <c r="C105" s="77"/>
      <c r="D105" s="77"/>
      <c r="E105" s="54"/>
      <c r="F105" s="105">
        <v>510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196</v>
      </c>
      <c r="C106" s="19"/>
      <c r="D106" s="19"/>
      <c r="E106" s="20"/>
      <c r="F106" s="186"/>
      <c r="G106" s="187"/>
      <c r="H106" s="187"/>
      <c r="I106" s="187"/>
      <c r="J106" s="188"/>
    </row>
    <row r="107" spans="1:10" ht="36" customHeight="1" x14ac:dyDescent="0.25">
      <c r="A107" s="7" t="s">
        <v>112</v>
      </c>
      <c r="B107" s="76" t="s">
        <v>197</v>
      </c>
      <c r="C107" s="77"/>
      <c r="D107" s="77"/>
      <c r="E107" s="54"/>
      <c r="F107" s="192">
        <f>H107*1.2</f>
        <v>3369.6</v>
      </c>
      <c r="G107" s="193">
        <f>H107*1.1</f>
        <v>3088.8</v>
      </c>
      <c r="H107" s="193">
        <v>2808</v>
      </c>
      <c r="I107" s="193">
        <f>H107*0.75</f>
        <v>2106</v>
      </c>
      <c r="J107" s="194">
        <f>H107*0.5</f>
        <v>1404</v>
      </c>
    </row>
    <row r="108" spans="1:10" ht="36" customHeight="1" x14ac:dyDescent="0.25">
      <c r="A108" s="7" t="s">
        <v>112</v>
      </c>
      <c r="B108" s="76" t="s">
        <v>198</v>
      </c>
      <c r="C108" s="77"/>
      <c r="D108" s="77"/>
      <c r="E108" s="54"/>
      <c r="F108" s="67">
        <v>3144</v>
      </c>
      <c r="G108" s="68"/>
      <c r="H108" s="68"/>
      <c r="I108" s="68"/>
      <c r="J108" s="69"/>
    </row>
    <row r="109" spans="1:10" ht="36" customHeight="1" x14ac:dyDescent="0.25">
      <c r="A109" s="7" t="s">
        <v>112</v>
      </c>
      <c r="B109" s="76" t="s">
        <v>199</v>
      </c>
      <c r="C109" s="77"/>
      <c r="D109" s="77"/>
      <c r="E109" s="54"/>
      <c r="F109" s="67">
        <v>1770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76" t="s">
        <v>200</v>
      </c>
      <c r="C110" s="77"/>
      <c r="D110" s="77"/>
      <c r="E110" s="54"/>
      <c r="F110" s="192">
        <f>H110*1.2</f>
        <v>4752</v>
      </c>
      <c r="G110" s="193">
        <f>H110*1.1</f>
        <v>4356</v>
      </c>
      <c r="H110" s="193">
        <v>3960</v>
      </c>
      <c r="I110" s="193">
        <f>H110*0.75</f>
        <v>2970</v>
      </c>
      <c r="J110" s="194">
        <f>H110*0.5</f>
        <v>1980</v>
      </c>
    </row>
    <row r="111" spans="1:10" ht="36" customHeight="1" x14ac:dyDescent="0.25">
      <c r="A111" s="7" t="s">
        <v>114</v>
      </c>
      <c r="B111" s="76" t="s">
        <v>226</v>
      </c>
      <c r="C111" s="77"/>
      <c r="D111" s="77"/>
      <c r="E111" s="54"/>
      <c r="F111" s="67">
        <v>4440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76" t="s">
        <v>202</v>
      </c>
      <c r="C112" s="77"/>
      <c r="D112" s="77"/>
      <c r="E112" s="54"/>
      <c r="F112" s="67">
        <v>2520</v>
      </c>
      <c r="G112" s="68"/>
      <c r="H112" s="68"/>
      <c r="I112" s="68"/>
      <c r="J112" s="69"/>
    </row>
    <row r="113" spans="1:10" ht="36" customHeight="1" thickBot="1" x14ac:dyDescent="0.3">
      <c r="A113" s="7"/>
      <c r="B113" s="76" t="s">
        <v>203</v>
      </c>
      <c r="C113" s="77"/>
      <c r="D113" s="77"/>
      <c r="E113" s="53"/>
      <c r="F113" s="115">
        <f>H113*1.2</f>
        <v>3204</v>
      </c>
      <c r="G113" s="115">
        <f>H113*1.1</f>
        <v>2937.0000000000005</v>
      </c>
      <c r="H113" s="115">
        <v>2670</v>
      </c>
      <c r="I113" s="115">
        <f>H113*0.75</f>
        <v>2002.5</v>
      </c>
      <c r="J113" s="115">
        <f>H113*0.5</f>
        <v>1335</v>
      </c>
    </row>
    <row r="114" spans="1:10" ht="54" customHeight="1" thickBot="1" x14ac:dyDescent="0.3">
      <c r="A114" s="7"/>
      <c r="B114" s="18" t="s">
        <v>228</v>
      </c>
      <c r="C114" s="19"/>
      <c r="D114" s="19"/>
      <c r="E114" s="20"/>
      <c r="F114" s="108"/>
      <c r="G114" s="109"/>
      <c r="H114" s="109"/>
      <c r="I114" s="109"/>
      <c r="J114" s="110"/>
    </row>
    <row r="115" spans="1:10" ht="28.5" customHeight="1" thickBot="1" x14ac:dyDescent="0.3">
      <c r="A115" s="7"/>
      <c r="B115" s="195"/>
      <c r="C115" s="196"/>
      <c r="D115" s="196"/>
      <c r="E115" s="196"/>
      <c r="F115" s="196"/>
      <c r="G115" s="196"/>
      <c r="H115" s="196"/>
      <c r="I115" s="196"/>
      <c r="J115" s="197"/>
    </row>
    <row r="116" spans="1:10" ht="28.5" customHeight="1" x14ac:dyDescent="0.25">
      <c r="A116" s="7"/>
      <c r="B116" s="78" t="s">
        <v>229</v>
      </c>
      <c r="C116" s="79"/>
      <c r="D116" s="79"/>
      <c r="E116" s="36"/>
      <c r="F116" s="80">
        <v>11994</v>
      </c>
      <c r="G116" s="81"/>
      <c r="H116" s="81"/>
      <c r="I116" s="81"/>
      <c r="J116" s="82"/>
    </row>
    <row r="117" spans="1:10" ht="28.5" customHeight="1" x14ac:dyDescent="0.25">
      <c r="A117" s="7"/>
      <c r="B117" s="76" t="s">
        <v>230</v>
      </c>
      <c r="C117" s="77"/>
      <c r="D117" s="77"/>
      <c r="E117" s="54"/>
      <c r="F117" s="67">
        <v>23988</v>
      </c>
      <c r="G117" s="68"/>
      <c r="H117" s="68"/>
      <c r="I117" s="68"/>
      <c r="J117" s="69"/>
    </row>
    <row r="118" spans="1:10" ht="28.5" customHeight="1" x14ac:dyDescent="0.25">
      <c r="A118" s="7"/>
      <c r="B118" s="76" t="s">
        <v>231</v>
      </c>
      <c r="C118" s="77"/>
      <c r="D118" s="77"/>
      <c r="E118" s="54"/>
      <c r="F118" s="67">
        <v>11994</v>
      </c>
      <c r="G118" s="68"/>
      <c r="H118" s="68"/>
      <c r="I118" s="68"/>
      <c r="J118" s="69"/>
    </row>
    <row r="119" spans="1:10" ht="28.5" customHeight="1" thickBot="1" x14ac:dyDescent="0.3">
      <c r="A119" s="7"/>
      <c r="B119" s="76" t="s">
        <v>264</v>
      </c>
      <c r="C119" s="77"/>
      <c r="D119" s="77"/>
      <c r="E119" s="54"/>
      <c r="F119" s="67">
        <v>23988</v>
      </c>
      <c r="G119" s="68"/>
      <c r="H119" s="68"/>
      <c r="I119" s="68"/>
      <c r="J119" s="69"/>
    </row>
    <row r="120" spans="1:10" ht="24" thickBot="1" x14ac:dyDescent="0.3">
      <c r="A120" s="7"/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23.25" x14ac:dyDescent="0.25">
      <c r="A121" s="7"/>
      <c r="B121" s="116"/>
      <c r="C121" s="117"/>
      <c r="D121" s="117"/>
      <c r="E121" s="117"/>
      <c r="F121" s="118"/>
      <c r="G121" s="118"/>
      <c r="H121" s="118"/>
      <c r="I121" s="118"/>
      <c r="J121" s="118"/>
    </row>
    <row r="122" spans="1:10" ht="56.25" customHeight="1" x14ac:dyDescent="0.25">
      <c r="A122" s="7"/>
      <c r="B122" s="119" t="s">
        <v>265</v>
      </c>
      <c r="C122" s="119"/>
      <c r="D122" s="119"/>
      <c r="E122" s="119"/>
      <c r="F122" s="119"/>
      <c r="G122" s="119"/>
      <c r="H122" s="119"/>
      <c r="I122" s="119"/>
      <c r="J122" s="119"/>
    </row>
    <row r="123" spans="1:10" ht="41.25" customHeight="1" x14ac:dyDescent="0.25">
      <c r="A123" s="7"/>
      <c r="B123" s="119" t="s">
        <v>205</v>
      </c>
      <c r="C123" s="119"/>
      <c r="D123" s="119"/>
      <c r="E123" s="119"/>
      <c r="F123" s="119"/>
      <c r="G123" s="119"/>
      <c r="H123" s="119"/>
      <c r="I123" s="119"/>
      <c r="J123" s="119"/>
    </row>
    <row r="124" spans="1:10" ht="21" x14ac:dyDescent="0.25">
      <c r="A124" s="7" t="s">
        <v>114</v>
      </c>
      <c r="B124" s="120" t="s">
        <v>268</v>
      </c>
      <c r="C124" s="120"/>
      <c r="D124" s="120"/>
      <c r="E124" s="120"/>
      <c r="F124" s="120"/>
      <c r="G124" s="120"/>
      <c r="H124" s="120"/>
      <c r="I124" s="120"/>
      <c r="J124" s="120"/>
    </row>
    <row r="125" spans="1:10" ht="42" customHeight="1" x14ac:dyDescent="0.25">
      <c r="A125" s="7"/>
      <c r="B125" s="121" t="s">
        <v>207</v>
      </c>
      <c r="C125" s="121"/>
      <c r="D125" s="121"/>
      <c r="E125" s="121"/>
      <c r="F125" s="121"/>
      <c r="G125" s="121"/>
      <c r="H125" s="121"/>
      <c r="I125" s="121"/>
      <c r="J125" s="121"/>
    </row>
    <row r="126" spans="1:10" ht="21" x14ac:dyDescent="0.25">
      <c r="A126" s="7"/>
    </row>
  </sheetData>
  <sheetProtection selectLockedCells="1" selectUnlockedCells="1"/>
  <mergeCells count="229">
    <mergeCell ref="B122:J122"/>
    <mergeCell ref="B123:J123"/>
    <mergeCell ref="B124:J124"/>
    <mergeCell ref="B125:J125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0:E110"/>
    <mergeCell ref="B111:E111"/>
    <mergeCell ref="F111:J111"/>
    <mergeCell ref="B112:E112"/>
    <mergeCell ref="F112:J112"/>
    <mergeCell ref="B113:E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9"/>
  <sheetViews>
    <sheetView view="pageBreakPreview" zoomScale="50" zoomScaleNormal="60" zoomScaleSheetLayoutView="50" workbookViewId="0">
      <pane ySplit="4" topLeftCell="A92" activePane="bottomLeft" state="frozen"/>
      <selection activeCell="Q15" sqref="Q15"/>
      <selection pane="bottomLeft" activeCell="F109" sqref="F109:J112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3" t="s">
        <v>108</v>
      </c>
      <c r="H6" s="173" t="s">
        <v>109</v>
      </c>
      <c r="I6" s="173" t="s">
        <v>110</v>
      </c>
      <c r="J6" s="174" t="s">
        <v>111</v>
      </c>
    </row>
    <row r="7" spans="1:10" ht="24" thickBot="1" x14ac:dyDescent="0.3">
      <c r="A7" s="7"/>
      <c r="B7" s="132"/>
      <c r="C7" s="133"/>
      <c r="D7" s="133"/>
      <c r="E7" s="134"/>
      <c r="F7" s="135"/>
      <c r="G7" s="136"/>
      <c r="H7" s="136"/>
      <c r="I7" s="136"/>
      <c r="J7" s="137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9842.4</v>
      </c>
      <c r="G8" s="33">
        <f>H8*1.1</f>
        <v>9022.2000000000007</v>
      </c>
      <c r="H8" s="33">
        <v>8202</v>
      </c>
      <c r="I8" s="33">
        <f>H8*0.75</f>
        <v>6151.5</v>
      </c>
      <c r="J8" s="33">
        <f>H8*0.5</f>
        <v>4101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13780.8</v>
      </c>
      <c r="G9" s="37">
        <f>H9*1.1</f>
        <v>12632.400000000001</v>
      </c>
      <c r="H9" s="37">
        <v>11484</v>
      </c>
      <c r="I9" s="37">
        <f>H9*0.75</f>
        <v>8613</v>
      </c>
      <c r="J9" s="37">
        <f>H9*0.5</f>
        <v>5742</v>
      </c>
    </row>
    <row r="10" spans="1:10" ht="24" thickBot="1" x14ac:dyDescent="0.3">
      <c r="A10" s="7"/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10800</v>
      </c>
      <c r="G11" s="33">
        <f>H11*1.1</f>
        <v>9900</v>
      </c>
      <c r="H11" s="33">
        <v>9000</v>
      </c>
      <c r="I11" s="33">
        <f>H11*0.75</f>
        <v>6750</v>
      </c>
      <c r="J11" s="33">
        <f>H11*0.5</f>
        <v>4500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15120</v>
      </c>
      <c r="G12" s="37">
        <f>H12*1.1</f>
        <v>13860.000000000002</v>
      </c>
      <c r="H12" s="37">
        <v>12600</v>
      </c>
      <c r="I12" s="37">
        <f>H12*0.75</f>
        <v>9450</v>
      </c>
      <c r="J12" s="37">
        <f>H12*0.5</f>
        <v>6300</v>
      </c>
    </row>
    <row r="13" spans="1:10" ht="24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5"/>
      <c r="D14" s="175"/>
      <c r="E14" s="176"/>
      <c r="F14" s="43">
        <v>1230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77" t="s">
        <v>119</v>
      </c>
      <c r="C15" s="178"/>
      <c r="D15" s="178"/>
      <c r="E15" s="179"/>
      <c r="F15" s="49">
        <v>1800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0"/>
      <c r="G16" s="181"/>
      <c r="H16" s="181"/>
      <c r="I16" s="181"/>
      <c r="J16" s="182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180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252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180"/>
      <c r="G19" s="181"/>
      <c r="H19" s="181"/>
      <c r="I19" s="181"/>
      <c r="J19" s="182"/>
    </row>
    <row r="20" spans="1:10" ht="36" customHeight="1" x14ac:dyDescent="0.25">
      <c r="A20" s="7"/>
      <c r="B20" s="52" t="s">
        <v>472</v>
      </c>
      <c r="C20" s="53"/>
      <c r="D20" s="53"/>
      <c r="E20" s="54"/>
      <c r="F20" s="83">
        <v>5640</v>
      </c>
      <c r="G20" s="68"/>
      <c r="H20" s="68"/>
      <c r="I20" s="68"/>
      <c r="J20" s="69"/>
    </row>
    <row r="21" spans="1:10" ht="36" customHeight="1" thickBot="1" x14ac:dyDescent="0.3">
      <c r="A21" s="7"/>
      <c r="B21" s="52" t="s">
        <v>473</v>
      </c>
      <c r="C21" s="53"/>
      <c r="D21" s="53"/>
      <c r="E21" s="54"/>
      <c r="F21" s="83">
        <v>216</v>
      </c>
      <c r="G21" s="68"/>
      <c r="H21" s="68"/>
      <c r="I21" s="68"/>
      <c r="J21" s="69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122</v>
      </c>
      <c r="C23" s="62"/>
      <c r="D23" s="62"/>
      <c r="E23" s="63"/>
      <c r="F23" s="64" t="str">
        <f>"Цена от "&amp;MIN($F$24:F43)&amp;" до "&amp;MAX($F$24:F43)</f>
        <v>Цена от 810 до 16200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123</v>
      </c>
      <c r="C24" s="53"/>
      <c r="D24" s="53"/>
      <c r="E24" s="54"/>
      <c r="F24" s="67">
        <v>810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124</v>
      </c>
      <c r="C25" s="53"/>
      <c r="D25" s="53"/>
      <c r="E25" s="54"/>
      <c r="F25" s="67">
        <v>1620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125</v>
      </c>
      <c r="C26" s="53"/>
      <c r="D26" s="53"/>
      <c r="E26" s="54"/>
      <c r="F26" s="67">
        <v>2430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126</v>
      </c>
      <c r="C27" s="53"/>
      <c r="D27" s="53"/>
      <c r="E27" s="54"/>
      <c r="F27" s="67">
        <v>3240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127</v>
      </c>
      <c r="C28" s="53"/>
      <c r="D28" s="53"/>
      <c r="E28" s="54"/>
      <c r="F28" s="67">
        <v>4050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128</v>
      </c>
      <c r="C29" s="53"/>
      <c r="D29" s="53"/>
      <c r="E29" s="54"/>
      <c r="F29" s="67">
        <v>4860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129</v>
      </c>
      <c r="C30" s="53"/>
      <c r="D30" s="53"/>
      <c r="E30" s="54"/>
      <c r="F30" s="67">
        <v>5670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130</v>
      </c>
      <c r="C31" s="53"/>
      <c r="D31" s="53"/>
      <c r="E31" s="54"/>
      <c r="F31" s="67">
        <v>6480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131</v>
      </c>
      <c r="C32" s="53"/>
      <c r="D32" s="53"/>
      <c r="E32" s="54"/>
      <c r="F32" s="67">
        <v>7290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132</v>
      </c>
      <c r="C33" s="53"/>
      <c r="D33" s="53"/>
      <c r="E33" s="54"/>
      <c r="F33" s="67">
        <v>8100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133</v>
      </c>
      <c r="C34" s="53"/>
      <c r="D34" s="53"/>
      <c r="E34" s="54"/>
      <c r="F34" s="67">
        <v>8910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134</v>
      </c>
      <c r="C35" s="53"/>
      <c r="D35" s="53"/>
      <c r="E35" s="54"/>
      <c r="F35" s="67">
        <v>9720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135</v>
      </c>
      <c r="C36" s="53"/>
      <c r="D36" s="53"/>
      <c r="E36" s="54"/>
      <c r="F36" s="67">
        <v>10530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136</v>
      </c>
      <c r="C37" s="53"/>
      <c r="D37" s="53"/>
      <c r="E37" s="54"/>
      <c r="F37" s="67">
        <v>11340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137</v>
      </c>
      <c r="C38" s="53"/>
      <c r="D38" s="53"/>
      <c r="E38" s="54"/>
      <c r="F38" s="67">
        <v>12150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138</v>
      </c>
      <c r="C39" s="53"/>
      <c r="D39" s="53"/>
      <c r="E39" s="54"/>
      <c r="F39" s="67">
        <v>12960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139</v>
      </c>
      <c r="C40" s="53"/>
      <c r="D40" s="53"/>
      <c r="E40" s="54"/>
      <c r="F40" s="67">
        <v>13770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140</v>
      </c>
      <c r="C41" s="53"/>
      <c r="D41" s="53"/>
      <c r="E41" s="54"/>
      <c r="F41" s="67">
        <v>14580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141</v>
      </c>
      <c r="C42" s="53"/>
      <c r="D42" s="53"/>
      <c r="E42" s="54"/>
      <c r="F42" s="67">
        <v>15390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142</v>
      </c>
      <c r="C43" s="53"/>
      <c r="D43" s="53"/>
      <c r="E43" s="54"/>
      <c r="F43" s="67">
        <v>16200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143</v>
      </c>
      <c r="C44" s="71"/>
      <c r="D44" s="71"/>
      <c r="E44" s="72"/>
      <c r="F44" s="73" t="str">
        <f>"Цена от "&amp;MIN(F45:F54)&amp;" до "&amp;MAX(F45:F54)</f>
        <v>Цена от 210 до 1770</v>
      </c>
      <c r="G44" s="74"/>
      <c r="H44" s="74"/>
      <c r="I44" s="74"/>
      <c r="J44" s="75"/>
    </row>
    <row r="45" spans="1:10" ht="36" customHeight="1" x14ac:dyDescent="0.25">
      <c r="A45" s="7"/>
      <c r="B45" s="76" t="s">
        <v>144</v>
      </c>
      <c r="C45" s="77"/>
      <c r="D45" s="77"/>
      <c r="E45" s="54"/>
      <c r="F45" s="67">
        <v>1260</v>
      </c>
      <c r="G45" s="68"/>
      <c r="H45" s="68"/>
      <c r="I45" s="68"/>
      <c r="J45" s="69"/>
    </row>
    <row r="46" spans="1:10" ht="36" customHeight="1" x14ac:dyDescent="0.25">
      <c r="A46" s="7"/>
      <c r="B46" s="76" t="s">
        <v>208</v>
      </c>
      <c r="C46" s="77"/>
      <c r="D46" s="77"/>
      <c r="E46" s="54"/>
      <c r="F46" s="67">
        <v>210</v>
      </c>
      <c r="G46" s="68"/>
      <c r="H46" s="68"/>
      <c r="I46" s="68"/>
      <c r="J46" s="69"/>
    </row>
    <row r="47" spans="1:10" ht="36" customHeight="1" x14ac:dyDescent="0.25">
      <c r="A47" s="7"/>
      <c r="B47" s="78" t="s">
        <v>146</v>
      </c>
      <c r="C47" s="79"/>
      <c r="D47" s="79"/>
      <c r="E47" s="36"/>
      <c r="F47" s="80">
        <v>1770</v>
      </c>
      <c r="G47" s="81"/>
      <c r="H47" s="81"/>
      <c r="I47" s="81"/>
      <c r="J47" s="82"/>
    </row>
    <row r="48" spans="1:10" ht="36" customHeight="1" x14ac:dyDescent="0.25">
      <c r="A48" s="7"/>
      <c r="B48" s="76" t="s">
        <v>147</v>
      </c>
      <c r="C48" s="77"/>
      <c r="D48" s="77"/>
      <c r="E48" s="54"/>
      <c r="F48" s="67">
        <v>816</v>
      </c>
      <c r="G48" s="68"/>
      <c r="H48" s="68"/>
      <c r="I48" s="68"/>
      <c r="J48" s="69"/>
    </row>
    <row r="49" spans="1:10" ht="36" customHeight="1" x14ac:dyDescent="0.25">
      <c r="A49" s="7"/>
      <c r="B49" s="76" t="s">
        <v>148</v>
      </c>
      <c r="C49" s="77"/>
      <c r="D49" s="77"/>
      <c r="E49" s="54"/>
      <c r="F49" s="67">
        <v>1170</v>
      </c>
      <c r="G49" s="68"/>
      <c r="H49" s="68"/>
      <c r="I49" s="68"/>
      <c r="J49" s="69"/>
    </row>
    <row r="50" spans="1:10" ht="36" customHeight="1" x14ac:dyDescent="0.25">
      <c r="A50" s="7"/>
      <c r="B50" s="76" t="s">
        <v>149</v>
      </c>
      <c r="C50" s="77"/>
      <c r="D50" s="77"/>
      <c r="E50" s="54"/>
      <c r="F50" s="67">
        <v>276</v>
      </c>
      <c r="G50" s="68"/>
      <c r="H50" s="68"/>
      <c r="I50" s="68"/>
      <c r="J50" s="69"/>
    </row>
    <row r="51" spans="1:10" ht="36" customHeight="1" x14ac:dyDescent="0.25">
      <c r="A51" s="7"/>
      <c r="B51" s="76" t="s">
        <v>150</v>
      </c>
      <c r="C51" s="77"/>
      <c r="D51" s="77"/>
      <c r="E51" s="54"/>
      <c r="F51" s="67">
        <v>276</v>
      </c>
      <c r="G51" s="68"/>
      <c r="H51" s="68"/>
      <c r="I51" s="68"/>
      <c r="J51" s="69"/>
    </row>
    <row r="52" spans="1:10" ht="36" customHeight="1" x14ac:dyDescent="0.25">
      <c r="A52" s="7"/>
      <c r="B52" s="76" t="s">
        <v>151</v>
      </c>
      <c r="C52" s="77"/>
      <c r="D52" s="77"/>
      <c r="E52" s="54"/>
      <c r="F52" s="67">
        <v>552</v>
      </c>
      <c r="G52" s="68"/>
      <c r="H52" s="68"/>
      <c r="I52" s="68"/>
      <c r="J52" s="69"/>
    </row>
    <row r="53" spans="1:10" ht="36" customHeight="1" x14ac:dyDescent="0.25">
      <c r="A53" s="7"/>
      <c r="B53" s="76" t="s">
        <v>152</v>
      </c>
      <c r="C53" s="77"/>
      <c r="D53" s="77"/>
      <c r="E53" s="54"/>
      <c r="F53" s="67">
        <v>828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153</v>
      </c>
      <c r="C54" s="77"/>
      <c r="D54" s="77"/>
      <c r="E54" s="54"/>
      <c r="F54" s="67">
        <v>1200</v>
      </c>
      <c r="G54" s="68"/>
      <c r="H54" s="68"/>
      <c r="I54" s="68"/>
      <c r="J54" s="69"/>
    </row>
    <row r="55" spans="1:10" ht="21.75" customHeight="1" thickBot="1" x14ac:dyDescent="0.3">
      <c r="A55" s="7"/>
      <c r="B55" s="27"/>
      <c r="C55" s="38"/>
      <c r="D55" s="38"/>
      <c r="E55" s="39"/>
      <c r="F55" s="40" t="s">
        <v>154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155</v>
      </c>
      <c r="C56" s="77"/>
      <c r="D56" s="77"/>
      <c r="E56" s="54"/>
      <c r="F56" s="67">
        <v>30</v>
      </c>
      <c r="G56" s="68"/>
      <c r="H56" s="68"/>
      <c r="I56" s="68"/>
      <c r="J56" s="69"/>
    </row>
    <row r="57" spans="1:10" ht="54" customHeight="1" thickBot="1" x14ac:dyDescent="0.3">
      <c r="A57" s="7"/>
      <c r="B57" s="183" t="s">
        <v>209</v>
      </c>
      <c r="C57" s="184"/>
      <c r="D57" s="184"/>
      <c r="E57" s="185"/>
      <c r="F57" s="186" t="str">
        <f>"Цена от "&amp;MIN(F59,F64:J65,H100,F66:J77)&amp;" до "&amp;MAX(F59,F64:J65,H100,F66:J77)</f>
        <v>Цена от 600 до 5820</v>
      </c>
      <c r="G57" s="187"/>
      <c r="H57" s="187"/>
      <c r="I57" s="187"/>
      <c r="J57" s="188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157</v>
      </c>
      <c r="C59" s="77"/>
      <c r="D59" s="77"/>
      <c r="E59" s="54"/>
      <c r="F59" s="67">
        <v>1800</v>
      </c>
      <c r="G59" s="68"/>
      <c r="H59" s="68"/>
      <c r="I59" s="68"/>
      <c r="J59" s="69"/>
    </row>
    <row r="60" spans="1:10" ht="36" customHeight="1" x14ac:dyDescent="0.25">
      <c r="A60" s="7"/>
      <c r="B60" s="84" t="s">
        <v>158</v>
      </c>
      <c r="C60" s="85"/>
      <c r="D60" s="85"/>
      <c r="E60" s="86"/>
      <c r="F60" s="93">
        <v>180</v>
      </c>
      <c r="G60" s="94"/>
      <c r="H60" s="94"/>
      <c r="I60" s="94"/>
      <c r="J60" s="95"/>
    </row>
    <row r="61" spans="1:10" ht="36" customHeight="1" x14ac:dyDescent="0.25">
      <c r="A61" s="7"/>
      <c r="B61" s="84" t="s">
        <v>159</v>
      </c>
      <c r="C61" s="85"/>
      <c r="D61" s="85"/>
      <c r="E61" s="86"/>
      <c r="F61" s="93">
        <v>450</v>
      </c>
      <c r="G61" s="94"/>
      <c r="H61" s="94"/>
      <c r="I61" s="94"/>
      <c r="J61" s="95"/>
    </row>
    <row r="62" spans="1:10" ht="36" customHeight="1" thickBot="1" x14ac:dyDescent="0.3">
      <c r="A62" s="7"/>
      <c r="B62" s="177" t="s">
        <v>160</v>
      </c>
      <c r="C62" s="178"/>
      <c r="D62" s="178"/>
      <c r="E62" s="179"/>
      <c r="F62" s="93">
        <v>14004</v>
      </c>
      <c r="G62" s="94"/>
      <c r="H62" s="94"/>
      <c r="I62" s="94"/>
      <c r="J62" s="95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 t="s">
        <v>112</v>
      </c>
      <c r="B64" s="78" t="s">
        <v>161</v>
      </c>
      <c r="C64" s="79"/>
      <c r="D64" s="79"/>
      <c r="E64" s="36"/>
      <c r="F64" s="80">
        <v>1800</v>
      </c>
      <c r="G64" s="81"/>
      <c r="H64" s="81"/>
      <c r="I64" s="81"/>
      <c r="J64" s="82"/>
    </row>
    <row r="65" spans="1:10" ht="36" customHeight="1" x14ac:dyDescent="0.25">
      <c r="A65" s="7" t="s">
        <v>112</v>
      </c>
      <c r="B65" s="52" t="s">
        <v>162</v>
      </c>
      <c r="C65" s="96"/>
      <c r="D65" s="96"/>
      <c r="E65" s="97"/>
      <c r="F65" s="67">
        <v>1020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163</v>
      </c>
      <c r="C66" s="77"/>
      <c r="D66" s="77"/>
      <c r="E66" s="54"/>
      <c r="F66" s="67">
        <v>840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164</v>
      </c>
      <c r="C67" s="77"/>
      <c r="D67" s="77"/>
      <c r="E67" s="54"/>
      <c r="F67" s="67">
        <v>4200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165</v>
      </c>
      <c r="C68" s="77"/>
      <c r="D68" s="77"/>
      <c r="E68" s="54"/>
      <c r="F68" s="67">
        <v>5040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166</v>
      </c>
      <c r="C69" s="77"/>
      <c r="D69" s="77"/>
      <c r="E69" s="54"/>
      <c r="F69" s="67">
        <v>840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167</v>
      </c>
      <c r="C70" s="77"/>
      <c r="D70" s="77"/>
      <c r="E70" s="54"/>
      <c r="F70" s="67">
        <v>840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168</v>
      </c>
      <c r="C71" s="77"/>
      <c r="D71" s="77"/>
      <c r="E71" s="54"/>
      <c r="F71" s="67">
        <v>840</v>
      </c>
      <c r="G71" s="68"/>
      <c r="H71" s="68"/>
      <c r="I71" s="68"/>
      <c r="J71" s="69"/>
    </row>
    <row r="72" spans="1:10" ht="36" customHeight="1" x14ac:dyDescent="0.25">
      <c r="A72" s="7"/>
      <c r="B72" s="76" t="s">
        <v>169</v>
      </c>
      <c r="C72" s="77"/>
      <c r="D72" s="77"/>
      <c r="E72" s="54"/>
      <c r="F72" s="67">
        <v>1950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8" t="s">
        <v>170</v>
      </c>
      <c r="C73" s="79"/>
      <c r="D73" s="79"/>
      <c r="E73" s="36"/>
      <c r="F73" s="67">
        <v>600</v>
      </c>
      <c r="G73" s="68"/>
      <c r="H73" s="68"/>
      <c r="I73" s="68"/>
      <c r="J73" s="69"/>
    </row>
    <row r="74" spans="1:10" ht="36" customHeight="1" x14ac:dyDescent="0.25">
      <c r="A74" s="7"/>
      <c r="B74" s="52" t="s">
        <v>171</v>
      </c>
      <c r="C74" s="96"/>
      <c r="D74" s="96"/>
      <c r="E74" s="97"/>
      <c r="F74" s="67">
        <v>2040</v>
      </c>
      <c r="G74" s="68"/>
      <c r="H74" s="68"/>
      <c r="I74" s="68"/>
      <c r="J74" s="69"/>
    </row>
    <row r="75" spans="1:10" ht="36" customHeight="1" x14ac:dyDescent="0.25">
      <c r="A75" s="7"/>
      <c r="B75" s="52" t="s">
        <v>172</v>
      </c>
      <c r="C75" s="96"/>
      <c r="D75" s="96"/>
      <c r="E75" s="97"/>
      <c r="F75" s="67">
        <v>1380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52" t="s">
        <v>173</v>
      </c>
      <c r="C76" s="96"/>
      <c r="D76" s="96"/>
      <c r="E76" s="97"/>
      <c r="F76" s="67">
        <v>5820</v>
      </c>
      <c r="G76" s="68"/>
      <c r="H76" s="68"/>
      <c r="I76" s="68"/>
      <c r="J76" s="69"/>
    </row>
    <row r="77" spans="1:10" ht="36" customHeight="1" x14ac:dyDescent="0.25">
      <c r="A77" s="7" t="s">
        <v>112</v>
      </c>
      <c r="B77" s="76" t="s">
        <v>174</v>
      </c>
      <c r="C77" s="77"/>
      <c r="D77" s="77"/>
      <c r="E77" s="54"/>
      <c r="F77" s="67">
        <v>666</v>
      </c>
      <c r="G77" s="68"/>
      <c r="H77" s="68"/>
      <c r="I77" s="68"/>
      <c r="J77" s="69"/>
    </row>
    <row r="78" spans="1:10" ht="37.5" customHeight="1" x14ac:dyDescent="0.25">
      <c r="A78" s="7"/>
      <c r="B78" s="76" t="s">
        <v>175</v>
      </c>
      <c r="C78" s="77"/>
      <c r="D78" s="77"/>
      <c r="E78" s="54"/>
      <c r="F78" s="67">
        <v>750</v>
      </c>
      <c r="G78" s="68"/>
      <c r="H78" s="68"/>
      <c r="I78" s="68"/>
      <c r="J78" s="69"/>
    </row>
    <row r="79" spans="1:10" ht="36" customHeight="1" x14ac:dyDescent="0.25">
      <c r="A79" s="7"/>
      <c r="B79" s="76" t="s">
        <v>176</v>
      </c>
      <c r="C79" s="77"/>
      <c r="D79" s="77"/>
      <c r="E79" s="54"/>
      <c r="F79" s="67">
        <v>2346</v>
      </c>
      <c r="G79" s="68"/>
      <c r="H79" s="68"/>
      <c r="I79" s="68"/>
      <c r="J79" s="69"/>
    </row>
    <row r="80" spans="1:10" ht="36" customHeight="1" x14ac:dyDescent="0.25">
      <c r="A80" s="7"/>
      <c r="B80" s="76" t="s">
        <v>177</v>
      </c>
      <c r="C80" s="77"/>
      <c r="D80" s="77"/>
      <c r="E80" s="53"/>
      <c r="F80" s="67">
        <v>3450</v>
      </c>
      <c r="G80" s="68"/>
      <c r="H80" s="68"/>
      <c r="I80" s="68"/>
      <c r="J80" s="69"/>
    </row>
    <row r="81" spans="1:10" ht="36" customHeight="1" x14ac:dyDescent="0.25">
      <c r="A81" s="7"/>
      <c r="B81" s="52" t="s">
        <v>178</v>
      </c>
      <c r="C81" s="96"/>
      <c r="D81" s="96"/>
      <c r="E81" s="96"/>
      <c r="F81" s="67">
        <v>2004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179</v>
      </c>
      <c r="C82" s="77"/>
      <c r="D82" s="77"/>
      <c r="E82" s="54"/>
      <c r="F82" s="67">
        <v>2520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76" t="s">
        <v>180</v>
      </c>
      <c r="C83" s="77"/>
      <c r="D83" s="77"/>
      <c r="E83" s="54"/>
      <c r="F83" s="67">
        <v>1440</v>
      </c>
      <c r="G83" s="68"/>
      <c r="H83" s="68"/>
      <c r="I83" s="68"/>
      <c r="J83" s="69"/>
    </row>
    <row r="84" spans="1:10" ht="36" customHeight="1" x14ac:dyDescent="0.25">
      <c r="A84" s="7" t="s">
        <v>114</v>
      </c>
      <c r="B84" s="76" t="s">
        <v>181</v>
      </c>
      <c r="C84" s="77"/>
      <c r="D84" s="77"/>
      <c r="E84" s="54"/>
      <c r="F84" s="67">
        <v>1200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182</v>
      </c>
      <c r="C85" s="77"/>
      <c r="D85" s="77"/>
      <c r="E85" s="54"/>
      <c r="F85" s="67">
        <v>5880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84" t="s">
        <v>183</v>
      </c>
      <c r="C86" s="85"/>
      <c r="D86" s="85"/>
      <c r="E86" s="86"/>
      <c r="F86" s="93">
        <v>7056</v>
      </c>
      <c r="G86" s="94"/>
      <c r="H86" s="94"/>
      <c r="I86" s="94"/>
      <c r="J86" s="95"/>
    </row>
    <row r="87" spans="1:10" ht="36" customHeight="1" x14ac:dyDescent="0.25">
      <c r="A87" s="7" t="s">
        <v>114</v>
      </c>
      <c r="B87" s="76" t="s">
        <v>184</v>
      </c>
      <c r="C87" s="77"/>
      <c r="D87" s="77"/>
      <c r="E87" s="54"/>
      <c r="F87" s="67">
        <v>1200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185</v>
      </c>
      <c r="C88" s="77"/>
      <c r="D88" s="77"/>
      <c r="E88" s="54"/>
      <c r="F88" s="67">
        <v>1200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186</v>
      </c>
      <c r="C89" s="77"/>
      <c r="D89" s="77"/>
      <c r="E89" s="54"/>
      <c r="F89" s="67">
        <v>1200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187</v>
      </c>
      <c r="C90" s="77"/>
      <c r="D90" s="77"/>
      <c r="E90" s="54"/>
      <c r="F90" s="67">
        <v>840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188</v>
      </c>
      <c r="C91" s="77"/>
      <c r="D91" s="77"/>
      <c r="E91" s="54"/>
      <c r="F91" s="67">
        <v>8160</v>
      </c>
      <c r="G91" s="68"/>
      <c r="H91" s="68"/>
      <c r="I91" s="68"/>
      <c r="J91" s="69"/>
    </row>
    <row r="92" spans="1:10" ht="36" customHeight="1" thickBot="1" x14ac:dyDescent="0.3">
      <c r="A92" s="7" t="s">
        <v>114</v>
      </c>
      <c r="B92" s="76" t="s">
        <v>189</v>
      </c>
      <c r="C92" s="77"/>
      <c r="D92" s="77"/>
      <c r="E92" s="54"/>
      <c r="F92" s="67">
        <v>960</v>
      </c>
      <c r="G92" s="68"/>
      <c r="H92" s="68"/>
      <c r="I92" s="68"/>
      <c r="J92" s="69"/>
    </row>
    <row r="93" spans="1:10" ht="36" customHeight="1" x14ac:dyDescent="0.25">
      <c r="A93" s="7"/>
      <c r="B93" s="189" t="s">
        <v>190</v>
      </c>
      <c r="C93" s="190"/>
      <c r="D93" s="190"/>
      <c r="E93" s="191"/>
      <c r="F93" s="186"/>
      <c r="G93" s="187"/>
      <c r="H93" s="187"/>
      <c r="I93" s="187"/>
      <c r="J93" s="188"/>
    </row>
    <row r="94" spans="1:10" ht="36" customHeight="1" x14ac:dyDescent="0.25">
      <c r="A94" s="7"/>
      <c r="B94" s="76" t="s">
        <v>191</v>
      </c>
      <c r="C94" s="77"/>
      <c r="D94" s="77"/>
      <c r="E94" s="54"/>
      <c r="F94" s="67">
        <v>2004</v>
      </c>
      <c r="G94" s="68"/>
      <c r="H94" s="68"/>
      <c r="I94" s="68"/>
      <c r="J94" s="69"/>
    </row>
    <row r="95" spans="1:10" ht="36" customHeight="1" x14ac:dyDescent="0.25">
      <c r="A95" s="7"/>
      <c r="B95" s="76" t="s">
        <v>192</v>
      </c>
      <c r="C95" s="77"/>
      <c r="D95" s="77"/>
      <c r="E95" s="54"/>
      <c r="F95" s="67">
        <v>2004</v>
      </c>
      <c r="G95" s="68"/>
      <c r="H95" s="68"/>
      <c r="I95" s="68"/>
      <c r="J95" s="69"/>
    </row>
    <row r="96" spans="1:10" ht="36" customHeight="1" x14ac:dyDescent="0.25">
      <c r="A96" s="7"/>
      <c r="B96" s="76" t="s">
        <v>193</v>
      </c>
      <c r="C96" s="77"/>
      <c r="D96" s="77"/>
      <c r="E96" s="54"/>
      <c r="F96" s="105">
        <v>1500</v>
      </c>
      <c r="G96" s="106"/>
      <c r="H96" s="106"/>
      <c r="I96" s="106"/>
      <c r="J96" s="107"/>
    </row>
    <row r="97" spans="1:10" ht="36" customHeight="1" x14ac:dyDescent="0.25">
      <c r="A97" s="7"/>
      <c r="B97" s="76" t="s">
        <v>194</v>
      </c>
      <c r="C97" s="77"/>
      <c r="D97" s="77"/>
      <c r="E97" s="54"/>
      <c r="F97" s="105">
        <v>150</v>
      </c>
      <c r="G97" s="106"/>
      <c r="H97" s="106"/>
      <c r="I97" s="106"/>
      <c r="J97" s="107"/>
    </row>
    <row r="98" spans="1:10" ht="36" customHeight="1" thickBot="1" x14ac:dyDescent="0.3">
      <c r="A98" s="7"/>
      <c r="B98" s="76" t="s">
        <v>195</v>
      </c>
      <c r="C98" s="77"/>
      <c r="D98" s="77"/>
      <c r="E98" s="54"/>
      <c r="F98" s="105">
        <v>510</v>
      </c>
      <c r="G98" s="106"/>
      <c r="H98" s="106"/>
      <c r="I98" s="106"/>
      <c r="J98" s="107"/>
    </row>
    <row r="99" spans="1:10" ht="36" customHeight="1" thickBot="1" x14ac:dyDescent="0.3">
      <c r="A99" s="7"/>
      <c r="B99" s="18" t="s">
        <v>196</v>
      </c>
      <c r="C99" s="19"/>
      <c r="D99" s="19"/>
      <c r="E99" s="20"/>
      <c r="F99" s="186"/>
      <c r="G99" s="187"/>
      <c r="H99" s="187"/>
      <c r="I99" s="187"/>
      <c r="J99" s="188"/>
    </row>
    <row r="100" spans="1:10" ht="36" customHeight="1" x14ac:dyDescent="0.25">
      <c r="A100" s="7" t="s">
        <v>112</v>
      </c>
      <c r="B100" s="76" t="s">
        <v>197</v>
      </c>
      <c r="C100" s="77"/>
      <c r="D100" s="77"/>
      <c r="E100" s="54"/>
      <c r="F100" s="192">
        <f>H100*1.2</f>
        <v>2124</v>
      </c>
      <c r="G100" s="193">
        <f>H100*1.1</f>
        <v>1947.0000000000002</v>
      </c>
      <c r="H100" s="193">
        <v>1770</v>
      </c>
      <c r="I100" s="193">
        <f>H100*0.75</f>
        <v>1327.5</v>
      </c>
      <c r="J100" s="194">
        <f>H100*0.5</f>
        <v>885</v>
      </c>
    </row>
    <row r="101" spans="1:10" ht="36" customHeight="1" x14ac:dyDescent="0.25">
      <c r="A101" s="7" t="s">
        <v>112</v>
      </c>
      <c r="B101" s="76" t="s">
        <v>198</v>
      </c>
      <c r="C101" s="77"/>
      <c r="D101" s="77"/>
      <c r="E101" s="54"/>
      <c r="F101" s="67">
        <v>1500</v>
      </c>
      <c r="G101" s="68"/>
      <c r="H101" s="68"/>
      <c r="I101" s="68"/>
      <c r="J101" s="69"/>
    </row>
    <row r="102" spans="1:10" ht="36" customHeight="1" x14ac:dyDescent="0.25">
      <c r="A102" s="7" t="s">
        <v>112</v>
      </c>
      <c r="B102" s="76" t="s">
        <v>199</v>
      </c>
      <c r="C102" s="77"/>
      <c r="D102" s="77"/>
      <c r="E102" s="54"/>
      <c r="F102" s="67">
        <v>1224</v>
      </c>
      <c r="G102" s="68"/>
      <c r="H102" s="68"/>
      <c r="I102" s="68"/>
      <c r="J102" s="69"/>
    </row>
    <row r="103" spans="1:10" ht="36" customHeight="1" x14ac:dyDescent="0.25">
      <c r="A103" s="7" t="s">
        <v>114</v>
      </c>
      <c r="B103" s="76" t="s">
        <v>200</v>
      </c>
      <c r="C103" s="77"/>
      <c r="D103" s="77"/>
      <c r="E103" s="54"/>
      <c r="F103" s="192">
        <f>H103*1.2</f>
        <v>3024</v>
      </c>
      <c r="G103" s="193">
        <f>H103*1.1</f>
        <v>2772</v>
      </c>
      <c r="H103" s="193">
        <v>2520</v>
      </c>
      <c r="I103" s="193">
        <f>H103*0.75</f>
        <v>1890</v>
      </c>
      <c r="J103" s="194">
        <f>H103*0.5</f>
        <v>1260</v>
      </c>
    </row>
    <row r="104" spans="1:10" ht="36" customHeight="1" x14ac:dyDescent="0.25">
      <c r="A104" s="7" t="s">
        <v>114</v>
      </c>
      <c r="B104" s="76" t="s">
        <v>226</v>
      </c>
      <c r="C104" s="77"/>
      <c r="D104" s="77"/>
      <c r="E104" s="54"/>
      <c r="F104" s="67">
        <v>2160</v>
      </c>
      <c r="G104" s="68"/>
      <c r="H104" s="68"/>
      <c r="I104" s="68"/>
      <c r="J104" s="69"/>
    </row>
    <row r="105" spans="1:10" ht="36" customHeight="1" x14ac:dyDescent="0.25">
      <c r="A105" s="7" t="s">
        <v>114</v>
      </c>
      <c r="B105" s="76" t="s">
        <v>202</v>
      </c>
      <c r="C105" s="77"/>
      <c r="D105" s="77"/>
      <c r="E105" s="54"/>
      <c r="F105" s="67">
        <v>1800</v>
      </c>
      <c r="G105" s="68"/>
      <c r="H105" s="68"/>
      <c r="I105" s="68"/>
      <c r="J105" s="69"/>
    </row>
    <row r="106" spans="1:10" ht="36" customHeight="1" thickBot="1" x14ac:dyDescent="0.3">
      <c r="A106" s="7"/>
      <c r="B106" s="76" t="s">
        <v>203</v>
      </c>
      <c r="C106" s="77"/>
      <c r="D106" s="77"/>
      <c r="E106" s="54"/>
      <c r="F106" s="67">
        <v>1800</v>
      </c>
      <c r="G106" s="68"/>
      <c r="H106" s="68"/>
      <c r="I106" s="68"/>
      <c r="J106" s="69"/>
    </row>
    <row r="107" spans="1:10" ht="54" customHeight="1" thickBot="1" x14ac:dyDescent="0.3">
      <c r="A107" s="7"/>
      <c r="B107" s="18" t="s">
        <v>228</v>
      </c>
      <c r="C107" s="19"/>
      <c r="D107" s="19"/>
      <c r="E107" s="20"/>
      <c r="F107" s="108"/>
      <c r="G107" s="109"/>
      <c r="H107" s="109"/>
      <c r="I107" s="109"/>
      <c r="J107" s="110"/>
    </row>
    <row r="108" spans="1:10" ht="28.5" customHeight="1" thickBot="1" x14ac:dyDescent="0.3">
      <c r="A108" s="7"/>
      <c r="B108" s="195"/>
      <c r="C108" s="196"/>
      <c r="D108" s="196"/>
      <c r="E108" s="196"/>
      <c r="F108" s="196"/>
      <c r="G108" s="196"/>
      <c r="H108" s="196"/>
      <c r="I108" s="196"/>
      <c r="J108" s="197"/>
    </row>
    <row r="109" spans="1:10" ht="28.5" customHeight="1" x14ac:dyDescent="0.25">
      <c r="A109" s="7"/>
      <c r="B109" s="78" t="s">
        <v>229</v>
      </c>
      <c r="C109" s="79"/>
      <c r="D109" s="79"/>
      <c r="E109" s="36"/>
      <c r="F109" s="80">
        <v>9000</v>
      </c>
      <c r="G109" s="81"/>
      <c r="H109" s="81"/>
      <c r="I109" s="81"/>
      <c r="J109" s="82"/>
    </row>
    <row r="110" spans="1:10" ht="28.5" customHeight="1" x14ac:dyDescent="0.25">
      <c r="A110" s="7"/>
      <c r="B110" s="76" t="s">
        <v>230</v>
      </c>
      <c r="C110" s="77"/>
      <c r="D110" s="77"/>
      <c r="E110" s="54"/>
      <c r="F110" s="67">
        <v>18000</v>
      </c>
      <c r="G110" s="68"/>
      <c r="H110" s="68"/>
      <c r="I110" s="68"/>
      <c r="J110" s="69"/>
    </row>
    <row r="111" spans="1:10" ht="28.5" customHeight="1" x14ac:dyDescent="0.25">
      <c r="A111" s="7"/>
      <c r="B111" s="76" t="s">
        <v>231</v>
      </c>
      <c r="C111" s="77"/>
      <c r="D111" s="77"/>
      <c r="E111" s="54"/>
      <c r="F111" s="67">
        <v>9000</v>
      </c>
      <c r="G111" s="68"/>
      <c r="H111" s="68"/>
      <c r="I111" s="68"/>
      <c r="J111" s="69"/>
    </row>
    <row r="112" spans="1:10" ht="28.5" customHeight="1" thickBot="1" x14ac:dyDescent="0.3">
      <c r="A112" s="7"/>
      <c r="B112" s="76" t="s">
        <v>264</v>
      </c>
      <c r="C112" s="77"/>
      <c r="D112" s="77"/>
      <c r="E112" s="54"/>
      <c r="F112" s="67">
        <v>18000</v>
      </c>
      <c r="G112" s="68"/>
      <c r="H112" s="68"/>
      <c r="I112" s="68"/>
      <c r="J112" s="69"/>
    </row>
    <row r="113" spans="1:10" ht="24" thickBot="1" x14ac:dyDescent="0.3">
      <c r="A113" s="7"/>
      <c r="B113" s="27"/>
      <c r="C113" s="38"/>
      <c r="D113" s="38"/>
      <c r="E113" s="39"/>
      <c r="F113" s="40"/>
      <c r="G113" s="41"/>
      <c r="H113" s="41"/>
      <c r="I113" s="41"/>
      <c r="J113" s="42"/>
    </row>
    <row r="114" spans="1:10" ht="21" customHeight="1" x14ac:dyDescent="0.25">
      <c r="A114" s="7"/>
      <c r="B114" s="116"/>
      <c r="C114" s="117"/>
      <c r="D114" s="117"/>
      <c r="E114" s="117"/>
      <c r="F114" s="118"/>
      <c r="G114" s="118"/>
      <c r="H114" s="118"/>
      <c r="I114" s="118"/>
      <c r="J114" s="118"/>
    </row>
    <row r="115" spans="1:10" ht="56.25" customHeight="1" x14ac:dyDescent="0.25">
      <c r="A115" s="7"/>
      <c r="B115" s="119" t="s">
        <v>265</v>
      </c>
      <c r="C115" s="119"/>
      <c r="D115" s="119"/>
      <c r="E115" s="119"/>
      <c r="F115" s="119"/>
      <c r="G115" s="119"/>
      <c r="H115" s="119"/>
      <c r="I115" s="119"/>
      <c r="J115" s="119"/>
    </row>
    <row r="116" spans="1:10" ht="41.25" customHeight="1" x14ac:dyDescent="0.25">
      <c r="A116" s="7"/>
      <c r="B116" s="119" t="s">
        <v>205</v>
      </c>
      <c r="C116" s="119"/>
      <c r="D116" s="119"/>
      <c r="E116" s="119"/>
      <c r="F116" s="119"/>
      <c r="G116" s="119"/>
      <c r="H116" s="119"/>
      <c r="I116" s="119"/>
      <c r="J116" s="119"/>
    </row>
    <row r="117" spans="1:10" ht="21" x14ac:dyDescent="0.25">
      <c r="A117" s="7" t="s">
        <v>114</v>
      </c>
      <c r="B117" s="120" t="s">
        <v>268</v>
      </c>
      <c r="C117" s="120"/>
      <c r="D117" s="120"/>
      <c r="E117" s="120"/>
      <c r="F117" s="120"/>
      <c r="G117" s="120"/>
      <c r="H117" s="120"/>
      <c r="I117" s="120"/>
      <c r="J117" s="120"/>
    </row>
    <row r="118" spans="1:10" ht="42" customHeight="1" x14ac:dyDescent="0.25">
      <c r="A118" s="7"/>
      <c r="B118" s="121" t="s">
        <v>207</v>
      </c>
      <c r="C118" s="121"/>
      <c r="D118" s="121"/>
      <c r="E118" s="121"/>
      <c r="F118" s="121"/>
      <c r="G118" s="121"/>
      <c r="H118" s="121"/>
      <c r="I118" s="121"/>
      <c r="J118" s="121"/>
    </row>
    <row r="119" spans="1:10" ht="21" x14ac:dyDescent="0.25">
      <c r="A119" s="7"/>
    </row>
  </sheetData>
  <sheetProtection selectLockedCells="1" selectUnlockedCells="1"/>
  <mergeCells count="216">
    <mergeCell ref="B115:J115"/>
    <mergeCell ref="B116:J116"/>
    <mergeCell ref="B117:J117"/>
    <mergeCell ref="B118:J118"/>
    <mergeCell ref="B111:E111"/>
    <mergeCell ref="F111:J111"/>
    <mergeCell ref="B112:E112"/>
    <mergeCell ref="F112:J112"/>
    <mergeCell ref="B113:E113"/>
    <mergeCell ref="F113:J113"/>
    <mergeCell ref="B107:E107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0:E100"/>
    <mergeCell ref="B101:E101"/>
    <mergeCell ref="F101:J101"/>
    <mergeCell ref="B102:E102"/>
    <mergeCell ref="F102:J102"/>
    <mergeCell ref="B103:E103"/>
    <mergeCell ref="B97:E97"/>
    <mergeCell ref="F97:J97"/>
    <mergeCell ref="B98:E98"/>
    <mergeCell ref="F98:J98"/>
    <mergeCell ref="B99:E99"/>
    <mergeCell ref="F99:J99"/>
    <mergeCell ref="F93:J93"/>
    <mergeCell ref="B94:E94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4"/>
  <sheetViews>
    <sheetView view="pageBreakPreview" topLeftCell="B1" zoomScale="50" zoomScaleNormal="60" zoomScaleSheetLayoutView="50" workbookViewId="0">
      <pane ySplit="4" topLeftCell="A41" activePane="bottomLeft" state="frozen"/>
      <selection activeCell="Q15" sqref="Q15"/>
      <selection pane="bottomLeft" activeCell="N50" sqref="N50"/>
    </sheetView>
  </sheetViews>
  <sheetFormatPr defaultColWidth="9.140625" defaultRowHeight="12.75" outlineLevelRow="1" x14ac:dyDescent="0.25"/>
  <cols>
    <col min="1" max="1" width="22.285156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31.5" customHeight="1" thickBot="1" x14ac:dyDescent="0.3">
      <c r="A6" s="312" t="s">
        <v>269</v>
      </c>
      <c r="B6" s="313"/>
      <c r="C6" s="313"/>
      <c r="D6" s="313"/>
      <c r="E6" s="313"/>
      <c r="F6" s="313"/>
      <c r="G6" s="313"/>
      <c r="H6" s="313"/>
      <c r="I6" s="313"/>
      <c r="J6" s="313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26" t="s">
        <v>107</v>
      </c>
      <c r="G7" s="26" t="s">
        <v>108</v>
      </c>
      <c r="H7" s="26" t="s">
        <v>109</v>
      </c>
      <c r="I7" s="26" t="s">
        <v>110</v>
      </c>
      <c r="J7" s="26" t="s">
        <v>111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112</v>
      </c>
      <c r="B9" s="30" t="s">
        <v>113</v>
      </c>
      <c r="C9" s="31"/>
      <c r="D9" s="31"/>
      <c r="E9" s="32"/>
      <c r="F9" s="33">
        <f>H9*1.2</f>
        <v>13305.6</v>
      </c>
      <c r="G9" s="33">
        <f>H9*1.1</f>
        <v>12196.800000000001</v>
      </c>
      <c r="H9" s="33">
        <v>11088</v>
      </c>
      <c r="I9" s="33">
        <f>H9*0.75</f>
        <v>8316</v>
      </c>
      <c r="J9" s="33">
        <f>H9*0.5</f>
        <v>5544</v>
      </c>
    </row>
    <row r="10" spans="1:10" ht="36" customHeight="1" thickBot="1" x14ac:dyDescent="0.3">
      <c r="A10" s="7" t="s">
        <v>114</v>
      </c>
      <c r="B10" s="34" t="s">
        <v>115</v>
      </c>
      <c r="C10" s="35"/>
      <c r="D10" s="35"/>
      <c r="E10" s="36"/>
      <c r="F10" s="37">
        <f>H10*1.2</f>
        <v>22622.399999999998</v>
      </c>
      <c r="G10" s="37">
        <f>H10*1.1</f>
        <v>20737.2</v>
      </c>
      <c r="H10" s="37">
        <v>18852</v>
      </c>
      <c r="I10" s="37">
        <f>H10*0.75</f>
        <v>14139</v>
      </c>
      <c r="J10" s="37">
        <f>H10*0.5</f>
        <v>9426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112</v>
      </c>
      <c r="B12" s="30" t="s">
        <v>116</v>
      </c>
      <c r="C12" s="31"/>
      <c r="D12" s="31"/>
      <c r="E12" s="32"/>
      <c r="F12" s="33">
        <f>H12*1.2</f>
        <v>15170.4</v>
      </c>
      <c r="G12" s="33">
        <f>H12*1.1</f>
        <v>13906.2</v>
      </c>
      <c r="H12" s="33">
        <v>12642</v>
      </c>
      <c r="I12" s="33">
        <f>H12*0.75</f>
        <v>9481.5</v>
      </c>
      <c r="J12" s="33">
        <f>H12*0.5</f>
        <v>6321</v>
      </c>
    </row>
    <row r="13" spans="1:10" ht="36" customHeight="1" thickBot="1" x14ac:dyDescent="0.3">
      <c r="A13" s="7" t="s">
        <v>114</v>
      </c>
      <c r="B13" s="34" t="s">
        <v>117</v>
      </c>
      <c r="C13" s="35"/>
      <c r="D13" s="35"/>
      <c r="E13" s="36"/>
      <c r="F13" s="37">
        <f>H13*1.2</f>
        <v>25790.399999999998</v>
      </c>
      <c r="G13" s="37">
        <f>H13*1.1</f>
        <v>23641.200000000001</v>
      </c>
      <c r="H13" s="37">
        <v>21492</v>
      </c>
      <c r="I13" s="37">
        <f>H13*0.75</f>
        <v>16119</v>
      </c>
      <c r="J13" s="37">
        <f>H13*0.5</f>
        <v>10746</v>
      </c>
    </row>
    <row r="14" spans="1:10" ht="24" customHeight="1" thickBot="1" x14ac:dyDescent="0.3">
      <c r="A14" s="7"/>
      <c r="B14" s="27"/>
      <c r="C14" s="28"/>
      <c r="D14" s="28"/>
      <c r="E14" s="29"/>
      <c r="F14" s="153"/>
      <c r="G14" s="154"/>
      <c r="H14" s="154"/>
      <c r="I14" s="154"/>
      <c r="J14" s="155"/>
    </row>
    <row r="15" spans="1:10" ht="36" customHeight="1" x14ac:dyDescent="0.25">
      <c r="A15" s="7" t="s">
        <v>112</v>
      </c>
      <c r="B15" s="30" t="s">
        <v>118</v>
      </c>
      <c r="C15" s="175"/>
      <c r="D15" s="175"/>
      <c r="E15" s="176"/>
      <c r="F15" s="43">
        <v>2460</v>
      </c>
      <c r="G15" s="44"/>
      <c r="H15" s="44"/>
      <c r="I15" s="44"/>
      <c r="J15" s="45"/>
    </row>
    <row r="16" spans="1:10" ht="36" customHeight="1" thickBot="1" x14ac:dyDescent="0.3">
      <c r="A16" s="7" t="s">
        <v>114</v>
      </c>
      <c r="B16" s="177" t="s">
        <v>119</v>
      </c>
      <c r="C16" s="178"/>
      <c r="D16" s="178"/>
      <c r="E16" s="179"/>
      <c r="F16" s="49">
        <v>4200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0"/>
      <c r="G17" s="181"/>
      <c r="H17" s="181"/>
      <c r="I17" s="181"/>
      <c r="J17" s="182"/>
    </row>
    <row r="18" spans="1:10" ht="36" customHeight="1" x14ac:dyDescent="0.25">
      <c r="A18" s="7" t="s">
        <v>112</v>
      </c>
      <c r="B18" s="52" t="s">
        <v>120</v>
      </c>
      <c r="C18" s="53"/>
      <c r="D18" s="53"/>
      <c r="E18" s="54"/>
      <c r="F18" s="43">
        <v>270</v>
      </c>
      <c r="G18" s="44"/>
      <c r="H18" s="44"/>
      <c r="I18" s="44"/>
      <c r="J18" s="45"/>
    </row>
    <row r="19" spans="1:10" ht="36" customHeight="1" x14ac:dyDescent="0.25">
      <c r="A19" s="7" t="s">
        <v>114</v>
      </c>
      <c r="B19" s="52" t="s">
        <v>121</v>
      </c>
      <c r="C19" s="53"/>
      <c r="D19" s="53"/>
      <c r="E19" s="54"/>
      <c r="F19" s="83">
        <v>468</v>
      </c>
      <c r="G19" s="68"/>
      <c r="H19" s="68"/>
      <c r="I19" s="68"/>
      <c r="J19" s="69"/>
    </row>
    <row r="20" spans="1:10" ht="31.5" customHeight="1" x14ac:dyDescent="0.25">
      <c r="A20" s="312" t="s">
        <v>269</v>
      </c>
      <c r="B20" s="313"/>
      <c r="C20" s="313"/>
      <c r="D20" s="313"/>
      <c r="E20" s="313"/>
      <c r="F20" s="313"/>
      <c r="G20" s="313"/>
      <c r="H20" s="313"/>
      <c r="I20" s="313"/>
      <c r="J20" s="313"/>
    </row>
    <row r="21" spans="1:10" ht="36" customHeight="1" thickBot="1" x14ac:dyDescent="0.3">
      <c r="A21" s="7"/>
      <c r="B21" s="61" t="s">
        <v>122</v>
      </c>
      <c r="C21" s="62"/>
      <c r="D21" s="62"/>
      <c r="E21" s="63"/>
      <c r="F21" s="64" t="str">
        <f>"Цена от "&amp;MIN(F22:F47)&amp;" до "&amp;MAX(F22:F47)</f>
        <v>Цена от 2496 до 64896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2496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4992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7488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9984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12480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14976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17472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19968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22464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24960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27456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29952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32448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34944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37440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39936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42432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44928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47424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142</v>
      </c>
      <c r="C41" s="53"/>
      <c r="D41" s="53"/>
      <c r="E41" s="54"/>
      <c r="F41" s="67">
        <v>49920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52416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54912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57408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59904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62400</v>
      </c>
      <c r="G46" s="68"/>
      <c r="H46" s="68"/>
      <c r="I46" s="68"/>
      <c r="J46" s="69"/>
    </row>
    <row r="47" spans="1:10" ht="36" customHeight="1" outlineLevel="1" thickBot="1" x14ac:dyDescent="0.3">
      <c r="A47" s="7"/>
      <c r="B47" s="52" t="s">
        <v>239</v>
      </c>
      <c r="C47" s="53"/>
      <c r="D47" s="53"/>
      <c r="E47" s="54"/>
      <c r="F47" s="67">
        <v>64896</v>
      </c>
      <c r="G47" s="68"/>
      <c r="H47" s="68"/>
      <c r="I47" s="68"/>
      <c r="J47" s="69"/>
    </row>
    <row r="48" spans="1:10" ht="30" customHeight="1" thickBot="1" x14ac:dyDescent="0.4">
      <c r="A48" s="358" t="s">
        <v>330</v>
      </c>
      <c r="B48" s="359"/>
      <c r="C48" s="360"/>
      <c r="D48" s="360"/>
      <c r="E48" s="360"/>
      <c r="F48" s="180" t="s">
        <v>330</v>
      </c>
      <c r="G48" s="181"/>
      <c r="H48" s="181"/>
      <c r="I48" s="181"/>
      <c r="J48" s="182"/>
    </row>
    <row r="49" spans="1:10" ht="36" customHeight="1" thickBot="1" x14ac:dyDescent="0.3">
      <c r="A49" s="7" t="s">
        <v>112</v>
      </c>
      <c r="B49" s="30" t="s">
        <v>331</v>
      </c>
      <c r="C49" s="31"/>
      <c r="D49" s="31"/>
      <c r="E49" s="32"/>
      <c r="F49" s="33">
        <f>H49*1.2</f>
        <v>13305.6</v>
      </c>
      <c r="G49" s="33">
        <f>H49*1.1</f>
        <v>12196.800000000001</v>
      </c>
      <c r="H49" s="33">
        <v>11088</v>
      </c>
      <c r="I49" s="33">
        <f>H49*0.75</f>
        <v>8316</v>
      </c>
      <c r="J49" s="33">
        <f>H49*0.5</f>
        <v>5544</v>
      </c>
    </row>
    <row r="50" spans="1:10" ht="34.5" customHeight="1" thickBot="1" x14ac:dyDescent="0.3">
      <c r="A50" s="7"/>
      <c r="B50" s="27"/>
      <c r="C50" s="38"/>
      <c r="D50" s="38"/>
      <c r="E50" s="39"/>
      <c r="F50" s="180" t="s">
        <v>330</v>
      </c>
      <c r="G50" s="181"/>
      <c r="H50" s="181"/>
      <c r="I50" s="181"/>
      <c r="J50" s="182"/>
    </row>
    <row r="51" spans="1:10" ht="36" customHeight="1" thickBot="1" x14ac:dyDescent="0.3">
      <c r="A51" s="7" t="s">
        <v>112</v>
      </c>
      <c r="B51" s="30" t="s">
        <v>332</v>
      </c>
      <c r="C51" s="31"/>
      <c r="D51" s="31"/>
      <c r="E51" s="32"/>
      <c r="F51" s="33">
        <f>H51*1.2</f>
        <v>15170.4</v>
      </c>
      <c r="G51" s="33">
        <f>H51*1.1</f>
        <v>13906.2</v>
      </c>
      <c r="H51" s="33">
        <v>12642</v>
      </c>
      <c r="I51" s="33">
        <f>H51*0.75</f>
        <v>9481.5</v>
      </c>
      <c r="J51" s="33">
        <f>H51*0.5</f>
        <v>6321</v>
      </c>
    </row>
    <row r="52" spans="1:10" ht="24" customHeight="1" thickBot="1" x14ac:dyDescent="0.3">
      <c r="A52" s="7"/>
      <c r="B52" s="27"/>
      <c r="C52" s="28"/>
      <c r="D52" s="28"/>
      <c r="E52" s="29"/>
      <c r="F52" s="180" t="s">
        <v>330</v>
      </c>
      <c r="G52" s="181"/>
      <c r="H52" s="181"/>
      <c r="I52" s="181"/>
      <c r="J52" s="182"/>
    </row>
    <row r="53" spans="1:10" ht="36" customHeight="1" thickBot="1" x14ac:dyDescent="0.3">
      <c r="A53" s="7" t="s">
        <v>112</v>
      </c>
      <c r="B53" s="52" t="s">
        <v>333</v>
      </c>
      <c r="C53" s="53"/>
      <c r="D53" s="53"/>
      <c r="E53" s="54"/>
      <c r="F53" s="361">
        <v>270</v>
      </c>
      <c r="G53" s="362"/>
      <c r="H53" s="362"/>
      <c r="I53" s="362"/>
      <c r="J53" s="363"/>
    </row>
    <row r="54" spans="1:10" ht="30" customHeight="1" thickBot="1" x14ac:dyDescent="0.3">
      <c r="A54" s="180"/>
      <c r="B54" s="181"/>
      <c r="C54" s="181"/>
      <c r="D54" s="181"/>
      <c r="E54" s="182"/>
      <c r="F54" s="180" t="s">
        <v>330</v>
      </c>
      <c r="G54" s="181"/>
      <c r="H54" s="181"/>
      <c r="I54" s="181"/>
      <c r="J54" s="182"/>
    </row>
    <row r="55" spans="1:10" ht="36" customHeight="1" thickBot="1" x14ac:dyDescent="0.3">
      <c r="A55" s="7"/>
      <c r="B55" s="61" t="s">
        <v>122</v>
      </c>
      <c r="C55" s="62"/>
      <c r="D55" s="62"/>
      <c r="E55" s="63"/>
      <c r="F55" s="364" t="str">
        <f>"Цена от "&amp;MIN(F56:F80)&amp;" до "&amp;MAX(F56:F80)</f>
        <v>Цена от 2496 до 62400</v>
      </c>
      <c r="G55" s="365"/>
      <c r="H55" s="365"/>
      <c r="I55" s="365"/>
      <c r="J55" s="366"/>
    </row>
    <row r="56" spans="1:10" ht="36" customHeight="1" outlineLevel="1" x14ac:dyDescent="0.25">
      <c r="A56" s="7"/>
      <c r="B56" s="52" t="s">
        <v>334</v>
      </c>
      <c r="C56" s="53"/>
      <c r="D56" s="53"/>
      <c r="E56" s="53"/>
      <c r="F56" s="138">
        <v>2496</v>
      </c>
      <c r="G56" s="139"/>
      <c r="H56" s="139"/>
      <c r="I56" s="139"/>
      <c r="J56" s="140"/>
    </row>
    <row r="57" spans="1:10" ht="36" customHeight="1" outlineLevel="1" x14ac:dyDescent="0.25">
      <c r="A57" s="7"/>
      <c r="B57" s="52" t="s">
        <v>335</v>
      </c>
      <c r="C57" s="53"/>
      <c r="D57" s="53"/>
      <c r="E57" s="53"/>
      <c r="F57" s="58">
        <v>4992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336</v>
      </c>
      <c r="C58" s="53"/>
      <c r="D58" s="53"/>
      <c r="E58" s="53"/>
      <c r="F58" s="58">
        <v>7488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337</v>
      </c>
      <c r="C59" s="53"/>
      <c r="D59" s="53"/>
      <c r="E59" s="53"/>
      <c r="F59" s="58">
        <v>9984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338</v>
      </c>
      <c r="C60" s="53"/>
      <c r="D60" s="53"/>
      <c r="E60" s="53"/>
      <c r="F60" s="58">
        <v>12480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339</v>
      </c>
      <c r="C61" s="53"/>
      <c r="D61" s="53"/>
      <c r="E61" s="53"/>
      <c r="F61" s="58">
        <v>14976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340</v>
      </c>
      <c r="C62" s="53"/>
      <c r="D62" s="53"/>
      <c r="E62" s="53"/>
      <c r="F62" s="58">
        <v>17472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341</v>
      </c>
      <c r="C63" s="53"/>
      <c r="D63" s="53"/>
      <c r="E63" s="53"/>
      <c r="F63" s="58">
        <v>19968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342</v>
      </c>
      <c r="C64" s="53"/>
      <c r="D64" s="53"/>
      <c r="E64" s="53"/>
      <c r="F64" s="58">
        <v>22464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343</v>
      </c>
      <c r="C65" s="53"/>
      <c r="D65" s="53"/>
      <c r="E65" s="53"/>
      <c r="F65" s="58">
        <v>24960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344</v>
      </c>
      <c r="C66" s="53"/>
      <c r="D66" s="53"/>
      <c r="E66" s="53"/>
      <c r="F66" s="58">
        <v>27456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345</v>
      </c>
      <c r="C67" s="53"/>
      <c r="D67" s="53"/>
      <c r="E67" s="53"/>
      <c r="F67" s="58">
        <v>29952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346</v>
      </c>
      <c r="C68" s="53"/>
      <c r="D68" s="53"/>
      <c r="E68" s="53"/>
      <c r="F68" s="58">
        <v>32448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347</v>
      </c>
      <c r="C69" s="53"/>
      <c r="D69" s="53"/>
      <c r="E69" s="53"/>
      <c r="F69" s="58">
        <v>34944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348</v>
      </c>
      <c r="C70" s="53"/>
      <c r="D70" s="53"/>
      <c r="E70" s="53"/>
      <c r="F70" s="58">
        <v>37440</v>
      </c>
      <c r="G70" s="59"/>
      <c r="H70" s="59"/>
      <c r="I70" s="59"/>
      <c r="J70" s="60"/>
    </row>
    <row r="71" spans="1:10" ht="36" customHeight="1" outlineLevel="1" x14ac:dyDescent="0.25">
      <c r="A71" s="7"/>
      <c r="B71" s="52" t="s">
        <v>349</v>
      </c>
      <c r="C71" s="53"/>
      <c r="D71" s="53"/>
      <c r="E71" s="53"/>
      <c r="F71" s="58">
        <v>39936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350</v>
      </c>
      <c r="C72" s="53"/>
      <c r="D72" s="53"/>
      <c r="E72" s="53"/>
      <c r="F72" s="58">
        <v>42432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351</v>
      </c>
      <c r="C73" s="53"/>
      <c r="D73" s="53"/>
      <c r="E73" s="53"/>
      <c r="F73" s="58">
        <v>44928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352</v>
      </c>
      <c r="C74" s="53"/>
      <c r="D74" s="53"/>
      <c r="E74" s="53"/>
      <c r="F74" s="58">
        <v>47424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353</v>
      </c>
      <c r="C75" s="53"/>
      <c r="D75" s="53"/>
      <c r="E75" s="53"/>
      <c r="F75" s="58">
        <v>49920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354</v>
      </c>
      <c r="C76" s="53"/>
      <c r="D76" s="53"/>
      <c r="E76" s="53"/>
      <c r="F76" s="58">
        <v>52416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355</v>
      </c>
      <c r="C77" s="53"/>
      <c r="D77" s="53"/>
      <c r="E77" s="53"/>
      <c r="F77" s="58">
        <v>54912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356</v>
      </c>
      <c r="C78" s="53"/>
      <c r="D78" s="53"/>
      <c r="E78" s="53"/>
      <c r="F78" s="58">
        <v>57408</v>
      </c>
      <c r="G78" s="59"/>
      <c r="H78" s="59"/>
      <c r="I78" s="59"/>
      <c r="J78" s="60"/>
    </row>
    <row r="79" spans="1:10" ht="36" customHeight="1" outlineLevel="1" x14ac:dyDescent="0.25">
      <c r="A79" s="7"/>
      <c r="B79" s="52" t="s">
        <v>357</v>
      </c>
      <c r="C79" s="53"/>
      <c r="D79" s="53"/>
      <c r="E79" s="53"/>
      <c r="F79" s="58">
        <v>59904</v>
      </c>
      <c r="G79" s="59"/>
      <c r="H79" s="59"/>
      <c r="I79" s="59"/>
      <c r="J79" s="60"/>
    </row>
    <row r="80" spans="1:10" ht="36" customHeight="1" outlineLevel="1" x14ac:dyDescent="0.25">
      <c r="A80" s="7"/>
      <c r="B80" s="52" t="s">
        <v>358</v>
      </c>
      <c r="C80" s="53"/>
      <c r="D80" s="53"/>
      <c r="E80" s="53"/>
      <c r="F80" s="58">
        <v>62400</v>
      </c>
      <c r="G80" s="59"/>
      <c r="H80" s="59"/>
      <c r="I80" s="59"/>
      <c r="J80" s="60"/>
    </row>
    <row r="81" spans="1:10" ht="36" customHeight="1" outlineLevel="1" thickBot="1" x14ac:dyDescent="0.3">
      <c r="A81" s="7"/>
      <c r="B81" s="52" t="s">
        <v>359</v>
      </c>
      <c r="C81" s="53"/>
      <c r="D81" s="53"/>
      <c r="E81" s="53"/>
      <c r="F81" s="58">
        <v>64896</v>
      </c>
      <c r="G81" s="59"/>
      <c r="H81" s="59"/>
      <c r="I81" s="59"/>
      <c r="J81" s="60"/>
    </row>
    <row r="82" spans="1:10" ht="36" customHeight="1" thickBot="1" x14ac:dyDescent="0.3">
      <c r="A82" s="7"/>
      <c r="B82" s="70" t="s">
        <v>143</v>
      </c>
      <c r="C82" s="71"/>
      <c r="D82" s="71"/>
      <c r="E82" s="72"/>
      <c r="F82" s="73" t="str">
        <f>"Цена от "&amp;MIN(F83:F92)&amp;" до "&amp;MAX(F83:F92)</f>
        <v>Цена от 348 до 10800</v>
      </c>
      <c r="G82" s="74"/>
      <c r="H82" s="74"/>
      <c r="I82" s="74"/>
      <c r="J82" s="75"/>
    </row>
    <row r="83" spans="1:10" ht="36" customHeight="1" x14ac:dyDescent="0.25">
      <c r="A83" s="7"/>
      <c r="B83" s="76" t="s">
        <v>144</v>
      </c>
      <c r="C83" s="77"/>
      <c r="D83" s="77"/>
      <c r="E83" s="54"/>
      <c r="F83" s="67">
        <v>1548</v>
      </c>
      <c r="G83" s="68"/>
      <c r="H83" s="68"/>
      <c r="I83" s="68"/>
      <c r="J83" s="69"/>
    </row>
    <row r="84" spans="1:10" ht="36" customHeight="1" x14ac:dyDescent="0.25">
      <c r="A84" s="7"/>
      <c r="B84" s="76" t="s">
        <v>208</v>
      </c>
      <c r="C84" s="77"/>
      <c r="D84" s="77"/>
      <c r="E84" s="54"/>
      <c r="F84" s="67">
        <v>474</v>
      </c>
      <c r="G84" s="68"/>
      <c r="H84" s="68"/>
      <c r="I84" s="68"/>
      <c r="J84" s="69"/>
    </row>
    <row r="85" spans="1:10" ht="36" customHeight="1" x14ac:dyDescent="0.25">
      <c r="A85" s="7"/>
      <c r="B85" s="78" t="s">
        <v>146</v>
      </c>
      <c r="C85" s="79"/>
      <c r="D85" s="79"/>
      <c r="E85" s="36"/>
      <c r="F85" s="80">
        <v>10800</v>
      </c>
      <c r="G85" s="81"/>
      <c r="H85" s="81"/>
      <c r="I85" s="81"/>
      <c r="J85" s="82"/>
    </row>
    <row r="86" spans="1:10" ht="36" customHeight="1" x14ac:dyDescent="0.25">
      <c r="A86" s="7"/>
      <c r="B86" s="76" t="s">
        <v>147</v>
      </c>
      <c r="C86" s="77"/>
      <c r="D86" s="77"/>
      <c r="E86" s="54"/>
      <c r="F86" s="67">
        <v>2298</v>
      </c>
      <c r="G86" s="68"/>
      <c r="H86" s="68"/>
      <c r="I86" s="68"/>
      <c r="J86" s="69"/>
    </row>
    <row r="87" spans="1:10" ht="36" customHeight="1" x14ac:dyDescent="0.25">
      <c r="A87" s="7"/>
      <c r="B87" s="76" t="s">
        <v>148</v>
      </c>
      <c r="C87" s="77"/>
      <c r="D87" s="77"/>
      <c r="E87" s="54"/>
      <c r="F87" s="67">
        <v>6396</v>
      </c>
      <c r="G87" s="68"/>
      <c r="H87" s="68"/>
      <c r="I87" s="68"/>
      <c r="J87" s="69"/>
    </row>
    <row r="88" spans="1:10" ht="36" customHeight="1" x14ac:dyDescent="0.25">
      <c r="A88" s="7"/>
      <c r="B88" s="76" t="s">
        <v>149</v>
      </c>
      <c r="C88" s="77"/>
      <c r="D88" s="77"/>
      <c r="E88" s="54"/>
      <c r="F88" s="67">
        <v>348</v>
      </c>
      <c r="G88" s="68"/>
      <c r="H88" s="68"/>
      <c r="I88" s="68"/>
      <c r="J88" s="69"/>
    </row>
    <row r="89" spans="1:10" ht="36" customHeight="1" x14ac:dyDescent="0.25">
      <c r="A89" s="7"/>
      <c r="B89" s="76" t="s">
        <v>150</v>
      </c>
      <c r="C89" s="77"/>
      <c r="D89" s="77"/>
      <c r="E89" s="54"/>
      <c r="F89" s="67">
        <v>348</v>
      </c>
      <c r="G89" s="68"/>
      <c r="H89" s="68"/>
      <c r="I89" s="68"/>
      <c r="J89" s="69"/>
    </row>
    <row r="90" spans="1:10" ht="36" customHeight="1" x14ac:dyDescent="0.25">
      <c r="A90" s="7"/>
      <c r="B90" s="76" t="s">
        <v>151</v>
      </c>
      <c r="C90" s="77"/>
      <c r="D90" s="77"/>
      <c r="E90" s="54"/>
      <c r="F90" s="67">
        <v>730.8</v>
      </c>
      <c r="G90" s="68"/>
      <c r="H90" s="68"/>
      <c r="I90" s="68"/>
      <c r="J90" s="69"/>
    </row>
    <row r="91" spans="1:10" ht="36" customHeight="1" x14ac:dyDescent="0.25">
      <c r="A91" s="7"/>
      <c r="B91" s="76" t="s">
        <v>152</v>
      </c>
      <c r="C91" s="77"/>
      <c r="D91" s="77"/>
      <c r="E91" s="54"/>
      <c r="F91" s="67">
        <v>1096.2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153</v>
      </c>
      <c r="C92" s="77"/>
      <c r="D92" s="77"/>
      <c r="E92" s="54"/>
      <c r="F92" s="67">
        <v>7338</v>
      </c>
      <c r="G92" s="68"/>
      <c r="H92" s="68"/>
      <c r="I92" s="68"/>
      <c r="J92" s="69"/>
    </row>
    <row r="93" spans="1:10" ht="21.75" customHeight="1" thickBot="1" x14ac:dyDescent="0.3">
      <c r="A93" s="7"/>
      <c r="B93" s="27"/>
      <c r="C93" s="38"/>
      <c r="D93" s="38"/>
      <c r="E93" s="39"/>
      <c r="F93" s="40" t="s">
        <v>154</v>
      </c>
      <c r="G93" s="41"/>
      <c r="H93" s="41"/>
      <c r="I93" s="41"/>
      <c r="J93" s="42"/>
    </row>
    <row r="94" spans="1:10" ht="36" customHeight="1" thickBot="1" x14ac:dyDescent="0.3">
      <c r="A94" s="7"/>
      <c r="B94" s="76" t="s">
        <v>155</v>
      </c>
      <c r="C94" s="77"/>
      <c r="D94" s="77"/>
      <c r="E94" s="54"/>
      <c r="F94" s="67">
        <v>30</v>
      </c>
      <c r="G94" s="68"/>
      <c r="H94" s="68"/>
      <c r="I94" s="68"/>
      <c r="J94" s="69"/>
    </row>
    <row r="95" spans="1:10" ht="54" customHeight="1" thickBot="1" x14ac:dyDescent="0.3">
      <c r="A95" s="7"/>
      <c r="B95" s="183" t="s">
        <v>209</v>
      </c>
      <c r="C95" s="184"/>
      <c r="D95" s="184"/>
      <c r="E95" s="185"/>
      <c r="F95" s="186" t="str">
        <f>"Цена от "&amp;MIN(F97,F102:F114)&amp;" до "&amp;MAX(F97,F102:F114)</f>
        <v>Цена от 564 до 47028</v>
      </c>
      <c r="G95" s="187"/>
      <c r="H95" s="187"/>
      <c r="I95" s="187"/>
      <c r="J95" s="188"/>
    </row>
    <row r="96" spans="1:10" ht="24" customHeight="1" thickBot="1" x14ac:dyDescent="0.3">
      <c r="A96" s="7"/>
      <c r="B96" s="27"/>
      <c r="C96" s="38"/>
      <c r="D96" s="38"/>
      <c r="E96" s="39"/>
      <c r="F96" s="40"/>
      <c r="G96" s="41"/>
      <c r="H96" s="41"/>
      <c r="I96" s="41"/>
      <c r="J96" s="42"/>
    </row>
    <row r="97" spans="1:10" ht="36" customHeight="1" x14ac:dyDescent="0.25">
      <c r="A97" s="7"/>
      <c r="B97" s="76" t="s">
        <v>157</v>
      </c>
      <c r="C97" s="77"/>
      <c r="D97" s="77"/>
      <c r="E97" s="54"/>
      <c r="F97" s="67">
        <v>14100</v>
      </c>
      <c r="G97" s="68"/>
      <c r="H97" s="68"/>
      <c r="I97" s="68"/>
      <c r="J97" s="69"/>
    </row>
    <row r="98" spans="1:10" ht="36" customHeight="1" x14ac:dyDescent="0.25">
      <c r="A98" s="7"/>
      <c r="B98" s="76" t="s">
        <v>158</v>
      </c>
      <c r="C98" s="77"/>
      <c r="D98" s="77"/>
      <c r="E98" s="54"/>
      <c r="F98" s="67">
        <v>1410</v>
      </c>
      <c r="G98" s="68"/>
      <c r="H98" s="68"/>
      <c r="I98" s="68"/>
      <c r="J98" s="69"/>
    </row>
    <row r="99" spans="1:10" ht="36" customHeight="1" x14ac:dyDescent="0.25">
      <c r="A99" s="7"/>
      <c r="B99" s="76" t="s">
        <v>159</v>
      </c>
      <c r="C99" s="77"/>
      <c r="D99" s="77"/>
      <c r="E99" s="54"/>
      <c r="F99" s="67">
        <v>3525</v>
      </c>
      <c r="G99" s="68"/>
      <c r="H99" s="68"/>
      <c r="I99" s="68"/>
      <c r="J99" s="69"/>
    </row>
    <row r="100" spans="1:10" ht="36" customHeight="1" thickBot="1" x14ac:dyDescent="0.3">
      <c r="A100" s="7"/>
      <c r="B100" s="177" t="s">
        <v>160</v>
      </c>
      <c r="C100" s="178"/>
      <c r="D100" s="178"/>
      <c r="E100" s="179"/>
      <c r="F100" s="67">
        <v>20004</v>
      </c>
      <c r="G100" s="68"/>
      <c r="H100" s="68"/>
      <c r="I100" s="68"/>
      <c r="J100" s="69"/>
    </row>
    <row r="101" spans="1:10" ht="24" customHeight="1" thickBot="1" x14ac:dyDescent="0.3">
      <c r="A101" s="7"/>
      <c r="B101" s="27"/>
      <c r="C101" s="38"/>
      <c r="D101" s="38"/>
      <c r="E101" s="39"/>
      <c r="F101" s="40"/>
      <c r="G101" s="41"/>
      <c r="H101" s="41"/>
      <c r="I101" s="41"/>
      <c r="J101" s="42"/>
    </row>
    <row r="102" spans="1:10" ht="36" customHeight="1" x14ac:dyDescent="0.25">
      <c r="A102" s="7" t="s">
        <v>112</v>
      </c>
      <c r="B102" s="76" t="s">
        <v>161</v>
      </c>
      <c r="C102" s="77"/>
      <c r="D102" s="77"/>
      <c r="E102" s="54"/>
      <c r="F102" s="67">
        <v>20256</v>
      </c>
      <c r="G102" s="68"/>
      <c r="H102" s="68"/>
      <c r="I102" s="68"/>
      <c r="J102" s="69"/>
    </row>
    <row r="103" spans="1:10" ht="36" customHeight="1" x14ac:dyDescent="0.25">
      <c r="A103" s="7" t="s">
        <v>112</v>
      </c>
      <c r="B103" s="52" t="s">
        <v>162</v>
      </c>
      <c r="C103" s="96"/>
      <c r="D103" s="96"/>
      <c r="E103" s="97"/>
      <c r="F103" s="67">
        <v>14580</v>
      </c>
      <c r="G103" s="68"/>
      <c r="H103" s="68"/>
      <c r="I103" s="68"/>
      <c r="J103" s="69"/>
    </row>
    <row r="104" spans="1:10" ht="36" customHeight="1" x14ac:dyDescent="0.25">
      <c r="A104" s="7" t="s">
        <v>112</v>
      </c>
      <c r="B104" s="76" t="s">
        <v>163</v>
      </c>
      <c r="C104" s="77"/>
      <c r="D104" s="77"/>
      <c r="E104" s="54"/>
      <c r="F104" s="67">
        <v>44826</v>
      </c>
      <c r="G104" s="68"/>
      <c r="H104" s="68"/>
      <c r="I104" s="68"/>
      <c r="J104" s="69"/>
    </row>
    <row r="105" spans="1:10" ht="36" customHeight="1" x14ac:dyDescent="0.25">
      <c r="A105" s="7" t="s">
        <v>112</v>
      </c>
      <c r="B105" s="76" t="s">
        <v>164</v>
      </c>
      <c r="C105" s="77"/>
      <c r="D105" s="77"/>
      <c r="E105" s="54"/>
      <c r="F105" s="67">
        <v>11760</v>
      </c>
      <c r="G105" s="68"/>
      <c r="H105" s="68"/>
      <c r="I105" s="68"/>
      <c r="J105" s="69"/>
    </row>
    <row r="106" spans="1:10" ht="36" customHeight="1" x14ac:dyDescent="0.25">
      <c r="A106" s="7" t="s">
        <v>112</v>
      </c>
      <c r="B106" s="76" t="s">
        <v>165</v>
      </c>
      <c r="C106" s="77"/>
      <c r="D106" s="77"/>
      <c r="E106" s="54"/>
      <c r="F106" s="67">
        <v>14112</v>
      </c>
      <c r="G106" s="68"/>
      <c r="H106" s="68"/>
      <c r="I106" s="68"/>
      <c r="J106" s="69"/>
    </row>
    <row r="107" spans="1:10" ht="36" customHeight="1" x14ac:dyDescent="0.25">
      <c r="A107" s="7" t="s">
        <v>112</v>
      </c>
      <c r="B107" s="76" t="s">
        <v>166</v>
      </c>
      <c r="C107" s="77"/>
      <c r="D107" s="77"/>
      <c r="E107" s="54"/>
      <c r="F107" s="67">
        <v>21516</v>
      </c>
      <c r="G107" s="68"/>
      <c r="H107" s="68"/>
      <c r="I107" s="68"/>
      <c r="J107" s="69"/>
    </row>
    <row r="108" spans="1:10" ht="36" customHeight="1" x14ac:dyDescent="0.25">
      <c r="A108" s="7" t="s">
        <v>112</v>
      </c>
      <c r="B108" s="76" t="s">
        <v>167</v>
      </c>
      <c r="C108" s="77"/>
      <c r="D108" s="77"/>
      <c r="E108" s="54"/>
      <c r="F108" s="67">
        <v>28752</v>
      </c>
      <c r="G108" s="68"/>
      <c r="H108" s="68"/>
      <c r="I108" s="68"/>
      <c r="J108" s="69"/>
    </row>
    <row r="109" spans="1:10" ht="36" customHeight="1" x14ac:dyDescent="0.25">
      <c r="A109" s="7" t="s">
        <v>112</v>
      </c>
      <c r="B109" s="76" t="s">
        <v>168</v>
      </c>
      <c r="C109" s="77"/>
      <c r="D109" s="77"/>
      <c r="E109" s="54"/>
      <c r="F109" s="67">
        <v>47028</v>
      </c>
      <c r="G109" s="68"/>
      <c r="H109" s="68"/>
      <c r="I109" s="68"/>
      <c r="J109" s="69"/>
    </row>
    <row r="110" spans="1:10" ht="36" customHeight="1" x14ac:dyDescent="0.25">
      <c r="A110" s="7"/>
      <c r="B110" s="76" t="s">
        <v>169</v>
      </c>
      <c r="C110" s="77"/>
      <c r="D110" s="77"/>
      <c r="E110" s="54"/>
      <c r="F110" s="67">
        <v>20220</v>
      </c>
      <c r="G110" s="68"/>
      <c r="H110" s="68"/>
      <c r="I110" s="68"/>
      <c r="J110" s="69"/>
    </row>
    <row r="111" spans="1:10" ht="36" customHeight="1" x14ac:dyDescent="0.25">
      <c r="A111" s="7" t="s">
        <v>112</v>
      </c>
      <c r="B111" s="78" t="s">
        <v>170</v>
      </c>
      <c r="C111" s="79"/>
      <c r="D111" s="79"/>
      <c r="E111" s="36"/>
      <c r="F111" s="67">
        <v>564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171</v>
      </c>
      <c r="C112" s="77"/>
      <c r="D112" s="77"/>
      <c r="E112" s="54"/>
      <c r="F112" s="67">
        <v>9540</v>
      </c>
      <c r="G112" s="68"/>
      <c r="H112" s="68"/>
      <c r="I112" s="68"/>
      <c r="J112" s="69"/>
    </row>
    <row r="113" spans="1:10" ht="36" customHeight="1" x14ac:dyDescent="0.25">
      <c r="B113" s="76" t="s">
        <v>172</v>
      </c>
      <c r="C113" s="77"/>
      <c r="D113" s="77"/>
      <c r="E113" s="54"/>
      <c r="F113" s="67">
        <v>7968</v>
      </c>
      <c r="G113" s="68"/>
      <c r="H113" s="68"/>
      <c r="I113" s="68"/>
      <c r="J113" s="69"/>
    </row>
    <row r="114" spans="1:10" ht="36" customHeight="1" x14ac:dyDescent="0.25">
      <c r="A114" s="7" t="s">
        <v>112</v>
      </c>
      <c r="B114" s="76" t="s">
        <v>174</v>
      </c>
      <c r="C114" s="77"/>
      <c r="D114" s="77"/>
      <c r="E114" s="54"/>
      <c r="F114" s="67">
        <v>10488</v>
      </c>
      <c r="G114" s="68"/>
      <c r="H114" s="68"/>
      <c r="I114" s="68"/>
      <c r="J114" s="69"/>
    </row>
    <row r="115" spans="1:10" ht="37.5" customHeight="1" x14ac:dyDescent="0.25">
      <c r="A115" s="7"/>
      <c r="B115" s="76" t="s">
        <v>175</v>
      </c>
      <c r="C115" s="77"/>
      <c r="D115" s="77"/>
      <c r="E115" s="54"/>
      <c r="F115" s="67">
        <v>1548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176</v>
      </c>
      <c r="C116" s="77"/>
      <c r="D116" s="77"/>
      <c r="E116" s="54"/>
      <c r="F116" s="67">
        <v>13134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177</v>
      </c>
      <c r="C117" s="77"/>
      <c r="D117" s="77"/>
      <c r="E117" s="53"/>
      <c r="F117" s="67">
        <v>10506</v>
      </c>
      <c r="G117" s="68"/>
      <c r="H117" s="68"/>
      <c r="I117" s="68"/>
      <c r="J117" s="69"/>
    </row>
    <row r="118" spans="1:10" ht="36" customHeight="1" x14ac:dyDescent="0.25">
      <c r="A118" s="7"/>
      <c r="B118" s="52" t="s">
        <v>178</v>
      </c>
      <c r="C118" s="96"/>
      <c r="D118" s="96"/>
      <c r="E118" s="96"/>
      <c r="F118" s="67">
        <v>10002</v>
      </c>
      <c r="G118" s="68"/>
      <c r="H118" s="68"/>
      <c r="I118" s="68"/>
      <c r="J118" s="69"/>
    </row>
    <row r="119" spans="1:10" ht="36" customHeight="1" x14ac:dyDescent="0.25">
      <c r="A119" s="7"/>
      <c r="B119" s="52" t="s">
        <v>173</v>
      </c>
      <c r="C119" s="96"/>
      <c r="D119" s="96"/>
      <c r="E119" s="97"/>
      <c r="F119" s="67">
        <v>10008</v>
      </c>
      <c r="G119" s="68"/>
      <c r="H119" s="68"/>
      <c r="I119" s="68"/>
      <c r="J119" s="69"/>
    </row>
    <row r="120" spans="1:10" ht="36" customHeight="1" x14ac:dyDescent="0.25">
      <c r="A120" s="7" t="s">
        <v>114</v>
      </c>
      <c r="B120" s="76" t="s">
        <v>179</v>
      </c>
      <c r="C120" s="77"/>
      <c r="D120" s="77"/>
      <c r="E120" s="54"/>
      <c r="F120" s="67">
        <v>34440</v>
      </c>
      <c r="G120" s="68"/>
      <c r="H120" s="68"/>
      <c r="I120" s="68"/>
      <c r="J120" s="69"/>
    </row>
    <row r="121" spans="1:10" ht="36" customHeight="1" x14ac:dyDescent="0.25">
      <c r="A121" s="7" t="s">
        <v>114</v>
      </c>
      <c r="B121" s="76" t="s">
        <v>180</v>
      </c>
      <c r="C121" s="77"/>
      <c r="D121" s="77"/>
      <c r="E121" s="54"/>
      <c r="F121" s="67">
        <v>24840</v>
      </c>
      <c r="G121" s="68"/>
      <c r="H121" s="68"/>
      <c r="I121" s="68"/>
      <c r="J121" s="69"/>
    </row>
    <row r="122" spans="1:10" ht="36" customHeight="1" x14ac:dyDescent="0.25">
      <c r="A122" s="7" t="s">
        <v>114</v>
      </c>
      <c r="B122" s="76" t="s">
        <v>181</v>
      </c>
      <c r="C122" s="77"/>
      <c r="D122" s="77"/>
      <c r="E122" s="54"/>
      <c r="F122" s="67">
        <v>76320</v>
      </c>
      <c r="G122" s="68"/>
      <c r="H122" s="68"/>
      <c r="I122" s="68"/>
      <c r="J122" s="69"/>
    </row>
    <row r="123" spans="1:10" ht="36" customHeight="1" x14ac:dyDescent="0.25">
      <c r="A123" s="7" t="s">
        <v>114</v>
      </c>
      <c r="B123" s="76" t="s">
        <v>182</v>
      </c>
      <c r="C123" s="77"/>
      <c r="D123" s="77"/>
      <c r="E123" s="54"/>
      <c r="F123" s="67">
        <v>20040</v>
      </c>
      <c r="G123" s="68"/>
      <c r="H123" s="68"/>
      <c r="I123" s="68"/>
      <c r="J123" s="69"/>
    </row>
    <row r="124" spans="1:10" ht="36" customHeight="1" x14ac:dyDescent="0.25">
      <c r="A124" s="7" t="s">
        <v>114</v>
      </c>
      <c r="B124" s="84" t="s">
        <v>183</v>
      </c>
      <c r="C124" s="85"/>
      <c r="D124" s="85"/>
      <c r="E124" s="86"/>
      <c r="F124" s="67">
        <v>24048</v>
      </c>
      <c r="G124" s="68"/>
      <c r="H124" s="68"/>
      <c r="I124" s="68"/>
      <c r="J124" s="69"/>
    </row>
    <row r="125" spans="1:10" ht="36" customHeight="1" x14ac:dyDescent="0.25">
      <c r="A125" s="7" t="s">
        <v>114</v>
      </c>
      <c r="B125" s="76" t="s">
        <v>184</v>
      </c>
      <c r="C125" s="77"/>
      <c r="D125" s="77"/>
      <c r="E125" s="54"/>
      <c r="F125" s="67">
        <v>36600</v>
      </c>
      <c r="G125" s="68"/>
      <c r="H125" s="68"/>
      <c r="I125" s="68"/>
      <c r="J125" s="69"/>
    </row>
    <row r="126" spans="1:10" ht="36" customHeight="1" x14ac:dyDescent="0.25">
      <c r="A126" s="7" t="s">
        <v>114</v>
      </c>
      <c r="B126" s="76" t="s">
        <v>185</v>
      </c>
      <c r="C126" s="77"/>
      <c r="D126" s="77"/>
      <c r="E126" s="54"/>
      <c r="F126" s="67">
        <v>48960</v>
      </c>
      <c r="G126" s="68"/>
      <c r="H126" s="68"/>
      <c r="I126" s="68"/>
      <c r="J126" s="69"/>
    </row>
    <row r="127" spans="1:10" ht="36" customHeight="1" x14ac:dyDescent="0.25">
      <c r="A127" s="7" t="s">
        <v>114</v>
      </c>
      <c r="B127" s="76" t="s">
        <v>186</v>
      </c>
      <c r="C127" s="77"/>
      <c r="D127" s="77"/>
      <c r="E127" s="54"/>
      <c r="F127" s="67">
        <v>80040</v>
      </c>
      <c r="G127" s="68"/>
      <c r="H127" s="68"/>
      <c r="I127" s="68"/>
      <c r="J127" s="69"/>
    </row>
    <row r="128" spans="1:10" ht="36" customHeight="1" x14ac:dyDescent="0.25">
      <c r="A128" s="7" t="s">
        <v>114</v>
      </c>
      <c r="B128" s="78" t="s">
        <v>187</v>
      </c>
      <c r="C128" s="79"/>
      <c r="D128" s="79"/>
      <c r="E128" s="36"/>
      <c r="F128" s="67">
        <v>960</v>
      </c>
      <c r="G128" s="68"/>
      <c r="H128" s="68"/>
      <c r="I128" s="68"/>
      <c r="J128" s="69"/>
    </row>
    <row r="129" spans="1:10" ht="36" customHeight="1" thickBot="1" x14ac:dyDescent="0.3">
      <c r="A129" s="7" t="s">
        <v>114</v>
      </c>
      <c r="B129" s="76" t="s">
        <v>189</v>
      </c>
      <c r="C129" s="77"/>
      <c r="D129" s="77"/>
      <c r="E129" s="54"/>
      <c r="F129" s="67">
        <v>17880</v>
      </c>
      <c r="G129" s="68"/>
      <c r="H129" s="68"/>
      <c r="I129" s="68"/>
      <c r="J129" s="69"/>
    </row>
    <row r="130" spans="1:10" ht="36" customHeight="1" thickBot="1" x14ac:dyDescent="0.3">
      <c r="A130" s="7"/>
      <c r="B130" s="99" t="s">
        <v>190</v>
      </c>
      <c r="C130" s="100"/>
      <c r="D130" s="100"/>
      <c r="E130" s="101"/>
      <c r="F130" s="102"/>
      <c r="G130" s="103"/>
      <c r="H130" s="103"/>
      <c r="I130" s="103"/>
      <c r="J130" s="104"/>
    </row>
    <row r="131" spans="1:10" ht="36" customHeight="1" x14ac:dyDescent="0.25">
      <c r="A131" s="7"/>
      <c r="B131" s="76" t="s">
        <v>191</v>
      </c>
      <c r="C131" s="77"/>
      <c r="D131" s="77"/>
      <c r="E131" s="54"/>
      <c r="F131" s="67">
        <v>8004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192</v>
      </c>
      <c r="C132" s="77"/>
      <c r="D132" s="77"/>
      <c r="E132" s="54"/>
      <c r="F132" s="67">
        <v>8004</v>
      </c>
      <c r="G132" s="68"/>
      <c r="H132" s="68"/>
      <c r="I132" s="68"/>
      <c r="J132" s="69"/>
    </row>
    <row r="133" spans="1:10" ht="36" customHeight="1" x14ac:dyDescent="0.25">
      <c r="A133" s="7"/>
      <c r="B133" s="76" t="s">
        <v>193</v>
      </c>
      <c r="C133" s="77"/>
      <c r="D133" s="77"/>
      <c r="E133" s="54"/>
      <c r="F133" s="105">
        <v>3000</v>
      </c>
      <c r="G133" s="106"/>
      <c r="H133" s="106"/>
      <c r="I133" s="106"/>
      <c r="J133" s="107"/>
    </row>
    <row r="134" spans="1:10" ht="36" customHeight="1" x14ac:dyDescent="0.25">
      <c r="A134" s="7"/>
      <c r="B134" s="76" t="s">
        <v>194</v>
      </c>
      <c r="C134" s="77"/>
      <c r="D134" s="77"/>
      <c r="E134" s="54"/>
      <c r="F134" s="105">
        <v>300</v>
      </c>
      <c r="G134" s="106"/>
      <c r="H134" s="106"/>
      <c r="I134" s="106"/>
      <c r="J134" s="107"/>
    </row>
    <row r="135" spans="1:10" ht="36" customHeight="1" thickBot="1" x14ac:dyDescent="0.3">
      <c r="A135" s="7"/>
      <c r="B135" s="76" t="s">
        <v>195</v>
      </c>
      <c r="C135" s="77"/>
      <c r="D135" s="77"/>
      <c r="E135" s="54"/>
      <c r="F135" s="105">
        <v>1050</v>
      </c>
      <c r="G135" s="106"/>
      <c r="H135" s="106"/>
      <c r="I135" s="106"/>
      <c r="J135" s="107"/>
    </row>
    <row r="136" spans="1:10" ht="36" customHeight="1" thickBot="1" x14ac:dyDescent="0.3">
      <c r="A136" s="7"/>
      <c r="B136" s="18" t="s">
        <v>196</v>
      </c>
      <c r="C136" s="19"/>
      <c r="D136" s="19"/>
      <c r="E136" s="20"/>
      <c r="F136" s="186"/>
      <c r="G136" s="187"/>
      <c r="H136" s="187"/>
      <c r="I136" s="187"/>
      <c r="J136" s="188"/>
    </row>
    <row r="137" spans="1:10" ht="36" customHeight="1" x14ac:dyDescent="0.25">
      <c r="A137" s="7" t="s">
        <v>112</v>
      </c>
      <c r="B137" s="76" t="s">
        <v>267</v>
      </c>
      <c r="C137" s="77"/>
      <c r="D137" s="77"/>
      <c r="E137" s="54"/>
      <c r="F137" s="67">
        <v>6048</v>
      </c>
      <c r="G137" s="68"/>
      <c r="H137" s="68"/>
      <c r="I137" s="68"/>
      <c r="J137" s="69"/>
    </row>
    <row r="138" spans="1:10" ht="36" customHeight="1" x14ac:dyDescent="0.25">
      <c r="A138" s="7" t="s">
        <v>112</v>
      </c>
      <c r="B138" s="76" t="s">
        <v>198</v>
      </c>
      <c r="C138" s="77"/>
      <c r="D138" s="77"/>
      <c r="E138" s="54"/>
      <c r="F138" s="67">
        <v>6048</v>
      </c>
      <c r="G138" s="68"/>
      <c r="H138" s="68"/>
      <c r="I138" s="68"/>
      <c r="J138" s="69"/>
    </row>
    <row r="139" spans="1:10" ht="36" customHeight="1" x14ac:dyDescent="0.25">
      <c r="A139" s="7" t="s">
        <v>114</v>
      </c>
      <c r="B139" s="76" t="s">
        <v>435</v>
      </c>
      <c r="C139" s="77"/>
      <c r="D139" s="77"/>
      <c r="E139" s="54"/>
      <c r="F139" s="67">
        <v>10320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203</v>
      </c>
      <c r="C140" s="77"/>
      <c r="D140" s="77"/>
      <c r="E140" s="54"/>
      <c r="F140" s="67">
        <v>6048</v>
      </c>
      <c r="G140" s="68"/>
      <c r="H140" s="68"/>
      <c r="I140" s="68"/>
      <c r="J140" s="69"/>
    </row>
    <row r="141" spans="1:10" ht="54" customHeight="1" thickBot="1" x14ac:dyDescent="0.3">
      <c r="A141" s="7"/>
      <c r="B141" s="27"/>
      <c r="C141" s="38"/>
      <c r="D141" s="38"/>
      <c r="E141" s="39"/>
      <c r="F141" s="40"/>
      <c r="G141" s="41"/>
      <c r="H141" s="41"/>
      <c r="I141" s="41"/>
      <c r="J141" s="42"/>
    </row>
    <row r="142" spans="1:10" ht="28.5" customHeight="1" x14ac:dyDescent="0.25">
      <c r="A142" s="7"/>
      <c r="B142" s="116"/>
      <c r="C142" s="117"/>
      <c r="D142" s="117"/>
      <c r="E142" s="117"/>
      <c r="F142" s="118"/>
      <c r="G142" s="118"/>
      <c r="H142" s="118"/>
      <c r="I142" s="118"/>
      <c r="J142" s="118"/>
    </row>
    <row r="143" spans="1:10" ht="82.5" customHeight="1" x14ac:dyDescent="0.25">
      <c r="A143" s="7"/>
      <c r="B143" s="119" t="s">
        <v>477</v>
      </c>
      <c r="C143" s="119"/>
      <c r="D143" s="119"/>
      <c r="E143" s="119"/>
      <c r="F143" s="119"/>
      <c r="G143" s="119"/>
      <c r="H143" s="119"/>
      <c r="I143" s="119"/>
      <c r="J143" s="119"/>
    </row>
    <row r="144" spans="1:10" ht="21" x14ac:dyDescent="0.25">
      <c r="A144" s="7"/>
      <c r="B144" s="120" t="s">
        <v>206</v>
      </c>
      <c r="C144" s="120"/>
      <c r="D144" s="120"/>
      <c r="E144" s="120"/>
      <c r="F144" s="120"/>
      <c r="G144" s="120"/>
      <c r="H144" s="120"/>
      <c r="I144" s="120"/>
      <c r="J144" s="120"/>
    </row>
    <row r="145" spans="1:10" ht="28.5" customHeight="1" x14ac:dyDescent="0.25">
      <c r="A145" s="7"/>
      <c r="B145" s="388"/>
      <c r="C145" s="171"/>
      <c r="D145" s="171"/>
      <c r="E145" s="171"/>
      <c r="F145" s="389"/>
      <c r="G145" s="389"/>
      <c r="H145" s="389"/>
      <c r="I145" s="389"/>
      <c r="J145" s="389"/>
    </row>
    <row r="146" spans="1:10" ht="28.5" customHeight="1" thickBot="1" x14ac:dyDescent="0.3">
      <c r="A146" s="7"/>
      <c r="B146" s="214" t="s">
        <v>254</v>
      </c>
      <c r="C146" s="214"/>
      <c r="D146" s="214"/>
      <c r="E146" s="214"/>
      <c r="F146" s="214"/>
      <c r="G146" s="214"/>
      <c r="H146" s="214"/>
      <c r="I146" s="214"/>
      <c r="J146" s="215"/>
    </row>
    <row r="147" spans="1:10" ht="28.5" customHeight="1" thickBot="1" x14ac:dyDescent="0.3">
      <c r="A147" s="7"/>
      <c r="B147" s="216" t="s">
        <v>255</v>
      </c>
      <c r="C147" s="217"/>
      <c r="D147" s="217"/>
      <c r="E147" s="217"/>
      <c r="F147" s="217"/>
      <c r="G147" s="217"/>
      <c r="H147" s="217"/>
      <c r="I147" s="218"/>
      <c r="J147" s="126"/>
    </row>
    <row r="148" spans="1:10" ht="24" customHeight="1" thickBot="1" x14ac:dyDescent="0.3">
      <c r="A148" s="7" t="s">
        <v>112</v>
      </c>
      <c r="B148" s="219" t="s">
        <v>256</v>
      </c>
      <c r="C148" s="220"/>
      <c r="D148" s="221" t="s">
        <v>257</v>
      </c>
      <c r="E148" s="222"/>
      <c r="F148" s="223"/>
      <c r="G148" s="224" t="s">
        <v>258</v>
      </c>
      <c r="H148" s="224"/>
      <c r="I148" s="225"/>
      <c r="J148" s="9"/>
    </row>
    <row r="149" spans="1:10" ht="18" customHeight="1" x14ac:dyDescent="0.25">
      <c r="A149" s="7"/>
      <c r="B149" s="256" t="s">
        <v>259</v>
      </c>
      <c r="C149" s="257"/>
      <c r="D149" s="231" t="s">
        <v>260</v>
      </c>
      <c r="E149" s="231"/>
      <c r="F149" s="231"/>
      <c r="G149" s="258">
        <v>2190</v>
      </c>
      <c r="H149" s="231"/>
      <c r="I149" s="232"/>
      <c r="J149" s="9"/>
    </row>
    <row r="150" spans="1:10" ht="67.5" customHeight="1" x14ac:dyDescent="0.25">
      <c r="A150" s="7"/>
      <c r="B150" s="259" t="s">
        <v>261</v>
      </c>
      <c r="C150" s="260"/>
      <c r="D150" s="238"/>
      <c r="E150" s="238"/>
      <c r="F150" s="238"/>
      <c r="G150" s="261">
        <v>1590</v>
      </c>
      <c r="H150" s="238"/>
      <c r="I150" s="239"/>
      <c r="J150" s="9"/>
    </row>
    <row r="151" spans="1:10" ht="27" customHeight="1" x14ac:dyDescent="0.25">
      <c r="A151" s="7" t="s">
        <v>114</v>
      </c>
      <c r="B151" s="259" t="s">
        <v>262</v>
      </c>
      <c r="C151" s="260"/>
      <c r="D151" s="238"/>
      <c r="E151" s="238"/>
      <c r="F151" s="238"/>
      <c r="G151" s="261">
        <v>1440</v>
      </c>
      <c r="H151" s="238"/>
      <c r="I151" s="239"/>
      <c r="J151" s="9"/>
    </row>
    <row r="152" spans="1:10" s="171" customFormat="1" ht="20.100000000000001" customHeight="1" x14ac:dyDescent="0.25">
      <c r="B152" s="259" t="s">
        <v>263</v>
      </c>
      <c r="C152" s="260"/>
      <c r="D152" s="238"/>
      <c r="E152" s="238"/>
      <c r="F152" s="238"/>
      <c r="G152" s="261">
        <v>1290</v>
      </c>
      <c r="H152" s="238"/>
      <c r="I152" s="239"/>
      <c r="J152" s="9"/>
    </row>
    <row r="153" spans="1:10" s="215" customFormat="1" ht="36" customHeight="1" x14ac:dyDescent="0.25">
      <c r="B153" s="338"/>
      <c r="C153" s="338"/>
      <c r="D153" s="339"/>
      <c r="E153" s="339"/>
      <c r="F153" s="339"/>
      <c r="G153" s="340"/>
      <c r="H153" s="339"/>
      <c r="I153" s="339"/>
      <c r="J153" s="9"/>
    </row>
    <row r="154" spans="1:10" s="126" customFormat="1" ht="36" customHeight="1" x14ac:dyDescent="0.25">
      <c r="B154" s="121" t="s">
        <v>207</v>
      </c>
      <c r="C154" s="121"/>
      <c r="D154" s="121"/>
      <c r="E154" s="121"/>
      <c r="F154" s="121"/>
      <c r="G154" s="121"/>
      <c r="H154" s="121"/>
      <c r="I154" s="121"/>
      <c r="J154" s="121"/>
    </row>
    <row r="155" spans="1:10" ht="81" customHeight="1" x14ac:dyDescent="0.25">
      <c r="B155" s="341"/>
      <c r="C155" s="341"/>
      <c r="D155" s="341"/>
      <c r="E155" s="341"/>
      <c r="F155" s="341"/>
      <c r="G155" s="341"/>
      <c r="H155" s="341"/>
      <c r="I155" s="9"/>
      <c r="J155" s="9"/>
    </row>
    <row r="156" spans="1:10" ht="36" customHeight="1" x14ac:dyDescent="0.35">
      <c r="B156" s="342"/>
      <c r="C156" s="342"/>
      <c r="D156" s="342"/>
      <c r="E156" s="343" t="s">
        <v>437</v>
      </c>
      <c r="F156" s="344"/>
      <c r="G156" s="344"/>
      <c r="H156" s="9"/>
      <c r="I156" s="9"/>
      <c r="J156" s="9"/>
    </row>
    <row r="157" spans="1:10" ht="36" customHeight="1" x14ac:dyDescent="0.35">
      <c r="B157" s="345"/>
      <c r="C157" s="345"/>
      <c r="D157" s="345"/>
      <c r="E157" s="346">
        <v>1</v>
      </c>
      <c r="F157" s="344"/>
      <c r="G157" s="344"/>
      <c r="H157" s="9"/>
      <c r="I157" s="9"/>
      <c r="J157" s="9"/>
    </row>
    <row r="158" spans="1:10" ht="36" customHeight="1" x14ac:dyDescent="0.35">
      <c r="B158" s="345"/>
      <c r="C158" s="345"/>
      <c r="D158" s="345"/>
      <c r="E158" s="345">
        <v>1.1000000000000001</v>
      </c>
      <c r="F158" s="344"/>
      <c r="G158" s="344"/>
      <c r="H158" s="9"/>
      <c r="I158" s="9"/>
      <c r="J158" s="9"/>
    </row>
    <row r="159" spans="1:10" ht="54" customHeight="1" x14ac:dyDescent="0.35">
      <c r="B159" s="345"/>
      <c r="C159" s="345"/>
      <c r="D159" s="345"/>
      <c r="E159" s="345">
        <v>1.2</v>
      </c>
      <c r="F159" s="344"/>
      <c r="G159" s="344"/>
      <c r="H159" s="9"/>
      <c r="I159" s="9"/>
      <c r="J159" s="9"/>
    </row>
    <row r="160" spans="1:10" ht="25.5" customHeight="1" x14ac:dyDescent="0.35">
      <c r="B160" s="345"/>
      <c r="C160" s="345"/>
      <c r="D160" s="345"/>
      <c r="E160" s="345">
        <v>1.25</v>
      </c>
      <c r="F160" s="344"/>
      <c r="G160" s="344"/>
      <c r="H160" s="9"/>
      <c r="I160" s="9"/>
      <c r="J160" s="9"/>
    </row>
    <row r="161" spans="1:10" ht="40.5" customHeight="1" x14ac:dyDescent="0.35">
      <c r="A161" s="7"/>
      <c r="B161" s="345"/>
      <c r="C161" s="345"/>
      <c r="D161" s="345"/>
      <c r="E161" s="345">
        <v>1.3</v>
      </c>
      <c r="F161" s="344"/>
      <c r="G161" s="344"/>
      <c r="H161" s="9"/>
      <c r="I161" s="9"/>
      <c r="J161" s="9"/>
    </row>
    <row r="162" spans="1:10" ht="23.25" customHeight="1" x14ac:dyDescent="0.35">
      <c r="A162" s="341" t="s">
        <v>438</v>
      </c>
      <c r="B162" s="345"/>
      <c r="C162" s="345"/>
      <c r="D162" s="345"/>
      <c r="E162" s="345">
        <v>1.35</v>
      </c>
      <c r="F162" s="344"/>
      <c r="G162" s="344"/>
      <c r="H162" s="9"/>
      <c r="I162" s="9"/>
      <c r="J162" s="9"/>
    </row>
    <row r="163" spans="1:10" ht="25.5" x14ac:dyDescent="0.35">
      <c r="A163" s="342" t="s">
        <v>439</v>
      </c>
      <c r="B163" s="345"/>
      <c r="C163" s="345"/>
      <c r="D163" s="345"/>
      <c r="E163" s="345">
        <v>1.4</v>
      </c>
      <c r="F163" s="344"/>
      <c r="G163" s="344"/>
      <c r="H163" s="9"/>
      <c r="I163" s="9"/>
      <c r="J163" s="9"/>
    </row>
    <row r="164" spans="1:10" ht="25.5" x14ac:dyDescent="0.35">
      <c r="A164" s="345" t="s">
        <v>440</v>
      </c>
      <c r="B164" s="345"/>
      <c r="C164" s="345"/>
      <c r="D164" s="345"/>
      <c r="E164" s="345">
        <v>1.45</v>
      </c>
      <c r="F164" s="344"/>
      <c r="G164" s="344"/>
      <c r="H164" s="9"/>
      <c r="I164" s="9"/>
      <c r="J164" s="9"/>
    </row>
    <row r="165" spans="1:10" ht="25.5" x14ac:dyDescent="0.35">
      <c r="A165" s="345">
        <v>2</v>
      </c>
      <c r="B165" s="345"/>
      <c r="C165" s="345"/>
      <c r="D165" s="345"/>
      <c r="E165" s="345">
        <v>1.5</v>
      </c>
      <c r="F165" s="344"/>
      <c r="G165" s="344"/>
      <c r="H165" s="9"/>
      <c r="I165" s="9"/>
      <c r="J165" s="9"/>
    </row>
    <row r="166" spans="1:10" ht="25.5" x14ac:dyDescent="0.35">
      <c r="A166" s="345">
        <v>3</v>
      </c>
      <c r="B166" s="345"/>
      <c r="C166" s="345"/>
      <c r="D166" s="345"/>
      <c r="E166" s="345">
        <v>2</v>
      </c>
      <c r="F166" s="344"/>
      <c r="G166" s="344"/>
      <c r="H166" s="9"/>
      <c r="I166" s="9"/>
      <c r="J166" s="9"/>
    </row>
    <row r="167" spans="1:10" ht="25.5" x14ac:dyDescent="0.35">
      <c r="A167" s="345" t="s">
        <v>441</v>
      </c>
      <c r="B167" s="347"/>
      <c r="C167" s="347"/>
      <c r="D167" s="347"/>
      <c r="E167" s="347"/>
      <c r="F167" s="347"/>
      <c r="G167" s="347"/>
      <c r="H167" s="347"/>
      <c r="I167" s="9"/>
      <c r="J167" s="9"/>
    </row>
    <row r="168" spans="1:10" ht="25.5" x14ac:dyDescent="0.35">
      <c r="A168" s="345" t="s">
        <v>442</v>
      </c>
    </row>
    <row r="169" spans="1:10" ht="25.5" x14ac:dyDescent="0.35">
      <c r="A169" s="345" t="s">
        <v>443</v>
      </c>
    </row>
    <row r="170" spans="1:10" ht="25.5" x14ac:dyDescent="0.35">
      <c r="A170" s="345" t="s">
        <v>444</v>
      </c>
    </row>
    <row r="171" spans="1:10" ht="25.5" x14ac:dyDescent="0.35">
      <c r="A171" s="345" t="s">
        <v>445</v>
      </c>
    </row>
    <row r="172" spans="1:10" ht="25.5" x14ac:dyDescent="0.35">
      <c r="A172" s="345" t="s">
        <v>446</v>
      </c>
    </row>
    <row r="173" spans="1:10" ht="25.5" x14ac:dyDescent="0.35">
      <c r="A173" s="345" t="s">
        <v>447</v>
      </c>
    </row>
    <row r="174" spans="1:10" ht="53.25" customHeight="1" x14ac:dyDescent="0.25">
      <c r="A174" s="347" t="s">
        <v>448</v>
      </c>
    </row>
  </sheetData>
  <sheetProtection selectLockedCells="1" selectUnlockedCells="1"/>
  <mergeCells count="284">
    <mergeCell ref="B154:J154"/>
    <mergeCell ref="B149:C149"/>
    <mergeCell ref="D149:F152"/>
    <mergeCell ref="G149:I149"/>
    <mergeCell ref="B150:C150"/>
    <mergeCell ref="G150:I150"/>
    <mergeCell ref="B151:C151"/>
    <mergeCell ref="G151:I151"/>
    <mergeCell ref="B152:C152"/>
    <mergeCell ref="G152:I152"/>
    <mergeCell ref="B143:J143"/>
    <mergeCell ref="B144:J144"/>
    <mergeCell ref="B146:I146"/>
    <mergeCell ref="B147:I147"/>
    <mergeCell ref="B148:C148"/>
    <mergeCell ref="D148:F148"/>
    <mergeCell ref="G148:I148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29:E129"/>
    <mergeCell ref="F129:J129"/>
    <mergeCell ref="F130:J130"/>
    <mergeCell ref="B131:E131"/>
    <mergeCell ref="F131:J131"/>
    <mergeCell ref="B132:E132"/>
    <mergeCell ref="F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A54:E54"/>
    <mergeCell ref="F54:J54"/>
    <mergeCell ref="B55:E55"/>
    <mergeCell ref="F55:J55"/>
    <mergeCell ref="B56:E56"/>
    <mergeCell ref="F56:J56"/>
    <mergeCell ref="B50:E50"/>
    <mergeCell ref="F50:J50"/>
    <mergeCell ref="B51:E51"/>
    <mergeCell ref="B52:E52"/>
    <mergeCell ref="F52:J52"/>
    <mergeCell ref="B53:E53"/>
    <mergeCell ref="F53:J53"/>
    <mergeCell ref="B46:E46"/>
    <mergeCell ref="F46:J46"/>
    <mergeCell ref="B47:E47"/>
    <mergeCell ref="F47:J47"/>
    <mergeCell ref="F48:J48"/>
    <mergeCell ref="B49:E49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92" activePane="bottomLeft" state="frozen"/>
      <selection activeCell="Q15" sqref="Q15"/>
      <selection pane="bottomLeft" activeCell="F106" sqref="F106:J109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3" t="s">
        <v>108</v>
      </c>
      <c r="H6" s="173" t="s">
        <v>109</v>
      </c>
      <c r="I6" s="173" t="s">
        <v>110</v>
      </c>
      <c r="J6" s="174" t="s">
        <v>111</v>
      </c>
    </row>
    <row r="7" spans="1:10" ht="24" thickBot="1" x14ac:dyDescent="0.3">
      <c r="A7" s="7"/>
      <c r="B7" s="132"/>
      <c r="C7" s="133"/>
      <c r="D7" s="133"/>
      <c r="E7" s="134"/>
      <c r="F7" s="135"/>
      <c r="G7" s="136"/>
      <c r="H7" s="136"/>
      <c r="I7" s="136"/>
      <c r="J7" s="137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5162.3999999999996</v>
      </c>
      <c r="G8" s="33">
        <f>H8*1.1</f>
        <v>4732.2000000000007</v>
      </c>
      <c r="H8" s="33">
        <v>4302</v>
      </c>
      <c r="I8" s="33">
        <f>H8*0.75</f>
        <v>3226.5</v>
      </c>
      <c r="J8" s="33">
        <f>H8*0.5</f>
        <v>2151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7228.8</v>
      </c>
      <c r="G9" s="37">
        <f>H9*1.1</f>
        <v>6626.4000000000005</v>
      </c>
      <c r="H9" s="37">
        <v>6024</v>
      </c>
      <c r="I9" s="37">
        <f>H9*0.75</f>
        <v>4518</v>
      </c>
      <c r="J9" s="37">
        <f>H9*0.5</f>
        <v>3012</v>
      </c>
    </row>
    <row r="10" spans="1:10" ht="24" thickBot="1" x14ac:dyDescent="0.3">
      <c r="A10" s="7"/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5889.5999999999995</v>
      </c>
      <c r="G11" s="33">
        <f>H11*1.1</f>
        <v>5398.8</v>
      </c>
      <c r="H11" s="33">
        <v>4908</v>
      </c>
      <c r="I11" s="33">
        <f>H11*0.75</f>
        <v>3681</v>
      </c>
      <c r="J11" s="33">
        <f>H11*0.5</f>
        <v>2454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8251.1999999999989</v>
      </c>
      <c r="G12" s="37">
        <f>H12*1.1</f>
        <v>7563.6</v>
      </c>
      <c r="H12" s="37">
        <v>6876</v>
      </c>
      <c r="I12" s="37">
        <f>H12*0.75</f>
        <v>5157</v>
      </c>
      <c r="J12" s="37">
        <f>H12*0.5</f>
        <v>3438</v>
      </c>
    </row>
    <row r="13" spans="1:10" ht="24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5"/>
      <c r="D14" s="175"/>
      <c r="E14" s="176"/>
      <c r="F14" s="43">
        <v>1362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77" t="s">
        <v>119</v>
      </c>
      <c r="C15" s="178"/>
      <c r="D15" s="178"/>
      <c r="E15" s="179"/>
      <c r="F15" s="49">
        <v>1920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0"/>
      <c r="G16" s="181"/>
      <c r="H16" s="181"/>
      <c r="I16" s="181"/>
      <c r="J16" s="182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96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144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720 до 7560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720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1080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1440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2160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2520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3240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3600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3960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4320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4680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5040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5400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5760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6120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6480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6840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7200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7560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132 до 4488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552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132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1716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594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1182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258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258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516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774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4488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83" t="s">
        <v>209</v>
      </c>
      <c r="C54" s="184"/>
      <c r="D54" s="184"/>
      <c r="E54" s="185"/>
      <c r="F54" s="186" t="str">
        <f>"Цена от "&amp;MIN(F56,F61:J62,H97,F63:J74)&amp;" до "&amp;MAX(F56,F61:J62,H97,F63:J74)</f>
        <v>Цена от 552 до 10620</v>
      </c>
      <c r="G54" s="187"/>
      <c r="H54" s="187"/>
      <c r="I54" s="187"/>
      <c r="J54" s="18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1140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114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285</v>
      </c>
      <c r="G58" s="94"/>
      <c r="H58" s="94"/>
      <c r="I58" s="94"/>
      <c r="J58" s="95"/>
    </row>
    <row r="59" spans="1:10" ht="36" customHeight="1" thickBot="1" x14ac:dyDescent="0.3">
      <c r="A59" s="7"/>
      <c r="B59" s="177" t="s">
        <v>160</v>
      </c>
      <c r="C59" s="178"/>
      <c r="D59" s="178"/>
      <c r="E59" s="179"/>
      <c r="F59" s="93">
        <v>5004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2304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2124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5784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4524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5428.8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2430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2124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10620</v>
      </c>
      <c r="G68" s="68"/>
      <c r="H68" s="68"/>
      <c r="I68" s="68"/>
      <c r="J68" s="69"/>
    </row>
    <row r="69" spans="1:10" ht="36" customHeight="1" x14ac:dyDescent="0.25">
      <c r="A69" s="7"/>
      <c r="B69" s="76" t="s">
        <v>169</v>
      </c>
      <c r="C69" s="77"/>
      <c r="D69" s="77"/>
      <c r="E69" s="54"/>
      <c r="F69" s="67">
        <v>3900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552</v>
      </c>
      <c r="G70" s="68"/>
      <c r="H70" s="68"/>
      <c r="I70" s="68"/>
      <c r="J70" s="69"/>
    </row>
    <row r="71" spans="1:10" ht="36" customHeight="1" x14ac:dyDescent="0.25">
      <c r="A71" s="7"/>
      <c r="B71" s="52" t="s">
        <v>171</v>
      </c>
      <c r="C71" s="96"/>
      <c r="D71" s="96"/>
      <c r="E71" s="97"/>
      <c r="F71" s="67">
        <v>1950</v>
      </c>
      <c r="G71" s="68"/>
      <c r="H71" s="68"/>
      <c r="I71" s="68"/>
      <c r="J71" s="69"/>
    </row>
    <row r="72" spans="1:10" ht="36" customHeight="1" x14ac:dyDescent="0.25">
      <c r="A72" s="7"/>
      <c r="B72" s="52" t="s">
        <v>172</v>
      </c>
      <c r="C72" s="96"/>
      <c r="D72" s="96"/>
      <c r="E72" s="97"/>
      <c r="F72" s="67">
        <v>1320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67">
        <v>6000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174</v>
      </c>
      <c r="C74" s="77"/>
      <c r="D74" s="77"/>
      <c r="E74" s="54"/>
      <c r="F74" s="67">
        <v>2124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175</v>
      </c>
      <c r="C75" s="77"/>
      <c r="D75" s="77"/>
      <c r="E75" s="54"/>
      <c r="F75" s="67">
        <v>552</v>
      </c>
      <c r="G75" s="68"/>
      <c r="H75" s="68"/>
      <c r="I75" s="68"/>
      <c r="J75" s="69"/>
    </row>
    <row r="76" spans="1:10" ht="36" customHeight="1" x14ac:dyDescent="0.25">
      <c r="A76" s="7"/>
      <c r="B76" s="76" t="s">
        <v>176</v>
      </c>
      <c r="C76" s="77"/>
      <c r="D76" s="77"/>
      <c r="E76" s="54"/>
      <c r="F76" s="67">
        <v>3300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177</v>
      </c>
      <c r="C77" s="77"/>
      <c r="D77" s="77"/>
      <c r="E77" s="53"/>
      <c r="F77" s="67">
        <v>3000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178</v>
      </c>
      <c r="C78" s="96"/>
      <c r="D78" s="96"/>
      <c r="E78" s="96"/>
      <c r="F78" s="67">
        <v>3000</v>
      </c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179</v>
      </c>
      <c r="C79" s="77"/>
      <c r="D79" s="77"/>
      <c r="E79" s="54"/>
      <c r="F79" s="67">
        <v>3240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180</v>
      </c>
      <c r="C80" s="77"/>
      <c r="D80" s="77"/>
      <c r="E80" s="54"/>
      <c r="F80" s="67">
        <v>3000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8160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6360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84" t="s">
        <v>183</v>
      </c>
      <c r="C83" s="85"/>
      <c r="D83" s="85"/>
      <c r="E83" s="86"/>
      <c r="F83" s="93">
        <v>7632</v>
      </c>
      <c r="G83" s="94"/>
      <c r="H83" s="94"/>
      <c r="I83" s="94"/>
      <c r="J83" s="95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3480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185</v>
      </c>
      <c r="C85" s="77"/>
      <c r="D85" s="77"/>
      <c r="E85" s="54"/>
      <c r="F85" s="67">
        <v>3000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14880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840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8400</v>
      </c>
      <c r="G88" s="68"/>
      <c r="H88" s="68"/>
      <c r="I88" s="68"/>
      <c r="J88" s="69"/>
    </row>
    <row r="89" spans="1:10" ht="36" customHeight="1" thickBot="1" x14ac:dyDescent="0.3">
      <c r="A89" s="7" t="s">
        <v>114</v>
      </c>
      <c r="B89" s="76" t="s">
        <v>189</v>
      </c>
      <c r="C89" s="77"/>
      <c r="D89" s="77"/>
      <c r="E89" s="54"/>
      <c r="F89" s="67">
        <v>3000</v>
      </c>
      <c r="G89" s="68"/>
      <c r="H89" s="68"/>
      <c r="I89" s="68"/>
      <c r="J89" s="69"/>
    </row>
    <row r="90" spans="1:10" ht="36" customHeight="1" x14ac:dyDescent="0.25">
      <c r="A90" s="7"/>
      <c r="B90" s="189" t="s">
        <v>190</v>
      </c>
      <c r="C90" s="190"/>
      <c r="D90" s="190"/>
      <c r="E90" s="191"/>
      <c r="F90" s="186"/>
      <c r="G90" s="187"/>
      <c r="H90" s="187"/>
      <c r="I90" s="187"/>
      <c r="J90" s="188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2004</v>
      </c>
      <c r="G91" s="68"/>
      <c r="H91" s="68"/>
      <c r="I91" s="68"/>
      <c r="J91" s="69"/>
    </row>
    <row r="92" spans="1:10" ht="36" customHeight="1" x14ac:dyDescent="0.25">
      <c r="A92" s="7"/>
      <c r="B92" s="76" t="s">
        <v>192</v>
      </c>
      <c r="C92" s="77"/>
      <c r="D92" s="77"/>
      <c r="E92" s="54"/>
      <c r="F92" s="67">
        <v>3000</v>
      </c>
      <c r="G92" s="68"/>
      <c r="H92" s="68"/>
      <c r="I92" s="68"/>
      <c r="J92" s="69"/>
    </row>
    <row r="93" spans="1:10" ht="36" customHeight="1" x14ac:dyDescent="0.25">
      <c r="A93" s="7"/>
      <c r="B93" s="76" t="s">
        <v>193</v>
      </c>
      <c r="C93" s="77"/>
      <c r="D93" s="77"/>
      <c r="E93" s="54"/>
      <c r="F93" s="105">
        <v>1500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194</v>
      </c>
      <c r="C94" s="77"/>
      <c r="D94" s="77"/>
      <c r="E94" s="54"/>
      <c r="F94" s="105">
        <v>150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195</v>
      </c>
      <c r="C95" s="77"/>
      <c r="D95" s="77"/>
      <c r="E95" s="54"/>
      <c r="F95" s="105">
        <v>510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196</v>
      </c>
      <c r="C96" s="19"/>
      <c r="D96" s="19"/>
      <c r="E96" s="20"/>
      <c r="F96" s="186"/>
      <c r="G96" s="187"/>
      <c r="H96" s="187"/>
      <c r="I96" s="187"/>
      <c r="J96" s="188"/>
    </row>
    <row r="97" spans="1:10" ht="36" customHeight="1" x14ac:dyDescent="0.25">
      <c r="A97" s="7" t="s">
        <v>112</v>
      </c>
      <c r="B97" s="76" t="s">
        <v>197</v>
      </c>
      <c r="C97" s="77"/>
      <c r="D97" s="77"/>
      <c r="E97" s="54"/>
      <c r="F97" s="192">
        <f>H97*1.2</f>
        <v>4032</v>
      </c>
      <c r="G97" s="193">
        <f>H97*1.1</f>
        <v>3696.0000000000005</v>
      </c>
      <c r="H97" s="193">
        <v>3360</v>
      </c>
      <c r="I97" s="193">
        <f>H97*0.75</f>
        <v>2520</v>
      </c>
      <c r="J97" s="194">
        <f>H97*0.5</f>
        <v>1680</v>
      </c>
    </row>
    <row r="98" spans="1:10" ht="36" customHeight="1" x14ac:dyDescent="0.25">
      <c r="A98" s="7" t="s">
        <v>112</v>
      </c>
      <c r="B98" s="76" t="s">
        <v>198</v>
      </c>
      <c r="C98" s="77"/>
      <c r="D98" s="77"/>
      <c r="E98" s="54"/>
      <c r="F98" s="67">
        <v>2856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67">
        <v>1062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200</v>
      </c>
      <c r="C100" s="77"/>
      <c r="D100" s="77"/>
      <c r="E100" s="54"/>
      <c r="F100" s="192">
        <f>H100*1.2</f>
        <v>5760</v>
      </c>
      <c r="G100" s="193">
        <f>H100*1.1</f>
        <v>5280</v>
      </c>
      <c r="H100" s="193">
        <v>4800</v>
      </c>
      <c r="I100" s="193">
        <f>H100*0.75</f>
        <v>3600</v>
      </c>
      <c r="J100" s="194">
        <f>H100*0.5</f>
        <v>2400</v>
      </c>
    </row>
    <row r="101" spans="1:10" ht="36" customHeight="1" x14ac:dyDescent="0.25">
      <c r="A101" s="7" t="s">
        <v>114</v>
      </c>
      <c r="B101" s="76" t="s">
        <v>226</v>
      </c>
      <c r="C101" s="77"/>
      <c r="D101" s="77"/>
      <c r="E101" s="54"/>
      <c r="F101" s="67">
        <v>4080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67">
        <v>1560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203</v>
      </c>
      <c r="C103" s="77"/>
      <c r="D103" s="77"/>
      <c r="E103" s="54"/>
      <c r="F103" s="67">
        <v>3360</v>
      </c>
      <c r="G103" s="68"/>
      <c r="H103" s="68"/>
      <c r="I103" s="68"/>
      <c r="J103" s="69"/>
    </row>
    <row r="104" spans="1:10" ht="54" customHeight="1" thickBot="1" x14ac:dyDescent="0.3">
      <c r="A104" s="7"/>
      <c r="B104" s="18" t="s">
        <v>228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95"/>
      <c r="C105" s="196"/>
      <c r="D105" s="196"/>
      <c r="E105" s="196"/>
      <c r="F105" s="196"/>
      <c r="G105" s="196"/>
      <c r="H105" s="196"/>
      <c r="I105" s="196"/>
      <c r="J105" s="197"/>
    </row>
    <row r="106" spans="1:10" ht="28.5" customHeight="1" x14ac:dyDescent="0.25">
      <c r="A106" s="7"/>
      <c r="B106" s="78" t="s">
        <v>229</v>
      </c>
      <c r="C106" s="79"/>
      <c r="D106" s="79"/>
      <c r="E106" s="36"/>
      <c r="F106" s="80">
        <v>4908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230</v>
      </c>
      <c r="C107" s="77"/>
      <c r="D107" s="77"/>
      <c r="E107" s="54"/>
      <c r="F107" s="67">
        <v>9816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231</v>
      </c>
      <c r="C108" s="77"/>
      <c r="D108" s="77"/>
      <c r="E108" s="54"/>
      <c r="F108" s="67">
        <v>4908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264</v>
      </c>
      <c r="C109" s="77"/>
      <c r="D109" s="77"/>
      <c r="E109" s="54"/>
      <c r="F109" s="67">
        <v>9816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16"/>
      <c r="C111" s="117"/>
      <c r="D111" s="117"/>
      <c r="E111" s="117"/>
      <c r="F111" s="118"/>
      <c r="G111" s="118"/>
      <c r="H111" s="118"/>
      <c r="I111" s="118"/>
      <c r="J111" s="118"/>
    </row>
    <row r="112" spans="1:10" ht="56.25" customHeight="1" x14ac:dyDescent="0.25">
      <c r="A112" s="7"/>
      <c r="B112" s="119" t="s">
        <v>265</v>
      </c>
      <c r="C112" s="119"/>
      <c r="D112" s="119"/>
      <c r="E112" s="119"/>
      <c r="F112" s="119"/>
      <c r="G112" s="119"/>
      <c r="H112" s="119"/>
      <c r="I112" s="119"/>
      <c r="J112" s="119"/>
    </row>
    <row r="113" spans="1:10" ht="41.25" customHeight="1" x14ac:dyDescent="0.25">
      <c r="A113" s="7"/>
      <c r="B113" s="119" t="s">
        <v>205</v>
      </c>
      <c r="C113" s="119"/>
      <c r="D113" s="119"/>
      <c r="E113" s="119"/>
      <c r="F113" s="119"/>
      <c r="G113" s="119"/>
      <c r="H113" s="119"/>
      <c r="I113" s="119"/>
      <c r="J113" s="119"/>
    </row>
    <row r="114" spans="1:10" ht="21" x14ac:dyDescent="0.25">
      <c r="A114" s="7" t="s">
        <v>114</v>
      </c>
      <c r="B114" s="120" t="s">
        <v>268</v>
      </c>
      <c r="C114" s="120"/>
      <c r="D114" s="120"/>
      <c r="E114" s="120"/>
      <c r="F114" s="120"/>
      <c r="G114" s="120"/>
      <c r="H114" s="120"/>
      <c r="I114" s="120"/>
      <c r="J114" s="120"/>
    </row>
    <row r="115" spans="1:10" ht="42" customHeight="1" x14ac:dyDescent="0.25">
      <c r="A115" s="7"/>
      <c r="B115" s="121" t="s">
        <v>207</v>
      </c>
      <c r="C115" s="121"/>
      <c r="D115" s="121"/>
      <c r="E115" s="121"/>
      <c r="F115" s="121"/>
      <c r="G115" s="121"/>
      <c r="H115" s="121"/>
      <c r="I115" s="121"/>
      <c r="J115" s="121"/>
    </row>
    <row r="116" spans="1:10" ht="21" x14ac:dyDescent="0.25">
      <c r="A116" s="7"/>
    </row>
  </sheetData>
  <sheetProtection selectLockedCells="1" selectUnlockedCells="1"/>
  <mergeCells count="210">
    <mergeCell ref="B112:J112"/>
    <mergeCell ref="B113:J113"/>
    <mergeCell ref="B114:J114"/>
    <mergeCell ref="B115:J115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65" zoomScaleNormal="60" zoomScaleSheetLayoutView="65" workbookViewId="0">
      <pane ySplit="4" topLeftCell="A100" activePane="bottomLeft" state="frozen"/>
      <selection activeCell="Q15" sqref="Q15"/>
      <selection pane="bottomLeft" activeCell="F114" sqref="F114:J117"/>
    </sheetView>
  </sheetViews>
  <sheetFormatPr defaultColWidth="9.140625" defaultRowHeight="12.75" outlineLevelRow="1" x14ac:dyDescent="0.25"/>
  <cols>
    <col min="1" max="1" width="33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3" t="s">
        <v>108</v>
      </c>
      <c r="H6" s="173" t="s">
        <v>109</v>
      </c>
      <c r="I6" s="173" t="s">
        <v>110</v>
      </c>
      <c r="J6" s="174" t="s">
        <v>111</v>
      </c>
    </row>
    <row r="7" spans="1:10" ht="24" thickBot="1" x14ac:dyDescent="0.3">
      <c r="A7" s="7"/>
      <c r="B7" s="132"/>
      <c r="C7" s="133"/>
      <c r="D7" s="133"/>
      <c r="E7" s="134"/>
      <c r="F7" s="135"/>
      <c r="G7" s="136"/>
      <c r="H7" s="136"/>
      <c r="I7" s="136"/>
      <c r="J7" s="137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9000</v>
      </c>
      <c r="G8" s="33">
        <f>H8*1.1</f>
        <v>8250</v>
      </c>
      <c r="H8" s="33">
        <v>7500</v>
      </c>
      <c r="I8" s="33">
        <f>H8*0.75</f>
        <v>5625</v>
      </c>
      <c r="J8" s="33">
        <f>H8*0.5</f>
        <v>3750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12600</v>
      </c>
      <c r="G9" s="37">
        <f>H9*1.1</f>
        <v>11550.000000000002</v>
      </c>
      <c r="H9" s="37">
        <v>10500</v>
      </c>
      <c r="I9" s="37">
        <f>H9*0.75</f>
        <v>7875</v>
      </c>
      <c r="J9" s="37">
        <f>H9*0.5</f>
        <v>5250</v>
      </c>
    </row>
    <row r="10" spans="1:10" ht="36" customHeight="1" thickBot="1" x14ac:dyDescent="0.3">
      <c r="A10" s="7"/>
      <c r="B10" s="27"/>
      <c r="C10" s="38"/>
      <c r="D10" s="38"/>
      <c r="E10" s="39"/>
      <c r="F10" s="135"/>
      <c r="G10" s="136"/>
      <c r="H10" s="136"/>
      <c r="I10" s="136"/>
      <c r="J10" s="137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11923.199999999999</v>
      </c>
      <c r="G11" s="33">
        <f>H11*1.1</f>
        <v>10929.6</v>
      </c>
      <c r="H11" s="33">
        <v>9936</v>
      </c>
      <c r="I11" s="33">
        <f>H11*0.75</f>
        <v>7452</v>
      </c>
      <c r="J11" s="33">
        <f>H11*0.5</f>
        <v>4968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16704</v>
      </c>
      <c r="G12" s="37">
        <f>H12*1.1</f>
        <v>15312.000000000002</v>
      </c>
      <c r="H12" s="37">
        <v>13920</v>
      </c>
      <c r="I12" s="37">
        <f>H12*0.75</f>
        <v>10440</v>
      </c>
      <c r="J12" s="37">
        <f>H12*0.5</f>
        <v>6960</v>
      </c>
    </row>
    <row r="13" spans="1:10" ht="24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5"/>
      <c r="D14" s="175"/>
      <c r="E14" s="176"/>
      <c r="F14" s="43">
        <v>1224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77" t="s">
        <v>119</v>
      </c>
      <c r="C15" s="178"/>
      <c r="D15" s="178"/>
      <c r="E15" s="179"/>
      <c r="F15" s="49">
        <v>1800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0"/>
      <c r="G16" s="181"/>
      <c r="H16" s="181"/>
      <c r="I16" s="181"/>
      <c r="J16" s="182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360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504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180"/>
      <c r="G19" s="181"/>
      <c r="H19" s="181"/>
      <c r="I19" s="181"/>
      <c r="J19" s="182"/>
    </row>
    <row r="20" spans="1:10" ht="36" customHeight="1" x14ac:dyDescent="0.25">
      <c r="A20" s="7"/>
      <c r="B20" s="52" t="s">
        <v>472</v>
      </c>
      <c r="C20" s="53"/>
      <c r="D20" s="53"/>
      <c r="E20" s="54"/>
      <c r="F20" s="43">
        <v>4500</v>
      </c>
      <c r="G20" s="44"/>
      <c r="H20" s="44"/>
      <c r="I20" s="44"/>
      <c r="J20" s="45"/>
    </row>
    <row r="21" spans="1:10" ht="36" customHeight="1" thickBot="1" x14ac:dyDescent="0.3">
      <c r="A21" s="7"/>
      <c r="B21" s="52" t="s">
        <v>473</v>
      </c>
      <c r="C21" s="53"/>
      <c r="D21" s="53"/>
      <c r="E21" s="54"/>
      <c r="F21" s="49">
        <v>420</v>
      </c>
      <c r="G21" s="50"/>
      <c r="H21" s="50"/>
      <c r="I21" s="50"/>
      <c r="J21" s="51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122</v>
      </c>
      <c r="C23" s="62"/>
      <c r="D23" s="62"/>
      <c r="E23" s="63"/>
      <c r="F23" s="64" t="str">
        <f>"Цена от "&amp;MIN($F$24:F43)&amp;" до "&amp;MAX($F$24:F43)</f>
        <v>Цена от 1800 до 36000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123</v>
      </c>
      <c r="C24" s="53"/>
      <c r="D24" s="53"/>
      <c r="E24" s="54"/>
      <c r="F24" s="67">
        <v>1800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124</v>
      </c>
      <c r="C25" s="53"/>
      <c r="D25" s="53"/>
      <c r="E25" s="54"/>
      <c r="F25" s="67">
        <v>3600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125</v>
      </c>
      <c r="C26" s="53"/>
      <c r="D26" s="53"/>
      <c r="E26" s="54"/>
      <c r="F26" s="67">
        <v>5400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126</v>
      </c>
      <c r="C27" s="53"/>
      <c r="D27" s="53"/>
      <c r="E27" s="54"/>
      <c r="F27" s="67">
        <v>7200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127</v>
      </c>
      <c r="C28" s="53"/>
      <c r="D28" s="53"/>
      <c r="E28" s="54"/>
      <c r="F28" s="67">
        <v>9000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128</v>
      </c>
      <c r="C29" s="53"/>
      <c r="D29" s="53"/>
      <c r="E29" s="54"/>
      <c r="F29" s="67">
        <v>10800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129</v>
      </c>
      <c r="C30" s="53"/>
      <c r="D30" s="53"/>
      <c r="E30" s="54"/>
      <c r="F30" s="67">
        <v>12600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130</v>
      </c>
      <c r="C31" s="53"/>
      <c r="D31" s="53"/>
      <c r="E31" s="54"/>
      <c r="F31" s="67">
        <v>14400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131</v>
      </c>
      <c r="C32" s="53"/>
      <c r="D32" s="53"/>
      <c r="E32" s="54"/>
      <c r="F32" s="67">
        <v>16200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132</v>
      </c>
      <c r="C33" s="53"/>
      <c r="D33" s="53"/>
      <c r="E33" s="54"/>
      <c r="F33" s="67">
        <v>18000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133</v>
      </c>
      <c r="C34" s="53"/>
      <c r="D34" s="53"/>
      <c r="E34" s="54"/>
      <c r="F34" s="67">
        <v>19800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134</v>
      </c>
      <c r="C35" s="53"/>
      <c r="D35" s="53"/>
      <c r="E35" s="54"/>
      <c r="F35" s="67">
        <v>21600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135</v>
      </c>
      <c r="C36" s="53"/>
      <c r="D36" s="53"/>
      <c r="E36" s="54"/>
      <c r="F36" s="67">
        <v>23400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136</v>
      </c>
      <c r="C37" s="53"/>
      <c r="D37" s="53"/>
      <c r="E37" s="54"/>
      <c r="F37" s="67">
        <v>25200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137</v>
      </c>
      <c r="C38" s="53"/>
      <c r="D38" s="53"/>
      <c r="E38" s="54"/>
      <c r="F38" s="67">
        <v>27000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138</v>
      </c>
      <c r="C39" s="53"/>
      <c r="D39" s="53"/>
      <c r="E39" s="54"/>
      <c r="F39" s="67">
        <v>28800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139</v>
      </c>
      <c r="C40" s="53"/>
      <c r="D40" s="53"/>
      <c r="E40" s="54"/>
      <c r="F40" s="67">
        <v>30600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140</v>
      </c>
      <c r="C41" s="53"/>
      <c r="D41" s="53"/>
      <c r="E41" s="54"/>
      <c r="F41" s="67">
        <v>32400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141</v>
      </c>
      <c r="C42" s="53"/>
      <c r="D42" s="53"/>
      <c r="E42" s="54"/>
      <c r="F42" s="67">
        <v>34200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142</v>
      </c>
      <c r="C43" s="53"/>
      <c r="D43" s="53"/>
      <c r="E43" s="54"/>
      <c r="F43" s="67">
        <v>36000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37800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39600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41400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237</v>
      </c>
      <c r="C47" s="53"/>
      <c r="D47" s="53"/>
      <c r="E47" s="54"/>
      <c r="F47" s="67">
        <v>43200</v>
      </c>
      <c r="G47" s="68"/>
      <c r="H47" s="68"/>
      <c r="I47" s="68"/>
      <c r="J47" s="69"/>
    </row>
    <row r="48" spans="1:10" ht="36" customHeight="1" outlineLevel="1" thickBot="1" x14ac:dyDescent="0.3">
      <c r="A48" s="7"/>
      <c r="B48" s="52" t="s">
        <v>238</v>
      </c>
      <c r="C48" s="53"/>
      <c r="D48" s="53"/>
      <c r="E48" s="54"/>
      <c r="F48" s="67">
        <v>45000</v>
      </c>
      <c r="G48" s="68"/>
      <c r="H48" s="68"/>
      <c r="I48" s="68"/>
      <c r="J48" s="69"/>
    </row>
    <row r="49" spans="1:10" ht="36" customHeight="1" thickBot="1" x14ac:dyDescent="0.3">
      <c r="A49" s="7"/>
      <c r="B49" s="351" t="s">
        <v>143</v>
      </c>
      <c r="C49" s="352"/>
      <c r="D49" s="352"/>
      <c r="E49" s="353"/>
      <c r="F49" s="73" t="str">
        <f>"Цена от "&amp;MIN(F50:F59)&amp;" до "&amp;MAX(F50:F59)</f>
        <v>Цена от 324 до 3000</v>
      </c>
      <c r="G49" s="74"/>
      <c r="H49" s="74"/>
      <c r="I49" s="74"/>
      <c r="J49" s="75"/>
    </row>
    <row r="50" spans="1:10" ht="36" customHeight="1" x14ac:dyDescent="0.25">
      <c r="A50" s="7"/>
      <c r="B50" s="76" t="s">
        <v>144</v>
      </c>
      <c r="C50" s="77"/>
      <c r="D50" s="77"/>
      <c r="E50" s="54"/>
      <c r="F50" s="67">
        <v>1200</v>
      </c>
      <c r="G50" s="68"/>
      <c r="H50" s="68"/>
      <c r="I50" s="68"/>
      <c r="J50" s="69"/>
    </row>
    <row r="51" spans="1:10" ht="36" customHeight="1" x14ac:dyDescent="0.25">
      <c r="A51" s="7"/>
      <c r="B51" s="76" t="s">
        <v>208</v>
      </c>
      <c r="C51" s="77"/>
      <c r="D51" s="77"/>
      <c r="E51" s="54"/>
      <c r="F51" s="67">
        <v>510</v>
      </c>
      <c r="G51" s="68"/>
      <c r="H51" s="68"/>
      <c r="I51" s="68"/>
      <c r="J51" s="69"/>
    </row>
    <row r="52" spans="1:10" ht="36" customHeight="1" x14ac:dyDescent="0.25">
      <c r="A52" s="7"/>
      <c r="B52" s="78" t="s">
        <v>146</v>
      </c>
      <c r="C52" s="79"/>
      <c r="D52" s="79"/>
      <c r="E52" s="36"/>
      <c r="F52" s="80">
        <v>3000</v>
      </c>
      <c r="G52" s="81"/>
      <c r="H52" s="81"/>
      <c r="I52" s="81"/>
      <c r="J52" s="82"/>
    </row>
    <row r="53" spans="1:10" ht="36" customHeight="1" x14ac:dyDescent="0.25">
      <c r="A53" s="7"/>
      <c r="B53" s="76" t="s">
        <v>147</v>
      </c>
      <c r="C53" s="77"/>
      <c r="D53" s="77"/>
      <c r="E53" s="54"/>
      <c r="F53" s="67">
        <v>1008</v>
      </c>
      <c r="G53" s="68"/>
      <c r="H53" s="68"/>
      <c r="I53" s="68"/>
      <c r="J53" s="69"/>
    </row>
    <row r="54" spans="1:10" ht="36" customHeight="1" x14ac:dyDescent="0.25">
      <c r="A54" s="7"/>
      <c r="B54" s="76" t="s">
        <v>148</v>
      </c>
      <c r="C54" s="77"/>
      <c r="D54" s="77"/>
      <c r="E54" s="54"/>
      <c r="F54" s="67">
        <v>2016</v>
      </c>
      <c r="G54" s="68"/>
      <c r="H54" s="68"/>
      <c r="I54" s="68"/>
      <c r="J54" s="69"/>
    </row>
    <row r="55" spans="1:10" ht="36" customHeight="1" x14ac:dyDescent="0.25">
      <c r="A55" s="7"/>
      <c r="B55" s="76" t="s">
        <v>149</v>
      </c>
      <c r="C55" s="77"/>
      <c r="D55" s="77"/>
      <c r="E55" s="54"/>
      <c r="F55" s="67">
        <v>324</v>
      </c>
      <c r="G55" s="68"/>
      <c r="H55" s="68"/>
      <c r="I55" s="68"/>
      <c r="J55" s="69"/>
    </row>
    <row r="56" spans="1:10" ht="36" customHeight="1" x14ac:dyDescent="0.25">
      <c r="A56" s="7"/>
      <c r="B56" s="76" t="s">
        <v>150</v>
      </c>
      <c r="C56" s="77"/>
      <c r="D56" s="77"/>
      <c r="E56" s="54"/>
      <c r="F56" s="67">
        <v>324</v>
      </c>
      <c r="G56" s="68"/>
      <c r="H56" s="68"/>
      <c r="I56" s="68"/>
      <c r="J56" s="69"/>
    </row>
    <row r="57" spans="1:10" ht="36" customHeight="1" x14ac:dyDescent="0.25">
      <c r="A57" s="7"/>
      <c r="B57" s="76" t="s">
        <v>151</v>
      </c>
      <c r="C57" s="77"/>
      <c r="D57" s="77"/>
      <c r="E57" s="54"/>
      <c r="F57" s="67">
        <v>612</v>
      </c>
      <c r="G57" s="68"/>
      <c r="H57" s="68"/>
      <c r="I57" s="68"/>
      <c r="J57" s="69"/>
    </row>
    <row r="58" spans="1:10" ht="36" customHeight="1" x14ac:dyDescent="0.25">
      <c r="A58" s="7"/>
      <c r="B58" s="76" t="s">
        <v>152</v>
      </c>
      <c r="C58" s="77"/>
      <c r="D58" s="77"/>
      <c r="E58" s="54"/>
      <c r="F58" s="67">
        <v>900</v>
      </c>
      <c r="G58" s="68"/>
      <c r="H58" s="68"/>
      <c r="I58" s="68"/>
      <c r="J58" s="69"/>
    </row>
    <row r="59" spans="1:10" ht="36" customHeight="1" thickBot="1" x14ac:dyDescent="0.3">
      <c r="A59" s="7"/>
      <c r="B59" s="76" t="s">
        <v>153</v>
      </c>
      <c r="C59" s="77"/>
      <c r="D59" s="77"/>
      <c r="E59" s="54"/>
      <c r="F59" s="67">
        <v>2520</v>
      </c>
      <c r="G59" s="68"/>
      <c r="H59" s="68"/>
      <c r="I59" s="68"/>
      <c r="J59" s="69"/>
    </row>
    <row r="60" spans="1:10" ht="21.75" customHeight="1" thickBot="1" x14ac:dyDescent="0.3">
      <c r="A60" s="7"/>
      <c r="B60" s="27"/>
      <c r="C60" s="38"/>
      <c r="D60" s="38"/>
      <c r="E60" s="39"/>
      <c r="F60" s="40" t="s">
        <v>154</v>
      </c>
      <c r="G60" s="41"/>
      <c r="H60" s="41"/>
      <c r="I60" s="41"/>
      <c r="J60" s="42"/>
    </row>
    <row r="61" spans="1:10" ht="36" customHeight="1" thickBot="1" x14ac:dyDescent="0.3">
      <c r="A61" s="7"/>
      <c r="B61" s="76" t="s">
        <v>155</v>
      </c>
      <c r="C61" s="77"/>
      <c r="D61" s="77"/>
      <c r="E61" s="54"/>
      <c r="F61" s="67">
        <v>30</v>
      </c>
      <c r="G61" s="68"/>
      <c r="H61" s="68"/>
      <c r="I61" s="68"/>
      <c r="J61" s="69"/>
    </row>
    <row r="62" spans="1:10" ht="54" customHeight="1" thickBot="1" x14ac:dyDescent="0.3">
      <c r="A62" s="7"/>
      <c r="B62" s="183" t="s">
        <v>209</v>
      </c>
      <c r="C62" s="184"/>
      <c r="D62" s="184"/>
      <c r="E62" s="185"/>
      <c r="F62" s="186" t="str">
        <f>"Цена от "&amp;MIN(F64,F69:J70,H105,F71:J82)&amp;" до "&amp;MAX(F64,F69:J70,H105,F71:J82)</f>
        <v>Цена от 1224 до 15000</v>
      </c>
      <c r="G62" s="187"/>
      <c r="H62" s="187"/>
      <c r="I62" s="187"/>
      <c r="J62" s="188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/>
      <c r="B64" s="76" t="s">
        <v>157</v>
      </c>
      <c r="C64" s="77"/>
      <c r="D64" s="77"/>
      <c r="E64" s="54"/>
      <c r="F64" s="67">
        <v>3600</v>
      </c>
      <c r="G64" s="68"/>
      <c r="H64" s="68"/>
      <c r="I64" s="68"/>
      <c r="J64" s="69"/>
    </row>
    <row r="65" spans="1:10" ht="36" customHeight="1" x14ac:dyDescent="0.25">
      <c r="A65" s="7"/>
      <c r="B65" s="84" t="s">
        <v>158</v>
      </c>
      <c r="C65" s="85"/>
      <c r="D65" s="85"/>
      <c r="E65" s="86"/>
      <c r="F65" s="93">
        <v>360</v>
      </c>
      <c r="G65" s="94"/>
      <c r="H65" s="94"/>
      <c r="I65" s="94"/>
      <c r="J65" s="95"/>
    </row>
    <row r="66" spans="1:10" ht="36" customHeight="1" x14ac:dyDescent="0.25">
      <c r="A66" s="7"/>
      <c r="B66" s="84" t="s">
        <v>159</v>
      </c>
      <c r="C66" s="85"/>
      <c r="D66" s="85"/>
      <c r="E66" s="86"/>
      <c r="F66" s="93">
        <v>2160</v>
      </c>
      <c r="G66" s="94"/>
      <c r="H66" s="94"/>
      <c r="I66" s="94"/>
      <c r="J66" s="95"/>
    </row>
    <row r="67" spans="1:10" ht="36" customHeight="1" thickBot="1" x14ac:dyDescent="0.3">
      <c r="A67" s="7"/>
      <c r="B67" s="177" t="s">
        <v>160</v>
      </c>
      <c r="C67" s="178"/>
      <c r="D67" s="178"/>
      <c r="E67" s="179"/>
      <c r="F67" s="93">
        <v>15048</v>
      </c>
      <c r="G67" s="94"/>
      <c r="H67" s="94"/>
      <c r="I67" s="94"/>
      <c r="J67" s="95"/>
    </row>
    <row r="68" spans="1:10" ht="24" thickBot="1" x14ac:dyDescent="0.3">
      <c r="A68" s="7"/>
      <c r="B68" s="27"/>
      <c r="C68" s="38"/>
      <c r="D68" s="38"/>
      <c r="E68" s="39"/>
      <c r="F68" s="40"/>
      <c r="G68" s="41"/>
      <c r="H68" s="41"/>
      <c r="I68" s="41"/>
      <c r="J68" s="42"/>
    </row>
    <row r="69" spans="1:10" ht="36" customHeight="1" x14ac:dyDescent="0.25">
      <c r="A69" s="7" t="s">
        <v>112</v>
      </c>
      <c r="B69" s="78" t="s">
        <v>161</v>
      </c>
      <c r="C69" s="79"/>
      <c r="D69" s="79"/>
      <c r="E69" s="36"/>
      <c r="F69" s="80">
        <v>6048</v>
      </c>
      <c r="G69" s="81"/>
      <c r="H69" s="81"/>
      <c r="I69" s="81"/>
      <c r="J69" s="82"/>
    </row>
    <row r="70" spans="1:10" ht="36" customHeight="1" x14ac:dyDescent="0.25">
      <c r="A70" s="7" t="s">
        <v>112</v>
      </c>
      <c r="B70" s="52" t="s">
        <v>162</v>
      </c>
      <c r="C70" s="96"/>
      <c r="D70" s="96"/>
      <c r="E70" s="97"/>
      <c r="F70" s="67">
        <v>3000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163</v>
      </c>
      <c r="C71" s="77"/>
      <c r="D71" s="77"/>
      <c r="E71" s="54"/>
      <c r="F71" s="67">
        <v>5052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164</v>
      </c>
      <c r="C72" s="77"/>
      <c r="D72" s="77"/>
      <c r="E72" s="54"/>
      <c r="F72" s="67">
        <v>8550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165</v>
      </c>
      <c r="C73" s="77"/>
      <c r="D73" s="77"/>
      <c r="E73" s="54"/>
      <c r="F73" s="67">
        <v>10260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166</v>
      </c>
      <c r="C74" s="77"/>
      <c r="D74" s="77"/>
      <c r="E74" s="54"/>
      <c r="F74" s="67">
        <v>4800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76" t="s">
        <v>167</v>
      </c>
      <c r="C75" s="77"/>
      <c r="D75" s="77"/>
      <c r="E75" s="54"/>
      <c r="F75" s="67">
        <v>3000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168</v>
      </c>
      <c r="C76" s="77"/>
      <c r="D76" s="77"/>
      <c r="E76" s="54"/>
      <c r="F76" s="67">
        <v>4500</v>
      </c>
      <c r="G76" s="68"/>
      <c r="H76" s="68"/>
      <c r="I76" s="68"/>
      <c r="J76" s="69"/>
    </row>
    <row r="77" spans="1:10" ht="36" customHeight="1" x14ac:dyDescent="0.25">
      <c r="A77" s="7"/>
      <c r="B77" s="76" t="s">
        <v>169</v>
      </c>
      <c r="C77" s="77"/>
      <c r="D77" s="77"/>
      <c r="E77" s="54"/>
      <c r="F77" s="67">
        <v>13212</v>
      </c>
      <c r="G77" s="68"/>
      <c r="H77" s="68"/>
      <c r="I77" s="68"/>
      <c r="J77" s="69"/>
    </row>
    <row r="78" spans="1:10" ht="36" customHeight="1" x14ac:dyDescent="0.25">
      <c r="A78" s="7" t="s">
        <v>112</v>
      </c>
      <c r="B78" s="78" t="s">
        <v>170</v>
      </c>
      <c r="C78" s="79"/>
      <c r="D78" s="79"/>
      <c r="E78" s="36"/>
      <c r="F78" s="67">
        <v>1224</v>
      </c>
      <c r="G78" s="68"/>
      <c r="H78" s="68"/>
      <c r="I78" s="68"/>
      <c r="J78" s="69"/>
    </row>
    <row r="79" spans="1:10" ht="36" customHeight="1" x14ac:dyDescent="0.25">
      <c r="A79" s="7"/>
      <c r="B79" s="52" t="s">
        <v>171</v>
      </c>
      <c r="C79" s="96"/>
      <c r="D79" s="96"/>
      <c r="E79" s="97"/>
      <c r="F79" s="67">
        <v>3000</v>
      </c>
      <c r="G79" s="68"/>
      <c r="H79" s="68"/>
      <c r="I79" s="68"/>
      <c r="J79" s="69"/>
    </row>
    <row r="80" spans="1:10" ht="36" customHeight="1" x14ac:dyDescent="0.25">
      <c r="A80" s="7"/>
      <c r="B80" s="52" t="s">
        <v>172</v>
      </c>
      <c r="C80" s="96"/>
      <c r="D80" s="96"/>
      <c r="E80" s="97"/>
      <c r="F80" s="67">
        <v>2550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52" t="s">
        <v>173</v>
      </c>
      <c r="C81" s="96"/>
      <c r="D81" s="96"/>
      <c r="E81" s="97"/>
      <c r="F81" s="67">
        <v>15000</v>
      </c>
      <c r="G81" s="68"/>
      <c r="H81" s="68"/>
      <c r="I81" s="68"/>
      <c r="J81" s="69"/>
    </row>
    <row r="82" spans="1:10" ht="36" customHeight="1" x14ac:dyDescent="0.25">
      <c r="A82" s="7" t="s">
        <v>112</v>
      </c>
      <c r="B82" s="76" t="s">
        <v>174</v>
      </c>
      <c r="C82" s="77"/>
      <c r="D82" s="77"/>
      <c r="E82" s="54"/>
      <c r="F82" s="67">
        <v>2520</v>
      </c>
      <c r="G82" s="68"/>
      <c r="H82" s="68"/>
      <c r="I82" s="68"/>
      <c r="J82" s="69"/>
    </row>
    <row r="83" spans="1:10" ht="37.5" customHeight="1" x14ac:dyDescent="0.25">
      <c r="A83" s="7"/>
      <c r="B83" s="76" t="s">
        <v>175</v>
      </c>
      <c r="C83" s="77"/>
      <c r="D83" s="77"/>
      <c r="E83" s="54"/>
      <c r="F83" s="67">
        <v>510</v>
      </c>
      <c r="G83" s="68"/>
      <c r="H83" s="68"/>
      <c r="I83" s="68"/>
      <c r="J83" s="69"/>
    </row>
    <row r="84" spans="1:10" ht="36" customHeight="1" x14ac:dyDescent="0.25">
      <c r="A84" s="7"/>
      <c r="B84" s="76" t="s">
        <v>176</v>
      </c>
      <c r="C84" s="77"/>
      <c r="D84" s="77"/>
      <c r="E84" s="54"/>
      <c r="F84" s="67">
        <v>8424</v>
      </c>
      <c r="G84" s="68"/>
      <c r="H84" s="68"/>
      <c r="I84" s="68"/>
      <c r="J84" s="69"/>
    </row>
    <row r="85" spans="1:10" ht="36" customHeight="1" x14ac:dyDescent="0.25">
      <c r="A85" s="7"/>
      <c r="B85" s="76" t="s">
        <v>177</v>
      </c>
      <c r="C85" s="77"/>
      <c r="D85" s="77"/>
      <c r="E85" s="53"/>
      <c r="F85" s="67">
        <v>4824</v>
      </c>
      <c r="G85" s="68"/>
      <c r="H85" s="68"/>
      <c r="I85" s="68"/>
      <c r="J85" s="69"/>
    </row>
    <row r="86" spans="1:10" ht="36" customHeight="1" x14ac:dyDescent="0.25">
      <c r="A86" s="7"/>
      <c r="B86" s="52" t="s">
        <v>178</v>
      </c>
      <c r="C86" s="96"/>
      <c r="D86" s="96"/>
      <c r="E86" s="96"/>
      <c r="F86" s="67">
        <v>6000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179</v>
      </c>
      <c r="C87" s="77"/>
      <c r="D87" s="77"/>
      <c r="E87" s="54"/>
      <c r="F87" s="67">
        <v>8520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180</v>
      </c>
      <c r="C88" s="77"/>
      <c r="D88" s="77"/>
      <c r="E88" s="54"/>
      <c r="F88" s="67">
        <v>4200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181</v>
      </c>
      <c r="C89" s="77"/>
      <c r="D89" s="77"/>
      <c r="E89" s="54"/>
      <c r="F89" s="67">
        <v>7080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182</v>
      </c>
      <c r="C90" s="77"/>
      <c r="D90" s="77"/>
      <c r="E90" s="54"/>
      <c r="F90" s="67">
        <v>12000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84" t="s">
        <v>183</v>
      </c>
      <c r="C91" s="85"/>
      <c r="D91" s="85"/>
      <c r="E91" s="86"/>
      <c r="F91" s="93">
        <v>14400</v>
      </c>
      <c r="G91" s="94"/>
      <c r="H91" s="94"/>
      <c r="I91" s="94"/>
      <c r="J91" s="95"/>
    </row>
    <row r="92" spans="1:10" ht="36" customHeight="1" x14ac:dyDescent="0.25">
      <c r="A92" s="7" t="s">
        <v>114</v>
      </c>
      <c r="B92" s="76" t="s">
        <v>184</v>
      </c>
      <c r="C92" s="77"/>
      <c r="D92" s="77"/>
      <c r="E92" s="54"/>
      <c r="F92" s="67">
        <v>6720</v>
      </c>
      <c r="G92" s="68"/>
      <c r="H92" s="68"/>
      <c r="I92" s="68"/>
      <c r="J92" s="69"/>
    </row>
    <row r="93" spans="1:10" ht="36" customHeight="1" x14ac:dyDescent="0.25">
      <c r="A93" s="7" t="s">
        <v>114</v>
      </c>
      <c r="B93" s="76" t="s">
        <v>185</v>
      </c>
      <c r="C93" s="77"/>
      <c r="D93" s="77"/>
      <c r="E93" s="54"/>
      <c r="F93" s="67">
        <v>4200</v>
      </c>
      <c r="G93" s="68"/>
      <c r="H93" s="68"/>
      <c r="I93" s="68"/>
      <c r="J93" s="69"/>
    </row>
    <row r="94" spans="1:10" ht="36" customHeight="1" x14ac:dyDescent="0.25">
      <c r="A94" s="7" t="s">
        <v>114</v>
      </c>
      <c r="B94" s="76" t="s">
        <v>186</v>
      </c>
      <c r="C94" s="77"/>
      <c r="D94" s="77"/>
      <c r="E94" s="54"/>
      <c r="F94" s="67">
        <v>6360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187</v>
      </c>
      <c r="C95" s="77"/>
      <c r="D95" s="77"/>
      <c r="E95" s="54"/>
      <c r="F95" s="67">
        <v>1800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188</v>
      </c>
      <c r="C96" s="77"/>
      <c r="D96" s="77"/>
      <c r="E96" s="54"/>
      <c r="F96" s="67">
        <v>21000</v>
      </c>
      <c r="G96" s="68"/>
      <c r="H96" s="68"/>
      <c r="I96" s="68"/>
      <c r="J96" s="69"/>
    </row>
    <row r="97" spans="1:10" ht="36" customHeight="1" thickBot="1" x14ac:dyDescent="0.3">
      <c r="A97" s="7" t="s">
        <v>114</v>
      </c>
      <c r="B97" s="76" t="s">
        <v>189</v>
      </c>
      <c r="C97" s="77"/>
      <c r="D97" s="77"/>
      <c r="E97" s="54"/>
      <c r="F97" s="67">
        <v>3600</v>
      </c>
      <c r="G97" s="68"/>
      <c r="H97" s="68"/>
      <c r="I97" s="68"/>
      <c r="J97" s="69"/>
    </row>
    <row r="98" spans="1:10" ht="36" customHeight="1" x14ac:dyDescent="0.25">
      <c r="A98" s="7"/>
      <c r="B98" s="189" t="s">
        <v>190</v>
      </c>
      <c r="C98" s="190"/>
      <c r="D98" s="190"/>
      <c r="E98" s="191"/>
      <c r="F98" s="186"/>
      <c r="G98" s="187"/>
      <c r="H98" s="187"/>
      <c r="I98" s="187"/>
      <c r="J98" s="188"/>
    </row>
    <row r="99" spans="1:10" ht="36" customHeight="1" x14ac:dyDescent="0.25">
      <c r="A99" s="7"/>
      <c r="B99" s="76" t="s">
        <v>191</v>
      </c>
      <c r="C99" s="77"/>
      <c r="D99" s="77"/>
      <c r="E99" s="54"/>
      <c r="F99" s="67">
        <v>14400</v>
      </c>
      <c r="G99" s="68"/>
      <c r="H99" s="68"/>
      <c r="I99" s="68"/>
      <c r="J99" s="69"/>
    </row>
    <row r="100" spans="1:10" ht="36" customHeight="1" x14ac:dyDescent="0.25">
      <c r="A100" s="7"/>
      <c r="B100" s="76" t="s">
        <v>192</v>
      </c>
      <c r="C100" s="77"/>
      <c r="D100" s="77"/>
      <c r="E100" s="54"/>
      <c r="F100" s="67">
        <v>14400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193</v>
      </c>
      <c r="C101" s="77"/>
      <c r="D101" s="77"/>
      <c r="E101" s="54"/>
      <c r="F101" s="105">
        <v>4824</v>
      </c>
      <c r="G101" s="106"/>
      <c r="H101" s="106"/>
      <c r="I101" s="106"/>
      <c r="J101" s="107"/>
    </row>
    <row r="102" spans="1:10" ht="36" customHeight="1" x14ac:dyDescent="0.25">
      <c r="A102" s="7"/>
      <c r="B102" s="76" t="s">
        <v>194</v>
      </c>
      <c r="C102" s="77"/>
      <c r="D102" s="77"/>
      <c r="E102" s="54"/>
      <c r="F102" s="105">
        <v>482.4</v>
      </c>
      <c r="G102" s="106"/>
      <c r="H102" s="106"/>
      <c r="I102" s="106"/>
      <c r="J102" s="107"/>
    </row>
    <row r="103" spans="1:10" ht="36" customHeight="1" thickBot="1" x14ac:dyDescent="0.3">
      <c r="A103" s="7"/>
      <c r="B103" s="76" t="s">
        <v>195</v>
      </c>
      <c r="C103" s="77"/>
      <c r="D103" s="77"/>
      <c r="E103" s="54"/>
      <c r="F103" s="105">
        <v>1800</v>
      </c>
      <c r="G103" s="106"/>
      <c r="H103" s="106"/>
      <c r="I103" s="106"/>
      <c r="J103" s="107"/>
    </row>
    <row r="104" spans="1:10" ht="36" customHeight="1" thickBot="1" x14ac:dyDescent="0.3">
      <c r="A104" s="7"/>
      <c r="B104" s="18" t="s">
        <v>196</v>
      </c>
      <c r="C104" s="19"/>
      <c r="D104" s="19"/>
      <c r="E104" s="20"/>
      <c r="F104" s="186"/>
      <c r="G104" s="187"/>
      <c r="H104" s="187"/>
      <c r="I104" s="187"/>
      <c r="J104" s="188"/>
    </row>
    <row r="105" spans="1:10" ht="36" customHeight="1" x14ac:dyDescent="0.25">
      <c r="A105" s="7" t="s">
        <v>112</v>
      </c>
      <c r="B105" s="76" t="s">
        <v>197</v>
      </c>
      <c r="C105" s="77"/>
      <c r="D105" s="77"/>
      <c r="E105" s="54"/>
      <c r="F105" s="192">
        <f>H105*1.2</f>
        <v>5788.8</v>
      </c>
      <c r="G105" s="193">
        <f>H105*1.1</f>
        <v>5306.4000000000005</v>
      </c>
      <c r="H105" s="193">
        <v>4824</v>
      </c>
      <c r="I105" s="193">
        <f>H105*0.75</f>
        <v>3618</v>
      </c>
      <c r="J105" s="194">
        <f>H105*0.5</f>
        <v>2412</v>
      </c>
    </row>
    <row r="106" spans="1:10" ht="36" customHeight="1" x14ac:dyDescent="0.25">
      <c r="A106" s="7" t="s">
        <v>112</v>
      </c>
      <c r="B106" s="76" t="s">
        <v>198</v>
      </c>
      <c r="C106" s="77"/>
      <c r="D106" s="77"/>
      <c r="E106" s="54"/>
      <c r="F106" s="67">
        <v>3600</v>
      </c>
      <c r="G106" s="68"/>
      <c r="H106" s="68"/>
      <c r="I106" s="68"/>
      <c r="J106" s="69"/>
    </row>
    <row r="107" spans="1:10" ht="36" customHeight="1" x14ac:dyDescent="0.25">
      <c r="A107" s="7" t="s">
        <v>112</v>
      </c>
      <c r="B107" s="76" t="s">
        <v>199</v>
      </c>
      <c r="C107" s="77"/>
      <c r="D107" s="77"/>
      <c r="E107" s="54"/>
      <c r="F107" s="67">
        <v>2400</v>
      </c>
      <c r="G107" s="68"/>
      <c r="H107" s="68"/>
      <c r="I107" s="68"/>
      <c r="J107" s="69"/>
    </row>
    <row r="108" spans="1:10" ht="36" customHeight="1" x14ac:dyDescent="0.25">
      <c r="A108" s="7" t="s">
        <v>114</v>
      </c>
      <c r="B108" s="76" t="s">
        <v>200</v>
      </c>
      <c r="C108" s="77"/>
      <c r="D108" s="77"/>
      <c r="E108" s="54"/>
      <c r="F108" s="192">
        <f>H108*1.2</f>
        <v>8208</v>
      </c>
      <c r="G108" s="193">
        <f>H108*1.1</f>
        <v>7524.0000000000009</v>
      </c>
      <c r="H108" s="193">
        <v>6840</v>
      </c>
      <c r="I108" s="193">
        <f>H108*0.75</f>
        <v>5130</v>
      </c>
      <c r="J108" s="194">
        <f>H108*0.5</f>
        <v>3420</v>
      </c>
    </row>
    <row r="109" spans="1:10" ht="36" customHeight="1" x14ac:dyDescent="0.25">
      <c r="A109" s="7" t="s">
        <v>114</v>
      </c>
      <c r="B109" s="76" t="s">
        <v>226</v>
      </c>
      <c r="C109" s="77"/>
      <c r="D109" s="77"/>
      <c r="E109" s="54"/>
      <c r="F109" s="67">
        <v>5040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76" t="s">
        <v>202</v>
      </c>
      <c r="C110" s="77"/>
      <c r="D110" s="77"/>
      <c r="E110" s="54"/>
      <c r="F110" s="67">
        <v>3360</v>
      </c>
      <c r="G110" s="68"/>
      <c r="H110" s="68"/>
      <c r="I110" s="68"/>
      <c r="J110" s="69"/>
    </row>
    <row r="111" spans="1:10" ht="36" customHeight="1" thickBot="1" x14ac:dyDescent="0.3">
      <c r="A111" s="7"/>
      <c r="B111" s="76" t="s">
        <v>203</v>
      </c>
      <c r="C111" s="77"/>
      <c r="D111" s="77"/>
      <c r="E111" s="54"/>
      <c r="F111" s="67">
        <v>4824</v>
      </c>
      <c r="G111" s="68"/>
      <c r="H111" s="68"/>
      <c r="I111" s="68"/>
      <c r="J111" s="69"/>
    </row>
    <row r="112" spans="1:10" ht="54" customHeight="1" thickBot="1" x14ac:dyDescent="0.3">
      <c r="A112" s="7"/>
      <c r="B112" s="18" t="s">
        <v>228</v>
      </c>
      <c r="C112" s="19"/>
      <c r="D112" s="19"/>
      <c r="E112" s="20"/>
      <c r="F112" s="108"/>
      <c r="G112" s="109"/>
      <c r="H112" s="109"/>
      <c r="I112" s="109"/>
      <c r="J112" s="110"/>
    </row>
    <row r="113" spans="1:10" ht="28.5" customHeight="1" thickBot="1" x14ac:dyDescent="0.3">
      <c r="A113" s="7"/>
      <c r="B113" s="195"/>
      <c r="C113" s="196"/>
      <c r="D113" s="196"/>
      <c r="E113" s="196"/>
      <c r="F113" s="196"/>
      <c r="G113" s="196"/>
      <c r="H113" s="196"/>
      <c r="I113" s="196"/>
      <c r="J113" s="197"/>
    </row>
    <row r="114" spans="1:10" ht="28.5" customHeight="1" x14ac:dyDescent="0.25">
      <c r="A114" s="7"/>
      <c r="B114" s="78" t="s">
        <v>229</v>
      </c>
      <c r="C114" s="79"/>
      <c r="D114" s="79"/>
      <c r="E114" s="36"/>
      <c r="F114" s="80">
        <v>7920</v>
      </c>
      <c r="G114" s="81"/>
      <c r="H114" s="81"/>
      <c r="I114" s="81"/>
      <c r="J114" s="82"/>
    </row>
    <row r="115" spans="1:10" ht="28.5" customHeight="1" x14ac:dyDescent="0.25">
      <c r="A115" s="7"/>
      <c r="B115" s="76" t="s">
        <v>230</v>
      </c>
      <c r="C115" s="77"/>
      <c r="D115" s="77"/>
      <c r="E115" s="54"/>
      <c r="F115" s="67">
        <v>15840</v>
      </c>
      <c r="G115" s="68"/>
      <c r="H115" s="68"/>
      <c r="I115" s="68"/>
      <c r="J115" s="69"/>
    </row>
    <row r="116" spans="1:10" ht="28.5" customHeight="1" x14ac:dyDescent="0.25">
      <c r="A116" s="7"/>
      <c r="B116" s="76" t="s">
        <v>231</v>
      </c>
      <c r="C116" s="77"/>
      <c r="D116" s="77"/>
      <c r="E116" s="54"/>
      <c r="F116" s="67">
        <v>7920</v>
      </c>
      <c r="G116" s="68"/>
      <c r="H116" s="68"/>
      <c r="I116" s="68"/>
      <c r="J116" s="69"/>
    </row>
    <row r="117" spans="1:10" ht="28.5" customHeight="1" thickBot="1" x14ac:dyDescent="0.3">
      <c r="A117" s="7"/>
      <c r="B117" s="76" t="s">
        <v>264</v>
      </c>
      <c r="C117" s="77"/>
      <c r="D117" s="77"/>
      <c r="E117" s="54"/>
      <c r="F117" s="67">
        <v>15840</v>
      </c>
      <c r="G117" s="68"/>
      <c r="H117" s="68"/>
      <c r="I117" s="68"/>
      <c r="J117" s="69"/>
    </row>
    <row r="118" spans="1:10" ht="24" thickBot="1" x14ac:dyDescent="0.3">
      <c r="A118" s="7"/>
      <c r="B118" s="27"/>
      <c r="C118" s="38"/>
      <c r="D118" s="38"/>
      <c r="E118" s="39"/>
      <c r="F118" s="40"/>
      <c r="G118" s="41"/>
      <c r="H118" s="41"/>
      <c r="I118" s="41"/>
      <c r="J118" s="42"/>
    </row>
    <row r="119" spans="1:10" ht="21" customHeight="1" x14ac:dyDescent="0.25">
      <c r="A119" s="7"/>
      <c r="B119" s="116"/>
      <c r="C119" s="117"/>
      <c r="D119" s="117"/>
      <c r="E119" s="117"/>
      <c r="F119" s="118"/>
      <c r="G119" s="118"/>
      <c r="H119" s="118"/>
      <c r="I119" s="118"/>
      <c r="J119" s="118"/>
    </row>
    <row r="120" spans="1:10" ht="56.25" customHeight="1" x14ac:dyDescent="0.25">
      <c r="A120" s="7"/>
      <c r="B120" s="119" t="s">
        <v>265</v>
      </c>
      <c r="C120" s="119"/>
      <c r="D120" s="119"/>
      <c r="E120" s="119"/>
      <c r="F120" s="119"/>
      <c r="G120" s="119"/>
      <c r="H120" s="119"/>
      <c r="I120" s="119"/>
      <c r="J120" s="119"/>
    </row>
    <row r="121" spans="1:10" ht="41.25" customHeight="1" x14ac:dyDescent="0.25">
      <c r="A121" s="7"/>
      <c r="B121" s="119" t="s">
        <v>205</v>
      </c>
      <c r="C121" s="119"/>
      <c r="D121" s="119"/>
      <c r="E121" s="119"/>
      <c r="F121" s="119"/>
      <c r="G121" s="119"/>
      <c r="H121" s="119"/>
      <c r="I121" s="119"/>
      <c r="J121" s="119"/>
    </row>
    <row r="122" spans="1:10" ht="21" x14ac:dyDescent="0.25">
      <c r="A122" s="7" t="s">
        <v>114</v>
      </c>
      <c r="B122" s="120" t="s">
        <v>268</v>
      </c>
      <c r="C122" s="120"/>
      <c r="D122" s="120"/>
      <c r="E122" s="120"/>
      <c r="F122" s="120"/>
      <c r="G122" s="120"/>
      <c r="H122" s="120"/>
      <c r="I122" s="120"/>
      <c r="J122" s="120"/>
    </row>
    <row r="123" spans="1:10" ht="42" customHeight="1" x14ac:dyDescent="0.25">
      <c r="A123" s="7"/>
      <c r="B123" s="121" t="s">
        <v>207</v>
      </c>
      <c r="C123" s="121"/>
      <c r="D123" s="121"/>
      <c r="E123" s="121"/>
      <c r="F123" s="121"/>
      <c r="G123" s="121"/>
      <c r="H123" s="121"/>
      <c r="I123" s="121"/>
      <c r="J123" s="121"/>
    </row>
    <row r="124" spans="1:10" ht="21" x14ac:dyDescent="0.25">
      <c r="A124" s="7"/>
    </row>
  </sheetData>
  <sheetProtection selectLockedCells="1" selectUnlockedCells="1"/>
  <mergeCells count="227"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E112"/>
    <mergeCell ref="F112:J112"/>
    <mergeCell ref="B113:J113"/>
    <mergeCell ref="B114:E114"/>
    <mergeCell ref="F114:J114"/>
    <mergeCell ref="B107:E107"/>
    <mergeCell ref="F107:J107"/>
    <mergeCell ref="B108:E108"/>
    <mergeCell ref="B109:E109"/>
    <mergeCell ref="F109:J109"/>
    <mergeCell ref="B110:E110"/>
    <mergeCell ref="F110:J110"/>
    <mergeCell ref="B103:E103"/>
    <mergeCell ref="F103:J103"/>
    <mergeCell ref="B104:E104"/>
    <mergeCell ref="F104:J104"/>
    <mergeCell ref="B105:E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4"/>
  <sheetViews>
    <sheetView view="pageBreakPreview" zoomScale="65" zoomScaleNormal="60" zoomScaleSheetLayoutView="65" workbookViewId="0">
      <pane ySplit="4" topLeftCell="A95" activePane="bottomLeft" state="frozen"/>
      <selection activeCell="Q15" sqref="Q15"/>
      <selection pane="bottomLeft" activeCell="F106" sqref="F106:I109"/>
    </sheetView>
  </sheetViews>
  <sheetFormatPr defaultColWidth="9.140625" defaultRowHeight="21" outlineLevelRow="1" x14ac:dyDescent="0.25"/>
  <cols>
    <col min="1" max="1" width="37.42578125" style="127" hidden="1" customWidth="1"/>
    <col min="2" max="2" width="30.7109375" style="122" customWidth="1"/>
    <col min="3" max="5" width="30.7109375" style="9" customWidth="1"/>
    <col min="6" max="9" width="24.7109375" style="123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28"/>
      <c r="B2" s="11"/>
      <c r="C2" s="11"/>
      <c r="D2" s="11"/>
      <c r="E2" s="11"/>
      <c r="F2" s="12" t="s">
        <v>60</v>
      </c>
      <c r="G2" s="12"/>
      <c r="H2" s="12"/>
      <c r="I2" s="12"/>
    </row>
    <row r="3" spans="1:9" s="17" customFormat="1" ht="36" customHeight="1" x14ac:dyDescent="0.25">
      <c r="A3" s="127"/>
      <c r="B3" s="14" t="s">
        <v>102</v>
      </c>
      <c r="C3" s="14"/>
      <c r="D3" s="14"/>
      <c r="E3" s="14"/>
      <c r="F3" s="15">
        <v>1</v>
      </c>
      <c r="G3" s="16"/>
      <c r="H3" s="16"/>
      <c r="I3" s="16"/>
    </row>
    <row r="4" spans="1:9" s="17" customFormat="1" ht="36" customHeight="1" thickBot="1" x14ac:dyDescent="0.3">
      <c r="A4" s="12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</row>
    <row r="6" spans="1:9" ht="54" customHeight="1" thickBot="1" x14ac:dyDescent="0.3">
      <c r="B6" s="23" t="s">
        <v>106</v>
      </c>
      <c r="C6" s="24"/>
      <c r="D6" s="24"/>
      <c r="E6" s="25"/>
      <c r="F6" s="129"/>
      <c r="G6" s="130"/>
      <c r="H6" s="130"/>
      <c r="I6" s="131"/>
    </row>
    <row r="7" spans="1:9" ht="24" customHeight="1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24" customHeight="1" x14ac:dyDescent="0.25">
      <c r="A8" s="7" t="s">
        <v>112</v>
      </c>
      <c r="B8" s="30" t="s">
        <v>113</v>
      </c>
      <c r="C8" s="31"/>
      <c r="D8" s="31"/>
      <c r="E8" s="32"/>
      <c r="F8" s="43">
        <v>4440</v>
      </c>
      <c r="G8" s="44"/>
      <c r="H8" s="44"/>
      <c r="I8" s="45"/>
    </row>
    <row r="9" spans="1:9" ht="24" customHeight="1" thickBot="1" x14ac:dyDescent="0.3">
      <c r="A9" s="7" t="s">
        <v>114</v>
      </c>
      <c r="B9" s="34" t="s">
        <v>115</v>
      </c>
      <c r="C9" s="35"/>
      <c r="D9" s="35"/>
      <c r="E9" s="36"/>
      <c r="F9" s="83">
        <v>6216</v>
      </c>
      <c r="G9" s="68"/>
      <c r="H9" s="68"/>
      <c r="I9" s="69"/>
    </row>
    <row r="10" spans="1:9" ht="24" customHeight="1" thickBot="1" x14ac:dyDescent="0.3">
      <c r="B10" s="27"/>
      <c r="C10" s="38"/>
      <c r="D10" s="38"/>
      <c r="E10" s="39"/>
      <c r="F10" s="180"/>
      <c r="G10" s="181"/>
      <c r="H10" s="181"/>
      <c r="I10" s="182"/>
    </row>
    <row r="11" spans="1:9" ht="36" customHeight="1" x14ac:dyDescent="0.25">
      <c r="A11" s="127" t="s">
        <v>112</v>
      </c>
      <c r="B11" s="30" t="s">
        <v>116</v>
      </c>
      <c r="C11" s="31"/>
      <c r="D11" s="31"/>
      <c r="E11" s="32"/>
      <c r="F11" s="43">
        <v>5070</v>
      </c>
      <c r="G11" s="44"/>
      <c r="H11" s="44"/>
      <c r="I11" s="45"/>
    </row>
    <row r="12" spans="1:9" ht="36" customHeight="1" thickBot="1" x14ac:dyDescent="0.3">
      <c r="A12" s="127" t="s">
        <v>114</v>
      </c>
      <c r="B12" s="34" t="s">
        <v>117</v>
      </c>
      <c r="C12" s="35"/>
      <c r="D12" s="35"/>
      <c r="E12" s="36"/>
      <c r="F12" s="83">
        <v>7104</v>
      </c>
      <c r="G12" s="68"/>
      <c r="H12" s="68"/>
      <c r="I12" s="69"/>
    </row>
    <row r="13" spans="1:9" ht="24" customHeight="1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27" t="s">
        <v>112</v>
      </c>
      <c r="B14" s="30" t="s">
        <v>118</v>
      </c>
      <c r="C14" s="175"/>
      <c r="D14" s="175"/>
      <c r="E14" s="176"/>
      <c r="F14" s="43">
        <v>828</v>
      </c>
      <c r="G14" s="44"/>
      <c r="H14" s="44"/>
      <c r="I14" s="45"/>
    </row>
    <row r="15" spans="1:9" ht="36" customHeight="1" thickBot="1" x14ac:dyDescent="0.3">
      <c r="A15" s="127" t="s">
        <v>114</v>
      </c>
      <c r="B15" s="177" t="s">
        <v>119</v>
      </c>
      <c r="C15" s="178"/>
      <c r="D15" s="178"/>
      <c r="E15" s="179"/>
      <c r="F15" s="49">
        <v>1200</v>
      </c>
      <c r="G15" s="50"/>
      <c r="H15" s="50"/>
      <c r="I15" s="51"/>
    </row>
    <row r="16" spans="1:9" ht="24" customHeight="1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27" t="s">
        <v>112</v>
      </c>
      <c r="B17" s="52" t="s">
        <v>120</v>
      </c>
      <c r="C17" s="53"/>
      <c r="D17" s="53"/>
      <c r="E17" s="54"/>
      <c r="F17" s="206">
        <v>66</v>
      </c>
      <c r="G17" s="44"/>
      <c r="H17" s="44"/>
      <c r="I17" s="45"/>
    </row>
    <row r="18" spans="1:9" ht="36" customHeight="1" thickBot="1" x14ac:dyDescent="0.3">
      <c r="A18" s="127" t="s">
        <v>114</v>
      </c>
      <c r="B18" s="52" t="s">
        <v>121</v>
      </c>
      <c r="C18" s="53"/>
      <c r="D18" s="53"/>
      <c r="E18" s="54"/>
      <c r="F18" s="67">
        <v>96</v>
      </c>
      <c r="G18" s="68"/>
      <c r="H18" s="68"/>
      <c r="I18" s="69"/>
    </row>
    <row r="19" spans="1:9" ht="24" customHeight="1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122</v>
      </c>
      <c r="C20" s="62"/>
      <c r="D20" s="62"/>
      <c r="E20" s="63"/>
      <c r="F20" s="64" t="str">
        <f>"Цена от "&amp;MIN(F21:F40)&amp;" до "&amp;MAX(F21:F40)</f>
        <v>Цена от 810 до 16200</v>
      </c>
      <c r="G20" s="65"/>
      <c r="H20" s="65"/>
      <c r="I20" s="66"/>
    </row>
    <row r="21" spans="1:9" ht="36" customHeight="1" outlineLevel="1" x14ac:dyDescent="0.25">
      <c r="B21" s="52" t="s">
        <v>123</v>
      </c>
      <c r="C21" s="53"/>
      <c r="D21" s="53"/>
      <c r="E21" s="54"/>
      <c r="F21" s="67">
        <v>810</v>
      </c>
      <c r="G21" s="68"/>
      <c r="H21" s="68"/>
      <c r="I21" s="69"/>
    </row>
    <row r="22" spans="1:9" ht="36" customHeight="1" outlineLevel="1" x14ac:dyDescent="0.25">
      <c r="B22" s="52" t="s">
        <v>124</v>
      </c>
      <c r="C22" s="53"/>
      <c r="D22" s="53"/>
      <c r="E22" s="54"/>
      <c r="F22" s="67">
        <v>1620</v>
      </c>
      <c r="G22" s="68"/>
      <c r="H22" s="68"/>
      <c r="I22" s="69"/>
    </row>
    <row r="23" spans="1:9" ht="36" customHeight="1" outlineLevel="1" x14ac:dyDescent="0.25">
      <c r="B23" s="52" t="s">
        <v>125</v>
      </c>
      <c r="C23" s="53"/>
      <c r="D23" s="53"/>
      <c r="E23" s="54"/>
      <c r="F23" s="67">
        <v>2430</v>
      </c>
      <c r="G23" s="68"/>
      <c r="H23" s="68"/>
      <c r="I23" s="69"/>
    </row>
    <row r="24" spans="1:9" ht="36" customHeight="1" outlineLevel="1" x14ac:dyDescent="0.25">
      <c r="B24" s="52" t="s">
        <v>126</v>
      </c>
      <c r="C24" s="53"/>
      <c r="D24" s="53"/>
      <c r="E24" s="54"/>
      <c r="F24" s="67">
        <v>3240</v>
      </c>
      <c r="G24" s="68"/>
      <c r="H24" s="68"/>
      <c r="I24" s="69"/>
    </row>
    <row r="25" spans="1:9" ht="36" customHeight="1" outlineLevel="1" x14ac:dyDescent="0.25">
      <c r="B25" s="52" t="s">
        <v>127</v>
      </c>
      <c r="C25" s="53"/>
      <c r="D25" s="53"/>
      <c r="E25" s="54"/>
      <c r="F25" s="67">
        <v>4050</v>
      </c>
      <c r="G25" s="68"/>
      <c r="H25" s="68"/>
      <c r="I25" s="69"/>
    </row>
    <row r="26" spans="1:9" ht="36" customHeight="1" outlineLevel="1" x14ac:dyDescent="0.25">
      <c r="B26" s="52" t="s">
        <v>128</v>
      </c>
      <c r="C26" s="53"/>
      <c r="D26" s="53"/>
      <c r="E26" s="54"/>
      <c r="F26" s="67">
        <v>4860</v>
      </c>
      <c r="G26" s="68"/>
      <c r="H26" s="68"/>
      <c r="I26" s="69"/>
    </row>
    <row r="27" spans="1:9" ht="36" customHeight="1" outlineLevel="1" x14ac:dyDescent="0.25">
      <c r="B27" s="52" t="s">
        <v>129</v>
      </c>
      <c r="C27" s="53"/>
      <c r="D27" s="53"/>
      <c r="E27" s="54"/>
      <c r="F27" s="67">
        <v>5670</v>
      </c>
      <c r="G27" s="68"/>
      <c r="H27" s="68"/>
      <c r="I27" s="69"/>
    </row>
    <row r="28" spans="1:9" ht="36" customHeight="1" outlineLevel="1" x14ac:dyDescent="0.25">
      <c r="B28" s="52" t="s">
        <v>130</v>
      </c>
      <c r="C28" s="53"/>
      <c r="D28" s="53"/>
      <c r="E28" s="54"/>
      <c r="F28" s="67">
        <v>6480</v>
      </c>
      <c r="G28" s="68"/>
      <c r="H28" s="68"/>
      <c r="I28" s="69"/>
    </row>
    <row r="29" spans="1:9" ht="36" customHeight="1" outlineLevel="1" x14ac:dyDescent="0.25">
      <c r="B29" s="52" t="s">
        <v>131</v>
      </c>
      <c r="C29" s="53"/>
      <c r="D29" s="53"/>
      <c r="E29" s="54"/>
      <c r="F29" s="67">
        <v>7290</v>
      </c>
      <c r="G29" s="68"/>
      <c r="H29" s="68"/>
      <c r="I29" s="69"/>
    </row>
    <row r="30" spans="1:9" ht="36" customHeight="1" outlineLevel="1" x14ac:dyDescent="0.25">
      <c r="B30" s="52" t="s">
        <v>132</v>
      </c>
      <c r="C30" s="53"/>
      <c r="D30" s="53"/>
      <c r="E30" s="54"/>
      <c r="F30" s="67">
        <v>8100</v>
      </c>
      <c r="G30" s="68"/>
      <c r="H30" s="68"/>
      <c r="I30" s="69"/>
    </row>
    <row r="31" spans="1:9" ht="36" customHeight="1" outlineLevel="1" x14ac:dyDescent="0.25">
      <c r="B31" s="52" t="s">
        <v>133</v>
      </c>
      <c r="C31" s="53"/>
      <c r="D31" s="53"/>
      <c r="E31" s="54"/>
      <c r="F31" s="67">
        <v>8910</v>
      </c>
      <c r="G31" s="68"/>
      <c r="H31" s="68"/>
      <c r="I31" s="69"/>
    </row>
    <row r="32" spans="1:9" ht="36" customHeight="1" outlineLevel="1" x14ac:dyDescent="0.25">
      <c r="B32" s="52" t="s">
        <v>134</v>
      </c>
      <c r="C32" s="53"/>
      <c r="D32" s="53"/>
      <c r="E32" s="54"/>
      <c r="F32" s="67">
        <v>9720</v>
      </c>
      <c r="G32" s="68"/>
      <c r="H32" s="68"/>
      <c r="I32" s="69"/>
    </row>
    <row r="33" spans="2:9" ht="36" customHeight="1" outlineLevel="1" x14ac:dyDescent="0.25">
      <c r="B33" s="52" t="s">
        <v>135</v>
      </c>
      <c r="C33" s="53"/>
      <c r="D33" s="53"/>
      <c r="E33" s="54"/>
      <c r="F33" s="67">
        <v>10530</v>
      </c>
      <c r="G33" s="68"/>
      <c r="H33" s="68"/>
      <c r="I33" s="69"/>
    </row>
    <row r="34" spans="2:9" ht="36" customHeight="1" outlineLevel="1" x14ac:dyDescent="0.25">
      <c r="B34" s="52" t="s">
        <v>136</v>
      </c>
      <c r="C34" s="53"/>
      <c r="D34" s="53"/>
      <c r="E34" s="54"/>
      <c r="F34" s="67">
        <v>11340</v>
      </c>
      <c r="G34" s="68"/>
      <c r="H34" s="68"/>
      <c r="I34" s="69"/>
    </row>
    <row r="35" spans="2:9" ht="36" customHeight="1" outlineLevel="1" x14ac:dyDescent="0.25">
      <c r="B35" s="52" t="s">
        <v>137</v>
      </c>
      <c r="C35" s="53"/>
      <c r="D35" s="53"/>
      <c r="E35" s="54"/>
      <c r="F35" s="67">
        <v>12150</v>
      </c>
      <c r="G35" s="68"/>
      <c r="H35" s="68"/>
      <c r="I35" s="69"/>
    </row>
    <row r="36" spans="2:9" ht="36" customHeight="1" outlineLevel="1" x14ac:dyDescent="0.25">
      <c r="B36" s="52" t="s">
        <v>138</v>
      </c>
      <c r="C36" s="53"/>
      <c r="D36" s="53"/>
      <c r="E36" s="54"/>
      <c r="F36" s="67">
        <v>12960</v>
      </c>
      <c r="G36" s="68"/>
      <c r="H36" s="68"/>
      <c r="I36" s="69"/>
    </row>
    <row r="37" spans="2:9" ht="36" customHeight="1" outlineLevel="1" x14ac:dyDescent="0.25">
      <c r="B37" s="52" t="s">
        <v>139</v>
      </c>
      <c r="C37" s="53"/>
      <c r="D37" s="53"/>
      <c r="E37" s="54"/>
      <c r="F37" s="67">
        <v>13770</v>
      </c>
      <c r="G37" s="68"/>
      <c r="H37" s="68"/>
      <c r="I37" s="69"/>
    </row>
    <row r="38" spans="2:9" ht="36" customHeight="1" outlineLevel="1" x14ac:dyDescent="0.25">
      <c r="B38" s="52" t="s">
        <v>140</v>
      </c>
      <c r="C38" s="53"/>
      <c r="D38" s="53"/>
      <c r="E38" s="54"/>
      <c r="F38" s="67">
        <v>14580</v>
      </c>
      <c r="G38" s="68"/>
      <c r="H38" s="68"/>
      <c r="I38" s="69"/>
    </row>
    <row r="39" spans="2:9" ht="36" customHeight="1" outlineLevel="1" x14ac:dyDescent="0.25">
      <c r="B39" s="52" t="s">
        <v>141</v>
      </c>
      <c r="C39" s="53"/>
      <c r="D39" s="53"/>
      <c r="E39" s="54"/>
      <c r="F39" s="67">
        <v>15390</v>
      </c>
      <c r="G39" s="68"/>
      <c r="H39" s="68"/>
      <c r="I39" s="69"/>
    </row>
    <row r="40" spans="2:9" ht="36" customHeight="1" outlineLevel="1" thickBot="1" x14ac:dyDescent="0.3">
      <c r="B40" s="52" t="s">
        <v>142</v>
      </c>
      <c r="C40" s="53"/>
      <c r="D40" s="53"/>
      <c r="E40" s="54"/>
      <c r="F40" s="67">
        <v>16200</v>
      </c>
      <c r="G40" s="68"/>
      <c r="H40" s="68"/>
      <c r="I40" s="69"/>
    </row>
    <row r="41" spans="2:9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180 до 3132</v>
      </c>
      <c r="G41" s="74"/>
      <c r="H41" s="74"/>
      <c r="I41" s="75"/>
    </row>
    <row r="42" spans="2:9" ht="36" customHeight="1" x14ac:dyDescent="0.25">
      <c r="B42" s="76" t="s">
        <v>144</v>
      </c>
      <c r="C42" s="77"/>
      <c r="D42" s="77"/>
      <c r="E42" s="54"/>
      <c r="F42" s="67">
        <v>630</v>
      </c>
      <c r="G42" s="68"/>
      <c r="H42" s="68"/>
      <c r="I42" s="69"/>
    </row>
    <row r="43" spans="2:9" ht="36" customHeight="1" x14ac:dyDescent="0.25">
      <c r="B43" s="76" t="s">
        <v>208</v>
      </c>
      <c r="C43" s="77"/>
      <c r="D43" s="77"/>
      <c r="E43" s="54"/>
      <c r="F43" s="67">
        <v>330</v>
      </c>
      <c r="G43" s="68"/>
      <c r="H43" s="68"/>
      <c r="I43" s="69"/>
    </row>
    <row r="44" spans="2:9" ht="36" customHeight="1" x14ac:dyDescent="0.25">
      <c r="B44" s="76" t="s">
        <v>146</v>
      </c>
      <c r="C44" s="77"/>
      <c r="D44" s="77"/>
      <c r="E44" s="54"/>
      <c r="F44" s="67">
        <v>3132</v>
      </c>
      <c r="G44" s="68"/>
      <c r="H44" s="68"/>
      <c r="I44" s="69"/>
    </row>
    <row r="45" spans="2:9" ht="36" customHeight="1" x14ac:dyDescent="0.25">
      <c r="B45" s="76" t="s">
        <v>147</v>
      </c>
      <c r="C45" s="77"/>
      <c r="D45" s="77"/>
      <c r="E45" s="54"/>
      <c r="F45" s="67">
        <v>888</v>
      </c>
      <c r="G45" s="68"/>
      <c r="H45" s="68"/>
      <c r="I45" s="69"/>
    </row>
    <row r="46" spans="2:9" ht="36" customHeight="1" x14ac:dyDescent="0.25">
      <c r="B46" s="76" t="s">
        <v>148</v>
      </c>
      <c r="C46" s="77"/>
      <c r="D46" s="77"/>
      <c r="E46" s="54"/>
      <c r="F46" s="67">
        <v>1890</v>
      </c>
      <c r="G46" s="68"/>
      <c r="H46" s="68"/>
      <c r="I46" s="69"/>
    </row>
    <row r="47" spans="2:9" ht="36" customHeight="1" x14ac:dyDescent="0.25">
      <c r="B47" s="76" t="s">
        <v>149</v>
      </c>
      <c r="C47" s="77"/>
      <c r="D47" s="77"/>
      <c r="E47" s="54"/>
      <c r="F47" s="67">
        <v>180</v>
      </c>
      <c r="G47" s="68"/>
      <c r="H47" s="68"/>
      <c r="I47" s="69"/>
    </row>
    <row r="48" spans="2:9" ht="36" customHeight="1" x14ac:dyDescent="0.25">
      <c r="B48" s="76" t="s">
        <v>150</v>
      </c>
      <c r="C48" s="77"/>
      <c r="D48" s="77"/>
      <c r="E48" s="54"/>
      <c r="F48" s="67">
        <v>180</v>
      </c>
      <c r="G48" s="68"/>
      <c r="H48" s="68"/>
      <c r="I48" s="69"/>
    </row>
    <row r="49" spans="1:9" ht="36" customHeight="1" x14ac:dyDescent="0.25">
      <c r="B49" s="76" t="s">
        <v>151</v>
      </c>
      <c r="C49" s="77"/>
      <c r="D49" s="77"/>
      <c r="E49" s="54"/>
      <c r="F49" s="67">
        <v>360</v>
      </c>
      <c r="G49" s="68"/>
      <c r="H49" s="68"/>
      <c r="I49" s="69"/>
    </row>
    <row r="50" spans="1:9" ht="36" customHeight="1" x14ac:dyDescent="0.25">
      <c r="B50" s="76" t="s">
        <v>152</v>
      </c>
      <c r="C50" s="77"/>
      <c r="D50" s="77"/>
      <c r="E50" s="54"/>
      <c r="F50" s="67">
        <v>540</v>
      </c>
      <c r="G50" s="68"/>
      <c r="H50" s="68"/>
      <c r="I50" s="69"/>
    </row>
    <row r="51" spans="1:9" ht="36" customHeight="1" thickBot="1" x14ac:dyDescent="0.3">
      <c r="B51" s="76" t="s">
        <v>153</v>
      </c>
      <c r="C51" s="77"/>
      <c r="D51" s="77"/>
      <c r="E51" s="54"/>
      <c r="F51" s="67">
        <v>3132</v>
      </c>
      <c r="G51" s="68"/>
      <c r="H51" s="68"/>
      <c r="I51" s="69"/>
    </row>
    <row r="52" spans="1:9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</row>
    <row r="53" spans="1:9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</row>
    <row r="54" spans="1:9" ht="54" customHeight="1" thickBot="1" x14ac:dyDescent="0.3">
      <c r="B54" s="156" t="s">
        <v>209</v>
      </c>
      <c r="C54" s="157"/>
      <c r="D54" s="157"/>
      <c r="E54" s="158"/>
      <c r="F54" s="102" t="str">
        <f>"Цена от "&amp;MIN(F56,F61:F74)&amp;" до "&amp;MAX(F56,F61:F74)</f>
        <v>Цена от 528 до 6072</v>
      </c>
      <c r="G54" s="103"/>
      <c r="H54" s="103"/>
      <c r="I54" s="104"/>
    </row>
    <row r="55" spans="1:9" ht="24" customHeight="1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157</v>
      </c>
      <c r="C56" s="77"/>
      <c r="D56" s="77"/>
      <c r="E56" s="54"/>
      <c r="F56" s="67">
        <v>5580</v>
      </c>
      <c r="G56" s="68"/>
      <c r="H56" s="68"/>
      <c r="I56" s="69"/>
    </row>
    <row r="57" spans="1:9" ht="36" customHeight="1" x14ac:dyDescent="0.25">
      <c r="B57" s="76" t="s">
        <v>158</v>
      </c>
      <c r="C57" s="77"/>
      <c r="D57" s="77"/>
      <c r="E57" s="54"/>
      <c r="F57" s="67">
        <v>558</v>
      </c>
      <c r="G57" s="68"/>
      <c r="H57" s="68"/>
      <c r="I57" s="69"/>
    </row>
    <row r="58" spans="1:9" ht="36" customHeight="1" x14ac:dyDescent="0.25">
      <c r="B58" s="76" t="s">
        <v>159</v>
      </c>
      <c r="C58" s="77"/>
      <c r="D58" s="77"/>
      <c r="E58" s="54"/>
      <c r="F58" s="67">
        <v>1395</v>
      </c>
      <c r="G58" s="68"/>
      <c r="H58" s="68"/>
      <c r="I58" s="69"/>
    </row>
    <row r="59" spans="1:9" ht="36" customHeight="1" thickBot="1" x14ac:dyDescent="0.3">
      <c r="A59" s="7"/>
      <c r="B59" s="177" t="s">
        <v>160</v>
      </c>
      <c r="C59" s="178"/>
      <c r="D59" s="178"/>
      <c r="E59" s="179"/>
      <c r="F59" s="67">
        <v>10008</v>
      </c>
      <c r="G59" s="68"/>
      <c r="H59" s="68"/>
      <c r="I59" s="69"/>
    </row>
    <row r="60" spans="1:9" ht="24" customHeight="1" thickBot="1" x14ac:dyDescent="0.3">
      <c r="B60" s="27"/>
      <c r="C60" s="38"/>
      <c r="D60" s="38"/>
      <c r="E60" s="39"/>
      <c r="F60" s="40"/>
      <c r="G60" s="41"/>
      <c r="H60" s="41"/>
      <c r="I60" s="42"/>
    </row>
    <row r="61" spans="1:9" ht="36" customHeight="1" x14ac:dyDescent="0.25">
      <c r="A61" s="127" t="s">
        <v>112</v>
      </c>
      <c r="B61" s="76" t="s">
        <v>161</v>
      </c>
      <c r="C61" s="77"/>
      <c r="D61" s="77"/>
      <c r="E61" s="54"/>
      <c r="F61" s="67">
        <v>3510</v>
      </c>
      <c r="G61" s="68"/>
      <c r="H61" s="68"/>
      <c r="I61" s="69"/>
    </row>
    <row r="62" spans="1:9" ht="36" customHeight="1" x14ac:dyDescent="0.25">
      <c r="A62" s="127" t="s">
        <v>112</v>
      </c>
      <c r="B62" s="52" t="s">
        <v>162</v>
      </c>
      <c r="C62" s="96"/>
      <c r="D62" s="96"/>
      <c r="E62" s="97"/>
      <c r="F62" s="67">
        <v>1656</v>
      </c>
      <c r="G62" s="68"/>
      <c r="H62" s="68"/>
      <c r="I62" s="69"/>
    </row>
    <row r="63" spans="1:9" ht="36" customHeight="1" x14ac:dyDescent="0.25">
      <c r="A63" s="127" t="s">
        <v>112</v>
      </c>
      <c r="B63" s="76" t="s">
        <v>163</v>
      </c>
      <c r="C63" s="77"/>
      <c r="D63" s="77"/>
      <c r="E63" s="54"/>
      <c r="F63" s="67">
        <v>3780</v>
      </c>
      <c r="G63" s="68"/>
      <c r="H63" s="68"/>
      <c r="I63" s="69"/>
    </row>
    <row r="64" spans="1:9" ht="36" customHeight="1" x14ac:dyDescent="0.25">
      <c r="A64" s="127" t="s">
        <v>112</v>
      </c>
      <c r="B64" s="76" t="s">
        <v>164</v>
      </c>
      <c r="C64" s="77"/>
      <c r="D64" s="77"/>
      <c r="E64" s="54"/>
      <c r="F64" s="67">
        <v>4350</v>
      </c>
      <c r="G64" s="68"/>
      <c r="H64" s="68"/>
      <c r="I64" s="69"/>
    </row>
    <row r="65" spans="1:9" ht="36" customHeight="1" x14ac:dyDescent="0.25">
      <c r="A65" s="127" t="s">
        <v>112</v>
      </c>
      <c r="B65" s="76" t="s">
        <v>165</v>
      </c>
      <c r="C65" s="77"/>
      <c r="D65" s="77"/>
      <c r="E65" s="54"/>
      <c r="F65" s="67">
        <v>5220</v>
      </c>
      <c r="G65" s="68"/>
      <c r="H65" s="68"/>
      <c r="I65" s="69"/>
    </row>
    <row r="66" spans="1:9" ht="36" customHeight="1" x14ac:dyDescent="0.25">
      <c r="A66" s="127" t="s">
        <v>112</v>
      </c>
      <c r="B66" s="76" t="s">
        <v>166</v>
      </c>
      <c r="C66" s="77"/>
      <c r="D66" s="77"/>
      <c r="E66" s="54"/>
      <c r="F66" s="67">
        <v>1890</v>
      </c>
      <c r="G66" s="68"/>
      <c r="H66" s="68"/>
      <c r="I66" s="69"/>
    </row>
    <row r="67" spans="1:9" ht="36" customHeight="1" x14ac:dyDescent="0.25">
      <c r="A67" s="127" t="s">
        <v>112</v>
      </c>
      <c r="B67" s="76" t="s">
        <v>167</v>
      </c>
      <c r="C67" s="77"/>
      <c r="D67" s="77"/>
      <c r="E67" s="54"/>
      <c r="F67" s="67">
        <v>3600</v>
      </c>
      <c r="G67" s="68"/>
      <c r="H67" s="68"/>
      <c r="I67" s="69"/>
    </row>
    <row r="68" spans="1:9" ht="36" customHeight="1" x14ac:dyDescent="0.25">
      <c r="A68" s="127" t="s">
        <v>112</v>
      </c>
      <c r="B68" s="76" t="s">
        <v>168</v>
      </c>
      <c r="C68" s="77"/>
      <c r="D68" s="77"/>
      <c r="E68" s="54"/>
      <c r="F68" s="67">
        <v>4488</v>
      </c>
      <c r="G68" s="68"/>
      <c r="H68" s="68"/>
      <c r="I68" s="69"/>
    </row>
    <row r="69" spans="1:9" ht="36" customHeight="1" x14ac:dyDescent="0.25">
      <c r="B69" s="76" t="s">
        <v>169</v>
      </c>
      <c r="C69" s="77"/>
      <c r="D69" s="77"/>
      <c r="E69" s="54"/>
      <c r="F69" s="67">
        <v>4620</v>
      </c>
      <c r="G69" s="68"/>
      <c r="H69" s="68"/>
      <c r="I69" s="69"/>
    </row>
    <row r="70" spans="1:9" ht="36" customHeight="1" x14ac:dyDescent="0.25">
      <c r="A70" s="127" t="s">
        <v>112</v>
      </c>
      <c r="B70" s="78" t="s">
        <v>170</v>
      </c>
      <c r="C70" s="79"/>
      <c r="D70" s="79"/>
      <c r="E70" s="36"/>
      <c r="F70" s="67">
        <v>528</v>
      </c>
      <c r="G70" s="68"/>
      <c r="H70" s="68"/>
      <c r="I70" s="69"/>
    </row>
    <row r="71" spans="1:9" ht="36" customHeight="1" x14ac:dyDescent="0.25">
      <c r="B71" s="52" t="s">
        <v>171</v>
      </c>
      <c r="C71" s="96"/>
      <c r="D71" s="96"/>
      <c r="E71" s="97"/>
      <c r="F71" s="67">
        <v>1860</v>
      </c>
      <c r="G71" s="68"/>
      <c r="H71" s="68"/>
      <c r="I71" s="69"/>
    </row>
    <row r="72" spans="1:9" ht="36" customHeight="1" x14ac:dyDescent="0.25">
      <c r="A72" s="9"/>
      <c r="B72" s="52" t="s">
        <v>172</v>
      </c>
      <c r="C72" s="96"/>
      <c r="D72" s="96"/>
      <c r="E72" s="97"/>
      <c r="F72" s="67">
        <v>1230</v>
      </c>
      <c r="G72" s="68"/>
      <c r="H72" s="68"/>
      <c r="I72" s="69"/>
    </row>
    <row r="73" spans="1:9" ht="36" customHeight="1" x14ac:dyDescent="0.25">
      <c r="A73" s="127" t="s">
        <v>112</v>
      </c>
      <c r="B73" s="52" t="s">
        <v>173</v>
      </c>
      <c r="C73" s="96"/>
      <c r="D73" s="96"/>
      <c r="E73" s="97"/>
      <c r="F73" s="67">
        <v>6072</v>
      </c>
      <c r="G73" s="68"/>
      <c r="H73" s="68"/>
      <c r="I73" s="69"/>
    </row>
    <row r="74" spans="1:9" ht="36" customHeight="1" x14ac:dyDescent="0.25">
      <c r="A74" s="127" t="s">
        <v>112</v>
      </c>
      <c r="B74" s="76" t="s">
        <v>174</v>
      </c>
      <c r="C74" s="77"/>
      <c r="D74" s="77"/>
      <c r="E74" s="54"/>
      <c r="F74" s="67">
        <v>1770</v>
      </c>
      <c r="G74" s="68"/>
      <c r="H74" s="68"/>
      <c r="I74" s="69"/>
    </row>
    <row r="75" spans="1:9" ht="37.5" customHeight="1" x14ac:dyDescent="0.25">
      <c r="A75" s="7"/>
      <c r="B75" s="76" t="s">
        <v>175</v>
      </c>
      <c r="C75" s="77"/>
      <c r="D75" s="77"/>
      <c r="E75" s="54"/>
      <c r="F75" s="67">
        <v>630</v>
      </c>
      <c r="G75" s="68"/>
      <c r="H75" s="68"/>
      <c r="I75" s="69"/>
    </row>
    <row r="76" spans="1:9" ht="36" customHeight="1" x14ac:dyDescent="0.25">
      <c r="A76" s="7"/>
      <c r="B76" s="76" t="s">
        <v>176</v>
      </c>
      <c r="C76" s="77"/>
      <c r="D76" s="77"/>
      <c r="E76" s="54"/>
      <c r="F76" s="67">
        <v>7515</v>
      </c>
      <c r="G76" s="68"/>
      <c r="H76" s="68"/>
      <c r="I76" s="69"/>
    </row>
    <row r="77" spans="1:9" ht="36" customHeight="1" x14ac:dyDescent="0.25">
      <c r="A77" s="7"/>
      <c r="B77" s="76" t="s">
        <v>177</v>
      </c>
      <c r="C77" s="77"/>
      <c r="D77" s="77"/>
      <c r="E77" s="53"/>
      <c r="F77" s="67">
        <v>3510</v>
      </c>
      <c r="G77" s="68"/>
      <c r="H77" s="68"/>
      <c r="I77" s="69"/>
    </row>
    <row r="78" spans="1:9" ht="36" customHeight="1" x14ac:dyDescent="0.25">
      <c r="A78" s="7"/>
      <c r="B78" s="52" t="s">
        <v>178</v>
      </c>
      <c r="C78" s="96"/>
      <c r="D78" s="96"/>
      <c r="E78" s="96"/>
      <c r="F78" s="67">
        <v>6000</v>
      </c>
      <c r="G78" s="68"/>
      <c r="H78" s="68"/>
      <c r="I78" s="69"/>
    </row>
    <row r="79" spans="1:9" ht="36" customHeight="1" x14ac:dyDescent="0.25">
      <c r="A79" s="127" t="s">
        <v>114</v>
      </c>
      <c r="B79" s="76" t="s">
        <v>210</v>
      </c>
      <c r="C79" s="77"/>
      <c r="D79" s="77"/>
      <c r="E79" s="54"/>
      <c r="F79" s="67">
        <v>4920</v>
      </c>
      <c r="G79" s="68"/>
      <c r="H79" s="68"/>
      <c r="I79" s="69"/>
    </row>
    <row r="80" spans="1:9" ht="36" customHeight="1" x14ac:dyDescent="0.25">
      <c r="A80" s="127" t="s">
        <v>114</v>
      </c>
      <c r="B80" s="76" t="s">
        <v>211</v>
      </c>
      <c r="C80" s="77"/>
      <c r="D80" s="77"/>
      <c r="E80" s="54"/>
      <c r="F80" s="67">
        <v>2400</v>
      </c>
      <c r="G80" s="68"/>
      <c r="H80" s="68"/>
      <c r="I80" s="69"/>
    </row>
    <row r="81" spans="1:9" ht="36" customHeight="1" x14ac:dyDescent="0.25">
      <c r="A81" s="127" t="s">
        <v>114</v>
      </c>
      <c r="B81" s="76" t="s">
        <v>212</v>
      </c>
      <c r="C81" s="77"/>
      <c r="D81" s="77"/>
      <c r="E81" s="54"/>
      <c r="F81" s="67">
        <v>5400</v>
      </c>
      <c r="G81" s="68"/>
      <c r="H81" s="68"/>
      <c r="I81" s="69"/>
    </row>
    <row r="82" spans="1:9" ht="36" customHeight="1" x14ac:dyDescent="0.25">
      <c r="A82" s="127" t="s">
        <v>114</v>
      </c>
      <c r="B82" s="76" t="s">
        <v>213</v>
      </c>
      <c r="C82" s="77"/>
      <c r="D82" s="77"/>
      <c r="E82" s="54"/>
      <c r="F82" s="67">
        <v>6120</v>
      </c>
      <c r="G82" s="68"/>
      <c r="H82" s="68"/>
      <c r="I82" s="69"/>
    </row>
    <row r="83" spans="1:9" ht="36" customHeight="1" x14ac:dyDescent="0.25">
      <c r="A83" s="127" t="s">
        <v>114</v>
      </c>
      <c r="B83" s="76" t="s">
        <v>214</v>
      </c>
      <c r="C83" s="77"/>
      <c r="D83" s="77"/>
      <c r="E83" s="54"/>
      <c r="F83" s="93">
        <v>7344</v>
      </c>
      <c r="G83" s="94"/>
      <c r="H83" s="94"/>
      <c r="I83" s="95"/>
    </row>
    <row r="84" spans="1:9" ht="36" customHeight="1" x14ac:dyDescent="0.25">
      <c r="A84" s="127" t="s">
        <v>114</v>
      </c>
      <c r="B84" s="76" t="s">
        <v>215</v>
      </c>
      <c r="C84" s="77"/>
      <c r="D84" s="77"/>
      <c r="E84" s="54"/>
      <c r="F84" s="67">
        <v>2760</v>
      </c>
      <c r="G84" s="68"/>
      <c r="H84" s="68"/>
      <c r="I84" s="69"/>
    </row>
    <row r="85" spans="1:9" ht="36" customHeight="1" x14ac:dyDescent="0.25">
      <c r="A85" s="127" t="s">
        <v>114</v>
      </c>
      <c r="B85" s="76" t="s">
        <v>216</v>
      </c>
      <c r="C85" s="77"/>
      <c r="D85" s="77"/>
      <c r="E85" s="54"/>
      <c r="F85" s="67">
        <v>5040</v>
      </c>
      <c r="G85" s="68"/>
      <c r="H85" s="68"/>
      <c r="I85" s="69"/>
    </row>
    <row r="86" spans="1:9" ht="36" customHeight="1" x14ac:dyDescent="0.25">
      <c r="A86" s="127" t="s">
        <v>114</v>
      </c>
      <c r="B86" s="76" t="s">
        <v>217</v>
      </c>
      <c r="C86" s="77"/>
      <c r="D86" s="77"/>
      <c r="E86" s="54"/>
      <c r="F86" s="67">
        <v>6360</v>
      </c>
      <c r="G86" s="68"/>
      <c r="H86" s="68"/>
      <c r="I86" s="69"/>
    </row>
    <row r="87" spans="1:9" ht="36" customHeight="1" x14ac:dyDescent="0.25">
      <c r="A87" s="127" t="s">
        <v>114</v>
      </c>
      <c r="B87" s="76" t="s">
        <v>218</v>
      </c>
      <c r="C87" s="77"/>
      <c r="D87" s="77"/>
      <c r="E87" s="54"/>
      <c r="F87" s="67">
        <v>840</v>
      </c>
      <c r="G87" s="68"/>
      <c r="H87" s="68"/>
      <c r="I87" s="69"/>
    </row>
    <row r="88" spans="1:9" ht="36" customHeight="1" x14ac:dyDescent="0.25">
      <c r="A88" s="127" t="s">
        <v>114</v>
      </c>
      <c r="B88" s="76" t="s">
        <v>219</v>
      </c>
      <c r="C88" s="77"/>
      <c r="D88" s="77"/>
      <c r="E88" s="54"/>
      <c r="F88" s="67">
        <v>8520</v>
      </c>
      <c r="G88" s="68"/>
      <c r="H88" s="68"/>
      <c r="I88" s="69"/>
    </row>
    <row r="89" spans="1:9" ht="36" customHeight="1" x14ac:dyDescent="0.25">
      <c r="A89" s="127" t="s">
        <v>114</v>
      </c>
      <c r="B89" s="76" t="s">
        <v>220</v>
      </c>
      <c r="C89" s="77"/>
      <c r="D89" s="77"/>
      <c r="E89" s="54"/>
      <c r="F89" s="67">
        <v>2520</v>
      </c>
      <c r="G89" s="68"/>
      <c r="H89" s="68"/>
      <c r="I89" s="69"/>
    </row>
    <row r="90" spans="1:9" ht="27" customHeight="1" x14ac:dyDescent="0.25">
      <c r="B90" s="159" t="s">
        <v>190</v>
      </c>
      <c r="C90" s="160"/>
      <c r="D90" s="160"/>
      <c r="E90" s="161"/>
      <c r="F90" s="159"/>
      <c r="G90" s="160"/>
      <c r="H90" s="160"/>
      <c r="I90" s="161"/>
    </row>
    <row r="91" spans="1:9" ht="36" customHeight="1" x14ac:dyDescent="0.25">
      <c r="B91" s="76" t="s">
        <v>191</v>
      </c>
      <c r="C91" s="77"/>
      <c r="D91" s="77"/>
      <c r="E91" s="54"/>
      <c r="F91" s="67">
        <v>4002</v>
      </c>
      <c r="G91" s="68"/>
      <c r="H91" s="68"/>
      <c r="I91" s="69"/>
    </row>
    <row r="92" spans="1:9" ht="36" customHeight="1" x14ac:dyDescent="0.25">
      <c r="B92" s="76" t="s">
        <v>192</v>
      </c>
      <c r="C92" s="77"/>
      <c r="D92" s="77"/>
      <c r="E92" s="54"/>
      <c r="F92" s="67">
        <v>4002</v>
      </c>
      <c r="G92" s="68"/>
      <c r="H92" s="68"/>
      <c r="I92" s="69"/>
    </row>
    <row r="93" spans="1:9" ht="36" customHeight="1" x14ac:dyDescent="0.25">
      <c r="A93" s="7"/>
      <c r="B93" s="76" t="s">
        <v>193</v>
      </c>
      <c r="C93" s="77"/>
      <c r="D93" s="77"/>
      <c r="E93" s="54"/>
      <c r="F93" s="162">
        <v>3000</v>
      </c>
      <c r="G93" s="163"/>
      <c r="H93" s="163"/>
      <c r="I93" s="163"/>
    </row>
    <row r="94" spans="1:9" ht="36" customHeight="1" x14ac:dyDescent="0.25">
      <c r="A94" s="7"/>
      <c r="B94" s="76" t="s">
        <v>194</v>
      </c>
      <c r="C94" s="77"/>
      <c r="D94" s="77"/>
      <c r="E94" s="54"/>
      <c r="F94" s="164">
        <v>300</v>
      </c>
      <c r="G94" s="165"/>
      <c r="H94" s="165"/>
      <c r="I94" s="165"/>
    </row>
    <row r="95" spans="1:9" ht="36" customHeight="1" thickBot="1" x14ac:dyDescent="0.3">
      <c r="A95" s="7"/>
      <c r="B95" s="76" t="s">
        <v>195</v>
      </c>
      <c r="C95" s="77"/>
      <c r="D95" s="77"/>
      <c r="E95" s="54"/>
      <c r="F95" s="373">
        <v>1050</v>
      </c>
      <c r="G95" s="374"/>
      <c r="H95" s="374"/>
      <c r="I95" s="374"/>
    </row>
    <row r="96" spans="1:9" ht="36" customHeight="1" thickBot="1" x14ac:dyDescent="0.3">
      <c r="A96" s="7"/>
      <c r="B96" s="18" t="s">
        <v>196</v>
      </c>
      <c r="C96" s="19"/>
      <c r="D96" s="19"/>
      <c r="E96" s="20"/>
      <c r="F96" s="186"/>
      <c r="G96" s="187"/>
      <c r="H96" s="187"/>
      <c r="I96" s="187"/>
    </row>
    <row r="97" spans="1:9" ht="36" customHeight="1" x14ac:dyDescent="0.25">
      <c r="A97" s="127" t="s">
        <v>112</v>
      </c>
      <c r="B97" s="76" t="s">
        <v>267</v>
      </c>
      <c r="C97" s="77"/>
      <c r="D97" s="77"/>
      <c r="E97" s="54"/>
      <c r="F97" s="67">
        <v>1620</v>
      </c>
      <c r="G97" s="68"/>
      <c r="H97" s="68"/>
      <c r="I97" s="69"/>
    </row>
    <row r="98" spans="1:9" ht="36" customHeight="1" x14ac:dyDescent="0.25">
      <c r="A98" s="127" t="s">
        <v>112</v>
      </c>
      <c r="B98" s="76" t="s">
        <v>198</v>
      </c>
      <c r="C98" s="77"/>
      <c r="D98" s="77"/>
      <c r="E98" s="54"/>
      <c r="F98" s="67">
        <v>1560</v>
      </c>
      <c r="G98" s="68"/>
      <c r="H98" s="68"/>
      <c r="I98" s="69"/>
    </row>
    <row r="99" spans="1:9" ht="36" customHeight="1" x14ac:dyDescent="0.25">
      <c r="A99" s="127" t="s">
        <v>112</v>
      </c>
      <c r="B99" s="76" t="s">
        <v>199</v>
      </c>
      <c r="C99" s="77"/>
      <c r="D99" s="77"/>
      <c r="E99" s="54"/>
      <c r="F99" s="67">
        <v>2124</v>
      </c>
      <c r="G99" s="68"/>
      <c r="H99" s="68"/>
      <c r="I99" s="69"/>
    </row>
    <row r="100" spans="1:9" ht="36" customHeight="1" x14ac:dyDescent="0.25">
      <c r="A100" s="127" t="s">
        <v>114</v>
      </c>
      <c r="B100" s="76" t="s">
        <v>222</v>
      </c>
      <c r="C100" s="77"/>
      <c r="D100" s="77"/>
      <c r="E100" s="54"/>
      <c r="F100" s="67">
        <v>2280</v>
      </c>
      <c r="G100" s="68"/>
      <c r="H100" s="68"/>
      <c r="I100" s="69"/>
    </row>
    <row r="101" spans="1:9" ht="36" customHeight="1" x14ac:dyDescent="0.25">
      <c r="A101" s="127" t="s">
        <v>114</v>
      </c>
      <c r="B101" s="76" t="s">
        <v>223</v>
      </c>
      <c r="C101" s="77"/>
      <c r="D101" s="77"/>
      <c r="E101" s="54"/>
      <c r="F101" s="67">
        <v>2280</v>
      </c>
      <c r="G101" s="68"/>
      <c r="H101" s="68"/>
      <c r="I101" s="69"/>
    </row>
    <row r="102" spans="1:9" ht="36" customHeight="1" x14ac:dyDescent="0.25">
      <c r="A102" s="127" t="s">
        <v>114</v>
      </c>
      <c r="B102" s="76" t="s">
        <v>224</v>
      </c>
      <c r="C102" s="77"/>
      <c r="D102" s="77"/>
      <c r="E102" s="54"/>
      <c r="F102" s="67">
        <v>3000</v>
      </c>
      <c r="G102" s="68"/>
      <c r="H102" s="68"/>
      <c r="I102" s="69"/>
    </row>
    <row r="103" spans="1:9" ht="36" customHeight="1" thickBot="1" x14ac:dyDescent="0.3">
      <c r="A103" s="7"/>
      <c r="B103" s="76" t="s">
        <v>203</v>
      </c>
      <c r="C103" s="77"/>
      <c r="D103" s="77"/>
      <c r="E103" s="54"/>
      <c r="F103" s="67">
        <v>1620</v>
      </c>
      <c r="G103" s="68"/>
      <c r="H103" s="68"/>
      <c r="I103" s="69"/>
    </row>
    <row r="104" spans="1:9" ht="54" customHeight="1" thickBot="1" x14ac:dyDescent="0.3">
      <c r="B104" s="18" t="s">
        <v>228</v>
      </c>
      <c r="C104" s="19"/>
      <c r="D104" s="19"/>
      <c r="E104" s="20"/>
      <c r="F104" s="108"/>
      <c r="G104" s="109"/>
      <c r="H104" s="109"/>
      <c r="I104" s="110"/>
    </row>
    <row r="105" spans="1:9" ht="28.5" customHeight="1" thickBot="1" x14ac:dyDescent="0.3">
      <c r="A105" s="7"/>
      <c r="B105" s="195"/>
      <c r="C105" s="196"/>
      <c r="D105" s="196"/>
      <c r="E105" s="196"/>
      <c r="F105" s="196"/>
      <c r="G105" s="196"/>
      <c r="H105" s="196"/>
      <c r="I105" s="196"/>
    </row>
    <row r="106" spans="1:9" ht="28.5" customHeight="1" x14ac:dyDescent="0.25">
      <c r="A106" s="7"/>
      <c r="B106" s="78" t="s">
        <v>229</v>
      </c>
      <c r="C106" s="79"/>
      <c r="D106" s="79"/>
      <c r="E106" s="36"/>
      <c r="F106" s="80">
        <v>5070</v>
      </c>
      <c r="G106" s="81"/>
      <c r="H106" s="81"/>
      <c r="I106" s="81"/>
    </row>
    <row r="107" spans="1:9" ht="28.5" customHeight="1" x14ac:dyDescent="0.25">
      <c r="A107" s="7"/>
      <c r="B107" s="76" t="s">
        <v>230</v>
      </c>
      <c r="C107" s="77"/>
      <c r="D107" s="77"/>
      <c r="E107" s="54"/>
      <c r="F107" s="67">
        <v>10140</v>
      </c>
      <c r="G107" s="68"/>
      <c r="H107" s="68"/>
      <c r="I107" s="68"/>
    </row>
    <row r="108" spans="1:9" ht="28.5" customHeight="1" x14ac:dyDescent="0.25">
      <c r="A108" s="7"/>
      <c r="B108" s="76" t="s">
        <v>231</v>
      </c>
      <c r="C108" s="77"/>
      <c r="D108" s="77"/>
      <c r="E108" s="54"/>
      <c r="F108" s="67">
        <v>5070</v>
      </c>
      <c r="G108" s="68"/>
      <c r="H108" s="68"/>
      <c r="I108" s="68"/>
    </row>
    <row r="109" spans="1:9" ht="28.5" customHeight="1" thickBot="1" x14ac:dyDescent="0.3">
      <c r="A109" s="7"/>
      <c r="B109" s="76" t="s">
        <v>264</v>
      </c>
      <c r="C109" s="77"/>
      <c r="D109" s="77"/>
      <c r="E109" s="54"/>
      <c r="F109" s="67">
        <v>10140</v>
      </c>
      <c r="G109" s="68"/>
      <c r="H109" s="68"/>
      <c r="I109" s="68"/>
    </row>
    <row r="110" spans="1:9" ht="24" thickBot="1" x14ac:dyDescent="0.3">
      <c r="B110" s="27"/>
      <c r="C110" s="38"/>
      <c r="D110" s="38"/>
      <c r="E110" s="39"/>
      <c r="F110" s="40"/>
      <c r="G110" s="41"/>
      <c r="H110" s="41"/>
      <c r="I110" s="42"/>
    </row>
    <row r="111" spans="1:9" ht="21" customHeight="1" x14ac:dyDescent="0.25">
      <c r="B111" s="119"/>
      <c r="C111" s="119"/>
      <c r="D111" s="119"/>
      <c r="E111" s="119"/>
      <c r="F111" s="119"/>
      <c r="G111" s="119"/>
      <c r="H111" s="119"/>
      <c r="I111" s="119"/>
    </row>
    <row r="112" spans="1:9" s="125" customFormat="1" ht="27" customHeight="1" x14ac:dyDescent="0.25">
      <c r="A112" s="7" t="s">
        <v>114</v>
      </c>
      <c r="B112" s="120" t="s">
        <v>471</v>
      </c>
      <c r="C112" s="120"/>
      <c r="D112" s="120"/>
      <c r="E112" s="120"/>
      <c r="F112" s="120"/>
      <c r="G112" s="120"/>
      <c r="H112" s="120"/>
      <c r="I112" s="120"/>
    </row>
    <row r="113" spans="1:9" s="126" customFormat="1" ht="45" customHeight="1" x14ac:dyDescent="0.25">
      <c r="A113" s="7"/>
      <c r="B113" s="121" t="s">
        <v>207</v>
      </c>
      <c r="C113" s="121"/>
      <c r="D113" s="121"/>
      <c r="E113" s="121"/>
      <c r="F113" s="121"/>
      <c r="G113" s="121"/>
      <c r="H113" s="121"/>
      <c r="I113" s="121"/>
    </row>
    <row r="114" spans="1:9" ht="21" customHeight="1" x14ac:dyDescent="0.25"/>
  </sheetData>
  <sheetProtection selectLockedCells="1" selectUnlockedCells="1"/>
  <mergeCells count="218">
    <mergeCell ref="B113:I113"/>
    <mergeCell ref="B109:E109"/>
    <mergeCell ref="F109:I109"/>
    <mergeCell ref="B110:E110"/>
    <mergeCell ref="F110:I110"/>
    <mergeCell ref="B111:I111"/>
    <mergeCell ref="B112:I112"/>
    <mergeCell ref="B105:I105"/>
    <mergeCell ref="B106:E106"/>
    <mergeCell ref="F106:I106"/>
    <mergeCell ref="B107:E107"/>
    <mergeCell ref="F107:I107"/>
    <mergeCell ref="B108:E108"/>
    <mergeCell ref="F108:I108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5"/>
  <sheetViews>
    <sheetView view="pageBreakPreview" topLeftCell="B1" zoomScale="50" zoomScaleNormal="60" zoomScaleSheetLayoutView="50" workbookViewId="0">
      <pane ySplit="4" topLeftCell="A99" activePane="bottomLeft" state="frozen"/>
      <selection activeCell="Q15" sqref="Q15"/>
      <selection pane="bottomLeft" activeCell="B103" sqref="B103:E103"/>
    </sheetView>
  </sheetViews>
  <sheetFormatPr defaultColWidth="9.140625" defaultRowHeight="12.75" outlineLevelRow="1" x14ac:dyDescent="0.25"/>
  <cols>
    <col min="1" max="1" width="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31.5" customHeight="1" thickBot="1" x14ac:dyDescent="0.3">
      <c r="A6" s="312" t="s">
        <v>269</v>
      </c>
      <c r="B6" s="313"/>
      <c r="C6" s="313"/>
      <c r="D6" s="313"/>
      <c r="E6" s="313"/>
      <c r="F6" s="313"/>
      <c r="G6" s="313"/>
      <c r="H6" s="313"/>
      <c r="I6" s="313"/>
      <c r="J6" s="313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26" t="s">
        <v>107</v>
      </c>
      <c r="G7" s="26" t="s">
        <v>108</v>
      </c>
      <c r="H7" s="26" t="s">
        <v>109</v>
      </c>
      <c r="I7" s="26" t="s">
        <v>110</v>
      </c>
      <c r="J7" s="26" t="s">
        <v>111</v>
      </c>
    </row>
    <row r="8" spans="1:10" ht="36" customHeight="1" thickBot="1" x14ac:dyDescent="0.3">
      <c r="A8" s="7" t="s">
        <v>112</v>
      </c>
      <c r="B8" s="427" t="s">
        <v>113</v>
      </c>
      <c r="C8" s="428"/>
      <c r="D8" s="428"/>
      <c r="E8" s="429"/>
      <c r="F8" s="430">
        <f>H8*1.2</f>
        <v>13341.6</v>
      </c>
      <c r="G8" s="430">
        <f>H8*1.1</f>
        <v>12229.800000000001</v>
      </c>
      <c r="H8" s="430">
        <v>11118</v>
      </c>
      <c r="I8" s="430">
        <f>H8*0.75</f>
        <v>8338.5</v>
      </c>
      <c r="J8" s="431">
        <f>H8*0.5</f>
        <v>5559</v>
      </c>
    </row>
    <row r="9" spans="1:10" ht="16.5" customHeight="1" thickBot="1" x14ac:dyDescent="0.3">
      <c r="A9" s="7"/>
      <c r="B9" s="27"/>
      <c r="C9" s="38"/>
      <c r="D9" s="38"/>
      <c r="E9" s="39"/>
      <c r="F9" s="40"/>
      <c r="G9" s="41"/>
      <c r="H9" s="41"/>
      <c r="I9" s="41"/>
      <c r="J9" s="42"/>
    </row>
    <row r="10" spans="1:10" ht="36" customHeight="1" thickBot="1" x14ac:dyDescent="0.3">
      <c r="A10" s="7" t="s">
        <v>112</v>
      </c>
      <c r="B10" s="427" t="s">
        <v>116</v>
      </c>
      <c r="C10" s="428"/>
      <c r="D10" s="428"/>
      <c r="E10" s="429"/>
      <c r="F10" s="430">
        <f>H10*1.2</f>
        <v>15609.599999999999</v>
      </c>
      <c r="G10" s="430">
        <f>H10*1.1</f>
        <v>14308.800000000001</v>
      </c>
      <c r="H10" s="430">
        <v>13008</v>
      </c>
      <c r="I10" s="430">
        <f>H10*0.75</f>
        <v>9756</v>
      </c>
      <c r="J10" s="431">
        <f>H10*0.5</f>
        <v>6504</v>
      </c>
    </row>
    <row r="11" spans="1:10" ht="24" customHeight="1" thickBot="1" x14ac:dyDescent="0.3">
      <c r="A11" s="7"/>
      <c r="B11" s="132"/>
      <c r="C11" s="282"/>
      <c r="D11" s="282"/>
      <c r="E11" s="283"/>
      <c r="F11" s="143"/>
      <c r="G11" s="144"/>
      <c r="H11" s="144"/>
      <c r="I11" s="144"/>
      <c r="J11" s="145"/>
    </row>
    <row r="12" spans="1:10" ht="36" customHeight="1" x14ac:dyDescent="0.25">
      <c r="A12" s="7"/>
      <c r="B12" s="30" t="s">
        <v>115</v>
      </c>
      <c r="C12" s="31"/>
      <c r="D12" s="31"/>
      <c r="E12" s="31"/>
      <c r="F12" s="432">
        <f>H12*1.2</f>
        <v>29361.599999999999</v>
      </c>
      <c r="G12" s="433">
        <f>H12*1.1</f>
        <v>26914.800000000003</v>
      </c>
      <c r="H12" s="433">
        <v>24468</v>
      </c>
      <c r="I12" s="433">
        <f>H12*0.75</f>
        <v>18351</v>
      </c>
      <c r="J12" s="433">
        <f>H12*0.5</f>
        <v>12234</v>
      </c>
    </row>
    <row r="13" spans="1:10" ht="36" customHeight="1" thickBot="1" x14ac:dyDescent="0.3">
      <c r="A13" s="7"/>
      <c r="B13" s="46" t="s">
        <v>117</v>
      </c>
      <c r="C13" s="47"/>
      <c r="D13" s="47"/>
      <c r="E13" s="47"/>
      <c r="F13" s="434">
        <f>H13*1.2</f>
        <v>34344</v>
      </c>
      <c r="G13" s="435">
        <f>H13*1.1</f>
        <v>31482.000000000004</v>
      </c>
      <c r="H13" s="435">
        <v>28620</v>
      </c>
      <c r="I13" s="435">
        <f>H13*0.75</f>
        <v>21465</v>
      </c>
      <c r="J13" s="435">
        <f>H13*0.5</f>
        <v>14310</v>
      </c>
    </row>
    <row r="14" spans="1:10" ht="24" customHeight="1" thickBot="1" x14ac:dyDescent="0.3">
      <c r="A14" s="7"/>
      <c r="B14" s="150"/>
      <c r="C14" s="436"/>
      <c r="D14" s="436"/>
      <c r="E14" s="437"/>
      <c r="F14" s="153"/>
      <c r="G14" s="154"/>
      <c r="H14" s="154"/>
      <c r="I14" s="154"/>
      <c r="J14" s="155"/>
    </row>
    <row r="15" spans="1:10" ht="36" customHeight="1" thickBot="1" x14ac:dyDescent="0.3">
      <c r="A15" s="7" t="s">
        <v>112</v>
      </c>
      <c r="B15" s="30" t="s">
        <v>118</v>
      </c>
      <c r="C15" s="175"/>
      <c r="D15" s="175"/>
      <c r="E15" s="176"/>
      <c r="F15" s="279">
        <v>2790</v>
      </c>
      <c r="G15" s="280"/>
      <c r="H15" s="280"/>
      <c r="I15" s="280"/>
      <c r="J15" s="281"/>
    </row>
    <row r="16" spans="1:10" ht="36" customHeight="1" thickBot="1" x14ac:dyDescent="0.3">
      <c r="A16" s="7" t="s">
        <v>114</v>
      </c>
      <c r="B16" s="177" t="s">
        <v>119</v>
      </c>
      <c r="C16" s="178"/>
      <c r="D16" s="178"/>
      <c r="E16" s="179"/>
      <c r="F16" s="279">
        <v>6240</v>
      </c>
      <c r="G16" s="280"/>
      <c r="H16" s="280"/>
      <c r="I16" s="280"/>
      <c r="J16" s="281"/>
    </row>
    <row r="17" spans="1:10" ht="24" customHeight="1" thickBot="1" x14ac:dyDescent="0.3">
      <c r="A17" s="7"/>
      <c r="B17" s="27"/>
      <c r="C17" s="28"/>
      <c r="D17" s="28"/>
      <c r="E17" s="29"/>
      <c r="F17" s="180"/>
      <c r="G17" s="181"/>
      <c r="H17" s="181"/>
      <c r="I17" s="181"/>
      <c r="J17" s="182"/>
    </row>
    <row r="18" spans="1:10" ht="36" customHeight="1" x14ac:dyDescent="0.25">
      <c r="A18" s="7" t="s">
        <v>112</v>
      </c>
      <c r="B18" s="52" t="s">
        <v>120</v>
      </c>
      <c r="C18" s="53"/>
      <c r="D18" s="53"/>
      <c r="E18" s="54"/>
      <c r="F18" s="361">
        <v>270</v>
      </c>
      <c r="G18" s="362"/>
      <c r="H18" s="362"/>
      <c r="I18" s="362"/>
      <c r="J18" s="363"/>
    </row>
    <row r="19" spans="1:10" ht="36" customHeight="1" thickBot="1" x14ac:dyDescent="0.3">
      <c r="A19" s="7" t="s">
        <v>114</v>
      </c>
      <c r="B19" s="52" t="s">
        <v>121</v>
      </c>
      <c r="C19" s="53"/>
      <c r="D19" s="53"/>
      <c r="E19" s="54"/>
      <c r="F19" s="380">
        <v>600</v>
      </c>
      <c r="G19" s="381"/>
      <c r="H19" s="381"/>
      <c r="I19" s="381"/>
      <c r="J19" s="382"/>
    </row>
    <row r="20" spans="1:10" ht="31.5" customHeight="1" x14ac:dyDescent="0.25">
      <c r="A20" s="312" t="s">
        <v>269</v>
      </c>
      <c r="B20" s="313"/>
      <c r="C20" s="313"/>
      <c r="D20" s="313"/>
      <c r="E20" s="313"/>
      <c r="F20" s="313"/>
      <c r="G20" s="313"/>
      <c r="H20" s="313"/>
      <c r="I20" s="313"/>
      <c r="J20" s="313"/>
    </row>
    <row r="21" spans="1:10" ht="36" customHeight="1" thickBot="1" x14ac:dyDescent="0.3">
      <c r="A21" s="7"/>
      <c r="B21" s="61" t="s">
        <v>122</v>
      </c>
      <c r="C21" s="62"/>
      <c r="D21" s="62"/>
      <c r="E21" s="63"/>
      <c r="F21" s="64" t="str">
        <f>"Цена от "&amp;MIN(F22:F51)&amp;" до "&amp;MAX(F22:F51)</f>
        <v>Цена от 2460 до 73800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2460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4920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7380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9840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12300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14760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17220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19680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22140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24600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27060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29520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31980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34440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36900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39360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41820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44280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46740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142</v>
      </c>
      <c r="C41" s="53"/>
      <c r="D41" s="53"/>
      <c r="E41" s="54"/>
      <c r="F41" s="67">
        <v>49200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51660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54120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56580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59040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61500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63960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66420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68880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242</v>
      </c>
      <c r="C50" s="53"/>
      <c r="D50" s="53"/>
      <c r="E50" s="54"/>
      <c r="F50" s="67">
        <v>71340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243</v>
      </c>
      <c r="C51" s="53"/>
      <c r="D51" s="53"/>
      <c r="E51" s="54"/>
      <c r="F51" s="67">
        <v>73800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244</v>
      </c>
      <c r="C52" s="53"/>
      <c r="D52" s="53"/>
      <c r="E52" s="54"/>
      <c r="F52" s="67">
        <v>76260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245</v>
      </c>
      <c r="C53" s="53"/>
      <c r="D53" s="53"/>
      <c r="E53" s="54"/>
      <c r="F53" s="67">
        <v>78720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246</v>
      </c>
      <c r="C54" s="53"/>
      <c r="D54" s="53"/>
      <c r="E54" s="54"/>
      <c r="F54" s="67">
        <v>81180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247</v>
      </c>
      <c r="C55" s="53"/>
      <c r="D55" s="53"/>
      <c r="E55" s="54"/>
      <c r="F55" s="67">
        <v>83640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248</v>
      </c>
      <c r="C56" s="53"/>
      <c r="D56" s="53"/>
      <c r="E56" s="54"/>
      <c r="F56" s="67">
        <v>86100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249</v>
      </c>
      <c r="C57" s="53"/>
      <c r="D57" s="53"/>
      <c r="E57" s="54"/>
      <c r="F57" s="67">
        <v>88560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250</v>
      </c>
      <c r="C58" s="53"/>
      <c r="D58" s="53"/>
      <c r="E58" s="54"/>
      <c r="F58" s="67">
        <v>91020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251</v>
      </c>
      <c r="C59" s="53"/>
      <c r="D59" s="53"/>
      <c r="E59" s="54"/>
      <c r="F59" s="67">
        <v>93480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252</v>
      </c>
      <c r="C60" s="53"/>
      <c r="D60" s="53"/>
      <c r="E60" s="54"/>
      <c r="F60" s="67">
        <v>95940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253</v>
      </c>
      <c r="C61" s="53"/>
      <c r="D61" s="53"/>
      <c r="E61" s="54"/>
      <c r="F61" s="67">
        <v>98400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270</v>
      </c>
      <c r="C62" s="53"/>
      <c r="D62" s="53"/>
      <c r="E62" s="54"/>
      <c r="F62" s="67">
        <v>100860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271</v>
      </c>
      <c r="C63" s="53"/>
      <c r="D63" s="53"/>
      <c r="E63" s="54"/>
      <c r="F63" s="67">
        <v>103320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272</v>
      </c>
      <c r="C64" s="53"/>
      <c r="D64" s="53"/>
      <c r="E64" s="54"/>
      <c r="F64" s="67">
        <v>105780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273</v>
      </c>
      <c r="C65" s="53"/>
      <c r="D65" s="53"/>
      <c r="E65" s="54"/>
      <c r="F65" s="67">
        <v>108240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274</v>
      </c>
      <c r="C66" s="53"/>
      <c r="D66" s="53"/>
      <c r="E66" s="54"/>
      <c r="F66" s="67">
        <v>110700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275</v>
      </c>
      <c r="C67" s="53"/>
      <c r="D67" s="53"/>
      <c r="E67" s="54"/>
      <c r="F67" s="67">
        <v>113160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276</v>
      </c>
      <c r="C68" s="53"/>
      <c r="D68" s="53"/>
      <c r="E68" s="54"/>
      <c r="F68" s="67">
        <v>115620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277</v>
      </c>
      <c r="C69" s="53"/>
      <c r="D69" s="53"/>
      <c r="E69" s="54"/>
      <c r="F69" s="67">
        <v>118080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278</v>
      </c>
      <c r="C70" s="53"/>
      <c r="D70" s="53"/>
      <c r="E70" s="54"/>
      <c r="F70" s="67">
        <v>120540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279</v>
      </c>
      <c r="C71" s="53"/>
      <c r="D71" s="53"/>
      <c r="E71" s="54"/>
      <c r="F71" s="67">
        <v>123000</v>
      </c>
      <c r="G71" s="68"/>
      <c r="H71" s="68"/>
      <c r="I71" s="68"/>
      <c r="J71" s="69"/>
    </row>
    <row r="72" spans="1:10" ht="30" customHeight="1" thickBot="1" x14ac:dyDescent="0.4">
      <c r="A72" s="358" t="s">
        <v>330</v>
      </c>
      <c r="B72" s="359"/>
      <c r="C72" s="360"/>
      <c r="D72" s="360"/>
      <c r="E72" s="360"/>
      <c r="F72" s="180" t="s">
        <v>330</v>
      </c>
      <c r="G72" s="181"/>
      <c r="H72" s="181"/>
      <c r="I72" s="181"/>
      <c r="J72" s="182"/>
    </row>
    <row r="73" spans="1:10" ht="36" customHeight="1" thickBot="1" x14ac:dyDescent="0.3">
      <c r="A73" s="7" t="s">
        <v>112</v>
      </c>
      <c r="B73" s="30" t="s">
        <v>331</v>
      </c>
      <c r="C73" s="31"/>
      <c r="D73" s="31"/>
      <c r="E73" s="32"/>
      <c r="F73" s="33">
        <f>H73*1.2</f>
        <v>13341.6</v>
      </c>
      <c r="G73" s="33">
        <f>H73*1.1</f>
        <v>12229.800000000001</v>
      </c>
      <c r="H73" s="33">
        <v>11118</v>
      </c>
      <c r="I73" s="33">
        <f>H73*0.75</f>
        <v>8338.5</v>
      </c>
      <c r="J73" s="33">
        <f>H73*0.5</f>
        <v>5559</v>
      </c>
    </row>
    <row r="74" spans="1:10" ht="34.5" customHeight="1" thickBot="1" x14ac:dyDescent="0.3">
      <c r="A74" s="7"/>
      <c r="B74" s="27"/>
      <c r="C74" s="38"/>
      <c r="D74" s="38"/>
      <c r="E74" s="39"/>
      <c r="F74" s="180" t="s">
        <v>330</v>
      </c>
      <c r="G74" s="181"/>
      <c r="H74" s="181"/>
      <c r="I74" s="181"/>
      <c r="J74" s="182"/>
    </row>
    <row r="75" spans="1:10" ht="36" customHeight="1" thickBot="1" x14ac:dyDescent="0.3">
      <c r="A75" s="7" t="s">
        <v>112</v>
      </c>
      <c r="B75" s="30" t="s">
        <v>332</v>
      </c>
      <c r="C75" s="31"/>
      <c r="D75" s="31"/>
      <c r="E75" s="32"/>
      <c r="F75" s="33">
        <f>H75*1.2</f>
        <v>15609.599999999999</v>
      </c>
      <c r="G75" s="33">
        <f>H75*1.1</f>
        <v>14308.800000000001</v>
      </c>
      <c r="H75" s="33">
        <v>13008</v>
      </c>
      <c r="I75" s="33">
        <f>H75*0.75</f>
        <v>9756</v>
      </c>
      <c r="J75" s="33">
        <f>H75*0.5</f>
        <v>6504</v>
      </c>
    </row>
    <row r="76" spans="1:10" ht="24" customHeight="1" thickBot="1" x14ac:dyDescent="0.3">
      <c r="A76" s="7"/>
      <c r="B76" s="27"/>
      <c r="C76" s="28"/>
      <c r="D76" s="28"/>
      <c r="E76" s="29"/>
      <c r="F76" s="180" t="s">
        <v>330</v>
      </c>
      <c r="G76" s="181"/>
      <c r="H76" s="181"/>
      <c r="I76" s="181"/>
      <c r="J76" s="182"/>
    </row>
    <row r="77" spans="1:10" ht="36" customHeight="1" thickBot="1" x14ac:dyDescent="0.3">
      <c r="A77" s="7" t="s">
        <v>112</v>
      </c>
      <c r="B77" s="52" t="s">
        <v>333</v>
      </c>
      <c r="C77" s="53"/>
      <c r="D77" s="53"/>
      <c r="E77" s="54"/>
      <c r="F77" s="361">
        <v>270</v>
      </c>
      <c r="G77" s="362"/>
      <c r="H77" s="362"/>
      <c r="I77" s="362"/>
      <c r="J77" s="363"/>
    </row>
    <row r="78" spans="1:10" ht="30" customHeight="1" thickBot="1" x14ac:dyDescent="0.3">
      <c r="A78" s="180"/>
      <c r="B78" s="181"/>
      <c r="C78" s="181"/>
      <c r="D78" s="181"/>
      <c r="E78" s="182"/>
      <c r="F78" s="180" t="s">
        <v>330</v>
      </c>
      <c r="G78" s="181"/>
      <c r="H78" s="181"/>
      <c r="I78" s="181"/>
      <c r="J78" s="182"/>
    </row>
    <row r="79" spans="1:10" ht="36" customHeight="1" thickBot="1" x14ac:dyDescent="0.3">
      <c r="A79" s="7"/>
      <c r="B79" s="61" t="s">
        <v>122</v>
      </c>
      <c r="C79" s="62"/>
      <c r="D79" s="62"/>
      <c r="E79" s="63"/>
      <c r="F79" s="364" t="str">
        <f>"Цена от "&amp;MIN(F80:F104)&amp;" до "&amp;MAX(F80:F104)</f>
        <v>Цена от 2460 до 61500</v>
      </c>
      <c r="G79" s="365"/>
      <c r="H79" s="365"/>
      <c r="I79" s="365"/>
      <c r="J79" s="366"/>
    </row>
    <row r="80" spans="1:10" ht="36" customHeight="1" outlineLevel="1" x14ac:dyDescent="0.25">
      <c r="A80" s="7"/>
      <c r="B80" s="52" t="s">
        <v>334</v>
      </c>
      <c r="C80" s="53"/>
      <c r="D80" s="53"/>
      <c r="E80" s="53"/>
      <c r="F80" s="138">
        <v>2460</v>
      </c>
      <c r="G80" s="139"/>
      <c r="H80" s="139"/>
      <c r="I80" s="139"/>
      <c r="J80" s="140"/>
    </row>
    <row r="81" spans="1:10" ht="36" customHeight="1" outlineLevel="1" x14ac:dyDescent="0.25">
      <c r="A81" s="7"/>
      <c r="B81" s="52" t="s">
        <v>335</v>
      </c>
      <c r="C81" s="53"/>
      <c r="D81" s="53"/>
      <c r="E81" s="53"/>
      <c r="F81" s="58">
        <v>4920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336</v>
      </c>
      <c r="C82" s="53"/>
      <c r="D82" s="53"/>
      <c r="E82" s="53"/>
      <c r="F82" s="58">
        <v>7380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337</v>
      </c>
      <c r="C83" s="53"/>
      <c r="D83" s="53"/>
      <c r="E83" s="53"/>
      <c r="F83" s="58">
        <v>9840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338</v>
      </c>
      <c r="C84" s="53"/>
      <c r="D84" s="53"/>
      <c r="E84" s="53"/>
      <c r="F84" s="58">
        <v>12300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339</v>
      </c>
      <c r="C85" s="53"/>
      <c r="D85" s="53"/>
      <c r="E85" s="53"/>
      <c r="F85" s="58">
        <v>14760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340</v>
      </c>
      <c r="C86" s="53"/>
      <c r="D86" s="53"/>
      <c r="E86" s="53"/>
      <c r="F86" s="58">
        <v>17220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341</v>
      </c>
      <c r="C87" s="53"/>
      <c r="D87" s="53"/>
      <c r="E87" s="53"/>
      <c r="F87" s="58">
        <v>19680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342</v>
      </c>
      <c r="C88" s="53"/>
      <c r="D88" s="53"/>
      <c r="E88" s="53"/>
      <c r="F88" s="58">
        <v>22140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343</v>
      </c>
      <c r="C89" s="53"/>
      <c r="D89" s="53"/>
      <c r="E89" s="53"/>
      <c r="F89" s="58">
        <v>24600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344</v>
      </c>
      <c r="C90" s="53"/>
      <c r="D90" s="53"/>
      <c r="E90" s="53"/>
      <c r="F90" s="58">
        <v>27060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345</v>
      </c>
      <c r="C91" s="53"/>
      <c r="D91" s="53"/>
      <c r="E91" s="53"/>
      <c r="F91" s="58">
        <v>29520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346</v>
      </c>
      <c r="C92" s="53"/>
      <c r="D92" s="53"/>
      <c r="E92" s="53"/>
      <c r="F92" s="58">
        <v>31980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347</v>
      </c>
      <c r="C93" s="53"/>
      <c r="D93" s="53"/>
      <c r="E93" s="53"/>
      <c r="F93" s="58">
        <v>34440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348</v>
      </c>
      <c r="C94" s="53"/>
      <c r="D94" s="53"/>
      <c r="E94" s="53"/>
      <c r="F94" s="58">
        <v>36900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349</v>
      </c>
      <c r="C95" s="53"/>
      <c r="D95" s="53"/>
      <c r="E95" s="53"/>
      <c r="F95" s="58">
        <v>39360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350</v>
      </c>
      <c r="C96" s="53"/>
      <c r="D96" s="53"/>
      <c r="E96" s="53"/>
      <c r="F96" s="58">
        <v>41820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351</v>
      </c>
      <c r="C97" s="53"/>
      <c r="D97" s="53"/>
      <c r="E97" s="53"/>
      <c r="F97" s="58">
        <v>44280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352</v>
      </c>
      <c r="C98" s="53"/>
      <c r="D98" s="53"/>
      <c r="E98" s="53"/>
      <c r="F98" s="58">
        <v>46740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353</v>
      </c>
      <c r="C99" s="53"/>
      <c r="D99" s="53"/>
      <c r="E99" s="53"/>
      <c r="F99" s="58">
        <v>49200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354</v>
      </c>
      <c r="C100" s="53"/>
      <c r="D100" s="53"/>
      <c r="E100" s="53"/>
      <c r="F100" s="58">
        <v>51660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355</v>
      </c>
      <c r="C101" s="53"/>
      <c r="D101" s="53"/>
      <c r="E101" s="53"/>
      <c r="F101" s="58">
        <v>54120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356</v>
      </c>
      <c r="C102" s="53"/>
      <c r="D102" s="53"/>
      <c r="E102" s="53"/>
      <c r="F102" s="58">
        <v>56580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357</v>
      </c>
      <c r="C103" s="53"/>
      <c r="D103" s="53"/>
      <c r="E103" s="53"/>
      <c r="F103" s="58">
        <v>59040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358</v>
      </c>
      <c r="C104" s="53"/>
      <c r="D104" s="53"/>
      <c r="E104" s="53"/>
      <c r="F104" s="58">
        <v>61500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359</v>
      </c>
      <c r="C105" s="53"/>
      <c r="D105" s="53"/>
      <c r="E105" s="53"/>
      <c r="F105" s="58">
        <v>63960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360</v>
      </c>
      <c r="C106" s="53"/>
      <c r="D106" s="53"/>
      <c r="E106" s="53"/>
      <c r="F106" s="58">
        <v>66420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361</v>
      </c>
      <c r="C107" s="53"/>
      <c r="D107" s="53"/>
      <c r="E107" s="53"/>
      <c r="F107" s="58">
        <v>68880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362</v>
      </c>
      <c r="C108" s="53"/>
      <c r="D108" s="53"/>
      <c r="E108" s="53"/>
      <c r="F108" s="58">
        <v>71340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363</v>
      </c>
      <c r="C109" s="53"/>
      <c r="D109" s="53"/>
      <c r="E109" s="53"/>
      <c r="F109" s="58">
        <v>73800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364</v>
      </c>
      <c r="C110" s="53"/>
      <c r="D110" s="53"/>
      <c r="E110" s="53"/>
      <c r="F110" s="58">
        <v>76260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365</v>
      </c>
      <c r="C111" s="53"/>
      <c r="D111" s="53"/>
      <c r="E111" s="53"/>
      <c r="F111" s="58">
        <v>78720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366</v>
      </c>
      <c r="C112" s="53"/>
      <c r="D112" s="53"/>
      <c r="E112" s="53"/>
      <c r="F112" s="58">
        <v>81180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367</v>
      </c>
      <c r="C113" s="53"/>
      <c r="D113" s="53"/>
      <c r="E113" s="53"/>
      <c r="F113" s="58">
        <v>83640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368</v>
      </c>
      <c r="C114" s="53"/>
      <c r="D114" s="53"/>
      <c r="E114" s="53"/>
      <c r="F114" s="58">
        <v>86100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369</v>
      </c>
      <c r="C115" s="53"/>
      <c r="D115" s="53"/>
      <c r="E115" s="53"/>
      <c r="F115" s="58">
        <v>88560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370</v>
      </c>
      <c r="C116" s="53"/>
      <c r="D116" s="53"/>
      <c r="E116" s="53"/>
      <c r="F116" s="58">
        <v>91020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371</v>
      </c>
      <c r="C117" s="53"/>
      <c r="D117" s="53"/>
      <c r="E117" s="53"/>
      <c r="F117" s="58">
        <v>93480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372</v>
      </c>
      <c r="C118" s="53"/>
      <c r="D118" s="53"/>
      <c r="E118" s="53"/>
      <c r="F118" s="58">
        <v>95940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373</v>
      </c>
      <c r="C119" s="53"/>
      <c r="D119" s="53"/>
      <c r="E119" s="53"/>
      <c r="F119" s="58">
        <v>98400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374</v>
      </c>
      <c r="C120" s="53"/>
      <c r="D120" s="53"/>
      <c r="E120" s="53"/>
      <c r="F120" s="58">
        <v>100860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375</v>
      </c>
      <c r="C121" s="53"/>
      <c r="D121" s="53"/>
      <c r="E121" s="53"/>
      <c r="F121" s="58">
        <v>103320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376</v>
      </c>
      <c r="C122" s="53"/>
      <c r="D122" s="53"/>
      <c r="E122" s="53"/>
      <c r="F122" s="58">
        <v>105780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377</v>
      </c>
      <c r="C123" s="53"/>
      <c r="D123" s="53"/>
      <c r="E123" s="53"/>
      <c r="F123" s="58">
        <v>108240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378</v>
      </c>
      <c r="C124" s="53"/>
      <c r="D124" s="53"/>
      <c r="E124" s="53"/>
      <c r="F124" s="58">
        <v>110700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379</v>
      </c>
      <c r="C125" s="53"/>
      <c r="D125" s="53"/>
      <c r="E125" s="53"/>
      <c r="F125" s="58">
        <v>113160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380</v>
      </c>
      <c r="C126" s="53"/>
      <c r="D126" s="53"/>
      <c r="E126" s="53"/>
      <c r="F126" s="58">
        <v>115620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381</v>
      </c>
      <c r="C127" s="53"/>
      <c r="D127" s="53"/>
      <c r="E127" s="53"/>
      <c r="F127" s="58">
        <v>118080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382</v>
      </c>
      <c r="C128" s="53"/>
      <c r="D128" s="53"/>
      <c r="E128" s="53"/>
      <c r="F128" s="58">
        <v>120540</v>
      </c>
      <c r="G128" s="59"/>
      <c r="H128" s="59"/>
      <c r="I128" s="59"/>
      <c r="J128" s="60"/>
    </row>
    <row r="129" spans="1:10" ht="36" customHeight="1" outlineLevel="1" thickBot="1" x14ac:dyDescent="0.3">
      <c r="A129" s="7"/>
      <c r="B129" s="52" t="s">
        <v>383</v>
      </c>
      <c r="C129" s="53"/>
      <c r="D129" s="53"/>
      <c r="E129" s="53"/>
      <c r="F129" s="337">
        <v>123000</v>
      </c>
      <c r="G129" s="148"/>
      <c r="H129" s="148"/>
      <c r="I129" s="148"/>
      <c r="J129" s="149"/>
    </row>
    <row r="130" spans="1:10" ht="36" customHeight="1" thickBot="1" x14ac:dyDescent="0.3">
      <c r="A130" s="7"/>
      <c r="B130" s="70" t="s">
        <v>143</v>
      </c>
      <c r="C130" s="71"/>
      <c r="D130" s="71"/>
      <c r="E130" s="72"/>
      <c r="F130" s="64" t="str">
        <f>"Цена от "&amp;MIN(F131:F140)&amp;" до "&amp;MAX(F131:F140)</f>
        <v>Цена от 420 до 12990</v>
      </c>
      <c r="G130" s="65"/>
      <c r="H130" s="65"/>
      <c r="I130" s="65"/>
      <c r="J130" s="66"/>
    </row>
    <row r="131" spans="1:10" ht="36" customHeight="1" x14ac:dyDescent="0.25">
      <c r="A131" s="7"/>
      <c r="B131" s="76" t="s">
        <v>144</v>
      </c>
      <c r="C131" s="77"/>
      <c r="D131" s="77"/>
      <c r="E131" s="54"/>
      <c r="F131" s="67">
        <v>1800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208</v>
      </c>
      <c r="C132" s="77"/>
      <c r="D132" s="77"/>
      <c r="E132" s="54"/>
      <c r="F132" s="67">
        <v>1290</v>
      </c>
      <c r="G132" s="68"/>
      <c r="H132" s="68"/>
      <c r="I132" s="68"/>
      <c r="J132" s="69"/>
    </row>
    <row r="133" spans="1:10" ht="36" customHeight="1" x14ac:dyDescent="0.25">
      <c r="A133" s="7"/>
      <c r="B133" s="78" t="s">
        <v>146</v>
      </c>
      <c r="C133" s="79"/>
      <c r="D133" s="79"/>
      <c r="E133" s="36"/>
      <c r="F133" s="80">
        <v>12990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147</v>
      </c>
      <c r="C134" s="77"/>
      <c r="D134" s="77"/>
      <c r="E134" s="54"/>
      <c r="F134" s="67">
        <v>2790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148</v>
      </c>
      <c r="C135" s="77"/>
      <c r="D135" s="77"/>
      <c r="E135" s="54"/>
      <c r="F135" s="67">
        <v>7590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149</v>
      </c>
      <c r="C136" s="77"/>
      <c r="D136" s="77"/>
      <c r="E136" s="54"/>
      <c r="F136" s="67">
        <v>420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150</v>
      </c>
      <c r="C137" s="77"/>
      <c r="D137" s="77"/>
      <c r="E137" s="54"/>
      <c r="F137" s="67">
        <v>420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151</v>
      </c>
      <c r="C138" s="77"/>
      <c r="D138" s="77"/>
      <c r="E138" s="54"/>
      <c r="F138" s="67">
        <v>840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152</v>
      </c>
      <c r="C139" s="77"/>
      <c r="D139" s="77"/>
      <c r="E139" s="54"/>
      <c r="F139" s="67">
        <v>1260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153</v>
      </c>
      <c r="C140" s="77"/>
      <c r="D140" s="77"/>
      <c r="E140" s="54"/>
      <c r="F140" s="67">
        <v>8490</v>
      </c>
      <c r="G140" s="68"/>
      <c r="H140" s="68"/>
      <c r="I140" s="68"/>
      <c r="J140" s="69"/>
    </row>
    <row r="141" spans="1:10" ht="21.75" customHeight="1" thickBot="1" x14ac:dyDescent="0.3">
      <c r="A141" s="7"/>
      <c r="B141" s="27"/>
      <c r="C141" s="38"/>
      <c r="D141" s="38"/>
      <c r="E141" s="39"/>
      <c r="F141" s="40" t="s">
        <v>154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155</v>
      </c>
      <c r="C142" s="77"/>
      <c r="D142" s="77"/>
      <c r="E142" s="54"/>
      <c r="F142" s="67">
        <v>30</v>
      </c>
      <c r="G142" s="68"/>
      <c r="H142" s="68"/>
      <c r="I142" s="68"/>
      <c r="J142" s="69"/>
    </row>
    <row r="143" spans="1:10" ht="36" customHeight="1" thickBot="1" x14ac:dyDescent="0.3">
      <c r="A143" s="7"/>
      <c r="B143" s="99" t="s">
        <v>190</v>
      </c>
      <c r="C143" s="100"/>
      <c r="D143" s="100"/>
      <c r="E143" s="101"/>
      <c r="F143" s="102"/>
      <c r="G143" s="103"/>
      <c r="H143" s="103"/>
      <c r="I143" s="103"/>
      <c r="J143" s="104"/>
    </row>
    <row r="144" spans="1:10" ht="36" customHeight="1" x14ac:dyDescent="0.25">
      <c r="A144" s="7"/>
      <c r="B144" s="76" t="s">
        <v>191</v>
      </c>
      <c r="C144" s="77"/>
      <c r="D144" s="77"/>
      <c r="E144" s="54"/>
      <c r="F144" s="67">
        <v>10008</v>
      </c>
      <c r="G144" s="68"/>
      <c r="H144" s="68"/>
      <c r="I144" s="68"/>
      <c r="J144" s="69"/>
    </row>
    <row r="145" spans="1:10" ht="36" customHeight="1" x14ac:dyDescent="0.25">
      <c r="A145" s="7"/>
      <c r="B145" s="76" t="s">
        <v>192</v>
      </c>
      <c r="C145" s="77"/>
      <c r="D145" s="77"/>
      <c r="E145" s="54"/>
      <c r="F145" s="67">
        <v>10008</v>
      </c>
      <c r="G145" s="68"/>
      <c r="H145" s="68"/>
      <c r="I145" s="68"/>
      <c r="J145" s="69"/>
    </row>
    <row r="146" spans="1:10" ht="36" customHeight="1" x14ac:dyDescent="0.25">
      <c r="A146" s="7"/>
      <c r="B146" s="76" t="s">
        <v>193</v>
      </c>
      <c r="C146" s="77"/>
      <c r="D146" s="77"/>
      <c r="E146" s="54"/>
      <c r="F146" s="105">
        <v>3000</v>
      </c>
      <c r="G146" s="106"/>
      <c r="H146" s="106"/>
      <c r="I146" s="106"/>
      <c r="J146" s="107"/>
    </row>
    <row r="147" spans="1:10" ht="36" customHeight="1" x14ac:dyDescent="0.25">
      <c r="A147" s="7"/>
      <c r="B147" s="76" t="s">
        <v>194</v>
      </c>
      <c r="C147" s="77"/>
      <c r="D147" s="77"/>
      <c r="E147" s="54"/>
      <c r="F147" s="105">
        <v>300</v>
      </c>
      <c r="G147" s="106"/>
      <c r="H147" s="106"/>
      <c r="I147" s="106"/>
      <c r="J147" s="107"/>
    </row>
    <row r="148" spans="1:10" ht="36" customHeight="1" thickBot="1" x14ac:dyDescent="0.3">
      <c r="A148" s="7"/>
      <c r="B148" s="76" t="s">
        <v>195</v>
      </c>
      <c r="C148" s="77"/>
      <c r="D148" s="77"/>
      <c r="E148" s="54"/>
      <c r="F148" s="105">
        <v>1050</v>
      </c>
      <c r="G148" s="106"/>
      <c r="H148" s="106"/>
      <c r="I148" s="106"/>
      <c r="J148" s="107"/>
    </row>
    <row r="149" spans="1:10" ht="54" customHeight="1" thickBot="1" x14ac:dyDescent="0.3">
      <c r="A149" s="7"/>
      <c r="B149" s="183" t="s">
        <v>209</v>
      </c>
      <c r="C149" s="184"/>
      <c r="D149" s="184"/>
      <c r="E149" s="185"/>
      <c r="F149" s="186" t="str">
        <f>"Цена от "&amp;MIN(F151,F156:F168)&amp;" до "&amp;MAX(F151,F156:F168)</f>
        <v>Цена от 540 до 29790</v>
      </c>
      <c r="G149" s="187"/>
      <c r="H149" s="187"/>
      <c r="I149" s="187"/>
      <c r="J149" s="188"/>
    </row>
    <row r="150" spans="1:10" ht="24" customHeight="1" thickBot="1" x14ac:dyDescent="0.3">
      <c r="A150" s="7"/>
      <c r="B150" s="27"/>
      <c r="C150" s="38"/>
      <c r="D150" s="38"/>
      <c r="E150" s="39"/>
      <c r="F150" s="40"/>
      <c r="G150" s="41"/>
      <c r="H150" s="41"/>
      <c r="I150" s="41"/>
      <c r="J150" s="42"/>
    </row>
    <row r="151" spans="1:10" ht="36" customHeight="1" x14ac:dyDescent="0.25">
      <c r="A151" s="7"/>
      <c r="B151" s="76" t="s">
        <v>157</v>
      </c>
      <c r="C151" s="77"/>
      <c r="D151" s="77"/>
      <c r="E151" s="54"/>
      <c r="F151" s="67">
        <v>15480</v>
      </c>
      <c r="G151" s="68"/>
      <c r="H151" s="68"/>
      <c r="I151" s="68"/>
      <c r="J151" s="69"/>
    </row>
    <row r="152" spans="1:10" ht="36" customHeight="1" x14ac:dyDescent="0.25">
      <c r="A152" s="7"/>
      <c r="B152" s="76" t="s">
        <v>158</v>
      </c>
      <c r="C152" s="77"/>
      <c r="D152" s="77"/>
      <c r="E152" s="54"/>
      <c r="F152" s="67">
        <v>1548</v>
      </c>
      <c r="G152" s="68"/>
      <c r="H152" s="68"/>
      <c r="I152" s="68"/>
      <c r="J152" s="69"/>
    </row>
    <row r="153" spans="1:10" ht="36" customHeight="1" x14ac:dyDescent="0.25">
      <c r="A153" s="7"/>
      <c r="B153" s="76" t="s">
        <v>159</v>
      </c>
      <c r="C153" s="77"/>
      <c r="D153" s="77"/>
      <c r="E153" s="54"/>
      <c r="F153" s="67">
        <v>3870</v>
      </c>
      <c r="G153" s="68"/>
      <c r="H153" s="68"/>
      <c r="I153" s="68"/>
      <c r="J153" s="69"/>
    </row>
    <row r="154" spans="1:10" ht="36" customHeight="1" thickBot="1" x14ac:dyDescent="0.3">
      <c r="A154" s="7"/>
      <c r="B154" s="177" t="s">
        <v>160</v>
      </c>
      <c r="C154" s="178"/>
      <c r="D154" s="178"/>
      <c r="E154" s="179"/>
      <c r="F154" s="67">
        <v>20004</v>
      </c>
      <c r="G154" s="68"/>
      <c r="H154" s="68"/>
      <c r="I154" s="68"/>
      <c r="J154" s="69"/>
    </row>
    <row r="155" spans="1:10" ht="24" customHeight="1" thickBot="1" x14ac:dyDescent="0.3">
      <c r="A155" s="7"/>
      <c r="B155" s="27"/>
      <c r="C155" s="38"/>
      <c r="D155" s="38"/>
      <c r="E155" s="39"/>
      <c r="F155" s="40"/>
      <c r="G155" s="41"/>
      <c r="H155" s="41"/>
      <c r="I155" s="41"/>
      <c r="J155" s="42"/>
    </row>
    <row r="156" spans="1:10" ht="36" customHeight="1" x14ac:dyDescent="0.25">
      <c r="A156" s="7" t="s">
        <v>112</v>
      </c>
      <c r="B156" s="76" t="s">
        <v>161</v>
      </c>
      <c r="C156" s="77"/>
      <c r="D156" s="77"/>
      <c r="E156" s="54"/>
      <c r="F156" s="67">
        <v>17790</v>
      </c>
      <c r="G156" s="68"/>
      <c r="H156" s="68"/>
      <c r="I156" s="68"/>
      <c r="J156" s="69"/>
    </row>
    <row r="157" spans="1:10" ht="36" customHeight="1" x14ac:dyDescent="0.25">
      <c r="A157" s="7" t="s">
        <v>112</v>
      </c>
      <c r="B157" s="52" t="s">
        <v>162</v>
      </c>
      <c r="C157" s="96"/>
      <c r="D157" s="96"/>
      <c r="E157" s="97"/>
      <c r="F157" s="67">
        <v>8490</v>
      </c>
      <c r="G157" s="68"/>
      <c r="H157" s="68"/>
      <c r="I157" s="68"/>
      <c r="J157" s="69"/>
    </row>
    <row r="158" spans="1:10" ht="36" customHeight="1" x14ac:dyDescent="0.25">
      <c r="A158" s="7" t="s">
        <v>112</v>
      </c>
      <c r="B158" s="76" t="s">
        <v>163</v>
      </c>
      <c r="C158" s="77"/>
      <c r="D158" s="77"/>
      <c r="E158" s="54"/>
      <c r="F158" s="67">
        <v>24690</v>
      </c>
      <c r="G158" s="68"/>
      <c r="H158" s="68"/>
      <c r="I158" s="68"/>
      <c r="J158" s="69"/>
    </row>
    <row r="159" spans="1:10" ht="36" customHeight="1" x14ac:dyDescent="0.25">
      <c r="A159" s="7" t="s">
        <v>112</v>
      </c>
      <c r="B159" s="76" t="s">
        <v>164</v>
      </c>
      <c r="C159" s="77"/>
      <c r="D159" s="77"/>
      <c r="E159" s="54"/>
      <c r="F159" s="67">
        <v>13590</v>
      </c>
      <c r="G159" s="68"/>
      <c r="H159" s="68"/>
      <c r="I159" s="68"/>
      <c r="J159" s="69"/>
    </row>
    <row r="160" spans="1:10" ht="36" customHeight="1" x14ac:dyDescent="0.25">
      <c r="A160" s="7" t="s">
        <v>112</v>
      </c>
      <c r="B160" s="76" t="s">
        <v>165</v>
      </c>
      <c r="C160" s="77"/>
      <c r="D160" s="77"/>
      <c r="E160" s="54"/>
      <c r="F160" s="67">
        <v>16308</v>
      </c>
      <c r="G160" s="68"/>
      <c r="H160" s="68"/>
      <c r="I160" s="68"/>
      <c r="J160" s="69"/>
    </row>
    <row r="161" spans="1:10" ht="36" customHeight="1" x14ac:dyDescent="0.25">
      <c r="A161" s="7" t="s">
        <v>112</v>
      </c>
      <c r="B161" s="76" t="s">
        <v>166</v>
      </c>
      <c r="C161" s="77"/>
      <c r="D161" s="77"/>
      <c r="E161" s="54"/>
      <c r="F161" s="67">
        <v>15990</v>
      </c>
      <c r="G161" s="68"/>
      <c r="H161" s="68"/>
      <c r="I161" s="68"/>
      <c r="J161" s="69"/>
    </row>
    <row r="162" spans="1:10" ht="36" customHeight="1" x14ac:dyDescent="0.25">
      <c r="A162" s="7" t="s">
        <v>112</v>
      </c>
      <c r="B162" s="76" t="s">
        <v>167</v>
      </c>
      <c r="C162" s="77"/>
      <c r="D162" s="77"/>
      <c r="E162" s="54"/>
      <c r="F162" s="67">
        <v>14790</v>
      </c>
      <c r="G162" s="68"/>
      <c r="H162" s="68"/>
      <c r="I162" s="68"/>
      <c r="J162" s="69"/>
    </row>
    <row r="163" spans="1:10" ht="36" customHeight="1" x14ac:dyDescent="0.25">
      <c r="A163" s="7" t="s">
        <v>112</v>
      </c>
      <c r="B163" s="76" t="s">
        <v>168</v>
      </c>
      <c r="C163" s="77"/>
      <c r="D163" s="77"/>
      <c r="E163" s="54"/>
      <c r="F163" s="67">
        <v>29790</v>
      </c>
      <c r="G163" s="68"/>
      <c r="H163" s="68"/>
      <c r="I163" s="68"/>
      <c r="J163" s="69"/>
    </row>
    <row r="164" spans="1:10" ht="36" customHeight="1" x14ac:dyDescent="0.25">
      <c r="A164" s="7"/>
      <c r="B164" s="76" t="s">
        <v>169</v>
      </c>
      <c r="C164" s="77"/>
      <c r="D164" s="77"/>
      <c r="E164" s="54"/>
      <c r="F164" s="67">
        <v>18000</v>
      </c>
      <c r="G164" s="68"/>
      <c r="H164" s="68"/>
      <c r="I164" s="68"/>
      <c r="J164" s="69"/>
    </row>
    <row r="165" spans="1:10" ht="36" customHeight="1" x14ac:dyDescent="0.25">
      <c r="A165" s="7" t="s">
        <v>112</v>
      </c>
      <c r="B165" s="78" t="s">
        <v>170</v>
      </c>
      <c r="C165" s="79"/>
      <c r="D165" s="79"/>
      <c r="E165" s="36"/>
      <c r="F165" s="67">
        <v>540</v>
      </c>
      <c r="G165" s="68"/>
      <c r="H165" s="68"/>
      <c r="I165" s="68"/>
      <c r="J165" s="69"/>
    </row>
    <row r="166" spans="1:10" ht="36" customHeight="1" x14ac:dyDescent="0.25">
      <c r="B166" s="76" t="s">
        <v>171</v>
      </c>
      <c r="C166" s="77"/>
      <c r="D166" s="77"/>
      <c r="E166" s="54"/>
      <c r="F166" s="67">
        <v>10290</v>
      </c>
      <c r="G166" s="68"/>
      <c r="H166" s="68"/>
      <c r="I166" s="68"/>
      <c r="J166" s="69"/>
    </row>
    <row r="167" spans="1:10" ht="36" customHeight="1" x14ac:dyDescent="0.25">
      <c r="B167" s="76" t="s">
        <v>172</v>
      </c>
      <c r="C167" s="77"/>
      <c r="D167" s="77"/>
      <c r="E167" s="54"/>
      <c r="F167" s="67">
        <v>8190</v>
      </c>
      <c r="G167" s="68"/>
      <c r="H167" s="68"/>
      <c r="I167" s="68"/>
      <c r="J167" s="69"/>
    </row>
    <row r="168" spans="1:10" ht="36" customHeight="1" x14ac:dyDescent="0.25">
      <c r="A168" s="7" t="s">
        <v>112</v>
      </c>
      <c r="B168" s="76" t="s">
        <v>174</v>
      </c>
      <c r="C168" s="77"/>
      <c r="D168" s="77"/>
      <c r="E168" s="54"/>
      <c r="F168" s="67">
        <v>12690</v>
      </c>
      <c r="G168" s="68"/>
      <c r="H168" s="68"/>
      <c r="I168" s="68"/>
      <c r="J168" s="69"/>
    </row>
    <row r="169" spans="1:10" ht="37.5" customHeight="1" x14ac:dyDescent="0.25">
      <c r="A169" s="7"/>
      <c r="B169" s="76" t="s">
        <v>175</v>
      </c>
      <c r="C169" s="77"/>
      <c r="D169" s="77"/>
      <c r="E169" s="54"/>
      <c r="F169" s="67">
        <v>1800</v>
      </c>
      <c r="G169" s="68"/>
      <c r="H169" s="68"/>
      <c r="I169" s="68"/>
      <c r="J169" s="69"/>
    </row>
    <row r="170" spans="1:10" ht="36" customHeight="1" x14ac:dyDescent="0.25">
      <c r="A170" s="7"/>
      <c r="B170" s="76" t="s">
        <v>176</v>
      </c>
      <c r="C170" s="77"/>
      <c r="D170" s="77"/>
      <c r="E170" s="54"/>
      <c r="F170" s="67">
        <v>12300</v>
      </c>
      <c r="G170" s="68"/>
      <c r="H170" s="68"/>
      <c r="I170" s="68"/>
      <c r="J170" s="69"/>
    </row>
    <row r="171" spans="1:10" ht="36" customHeight="1" x14ac:dyDescent="0.25">
      <c r="A171" s="7"/>
      <c r="B171" s="76" t="s">
        <v>177</v>
      </c>
      <c r="C171" s="77"/>
      <c r="D171" s="77"/>
      <c r="E171" s="53"/>
      <c r="F171" s="67">
        <v>16380</v>
      </c>
      <c r="G171" s="68"/>
      <c r="H171" s="68"/>
      <c r="I171" s="68"/>
      <c r="J171" s="69"/>
    </row>
    <row r="172" spans="1:10" ht="36" customHeight="1" x14ac:dyDescent="0.25">
      <c r="A172" s="7"/>
      <c r="B172" s="52" t="s">
        <v>178</v>
      </c>
      <c r="C172" s="96"/>
      <c r="D172" s="96"/>
      <c r="E172" s="96"/>
      <c r="F172" s="67">
        <v>17640</v>
      </c>
      <c r="G172" s="68"/>
      <c r="H172" s="68"/>
      <c r="I172" s="68"/>
      <c r="J172" s="69"/>
    </row>
    <row r="173" spans="1:10" ht="36" customHeight="1" x14ac:dyDescent="0.25">
      <c r="A173" s="7"/>
      <c r="B173" s="52" t="s">
        <v>173</v>
      </c>
      <c r="C173" s="96"/>
      <c r="D173" s="96"/>
      <c r="E173" s="97"/>
      <c r="F173" s="67">
        <v>8880</v>
      </c>
      <c r="G173" s="68"/>
      <c r="H173" s="68"/>
      <c r="I173" s="68"/>
      <c r="J173" s="69"/>
    </row>
    <row r="174" spans="1:10" ht="36" customHeight="1" x14ac:dyDescent="0.25">
      <c r="A174" s="7" t="s">
        <v>114</v>
      </c>
      <c r="B174" s="76" t="s">
        <v>179</v>
      </c>
      <c r="C174" s="77"/>
      <c r="D174" s="77"/>
      <c r="E174" s="54"/>
      <c r="F174" s="67">
        <v>39240</v>
      </c>
      <c r="G174" s="68"/>
      <c r="H174" s="68"/>
      <c r="I174" s="68"/>
      <c r="J174" s="69"/>
    </row>
    <row r="175" spans="1:10" ht="36" customHeight="1" x14ac:dyDescent="0.25">
      <c r="A175" s="7" t="s">
        <v>114</v>
      </c>
      <c r="B175" s="76" t="s">
        <v>180</v>
      </c>
      <c r="C175" s="77"/>
      <c r="D175" s="77"/>
      <c r="E175" s="54"/>
      <c r="F175" s="67">
        <v>18720</v>
      </c>
      <c r="G175" s="68"/>
      <c r="H175" s="68"/>
      <c r="I175" s="68"/>
      <c r="J175" s="69"/>
    </row>
    <row r="176" spans="1:10" ht="36" customHeight="1" x14ac:dyDescent="0.25">
      <c r="A176" s="7" t="s">
        <v>114</v>
      </c>
      <c r="B176" s="76" t="s">
        <v>181</v>
      </c>
      <c r="C176" s="77"/>
      <c r="D176" s="77"/>
      <c r="E176" s="54"/>
      <c r="F176" s="67">
        <v>54360</v>
      </c>
      <c r="G176" s="68"/>
      <c r="H176" s="68"/>
      <c r="I176" s="68"/>
      <c r="J176" s="69"/>
    </row>
    <row r="177" spans="1:10" ht="36" customHeight="1" x14ac:dyDescent="0.25">
      <c r="A177" s="7" t="s">
        <v>114</v>
      </c>
      <c r="B177" s="76" t="s">
        <v>182</v>
      </c>
      <c r="C177" s="77"/>
      <c r="D177" s="77"/>
      <c r="E177" s="54"/>
      <c r="F177" s="67">
        <v>30000</v>
      </c>
      <c r="G177" s="68"/>
      <c r="H177" s="68"/>
      <c r="I177" s="68"/>
      <c r="J177" s="69"/>
    </row>
    <row r="178" spans="1:10" ht="36" customHeight="1" x14ac:dyDescent="0.25">
      <c r="A178" s="7" t="s">
        <v>114</v>
      </c>
      <c r="B178" s="84" t="s">
        <v>183</v>
      </c>
      <c r="C178" s="85"/>
      <c r="D178" s="85"/>
      <c r="E178" s="86"/>
      <c r="F178" s="67">
        <v>36000</v>
      </c>
      <c r="G178" s="68"/>
      <c r="H178" s="68"/>
      <c r="I178" s="68"/>
      <c r="J178" s="69"/>
    </row>
    <row r="179" spans="1:10" ht="36" customHeight="1" x14ac:dyDescent="0.25">
      <c r="A179" s="7" t="s">
        <v>114</v>
      </c>
      <c r="B179" s="76" t="s">
        <v>184</v>
      </c>
      <c r="C179" s="77"/>
      <c r="D179" s="77"/>
      <c r="E179" s="54"/>
      <c r="F179" s="67">
        <v>35280</v>
      </c>
      <c r="G179" s="68"/>
      <c r="H179" s="68"/>
      <c r="I179" s="68"/>
      <c r="J179" s="69"/>
    </row>
    <row r="180" spans="1:10" ht="36" customHeight="1" x14ac:dyDescent="0.25">
      <c r="A180" s="7" t="s">
        <v>114</v>
      </c>
      <c r="B180" s="76" t="s">
        <v>185</v>
      </c>
      <c r="C180" s="77"/>
      <c r="D180" s="77"/>
      <c r="E180" s="54"/>
      <c r="F180" s="67">
        <v>32640</v>
      </c>
      <c r="G180" s="68"/>
      <c r="H180" s="68"/>
      <c r="I180" s="68"/>
      <c r="J180" s="69"/>
    </row>
    <row r="181" spans="1:10" ht="36" customHeight="1" x14ac:dyDescent="0.25">
      <c r="A181" s="7" t="s">
        <v>114</v>
      </c>
      <c r="B181" s="76" t="s">
        <v>186</v>
      </c>
      <c r="C181" s="77"/>
      <c r="D181" s="77"/>
      <c r="E181" s="54"/>
      <c r="F181" s="67">
        <v>65640</v>
      </c>
      <c r="G181" s="68"/>
      <c r="H181" s="68"/>
      <c r="I181" s="68"/>
      <c r="J181" s="69"/>
    </row>
    <row r="182" spans="1:10" ht="36" customHeight="1" x14ac:dyDescent="0.25">
      <c r="A182" s="7" t="s">
        <v>114</v>
      </c>
      <c r="B182" s="78" t="s">
        <v>187</v>
      </c>
      <c r="C182" s="79"/>
      <c r="D182" s="79"/>
      <c r="E182" s="36"/>
      <c r="F182" s="67">
        <v>1200</v>
      </c>
      <c r="G182" s="68"/>
      <c r="H182" s="68"/>
      <c r="I182" s="68"/>
      <c r="J182" s="69"/>
    </row>
    <row r="183" spans="1:10" ht="36" customHeight="1" thickBot="1" x14ac:dyDescent="0.3">
      <c r="A183" s="7" t="s">
        <v>114</v>
      </c>
      <c r="B183" s="76" t="s">
        <v>189</v>
      </c>
      <c r="C183" s="77"/>
      <c r="D183" s="77"/>
      <c r="E183" s="54"/>
      <c r="F183" s="67">
        <v>27960</v>
      </c>
      <c r="G183" s="68"/>
      <c r="H183" s="68"/>
      <c r="I183" s="68"/>
      <c r="J183" s="69"/>
    </row>
    <row r="184" spans="1:10" ht="36" customHeight="1" thickBot="1" x14ac:dyDescent="0.3">
      <c r="A184" s="7"/>
      <c r="B184" s="18" t="s">
        <v>196</v>
      </c>
      <c r="C184" s="19"/>
      <c r="D184" s="19"/>
      <c r="E184" s="20"/>
      <c r="F184" s="186"/>
      <c r="G184" s="187"/>
      <c r="H184" s="187"/>
      <c r="I184" s="187"/>
      <c r="J184" s="188"/>
    </row>
    <row r="185" spans="1:10" ht="36" customHeight="1" x14ac:dyDescent="0.25">
      <c r="A185" s="7" t="s">
        <v>112</v>
      </c>
      <c r="B185" s="76" t="s">
        <v>267</v>
      </c>
      <c r="C185" s="77"/>
      <c r="D185" s="77"/>
      <c r="E185" s="54"/>
      <c r="F185" s="67">
        <v>9690</v>
      </c>
      <c r="G185" s="68"/>
      <c r="H185" s="68"/>
      <c r="I185" s="68"/>
      <c r="J185" s="69"/>
    </row>
    <row r="186" spans="1:10" ht="36" customHeight="1" x14ac:dyDescent="0.25">
      <c r="A186" s="7" t="s">
        <v>112</v>
      </c>
      <c r="B186" s="76" t="s">
        <v>198</v>
      </c>
      <c r="C186" s="77"/>
      <c r="D186" s="77"/>
      <c r="E186" s="54"/>
      <c r="F186" s="67">
        <v>11190</v>
      </c>
      <c r="G186" s="68"/>
      <c r="H186" s="68"/>
      <c r="I186" s="68"/>
      <c r="J186" s="69"/>
    </row>
    <row r="187" spans="1:10" ht="36" customHeight="1" x14ac:dyDescent="0.25">
      <c r="A187" s="7" t="s">
        <v>112</v>
      </c>
      <c r="B187" s="76" t="s">
        <v>199</v>
      </c>
      <c r="C187" s="77"/>
      <c r="D187" s="77"/>
      <c r="E187" s="54"/>
      <c r="F187" s="67">
        <v>7290</v>
      </c>
      <c r="G187" s="68"/>
      <c r="H187" s="68"/>
      <c r="I187" s="68"/>
      <c r="J187" s="69"/>
    </row>
    <row r="188" spans="1:10" ht="36" customHeight="1" x14ac:dyDescent="0.25">
      <c r="A188" s="7" t="s">
        <v>114</v>
      </c>
      <c r="B188" s="76" t="s">
        <v>435</v>
      </c>
      <c r="C188" s="77"/>
      <c r="D188" s="77"/>
      <c r="E188" s="54"/>
      <c r="F188" s="67">
        <v>21360</v>
      </c>
      <c r="G188" s="68"/>
      <c r="H188" s="68"/>
      <c r="I188" s="68"/>
      <c r="J188" s="69"/>
    </row>
    <row r="189" spans="1:10" ht="36" customHeight="1" x14ac:dyDescent="0.25">
      <c r="A189" s="7" t="s">
        <v>114</v>
      </c>
      <c r="B189" s="76" t="s">
        <v>226</v>
      </c>
      <c r="C189" s="77"/>
      <c r="D189" s="77"/>
      <c r="E189" s="54"/>
      <c r="F189" s="67">
        <v>24720</v>
      </c>
      <c r="G189" s="68"/>
      <c r="H189" s="68"/>
      <c r="I189" s="68"/>
      <c r="J189" s="69"/>
    </row>
    <row r="190" spans="1:10" ht="36" customHeight="1" x14ac:dyDescent="0.25">
      <c r="A190" s="7" t="s">
        <v>114</v>
      </c>
      <c r="B190" s="76" t="s">
        <v>202</v>
      </c>
      <c r="C190" s="77"/>
      <c r="D190" s="77"/>
      <c r="E190" s="54"/>
      <c r="F190" s="67">
        <v>16080</v>
      </c>
      <c r="G190" s="68"/>
      <c r="H190" s="68"/>
      <c r="I190" s="68"/>
      <c r="J190" s="69"/>
    </row>
    <row r="191" spans="1:10" ht="36" customHeight="1" thickBot="1" x14ac:dyDescent="0.3">
      <c r="A191" s="7"/>
      <c r="B191" s="76" t="s">
        <v>203</v>
      </c>
      <c r="C191" s="77"/>
      <c r="D191" s="77"/>
      <c r="E191" s="54"/>
      <c r="F191" s="67">
        <v>11190</v>
      </c>
      <c r="G191" s="68"/>
      <c r="H191" s="68"/>
      <c r="I191" s="68"/>
      <c r="J191" s="69"/>
    </row>
    <row r="192" spans="1:10" ht="54" customHeight="1" thickBot="1" x14ac:dyDescent="0.3">
      <c r="A192" s="7"/>
      <c r="B192" s="27"/>
      <c r="C192" s="38"/>
      <c r="D192" s="38"/>
      <c r="E192" s="39"/>
      <c r="F192" s="40"/>
      <c r="G192" s="41"/>
      <c r="H192" s="41"/>
      <c r="I192" s="41"/>
      <c r="J192" s="42"/>
    </row>
    <row r="193" spans="1:10" ht="28.5" customHeight="1" x14ac:dyDescent="0.25">
      <c r="A193" s="7"/>
      <c r="B193" s="116"/>
      <c r="C193" s="117"/>
      <c r="D193" s="117"/>
      <c r="E193" s="117"/>
      <c r="F193" s="118"/>
      <c r="G193" s="118"/>
      <c r="H193" s="118"/>
      <c r="I193" s="118"/>
      <c r="J193" s="118"/>
    </row>
    <row r="194" spans="1:10" ht="21" x14ac:dyDescent="0.25">
      <c r="A194" s="7"/>
      <c r="B194" s="119" t="s">
        <v>436</v>
      </c>
      <c r="C194" s="119"/>
      <c r="D194" s="119"/>
      <c r="E194" s="119"/>
      <c r="F194" s="119"/>
      <c r="G194" s="119"/>
      <c r="H194" s="119"/>
      <c r="I194" s="119"/>
      <c r="J194" s="119"/>
    </row>
    <row r="195" spans="1:10" ht="28.5" customHeight="1" x14ac:dyDescent="0.25">
      <c r="A195" s="7"/>
      <c r="B195" s="120" t="s">
        <v>206</v>
      </c>
      <c r="C195" s="120"/>
      <c r="D195" s="120"/>
      <c r="E195" s="120"/>
      <c r="F195" s="120"/>
      <c r="G195" s="120"/>
      <c r="H195" s="120"/>
      <c r="I195" s="120"/>
      <c r="J195" s="120"/>
    </row>
    <row r="196" spans="1:10" ht="28.5" customHeight="1" x14ac:dyDescent="0.25">
      <c r="A196" s="7"/>
      <c r="B196" s="388"/>
      <c r="C196" s="171"/>
      <c r="D196" s="171"/>
      <c r="E196" s="171"/>
      <c r="F196" s="389"/>
      <c r="G196" s="389"/>
      <c r="H196" s="389"/>
      <c r="I196" s="389"/>
      <c r="J196" s="389"/>
    </row>
    <row r="197" spans="1:10" ht="28.5" customHeight="1" thickBot="1" x14ac:dyDescent="0.3">
      <c r="A197" s="7"/>
      <c r="B197" s="214" t="s">
        <v>254</v>
      </c>
      <c r="C197" s="214"/>
      <c r="D197" s="214"/>
      <c r="E197" s="214"/>
      <c r="F197" s="214"/>
      <c r="G197" s="214"/>
      <c r="H197" s="214"/>
      <c r="I197" s="214"/>
      <c r="J197" s="215"/>
    </row>
    <row r="198" spans="1:10" ht="28.5" customHeight="1" thickBot="1" x14ac:dyDescent="0.3">
      <c r="A198" s="7"/>
      <c r="B198" s="216" t="s">
        <v>255</v>
      </c>
      <c r="C198" s="217"/>
      <c r="D198" s="217"/>
      <c r="E198" s="217"/>
      <c r="F198" s="217"/>
      <c r="G198" s="217"/>
      <c r="H198" s="217"/>
      <c r="I198" s="218"/>
      <c r="J198" s="126"/>
    </row>
    <row r="199" spans="1:10" ht="21.75" thickBot="1" x14ac:dyDescent="0.3">
      <c r="A199" s="7"/>
      <c r="B199" s="219" t="s">
        <v>256</v>
      </c>
      <c r="C199" s="220"/>
      <c r="D199" s="221" t="s">
        <v>257</v>
      </c>
      <c r="E199" s="222"/>
      <c r="F199" s="223"/>
      <c r="G199" s="224" t="s">
        <v>258</v>
      </c>
      <c r="H199" s="224"/>
      <c r="I199" s="225"/>
      <c r="J199" s="9"/>
    </row>
    <row r="200" spans="1:10" ht="21" x14ac:dyDescent="0.25">
      <c r="A200" s="7"/>
      <c r="B200" s="256" t="s">
        <v>259</v>
      </c>
      <c r="C200" s="257"/>
      <c r="D200" s="231" t="s">
        <v>260</v>
      </c>
      <c r="E200" s="231"/>
      <c r="F200" s="231"/>
      <c r="G200" s="258">
        <v>2190</v>
      </c>
      <c r="H200" s="231"/>
      <c r="I200" s="232"/>
      <c r="J200" s="9"/>
    </row>
    <row r="201" spans="1:10" ht="67.5" customHeight="1" x14ac:dyDescent="0.25">
      <c r="A201" s="7"/>
      <c r="B201" s="259" t="s">
        <v>261</v>
      </c>
      <c r="C201" s="260"/>
      <c r="D201" s="238"/>
      <c r="E201" s="238"/>
      <c r="F201" s="238"/>
      <c r="G201" s="261">
        <v>1590</v>
      </c>
      <c r="H201" s="238"/>
      <c r="I201" s="239"/>
      <c r="J201" s="9"/>
    </row>
    <row r="202" spans="1:10" ht="27" customHeight="1" x14ac:dyDescent="0.25">
      <c r="A202" s="7" t="s">
        <v>114</v>
      </c>
      <c r="B202" s="259" t="s">
        <v>262</v>
      </c>
      <c r="C202" s="260"/>
      <c r="D202" s="238"/>
      <c r="E202" s="238"/>
      <c r="F202" s="238"/>
      <c r="G202" s="261">
        <v>1440</v>
      </c>
      <c r="H202" s="238"/>
      <c r="I202" s="239"/>
      <c r="J202" s="9"/>
    </row>
    <row r="203" spans="1:10" s="171" customFormat="1" ht="20.100000000000001" customHeight="1" x14ac:dyDescent="0.25">
      <c r="B203" s="259" t="s">
        <v>263</v>
      </c>
      <c r="C203" s="260"/>
      <c r="D203" s="238"/>
      <c r="E203" s="238"/>
      <c r="F203" s="238"/>
      <c r="G203" s="261">
        <v>1290</v>
      </c>
      <c r="H203" s="238"/>
      <c r="I203" s="239"/>
      <c r="J203" s="9"/>
    </row>
    <row r="204" spans="1:10" s="215" customFormat="1" ht="36" customHeight="1" x14ac:dyDescent="0.25">
      <c r="B204" s="338"/>
      <c r="C204" s="338"/>
      <c r="D204" s="339"/>
      <c r="E204" s="339"/>
      <c r="F204" s="339"/>
      <c r="G204" s="340"/>
      <c r="H204" s="339"/>
      <c r="I204" s="339"/>
      <c r="J204" s="9"/>
    </row>
    <row r="205" spans="1:10" s="126" customFormat="1" ht="36" customHeight="1" x14ac:dyDescent="0.25">
      <c r="B205" s="121" t="s">
        <v>207</v>
      </c>
      <c r="C205" s="121"/>
      <c r="D205" s="121"/>
      <c r="E205" s="121"/>
      <c r="F205" s="121"/>
      <c r="G205" s="121"/>
      <c r="H205" s="121"/>
      <c r="I205" s="121"/>
      <c r="J205" s="121"/>
    </row>
    <row r="206" spans="1:10" ht="79.5" customHeight="1" x14ac:dyDescent="0.25">
      <c r="B206" s="341"/>
      <c r="C206" s="341"/>
      <c r="D206" s="341"/>
      <c r="E206" s="341"/>
      <c r="F206" s="341"/>
      <c r="G206" s="341"/>
      <c r="H206" s="341"/>
      <c r="I206" s="9"/>
      <c r="J206" s="9"/>
    </row>
    <row r="207" spans="1:10" ht="36" customHeight="1" x14ac:dyDescent="0.35">
      <c r="B207" s="342"/>
      <c r="C207" s="342"/>
      <c r="D207" s="342"/>
      <c r="E207" s="343" t="s">
        <v>437</v>
      </c>
      <c r="F207" s="344"/>
      <c r="G207" s="344"/>
      <c r="H207" s="9"/>
      <c r="I207" s="9"/>
      <c r="J207" s="9"/>
    </row>
    <row r="208" spans="1:10" ht="36" customHeight="1" x14ac:dyDescent="0.35">
      <c r="B208" s="345"/>
      <c r="C208" s="345"/>
      <c r="D208" s="345"/>
      <c r="E208" s="346">
        <v>1</v>
      </c>
      <c r="F208" s="344"/>
      <c r="G208" s="344"/>
      <c r="H208" s="9"/>
      <c r="I208" s="9"/>
      <c r="J208" s="9"/>
    </row>
    <row r="209" spans="1:10" ht="36" customHeight="1" x14ac:dyDescent="0.35">
      <c r="B209" s="345"/>
      <c r="C209" s="345"/>
      <c r="D209" s="345"/>
      <c r="E209" s="345">
        <v>1.1000000000000001</v>
      </c>
      <c r="F209" s="344"/>
      <c r="G209" s="344"/>
      <c r="H209" s="9"/>
      <c r="I209" s="9"/>
      <c r="J209" s="9"/>
    </row>
    <row r="210" spans="1:10" ht="54" customHeight="1" x14ac:dyDescent="0.35">
      <c r="B210" s="345"/>
      <c r="C210" s="345"/>
      <c r="D210" s="345"/>
      <c r="E210" s="345">
        <v>1.2</v>
      </c>
      <c r="F210" s="344"/>
      <c r="G210" s="344"/>
      <c r="H210" s="9"/>
      <c r="I210" s="9"/>
      <c r="J210" s="9"/>
    </row>
    <row r="211" spans="1:10" ht="28.5" customHeight="1" x14ac:dyDescent="0.35">
      <c r="B211" s="345"/>
      <c r="C211" s="345"/>
      <c r="D211" s="345"/>
      <c r="E211" s="345">
        <v>1.25</v>
      </c>
      <c r="F211" s="344"/>
      <c r="G211" s="344"/>
      <c r="H211" s="9"/>
      <c r="I211" s="9"/>
      <c r="J211" s="9"/>
    </row>
    <row r="212" spans="1:10" ht="40.5" customHeight="1" x14ac:dyDescent="0.35">
      <c r="A212" s="7"/>
      <c r="B212" s="345"/>
      <c r="C212" s="345"/>
      <c r="D212" s="345"/>
      <c r="E212" s="345">
        <v>1.3</v>
      </c>
      <c r="F212" s="344"/>
      <c r="G212" s="344"/>
      <c r="H212" s="9"/>
      <c r="I212" s="9"/>
      <c r="J212" s="9"/>
    </row>
    <row r="213" spans="1:10" ht="23.25" customHeight="1" x14ac:dyDescent="0.35">
      <c r="A213" s="341" t="s">
        <v>438</v>
      </c>
      <c r="B213" s="345"/>
      <c r="C213" s="345"/>
      <c r="D213" s="345"/>
      <c r="E213" s="345">
        <v>1.35</v>
      </c>
      <c r="F213" s="344"/>
      <c r="G213" s="344"/>
      <c r="H213" s="9"/>
      <c r="I213" s="9"/>
      <c r="J213" s="9"/>
    </row>
    <row r="214" spans="1:10" ht="25.5" x14ac:dyDescent="0.35">
      <c r="A214" s="342" t="s">
        <v>439</v>
      </c>
      <c r="B214" s="345"/>
      <c r="C214" s="345"/>
      <c r="D214" s="345"/>
      <c r="E214" s="345">
        <v>1.4</v>
      </c>
      <c r="F214" s="344"/>
      <c r="G214" s="344"/>
      <c r="H214" s="9"/>
      <c r="I214" s="9"/>
      <c r="J214" s="9"/>
    </row>
    <row r="215" spans="1:10" ht="25.5" x14ac:dyDescent="0.35">
      <c r="A215" s="345" t="s">
        <v>440</v>
      </c>
      <c r="B215" s="345"/>
      <c r="C215" s="345"/>
      <c r="D215" s="345"/>
      <c r="E215" s="345">
        <v>1.45</v>
      </c>
      <c r="F215" s="344"/>
      <c r="G215" s="344"/>
      <c r="H215" s="9"/>
      <c r="I215" s="9"/>
      <c r="J215" s="9"/>
    </row>
    <row r="216" spans="1:10" ht="25.5" x14ac:dyDescent="0.35">
      <c r="A216" s="345">
        <v>2</v>
      </c>
      <c r="B216" s="345"/>
      <c r="C216" s="345"/>
      <c r="D216" s="345"/>
      <c r="E216" s="345">
        <v>1.5</v>
      </c>
      <c r="F216" s="344"/>
      <c r="G216" s="344"/>
      <c r="H216" s="9"/>
      <c r="I216" s="9"/>
      <c r="J216" s="9"/>
    </row>
    <row r="217" spans="1:10" ht="25.5" x14ac:dyDescent="0.35">
      <c r="A217" s="345">
        <v>3</v>
      </c>
      <c r="B217" s="345"/>
      <c r="C217" s="345"/>
      <c r="D217" s="345"/>
      <c r="E217" s="345">
        <v>2</v>
      </c>
      <c r="F217" s="344"/>
      <c r="G217" s="344"/>
      <c r="H217" s="9"/>
      <c r="I217" s="9"/>
      <c r="J217" s="9"/>
    </row>
    <row r="218" spans="1:10" ht="25.5" x14ac:dyDescent="0.35">
      <c r="A218" s="345" t="s">
        <v>441</v>
      </c>
      <c r="B218" s="347"/>
      <c r="C218" s="347"/>
      <c r="D218" s="347"/>
      <c r="E218" s="347"/>
      <c r="F218" s="347"/>
      <c r="G218" s="347"/>
      <c r="H218" s="347"/>
      <c r="I218" s="9"/>
      <c r="J218" s="9"/>
    </row>
    <row r="219" spans="1:10" ht="25.5" x14ac:dyDescent="0.35">
      <c r="A219" s="345" t="s">
        <v>442</v>
      </c>
    </row>
    <row r="220" spans="1:10" ht="25.5" x14ac:dyDescent="0.35">
      <c r="A220" s="345" t="s">
        <v>443</v>
      </c>
    </row>
    <row r="221" spans="1:10" ht="25.5" x14ac:dyDescent="0.35">
      <c r="A221" s="345" t="s">
        <v>444</v>
      </c>
    </row>
    <row r="222" spans="1:10" ht="25.5" x14ac:dyDescent="0.35">
      <c r="A222" s="345" t="s">
        <v>445</v>
      </c>
    </row>
    <row r="223" spans="1:10" ht="25.5" x14ac:dyDescent="0.35">
      <c r="A223" s="345" t="s">
        <v>446</v>
      </c>
    </row>
    <row r="224" spans="1:10" ht="25.5" x14ac:dyDescent="0.35">
      <c r="A224" s="345" t="s">
        <v>447</v>
      </c>
    </row>
    <row r="225" spans="1:1" ht="53.25" customHeight="1" x14ac:dyDescent="0.25">
      <c r="A225" s="347" t="s">
        <v>448</v>
      </c>
    </row>
  </sheetData>
  <sheetProtection selectLockedCells="1" selectUnlockedCells="1"/>
  <mergeCells count="384">
    <mergeCell ref="B202:C202"/>
    <mergeCell ref="G202:I202"/>
    <mergeCell ref="B203:C203"/>
    <mergeCell ref="G203:I203"/>
    <mergeCell ref="B205:J205"/>
    <mergeCell ref="B197:I197"/>
    <mergeCell ref="B198:I198"/>
    <mergeCell ref="B199:C199"/>
    <mergeCell ref="D199:F199"/>
    <mergeCell ref="G199:I199"/>
    <mergeCell ref="B200:C200"/>
    <mergeCell ref="D200:F203"/>
    <mergeCell ref="G200:I200"/>
    <mergeCell ref="B201:C201"/>
    <mergeCell ref="G201:I201"/>
    <mergeCell ref="B191:E191"/>
    <mergeCell ref="F191:J191"/>
    <mergeCell ref="B192:E192"/>
    <mergeCell ref="F192:J192"/>
    <mergeCell ref="B194:J194"/>
    <mergeCell ref="B195:J195"/>
    <mergeCell ref="B188:E188"/>
    <mergeCell ref="F188:J188"/>
    <mergeCell ref="B189:E189"/>
    <mergeCell ref="F189:J189"/>
    <mergeCell ref="B190:E190"/>
    <mergeCell ref="F190:J190"/>
    <mergeCell ref="B185:E185"/>
    <mergeCell ref="F185:J185"/>
    <mergeCell ref="B186:E186"/>
    <mergeCell ref="F186:J186"/>
    <mergeCell ref="B187:E187"/>
    <mergeCell ref="F187:J187"/>
    <mergeCell ref="B182:E182"/>
    <mergeCell ref="F182:J182"/>
    <mergeCell ref="B183:E183"/>
    <mergeCell ref="F183:J183"/>
    <mergeCell ref="B184:E184"/>
    <mergeCell ref="F184:J184"/>
    <mergeCell ref="B179:E179"/>
    <mergeCell ref="F179:J179"/>
    <mergeCell ref="B180:E180"/>
    <mergeCell ref="F180:J180"/>
    <mergeCell ref="B181:E181"/>
    <mergeCell ref="F181:J181"/>
    <mergeCell ref="B176:E176"/>
    <mergeCell ref="F176:J176"/>
    <mergeCell ref="B177:E177"/>
    <mergeCell ref="F177:J177"/>
    <mergeCell ref="B178:E178"/>
    <mergeCell ref="F178:J178"/>
    <mergeCell ref="B173:E173"/>
    <mergeCell ref="F173:J173"/>
    <mergeCell ref="B174:E174"/>
    <mergeCell ref="F174:J174"/>
    <mergeCell ref="B175:E175"/>
    <mergeCell ref="F175:J175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F142:J142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5:E75"/>
    <mergeCell ref="B76:E76"/>
    <mergeCell ref="F76:J76"/>
    <mergeCell ref="B77:E77"/>
    <mergeCell ref="F77:J77"/>
    <mergeCell ref="A78:E78"/>
    <mergeCell ref="F78:J78"/>
    <mergeCell ref="B71:E71"/>
    <mergeCell ref="F71:J71"/>
    <mergeCell ref="F72:J72"/>
    <mergeCell ref="B73:E73"/>
    <mergeCell ref="B74:E74"/>
    <mergeCell ref="F74:J74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19:E19"/>
    <mergeCell ref="F19:J19"/>
    <mergeCell ref="A20:J20"/>
    <mergeCell ref="B21:E21"/>
    <mergeCell ref="F21:J21"/>
    <mergeCell ref="B22:E22"/>
    <mergeCell ref="F22:J22"/>
    <mergeCell ref="B16:E16"/>
    <mergeCell ref="F16:J16"/>
    <mergeCell ref="B17:E17"/>
    <mergeCell ref="F17:J17"/>
    <mergeCell ref="B18:E18"/>
    <mergeCell ref="F18:J18"/>
    <mergeCell ref="B12:E12"/>
    <mergeCell ref="B13:E13"/>
    <mergeCell ref="B14:E14"/>
    <mergeCell ref="F14:J14"/>
    <mergeCell ref="B15:E15"/>
    <mergeCell ref="F15:J15"/>
    <mergeCell ref="A6:J6"/>
    <mergeCell ref="B7:E7"/>
    <mergeCell ref="B9:E9"/>
    <mergeCell ref="F9:J9"/>
    <mergeCell ref="B11:E11"/>
    <mergeCell ref="F11:J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95" activePane="bottomLeft" state="frozen"/>
      <selection activeCell="Q15" sqref="Q15"/>
      <selection pane="bottomLeft" activeCell="F106" sqref="F106:J109"/>
    </sheetView>
  </sheetViews>
  <sheetFormatPr defaultColWidth="9.140625" defaultRowHeight="12.75" outlineLevelRow="1" x14ac:dyDescent="0.25"/>
  <cols>
    <col min="1" max="1" width="29.57031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3" t="s">
        <v>108</v>
      </c>
      <c r="H6" s="173" t="s">
        <v>109</v>
      </c>
      <c r="I6" s="173" t="s">
        <v>110</v>
      </c>
      <c r="J6" s="174" t="s">
        <v>111</v>
      </c>
    </row>
    <row r="7" spans="1:10" ht="24" thickBot="1" x14ac:dyDescent="0.3">
      <c r="A7" s="7"/>
      <c r="B7" s="132"/>
      <c r="C7" s="133"/>
      <c r="D7" s="133"/>
      <c r="E7" s="134"/>
      <c r="F7" s="135"/>
      <c r="G7" s="136"/>
      <c r="H7" s="136"/>
      <c r="I7" s="136"/>
      <c r="J7" s="137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6912</v>
      </c>
      <c r="G8" s="33">
        <f>H8*1.1</f>
        <v>6336.0000000000009</v>
      </c>
      <c r="H8" s="33">
        <v>5760</v>
      </c>
      <c r="I8" s="33">
        <f>H8*0.75</f>
        <v>4320</v>
      </c>
      <c r="J8" s="33">
        <f>H8*0.5</f>
        <v>2880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9676.7999999999993</v>
      </c>
      <c r="G9" s="37">
        <f>H9*1.1</f>
        <v>8870.4000000000015</v>
      </c>
      <c r="H9" s="37">
        <v>8064</v>
      </c>
      <c r="I9" s="37">
        <f>H9*0.75</f>
        <v>6048</v>
      </c>
      <c r="J9" s="37">
        <f>H9*0.5</f>
        <v>4032</v>
      </c>
    </row>
    <row r="10" spans="1:10" ht="24" thickBot="1" x14ac:dyDescent="0.3">
      <c r="A10" s="7"/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7776</v>
      </c>
      <c r="G11" s="33">
        <f>H11*1.1</f>
        <v>7128.0000000000009</v>
      </c>
      <c r="H11" s="33">
        <v>6480</v>
      </c>
      <c r="I11" s="33">
        <f>H11*0.75</f>
        <v>4860</v>
      </c>
      <c r="J11" s="33">
        <f>H11*0.5</f>
        <v>3240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10886.4</v>
      </c>
      <c r="G12" s="37">
        <f>H12*1.1</f>
        <v>9979.2000000000007</v>
      </c>
      <c r="H12" s="37">
        <v>9072</v>
      </c>
      <c r="I12" s="37">
        <f>H12*0.75</f>
        <v>6804</v>
      </c>
      <c r="J12" s="37">
        <f>H12*0.5</f>
        <v>4536</v>
      </c>
    </row>
    <row r="13" spans="1:10" ht="24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5"/>
      <c r="D14" s="175"/>
      <c r="E14" s="176"/>
      <c r="F14" s="43">
        <v>1134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77" t="s">
        <v>119</v>
      </c>
      <c r="C15" s="178"/>
      <c r="D15" s="178"/>
      <c r="E15" s="179"/>
      <c r="F15" s="49">
        <v>1680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0"/>
      <c r="G16" s="181"/>
      <c r="H16" s="181"/>
      <c r="I16" s="181"/>
      <c r="J16" s="182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240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336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840 до 8820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840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1260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1680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2100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2520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2940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3360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3780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4200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4620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5040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5460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5880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6300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6720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7140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7560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7980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8400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8820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300 до 5700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810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420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5700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1140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3420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300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300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900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4020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f>72*6</f>
        <v>432</v>
      </c>
      <c r="G53" s="68"/>
      <c r="H53" s="68"/>
      <c r="I53" s="68"/>
      <c r="J53" s="69"/>
    </row>
    <row r="54" spans="1:10" ht="54" customHeight="1" thickBot="1" x14ac:dyDescent="0.3">
      <c r="A54" s="7"/>
      <c r="B54" s="183" t="s">
        <v>209</v>
      </c>
      <c r="C54" s="184"/>
      <c r="D54" s="184"/>
      <c r="E54" s="185"/>
      <c r="F54" s="186" t="str">
        <f>"Цена от "&amp;MIN(F56,F61:J62,H97,F63:J74)&amp;" до "&amp;MAX(F56,F61:J62,H97,F63:J74)</f>
        <v>Цена от 810 до 5760</v>
      </c>
      <c r="G54" s="187"/>
      <c r="H54" s="187"/>
      <c r="I54" s="187"/>
      <c r="J54" s="18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3420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342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900</v>
      </c>
      <c r="G58" s="94"/>
      <c r="H58" s="94"/>
      <c r="I58" s="94"/>
      <c r="J58" s="95"/>
    </row>
    <row r="59" spans="1:10" ht="36" customHeight="1" thickBot="1" x14ac:dyDescent="0.3">
      <c r="A59" s="7"/>
      <c r="B59" s="177" t="s">
        <v>160</v>
      </c>
      <c r="C59" s="178"/>
      <c r="D59" s="178"/>
      <c r="E59" s="179"/>
      <c r="F59" s="93">
        <v>5004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4320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3840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1200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4320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5184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960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960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1800</v>
      </c>
      <c r="G68" s="68"/>
      <c r="H68" s="68"/>
      <c r="I68" s="68"/>
      <c r="J68" s="69"/>
    </row>
    <row r="69" spans="1:10" ht="36" customHeight="1" x14ac:dyDescent="0.25">
      <c r="A69" s="7"/>
      <c r="B69" s="76" t="s">
        <v>169</v>
      </c>
      <c r="C69" s="77"/>
      <c r="D69" s="77"/>
      <c r="E69" s="54"/>
      <c r="F69" s="67">
        <v>4500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810</v>
      </c>
      <c r="G70" s="68"/>
      <c r="H70" s="68"/>
      <c r="I70" s="68"/>
      <c r="J70" s="69"/>
    </row>
    <row r="71" spans="1:10" ht="36" customHeight="1" x14ac:dyDescent="0.25">
      <c r="A71" s="7"/>
      <c r="B71" s="52" t="s">
        <v>171</v>
      </c>
      <c r="C71" s="96"/>
      <c r="D71" s="96"/>
      <c r="E71" s="97"/>
      <c r="F71" s="67">
        <v>2400</v>
      </c>
      <c r="G71" s="68"/>
      <c r="H71" s="68"/>
      <c r="I71" s="68"/>
      <c r="J71" s="69"/>
    </row>
    <row r="72" spans="1:10" ht="36" customHeight="1" x14ac:dyDescent="0.25">
      <c r="A72" s="7"/>
      <c r="B72" s="52" t="s">
        <v>172</v>
      </c>
      <c r="C72" s="96"/>
      <c r="D72" s="96"/>
      <c r="E72" s="97"/>
      <c r="F72" s="67">
        <v>1440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67">
        <v>5760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174</v>
      </c>
      <c r="C74" s="77"/>
      <c r="D74" s="77"/>
      <c r="E74" s="54"/>
      <c r="F74" s="67">
        <v>960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175</v>
      </c>
      <c r="C75" s="77"/>
      <c r="D75" s="77"/>
      <c r="E75" s="54"/>
      <c r="F75" s="67">
        <v>810</v>
      </c>
      <c r="G75" s="68"/>
      <c r="H75" s="68"/>
      <c r="I75" s="68"/>
      <c r="J75" s="69"/>
    </row>
    <row r="76" spans="1:10" ht="36" customHeight="1" x14ac:dyDescent="0.25">
      <c r="A76" s="7"/>
      <c r="B76" s="76" t="s">
        <v>176</v>
      </c>
      <c r="C76" s="77"/>
      <c r="D76" s="77"/>
      <c r="E76" s="54"/>
      <c r="F76" s="67">
        <v>5760</v>
      </c>
      <c r="G76" s="68"/>
      <c r="H76" s="68"/>
      <c r="I76" s="68"/>
      <c r="J76" s="69"/>
    </row>
    <row r="77" spans="1:10" ht="36" customHeight="1" x14ac:dyDescent="0.25">
      <c r="A77" s="7"/>
      <c r="B77" s="76" t="s">
        <v>177</v>
      </c>
      <c r="C77" s="77"/>
      <c r="D77" s="77"/>
      <c r="E77" s="53"/>
      <c r="F77" s="67">
        <v>5010</v>
      </c>
      <c r="G77" s="68"/>
      <c r="H77" s="68"/>
      <c r="I77" s="68"/>
      <c r="J77" s="69"/>
    </row>
    <row r="78" spans="1:10" ht="36" customHeight="1" x14ac:dyDescent="0.25">
      <c r="A78" s="7"/>
      <c r="B78" s="438" t="s">
        <v>178</v>
      </c>
      <c r="C78" s="439"/>
      <c r="D78" s="439"/>
      <c r="E78" s="439"/>
      <c r="F78" s="67">
        <v>2502</v>
      </c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179</v>
      </c>
      <c r="C79" s="77"/>
      <c r="D79" s="77"/>
      <c r="E79" s="54"/>
      <c r="F79" s="67">
        <v>6120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180</v>
      </c>
      <c r="C80" s="77"/>
      <c r="D80" s="77"/>
      <c r="E80" s="54"/>
      <c r="F80" s="67">
        <v>5400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1680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6120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84" t="s">
        <v>183</v>
      </c>
      <c r="C83" s="85"/>
      <c r="D83" s="85"/>
      <c r="E83" s="86"/>
      <c r="F83" s="93">
        <v>7344</v>
      </c>
      <c r="G83" s="94"/>
      <c r="H83" s="94"/>
      <c r="I83" s="94"/>
      <c r="J83" s="95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1440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185</v>
      </c>
      <c r="C85" s="77"/>
      <c r="D85" s="77"/>
      <c r="E85" s="54"/>
      <c r="F85" s="67">
        <v>1440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2520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1200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8160</v>
      </c>
      <c r="G88" s="68"/>
      <c r="H88" s="68"/>
      <c r="I88" s="68"/>
      <c r="J88" s="69"/>
    </row>
    <row r="89" spans="1:10" ht="36" customHeight="1" thickBot="1" x14ac:dyDescent="0.3">
      <c r="A89" s="7" t="s">
        <v>114</v>
      </c>
      <c r="B89" s="76" t="s">
        <v>189</v>
      </c>
      <c r="C89" s="77"/>
      <c r="D89" s="77"/>
      <c r="E89" s="54"/>
      <c r="F89" s="67">
        <v>1440</v>
      </c>
      <c r="G89" s="68"/>
      <c r="H89" s="68"/>
      <c r="I89" s="68"/>
      <c r="J89" s="69"/>
    </row>
    <row r="90" spans="1:10" ht="36" customHeight="1" x14ac:dyDescent="0.25">
      <c r="A90" s="7"/>
      <c r="B90" s="189" t="s">
        <v>190</v>
      </c>
      <c r="C90" s="190"/>
      <c r="D90" s="190"/>
      <c r="E90" s="191"/>
      <c r="F90" s="186"/>
      <c r="G90" s="187"/>
      <c r="H90" s="187"/>
      <c r="I90" s="187"/>
      <c r="J90" s="188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2004</v>
      </c>
      <c r="G91" s="68"/>
      <c r="H91" s="68"/>
      <c r="I91" s="68"/>
      <c r="J91" s="69"/>
    </row>
    <row r="92" spans="1:10" ht="36" customHeight="1" x14ac:dyDescent="0.25">
      <c r="A92" s="7"/>
      <c r="B92" s="76" t="s">
        <v>192</v>
      </c>
      <c r="C92" s="77"/>
      <c r="D92" s="77"/>
      <c r="E92" s="54"/>
      <c r="F92" s="67">
        <v>2004</v>
      </c>
      <c r="G92" s="68"/>
      <c r="H92" s="68"/>
      <c r="I92" s="68"/>
      <c r="J92" s="69"/>
    </row>
    <row r="93" spans="1:10" ht="36" customHeight="1" x14ac:dyDescent="0.25">
      <c r="A93" s="7"/>
      <c r="B93" s="76" t="s">
        <v>193</v>
      </c>
      <c r="C93" s="77"/>
      <c r="D93" s="77"/>
      <c r="E93" s="54"/>
      <c r="F93" s="105">
        <v>1500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194</v>
      </c>
      <c r="C94" s="77"/>
      <c r="D94" s="77"/>
      <c r="E94" s="54"/>
      <c r="F94" s="105">
        <v>150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195</v>
      </c>
      <c r="C95" s="77"/>
      <c r="D95" s="77"/>
      <c r="E95" s="54"/>
      <c r="F95" s="105">
        <v>510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196</v>
      </c>
      <c r="C96" s="19"/>
      <c r="D96" s="19"/>
      <c r="E96" s="20"/>
      <c r="F96" s="186"/>
      <c r="G96" s="187"/>
      <c r="H96" s="187"/>
      <c r="I96" s="187"/>
      <c r="J96" s="188"/>
    </row>
    <row r="97" spans="1:10" ht="36" customHeight="1" x14ac:dyDescent="0.25">
      <c r="A97" s="7" t="s">
        <v>112</v>
      </c>
      <c r="B97" s="76" t="s">
        <v>197</v>
      </c>
      <c r="C97" s="77"/>
      <c r="D97" s="77"/>
      <c r="E97" s="54"/>
      <c r="F97" s="192">
        <f>H97*1.2</f>
        <v>1800</v>
      </c>
      <c r="G97" s="193">
        <f>H97*1.1</f>
        <v>1650.0000000000002</v>
      </c>
      <c r="H97" s="193">
        <v>1500</v>
      </c>
      <c r="I97" s="193">
        <f>H97*0.75</f>
        <v>1125</v>
      </c>
      <c r="J97" s="194">
        <f>H97*0.5</f>
        <v>750</v>
      </c>
    </row>
    <row r="98" spans="1:10" ht="36" customHeight="1" x14ac:dyDescent="0.25">
      <c r="A98" s="7" t="s">
        <v>112</v>
      </c>
      <c r="B98" s="76" t="s">
        <v>198</v>
      </c>
      <c r="C98" s="77"/>
      <c r="D98" s="77"/>
      <c r="E98" s="54"/>
      <c r="F98" s="67">
        <v>1440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67">
        <v>1500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200</v>
      </c>
      <c r="C100" s="77"/>
      <c r="D100" s="77"/>
      <c r="E100" s="54"/>
      <c r="F100" s="192">
        <f>H100*1.2</f>
        <v>2592</v>
      </c>
      <c r="G100" s="193">
        <f>H100*1.1</f>
        <v>2376</v>
      </c>
      <c r="H100" s="193">
        <v>2160</v>
      </c>
      <c r="I100" s="193">
        <f>H100*0.75</f>
        <v>1620</v>
      </c>
      <c r="J100" s="194">
        <f>H100*0.5</f>
        <v>1080</v>
      </c>
    </row>
    <row r="101" spans="1:10" ht="36" customHeight="1" x14ac:dyDescent="0.25">
      <c r="A101" s="7" t="s">
        <v>114</v>
      </c>
      <c r="B101" s="76" t="s">
        <v>226</v>
      </c>
      <c r="C101" s="77"/>
      <c r="D101" s="77"/>
      <c r="E101" s="54"/>
      <c r="F101" s="67">
        <v>2040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67">
        <v>2160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203</v>
      </c>
      <c r="C103" s="77"/>
      <c r="D103" s="77"/>
      <c r="E103" s="54"/>
      <c r="F103" s="67">
        <v>1440</v>
      </c>
      <c r="G103" s="68"/>
      <c r="H103" s="68"/>
      <c r="I103" s="68"/>
      <c r="J103" s="69"/>
    </row>
    <row r="104" spans="1:10" ht="54" customHeight="1" thickBot="1" x14ac:dyDescent="0.3">
      <c r="A104" s="7"/>
      <c r="B104" s="18" t="s">
        <v>228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95"/>
      <c r="C105" s="196"/>
      <c r="D105" s="196"/>
      <c r="E105" s="196"/>
      <c r="F105" s="196"/>
      <c r="G105" s="196"/>
      <c r="H105" s="196"/>
      <c r="I105" s="196"/>
      <c r="J105" s="197"/>
    </row>
    <row r="106" spans="1:10" ht="28.5" customHeight="1" x14ac:dyDescent="0.25">
      <c r="A106" s="7"/>
      <c r="B106" s="78" t="s">
        <v>229</v>
      </c>
      <c r="C106" s="79"/>
      <c r="D106" s="79"/>
      <c r="E106" s="36"/>
      <c r="F106" s="80">
        <v>5400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230</v>
      </c>
      <c r="C107" s="77"/>
      <c r="D107" s="77"/>
      <c r="E107" s="54"/>
      <c r="F107" s="67">
        <v>10800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231</v>
      </c>
      <c r="C108" s="77"/>
      <c r="D108" s="77"/>
      <c r="E108" s="54"/>
      <c r="F108" s="67">
        <v>5400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264</v>
      </c>
      <c r="C109" s="77"/>
      <c r="D109" s="77"/>
      <c r="E109" s="54"/>
      <c r="F109" s="67">
        <v>10800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16"/>
      <c r="C111" s="117"/>
      <c r="D111" s="117"/>
      <c r="E111" s="117"/>
      <c r="F111" s="118"/>
      <c r="G111" s="118"/>
      <c r="H111" s="118"/>
      <c r="I111" s="118"/>
      <c r="J111" s="118"/>
    </row>
    <row r="112" spans="1:10" ht="56.25" customHeight="1" x14ac:dyDescent="0.25">
      <c r="A112" s="7"/>
      <c r="B112" s="119" t="s">
        <v>265</v>
      </c>
      <c r="C112" s="119"/>
      <c r="D112" s="119"/>
      <c r="E112" s="119"/>
      <c r="F112" s="119"/>
      <c r="G112" s="119"/>
      <c r="H112" s="119"/>
      <c r="I112" s="119"/>
      <c r="J112" s="119"/>
    </row>
    <row r="113" spans="1:10" ht="41.25" customHeight="1" x14ac:dyDescent="0.25">
      <c r="A113" s="7"/>
      <c r="B113" s="119" t="s">
        <v>205</v>
      </c>
      <c r="C113" s="119"/>
      <c r="D113" s="119"/>
      <c r="E113" s="119"/>
      <c r="F113" s="119"/>
      <c r="G113" s="119"/>
      <c r="H113" s="119"/>
      <c r="I113" s="119"/>
      <c r="J113" s="119"/>
    </row>
    <row r="114" spans="1:10" ht="21" x14ac:dyDescent="0.25">
      <c r="A114" s="7" t="s">
        <v>114</v>
      </c>
      <c r="B114" s="120" t="s">
        <v>268</v>
      </c>
      <c r="C114" s="120"/>
      <c r="D114" s="120"/>
      <c r="E114" s="120"/>
      <c r="F114" s="120"/>
      <c r="G114" s="120"/>
      <c r="H114" s="120"/>
      <c r="I114" s="120"/>
      <c r="J114" s="120"/>
    </row>
    <row r="115" spans="1:10" ht="42" customHeight="1" x14ac:dyDescent="0.25">
      <c r="A115" s="7"/>
      <c r="B115" s="121" t="s">
        <v>207</v>
      </c>
      <c r="C115" s="121"/>
      <c r="D115" s="121"/>
      <c r="E115" s="121"/>
      <c r="F115" s="121"/>
      <c r="G115" s="121"/>
      <c r="H115" s="121"/>
      <c r="I115" s="121"/>
      <c r="J115" s="121"/>
    </row>
    <row r="116" spans="1:10" ht="21" x14ac:dyDescent="0.25">
      <c r="A116" s="7"/>
    </row>
  </sheetData>
  <sheetProtection selectLockedCells="1" selectUnlockedCells="1"/>
  <mergeCells count="210">
    <mergeCell ref="B112:J112"/>
    <mergeCell ref="B113:J113"/>
    <mergeCell ref="B114:J114"/>
    <mergeCell ref="B115:J115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92" activePane="bottomLeft" state="frozen"/>
      <selection activeCell="Q15" sqref="Q15"/>
      <selection pane="bottomLeft" activeCell="F106" sqref="F106:J109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3" t="s">
        <v>108</v>
      </c>
      <c r="H6" s="173" t="s">
        <v>109</v>
      </c>
      <c r="I6" s="173" t="s">
        <v>110</v>
      </c>
      <c r="J6" s="174" t="s">
        <v>111</v>
      </c>
    </row>
    <row r="7" spans="1:10" ht="24" thickBot="1" x14ac:dyDescent="0.3">
      <c r="A7" s="7"/>
      <c r="B7" s="132"/>
      <c r="C7" s="133"/>
      <c r="D7" s="133"/>
      <c r="E7" s="134"/>
      <c r="F7" s="135"/>
      <c r="G7" s="136"/>
      <c r="H7" s="136"/>
      <c r="I7" s="136"/>
      <c r="J7" s="137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10044</v>
      </c>
      <c r="G8" s="33">
        <f>H8*1.1</f>
        <v>9207</v>
      </c>
      <c r="H8" s="33">
        <v>8370</v>
      </c>
      <c r="I8" s="33">
        <f>H8*0.75</f>
        <v>6277.5</v>
      </c>
      <c r="J8" s="33">
        <f>H8*0.5</f>
        <v>4185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14068.8</v>
      </c>
      <c r="G9" s="37">
        <f>H9*1.1</f>
        <v>12896.400000000001</v>
      </c>
      <c r="H9" s="37">
        <v>11724</v>
      </c>
      <c r="I9" s="37">
        <f>H9*0.75</f>
        <v>8793</v>
      </c>
      <c r="J9" s="37">
        <f>H9*0.5</f>
        <v>5862</v>
      </c>
    </row>
    <row r="10" spans="1:10" ht="24" thickBot="1" x14ac:dyDescent="0.3">
      <c r="A10" s="7"/>
      <c r="B10" s="27"/>
      <c r="C10" s="38"/>
      <c r="D10" s="38"/>
      <c r="E10" s="39"/>
      <c r="F10" s="153"/>
      <c r="G10" s="154"/>
      <c r="H10" s="154"/>
      <c r="I10" s="154"/>
      <c r="J10" s="155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11772</v>
      </c>
      <c r="G11" s="33">
        <f>H11*1.1</f>
        <v>10791</v>
      </c>
      <c r="H11" s="33">
        <v>9810</v>
      </c>
      <c r="I11" s="33">
        <f>H11*0.75</f>
        <v>7357.5</v>
      </c>
      <c r="J11" s="33">
        <f>H11*0.5</f>
        <v>4905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16488</v>
      </c>
      <c r="G12" s="37">
        <f>H12*1.1</f>
        <v>15114.000000000002</v>
      </c>
      <c r="H12" s="37">
        <v>13740</v>
      </c>
      <c r="I12" s="37">
        <f>H12*0.75</f>
        <v>10305</v>
      </c>
      <c r="J12" s="37">
        <f>H12*0.5</f>
        <v>6870</v>
      </c>
    </row>
    <row r="13" spans="1:10" ht="24" thickBot="1" x14ac:dyDescent="0.3">
      <c r="A13" s="7"/>
      <c r="B13" s="27"/>
      <c r="C13" s="28"/>
      <c r="D13" s="28"/>
      <c r="E13" s="29"/>
      <c r="F13" s="180"/>
      <c r="G13" s="181"/>
      <c r="H13" s="181"/>
      <c r="I13" s="181"/>
      <c r="J13" s="182"/>
    </row>
    <row r="14" spans="1:10" ht="36" customHeight="1" x14ac:dyDescent="0.25">
      <c r="A14" s="7" t="s">
        <v>112</v>
      </c>
      <c r="B14" s="30" t="s">
        <v>118</v>
      </c>
      <c r="C14" s="175"/>
      <c r="D14" s="175"/>
      <c r="E14" s="176"/>
      <c r="F14" s="43">
        <v>1974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77" t="s">
        <v>119</v>
      </c>
      <c r="C15" s="178"/>
      <c r="D15" s="178"/>
      <c r="E15" s="179"/>
      <c r="F15" s="83">
        <v>2880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0"/>
      <c r="G16" s="181"/>
      <c r="H16" s="181"/>
      <c r="I16" s="181"/>
      <c r="J16" s="182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222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312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2340 до 46800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2340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4680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7020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9360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11700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14040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16380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18720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21060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23400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25740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30420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32760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35100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37440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39780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42120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44460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46800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384 до 8280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1410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600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8280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1650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4992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384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384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768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1152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5394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83" t="s">
        <v>209</v>
      </c>
      <c r="C54" s="184"/>
      <c r="D54" s="184"/>
      <c r="E54" s="185"/>
      <c r="F54" s="186" t="str">
        <f>"Цена от "&amp;MIN(F56,F61:J62,H97,F63:J74)&amp;" до "&amp;MAX(F56,F61:J62,H97,F63:J74)</f>
        <v>Цена от 624 до 14724</v>
      </c>
      <c r="G54" s="187"/>
      <c r="H54" s="187"/>
      <c r="I54" s="187"/>
      <c r="J54" s="18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11700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1170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2925</v>
      </c>
      <c r="G58" s="94"/>
      <c r="H58" s="94"/>
      <c r="I58" s="94"/>
      <c r="J58" s="95"/>
    </row>
    <row r="59" spans="1:10" ht="36" customHeight="1" thickBot="1" x14ac:dyDescent="0.3">
      <c r="A59" s="7"/>
      <c r="B59" s="177" t="s">
        <v>160</v>
      </c>
      <c r="C59" s="178"/>
      <c r="D59" s="178"/>
      <c r="E59" s="179"/>
      <c r="F59" s="93">
        <v>10008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8628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10629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12102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8634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10360.799999999999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9231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9231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14586</v>
      </c>
      <c r="G68" s="68"/>
      <c r="H68" s="68"/>
      <c r="I68" s="68"/>
      <c r="J68" s="69"/>
    </row>
    <row r="69" spans="1:10" ht="36" customHeight="1" x14ac:dyDescent="0.25">
      <c r="A69" s="7"/>
      <c r="B69" s="76" t="s">
        <v>169</v>
      </c>
      <c r="C69" s="77"/>
      <c r="D69" s="77"/>
      <c r="E69" s="54"/>
      <c r="F69" s="67">
        <v>5253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624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171</v>
      </c>
      <c r="C71" s="96"/>
      <c r="D71" s="96"/>
      <c r="E71" s="97"/>
      <c r="F71" s="67">
        <v>3102</v>
      </c>
      <c r="G71" s="68"/>
      <c r="H71" s="68"/>
      <c r="I71" s="68"/>
      <c r="J71" s="69"/>
    </row>
    <row r="72" spans="1:10" ht="36" customHeight="1" x14ac:dyDescent="0.25">
      <c r="A72" s="7"/>
      <c r="B72" s="52" t="s">
        <v>172</v>
      </c>
      <c r="C72" s="96"/>
      <c r="D72" s="96"/>
      <c r="E72" s="97"/>
      <c r="F72" s="67">
        <v>2493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67">
        <v>14724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174</v>
      </c>
      <c r="C74" s="77"/>
      <c r="D74" s="77"/>
      <c r="E74" s="54"/>
      <c r="F74" s="67">
        <v>8487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175</v>
      </c>
      <c r="C75" s="77"/>
      <c r="D75" s="77"/>
      <c r="E75" s="54"/>
      <c r="F75" s="67">
        <v>1362</v>
      </c>
      <c r="G75" s="68"/>
      <c r="H75" s="68"/>
      <c r="I75" s="68"/>
      <c r="J75" s="69"/>
    </row>
    <row r="76" spans="1:10" ht="36" customHeight="1" x14ac:dyDescent="0.25">
      <c r="A76" s="7"/>
      <c r="B76" s="76" t="s">
        <v>176</v>
      </c>
      <c r="C76" s="77"/>
      <c r="D76" s="77"/>
      <c r="E76" s="54"/>
      <c r="F76" s="67">
        <v>5241</v>
      </c>
      <c r="G76" s="68"/>
      <c r="H76" s="68"/>
      <c r="I76" s="68"/>
      <c r="J76" s="69"/>
    </row>
    <row r="77" spans="1:10" ht="36" customHeight="1" x14ac:dyDescent="0.25">
      <c r="A77" s="7"/>
      <c r="B77" s="76" t="s">
        <v>177</v>
      </c>
      <c r="C77" s="77"/>
      <c r="D77" s="77"/>
      <c r="E77" s="53"/>
      <c r="F77" s="67">
        <v>5160</v>
      </c>
      <c r="G77" s="68"/>
      <c r="H77" s="68"/>
      <c r="I77" s="68"/>
      <c r="J77" s="69"/>
    </row>
    <row r="78" spans="1:10" ht="36" customHeight="1" x14ac:dyDescent="0.25">
      <c r="A78" s="7"/>
      <c r="B78" s="52" t="s">
        <v>178</v>
      </c>
      <c r="C78" s="96"/>
      <c r="D78" s="96"/>
      <c r="E78" s="96"/>
      <c r="F78" s="67">
        <v>10002</v>
      </c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179</v>
      </c>
      <c r="C79" s="77"/>
      <c r="D79" s="77"/>
      <c r="E79" s="54"/>
      <c r="F79" s="67">
        <v>12120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180</v>
      </c>
      <c r="C80" s="77"/>
      <c r="D80" s="77"/>
      <c r="E80" s="54"/>
      <c r="F80" s="67">
        <v>15000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17040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12120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84" t="s">
        <v>183</v>
      </c>
      <c r="C83" s="85"/>
      <c r="D83" s="85"/>
      <c r="E83" s="86"/>
      <c r="F83" s="93">
        <v>14544</v>
      </c>
      <c r="G83" s="94"/>
      <c r="H83" s="94"/>
      <c r="I83" s="94"/>
      <c r="J83" s="95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12960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185</v>
      </c>
      <c r="C85" s="77"/>
      <c r="D85" s="77"/>
      <c r="E85" s="54"/>
      <c r="F85" s="67">
        <v>12960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20520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960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20640</v>
      </c>
      <c r="G88" s="68"/>
      <c r="H88" s="68"/>
      <c r="I88" s="68"/>
      <c r="J88" s="69"/>
    </row>
    <row r="89" spans="1:10" ht="36" customHeight="1" thickBot="1" x14ac:dyDescent="0.3">
      <c r="A89" s="7" t="s">
        <v>114</v>
      </c>
      <c r="B89" s="76" t="s">
        <v>189</v>
      </c>
      <c r="C89" s="77"/>
      <c r="D89" s="77"/>
      <c r="E89" s="54"/>
      <c r="F89" s="67">
        <v>12000</v>
      </c>
      <c r="G89" s="68"/>
      <c r="H89" s="68"/>
      <c r="I89" s="68"/>
      <c r="J89" s="69"/>
    </row>
    <row r="90" spans="1:10" ht="36" customHeight="1" x14ac:dyDescent="0.25">
      <c r="A90" s="7"/>
      <c r="B90" s="189" t="s">
        <v>190</v>
      </c>
      <c r="C90" s="190"/>
      <c r="D90" s="190"/>
      <c r="E90" s="191"/>
      <c r="F90" s="186"/>
      <c r="G90" s="187"/>
      <c r="H90" s="187"/>
      <c r="I90" s="187"/>
      <c r="J90" s="188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4002</v>
      </c>
      <c r="G91" s="68"/>
      <c r="H91" s="68"/>
      <c r="I91" s="68"/>
      <c r="J91" s="69"/>
    </row>
    <row r="92" spans="1:10" ht="36" customHeight="1" x14ac:dyDescent="0.25">
      <c r="A92" s="7"/>
      <c r="B92" s="76" t="s">
        <v>192</v>
      </c>
      <c r="C92" s="77"/>
      <c r="D92" s="77"/>
      <c r="E92" s="54"/>
      <c r="F92" s="67">
        <v>4002</v>
      </c>
      <c r="G92" s="68"/>
      <c r="H92" s="68"/>
      <c r="I92" s="68"/>
      <c r="J92" s="69"/>
    </row>
    <row r="93" spans="1:10" ht="36" customHeight="1" x14ac:dyDescent="0.25">
      <c r="A93" s="7"/>
      <c r="B93" s="76" t="s">
        <v>193</v>
      </c>
      <c r="C93" s="77"/>
      <c r="D93" s="77"/>
      <c r="E93" s="54"/>
      <c r="F93" s="105">
        <v>3000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194</v>
      </c>
      <c r="C94" s="77"/>
      <c r="D94" s="77"/>
      <c r="E94" s="54"/>
      <c r="F94" s="105">
        <v>300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195</v>
      </c>
      <c r="C95" s="77"/>
      <c r="D95" s="77"/>
      <c r="E95" s="54"/>
      <c r="F95" s="105">
        <v>1050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196</v>
      </c>
      <c r="C96" s="19"/>
      <c r="D96" s="19"/>
      <c r="E96" s="20"/>
      <c r="F96" s="186"/>
      <c r="G96" s="187"/>
      <c r="H96" s="187"/>
      <c r="I96" s="187"/>
      <c r="J96" s="188"/>
    </row>
    <row r="97" spans="1:10" ht="36" customHeight="1" x14ac:dyDescent="0.25">
      <c r="A97" s="7" t="s">
        <v>112</v>
      </c>
      <c r="B97" s="76" t="s">
        <v>197</v>
      </c>
      <c r="C97" s="77"/>
      <c r="D97" s="77"/>
      <c r="E97" s="54"/>
      <c r="F97" s="192">
        <f>H97*1.2</f>
        <v>5767.2</v>
      </c>
      <c r="G97" s="193">
        <f>H97*1.1</f>
        <v>5286.6</v>
      </c>
      <c r="H97" s="193">
        <v>4806</v>
      </c>
      <c r="I97" s="193">
        <f>H97*0.75</f>
        <v>3604.5</v>
      </c>
      <c r="J97" s="194">
        <f>H97*0.5</f>
        <v>2403</v>
      </c>
    </row>
    <row r="98" spans="1:10" ht="36" customHeight="1" x14ac:dyDescent="0.25">
      <c r="A98" s="7" t="s">
        <v>112</v>
      </c>
      <c r="B98" s="76" t="s">
        <v>198</v>
      </c>
      <c r="C98" s="77"/>
      <c r="D98" s="77"/>
      <c r="E98" s="54"/>
      <c r="F98" s="67">
        <v>4806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67">
        <v>4329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200</v>
      </c>
      <c r="C100" s="77"/>
      <c r="D100" s="77"/>
      <c r="E100" s="54"/>
      <c r="F100" s="192">
        <f>H100*1.2</f>
        <v>8208</v>
      </c>
      <c r="G100" s="193">
        <f>H100*1.1</f>
        <v>7524.0000000000009</v>
      </c>
      <c r="H100" s="193">
        <v>6840</v>
      </c>
      <c r="I100" s="193">
        <f>H100*0.75</f>
        <v>5130</v>
      </c>
      <c r="J100" s="194">
        <f>H100*0.5</f>
        <v>3420</v>
      </c>
    </row>
    <row r="101" spans="1:10" ht="36" customHeight="1" x14ac:dyDescent="0.25">
      <c r="A101" s="7" t="s">
        <v>114</v>
      </c>
      <c r="B101" s="76" t="s">
        <v>226</v>
      </c>
      <c r="C101" s="77"/>
      <c r="D101" s="77"/>
      <c r="E101" s="54"/>
      <c r="F101" s="67">
        <v>6840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67">
        <v>6120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203</v>
      </c>
      <c r="C103" s="77"/>
      <c r="D103" s="77"/>
      <c r="E103" s="54"/>
      <c r="F103" s="67">
        <v>7074</v>
      </c>
      <c r="G103" s="68"/>
      <c r="H103" s="68"/>
      <c r="I103" s="68"/>
      <c r="J103" s="69"/>
    </row>
    <row r="104" spans="1:10" ht="54" customHeight="1" thickBot="1" x14ac:dyDescent="0.3">
      <c r="A104" s="7"/>
      <c r="B104" s="18" t="s">
        <v>228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95"/>
      <c r="C105" s="196"/>
      <c r="D105" s="196"/>
      <c r="E105" s="196"/>
      <c r="F105" s="196"/>
      <c r="G105" s="196"/>
      <c r="H105" s="196"/>
      <c r="I105" s="196"/>
      <c r="J105" s="197"/>
    </row>
    <row r="106" spans="1:10" ht="28.5" customHeight="1" x14ac:dyDescent="0.25">
      <c r="A106" s="7"/>
      <c r="B106" s="78" t="s">
        <v>229</v>
      </c>
      <c r="C106" s="79"/>
      <c r="D106" s="79"/>
      <c r="E106" s="36"/>
      <c r="F106" s="80">
        <v>9522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230</v>
      </c>
      <c r="C107" s="77"/>
      <c r="D107" s="77"/>
      <c r="E107" s="54"/>
      <c r="F107" s="67">
        <v>19044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231</v>
      </c>
      <c r="C108" s="77"/>
      <c r="D108" s="77"/>
      <c r="E108" s="54"/>
      <c r="F108" s="67">
        <v>9522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264</v>
      </c>
      <c r="C109" s="77"/>
      <c r="D109" s="77"/>
      <c r="E109" s="54"/>
      <c r="F109" s="67">
        <v>19044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16"/>
      <c r="C111" s="117"/>
      <c r="D111" s="117"/>
      <c r="E111" s="117"/>
      <c r="F111" s="118"/>
      <c r="G111" s="118"/>
      <c r="H111" s="118"/>
      <c r="I111" s="118"/>
      <c r="J111" s="118"/>
    </row>
    <row r="112" spans="1:10" ht="56.25" customHeight="1" x14ac:dyDescent="0.25">
      <c r="A112" s="7"/>
      <c r="B112" s="119" t="s">
        <v>265</v>
      </c>
      <c r="C112" s="119"/>
      <c r="D112" s="119"/>
      <c r="E112" s="119"/>
      <c r="F112" s="119"/>
      <c r="G112" s="119"/>
      <c r="H112" s="119"/>
      <c r="I112" s="119"/>
      <c r="J112" s="119"/>
    </row>
    <row r="113" spans="1:10" ht="41.25" customHeight="1" x14ac:dyDescent="0.25">
      <c r="A113" s="7"/>
      <c r="B113" s="119" t="s">
        <v>205</v>
      </c>
      <c r="C113" s="119"/>
      <c r="D113" s="119"/>
      <c r="E113" s="119"/>
      <c r="F113" s="119"/>
      <c r="G113" s="119"/>
      <c r="H113" s="119"/>
      <c r="I113" s="119"/>
      <c r="J113" s="119"/>
    </row>
    <row r="114" spans="1:10" ht="21" x14ac:dyDescent="0.25">
      <c r="A114" s="7" t="s">
        <v>114</v>
      </c>
      <c r="B114" s="120" t="s">
        <v>268</v>
      </c>
      <c r="C114" s="120"/>
      <c r="D114" s="120"/>
      <c r="E114" s="120"/>
      <c r="F114" s="120"/>
      <c r="G114" s="120"/>
      <c r="H114" s="120"/>
      <c r="I114" s="120"/>
      <c r="J114" s="120"/>
    </row>
    <row r="115" spans="1:10" ht="42" customHeight="1" x14ac:dyDescent="0.25">
      <c r="A115" s="7"/>
      <c r="B115" s="121" t="s">
        <v>207</v>
      </c>
      <c r="C115" s="121"/>
      <c r="D115" s="121"/>
      <c r="E115" s="121"/>
      <c r="F115" s="121"/>
      <c r="G115" s="121"/>
      <c r="H115" s="121"/>
      <c r="I115" s="121"/>
      <c r="J115" s="121"/>
    </row>
    <row r="116" spans="1:10" ht="21" x14ac:dyDescent="0.25">
      <c r="A116" s="7"/>
    </row>
  </sheetData>
  <sheetProtection selectLockedCells="1" selectUnlockedCells="1"/>
  <mergeCells count="211">
    <mergeCell ref="B112:J112"/>
    <mergeCell ref="B113:J113"/>
    <mergeCell ref="B114:J114"/>
    <mergeCell ref="B115:J115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50" zoomScaleNormal="60" zoomScaleSheetLayoutView="50" workbookViewId="0">
      <pane ySplit="4" topLeftCell="A92" activePane="bottomLeft" state="frozen"/>
      <selection activeCell="Q15" sqref="Q15"/>
      <selection pane="bottomLeft" activeCell="F106" sqref="F106:J109"/>
    </sheetView>
  </sheetViews>
  <sheetFormatPr defaultColWidth="9.140625" defaultRowHeight="12.75" outlineLevelRow="1" x14ac:dyDescent="0.25"/>
  <cols>
    <col min="1" max="1" width="30.8554687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3" t="s">
        <v>108</v>
      </c>
      <c r="H6" s="173" t="s">
        <v>109</v>
      </c>
      <c r="I6" s="173" t="s">
        <v>110</v>
      </c>
      <c r="J6" s="174" t="s">
        <v>111</v>
      </c>
    </row>
    <row r="7" spans="1:10" ht="24" thickBot="1" x14ac:dyDescent="0.3">
      <c r="A7" s="7"/>
      <c r="B7" s="132"/>
      <c r="C7" s="133"/>
      <c r="D7" s="133"/>
      <c r="E7" s="134"/>
      <c r="F7" s="135"/>
      <c r="G7" s="136"/>
      <c r="H7" s="136"/>
      <c r="I7" s="136"/>
      <c r="J7" s="137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6588</v>
      </c>
      <c r="G8" s="33">
        <f>H8*1.1</f>
        <v>6039.0000000000009</v>
      </c>
      <c r="H8" s="33">
        <v>5490</v>
      </c>
      <c r="I8" s="33">
        <f>H8*0.75</f>
        <v>4117.5</v>
      </c>
      <c r="J8" s="33">
        <f>H8*0.5</f>
        <v>2745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9230.4</v>
      </c>
      <c r="G9" s="37">
        <f>H9*1.1</f>
        <v>8461.2000000000007</v>
      </c>
      <c r="H9" s="37">
        <v>7692</v>
      </c>
      <c r="I9" s="37">
        <f>H9*0.75</f>
        <v>5769</v>
      </c>
      <c r="J9" s="37">
        <f>H9*0.5</f>
        <v>3846</v>
      </c>
    </row>
    <row r="10" spans="1:10" ht="24" thickBot="1" x14ac:dyDescent="0.3">
      <c r="A10" s="7"/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7092</v>
      </c>
      <c r="G11" s="33">
        <f>H11*1.1</f>
        <v>6501.0000000000009</v>
      </c>
      <c r="H11" s="33">
        <v>5910</v>
      </c>
      <c r="I11" s="33">
        <f>H11*0.75</f>
        <v>4432.5</v>
      </c>
      <c r="J11" s="33">
        <f>H11*0.5</f>
        <v>2955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9936</v>
      </c>
      <c r="G12" s="37">
        <f>H12*1.1</f>
        <v>9108</v>
      </c>
      <c r="H12" s="37">
        <v>8280</v>
      </c>
      <c r="I12" s="37">
        <f>H12*0.75</f>
        <v>6210</v>
      </c>
      <c r="J12" s="37">
        <f>H12*0.5</f>
        <v>4140</v>
      </c>
    </row>
    <row r="13" spans="1:10" ht="24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5"/>
      <c r="D14" s="175"/>
      <c r="E14" s="176"/>
      <c r="F14" s="43">
        <v>1062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77" t="s">
        <v>119</v>
      </c>
      <c r="C15" s="178"/>
      <c r="D15" s="178"/>
      <c r="E15" s="179"/>
      <c r="F15" s="49">
        <v>1560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0"/>
      <c r="G16" s="181"/>
      <c r="H16" s="181"/>
      <c r="I16" s="181"/>
      <c r="J16" s="182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126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180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690 до 13800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690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1380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2070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2760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3450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4140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4830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5520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6210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6900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7590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8280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8970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9660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10350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11040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11730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12420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13110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13800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4020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600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240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4020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1008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3012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3480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83" t="s">
        <v>209</v>
      </c>
      <c r="C54" s="184"/>
      <c r="D54" s="184"/>
      <c r="E54" s="185"/>
      <c r="F54" s="186" t="str">
        <f>"Цена от "&amp;MIN(F56,F61:J62,H97,F63:J74)&amp;" до "&amp;MAX(F56,F61:J62,H97,F63:J74)</f>
        <v>Цена от 900 до 5040</v>
      </c>
      <c r="G54" s="187"/>
      <c r="H54" s="187"/>
      <c r="I54" s="187"/>
      <c r="J54" s="18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2100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210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540</v>
      </c>
      <c r="G58" s="94"/>
      <c r="H58" s="94"/>
      <c r="I58" s="94"/>
      <c r="J58" s="95"/>
    </row>
    <row r="59" spans="1:10" ht="36" customHeight="1" thickBot="1" x14ac:dyDescent="0.3">
      <c r="A59" s="7"/>
      <c r="B59" s="177" t="s">
        <v>160</v>
      </c>
      <c r="C59" s="178"/>
      <c r="D59" s="178"/>
      <c r="E59" s="179"/>
      <c r="F59" s="93">
        <v>5004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3000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1008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3780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3600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5040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2184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1476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4488</v>
      </c>
      <c r="G68" s="68"/>
      <c r="H68" s="68"/>
      <c r="I68" s="68"/>
      <c r="J68" s="69"/>
    </row>
    <row r="69" spans="1:10" ht="36" customHeight="1" x14ac:dyDescent="0.25">
      <c r="A69" s="7"/>
      <c r="B69" s="76" t="s">
        <v>169</v>
      </c>
      <c r="C69" s="77"/>
      <c r="D69" s="77"/>
      <c r="E69" s="54"/>
      <c r="F69" s="67">
        <v>1860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900</v>
      </c>
      <c r="G70" s="68"/>
      <c r="H70" s="68"/>
      <c r="I70" s="68"/>
      <c r="J70" s="69"/>
    </row>
    <row r="71" spans="1:10" ht="36" customHeight="1" x14ac:dyDescent="0.25">
      <c r="A71" s="7"/>
      <c r="B71" s="52" t="s">
        <v>171</v>
      </c>
      <c r="C71" s="96"/>
      <c r="D71" s="96"/>
      <c r="E71" s="97"/>
      <c r="F71" s="67">
        <v>1770</v>
      </c>
      <c r="G71" s="68"/>
      <c r="H71" s="68"/>
      <c r="I71" s="68"/>
      <c r="J71" s="69"/>
    </row>
    <row r="72" spans="1:10" ht="36" customHeight="1" x14ac:dyDescent="0.25">
      <c r="A72" s="7"/>
      <c r="B72" s="52" t="s">
        <v>172</v>
      </c>
      <c r="C72" s="96"/>
      <c r="D72" s="96"/>
      <c r="E72" s="97"/>
      <c r="F72" s="67">
        <v>1182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67">
        <v>4488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174</v>
      </c>
      <c r="C74" s="77"/>
      <c r="D74" s="77"/>
      <c r="E74" s="54"/>
      <c r="F74" s="67">
        <v>3012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175</v>
      </c>
      <c r="C75" s="77"/>
      <c r="D75" s="77"/>
      <c r="E75" s="54"/>
      <c r="F75" s="67">
        <v>600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176</v>
      </c>
      <c r="C76" s="77"/>
      <c r="D76" s="77"/>
      <c r="E76" s="54"/>
      <c r="F76" s="67">
        <v>4800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177</v>
      </c>
      <c r="C77" s="77"/>
      <c r="D77" s="77"/>
      <c r="E77" s="53"/>
      <c r="F77" s="67">
        <v>3000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178</v>
      </c>
      <c r="C78" s="96"/>
      <c r="D78" s="96"/>
      <c r="E78" s="96"/>
      <c r="F78" s="67">
        <v>4500</v>
      </c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179</v>
      </c>
      <c r="C79" s="77"/>
      <c r="D79" s="77"/>
      <c r="E79" s="54"/>
      <c r="F79" s="67">
        <v>4200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180</v>
      </c>
      <c r="C80" s="77"/>
      <c r="D80" s="77"/>
      <c r="E80" s="54"/>
      <c r="F80" s="67">
        <v>1440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5400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5040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84" t="s">
        <v>183</v>
      </c>
      <c r="C83" s="85"/>
      <c r="D83" s="85"/>
      <c r="E83" s="86"/>
      <c r="F83" s="93">
        <v>6048</v>
      </c>
      <c r="G83" s="94"/>
      <c r="H83" s="94"/>
      <c r="I83" s="94"/>
      <c r="J83" s="95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3120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185</v>
      </c>
      <c r="C85" s="77"/>
      <c r="D85" s="77"/>
      <c r="E85" s="54"/>
      <c r="F85" s="67">
        <v>2160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6360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1320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6360</v>
      </c>
      <c r="G88" s="68"/>
      <c r="H88" s="68"/>
      <c r="I88" s="68"/>
      <c r="J88" s="69"/>
    </row>
    <row r="89" spans="1:10" ht="36" customHeight="1" thickBot="1" x14ac:dyDescent="0.3">
      <c r="A89" s="7" t="s">
        <v>114</v>
      </c>
      <c r="B89" s="76" t="s">
        <v>189</v>
      </c>
      <c r="C89" s="77"/>
      <c r="D89" s="77"/>
      <c r="E89" s="54"/>
      <c r="F89" s="67">
        <v>4320</v>
      </c>
      <c r="G89" s="68"/>
      <c r="H89" s="68"/>
      <c r="I89" s="68"/>
      <c r="J89" s="69"/>
    </row>
    <row r="90" spans="1:10" ht="36" customHeight="1" x14ac:dyDescent="0.25">
      <c r="A90" s="7"/>
      <c r="B90" s="189" t="s">
        <v>190</v>
      </c>
      <c r="C90" s="190"/>
      <c r="D90" s="190"/>
      <c r="E90" s="191"/>
      <c r="F90" s="186"/>
      <c r="G90" s="187"/>
      <c r="H90" s="187"/>
      <c r="I90" s="187"/>
      <c r="J90" s="188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2004</v>
      </c>
      <c r="G91" s="68"/>
      <c r="H91" s="68"/>
      <c r="I91" s="68"/>
      <c r="J91" s="69"/>
    </row>
    <row r="92" spans="1:10" ht="36" customHeight="1" x14ac:dyDescent="0.25">
      <c r="A92" s="7"/>
      <c r="B92" s="76" t="s">
        <v>192</v>
      </c>
      <c r="C92" s="77"/>
      <c r="D92" s="77"/>
      <c r="E92" s="54"/>
      <c r="F92" s="67">
        <v>2004</v>
      </c>
      <c r="G92" s="68"/>
      <c r="H92" s="68"/>
      <c r="I92" s="68"/>
      <c r="J92" s="69"/>
    </row>
    <row r="93" spans="1:10" ht="36" customHeight="1" x14ac:dyDescent="0.25">
      <c r="A93" s="7"/>
      <c r="B93" s="76" t="s">
        <v>193</v>
      </c>
      <c r="C93" s="77"/>
      <c r="D93" s="77"/>
      <c r="E93" s="54"/>
      <c r="F93" s="105">
        <v>1500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194</v>
      </c>
      <c r="C94" s="77"/>
      <c r="D94" s="77"/>
      <c r="E94" s="54"/>
      <c r="F94" s="105">
        <v>150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195</v>
      </c>
      <c r="C95" s="77"/>
      <c r="D95" s="77"/>
      <c r="E95" s="54"/>
      <c r="F95" s="105">
        <v>510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196</v>
      </c>
      <c r="C96" s="19"/>
      <c r="D96" s="19"/>
      <c r="E96" s="20"/>
      <c r="F96" s="186"/>
      <c r="G96" s="187"/>
      <c r="H96" s="187"/>
      <c r="I96" s="187"/>
      <c r="J96" s="188"/>
    </row>
    <row r="97" spans="1:10" ht="36" customHeight="1" x14ac:dyDescent="0.25">
      <c r="A97" s="7" t="s">
        <v>112</v>
      </c>
      <c r="B97" s="76" t="s">
        <v>197</v>
      </c>
      <c r="C97" s="77"/>
      <c r="D97" s="77"/>
      <c r="E97" s="54"/>
      <c r="F97" s="192">
        <f>H97*1.2</f>
        <v>2016</v>
      </c>
      <c r="G97" s="193">
        <f>H97*1.1</f>
        <v>1848.0000000000002</v>
      </c>
      <c r="H97" s="193">
        <v>1680</v>
      </c>
      <c r="I97" s="193">
        <f>H97*0.75</f>
        <v>1260</v>
      </c>
      <c r="J97" s="194">
        <f>H97*0.5</f>
        <v>840</v>
      </c>
    </row>
    <row r="98" spans="1:10" ht="36" customHeight="1" x14ac:dyDescent="0.25">
      <c r="A98" s="7" t="s">
        <v>112</v>
      </c>
      <c r="B98" s="76" t="s">
        <v>198</v>
      </c>
      <c r="C98" s="77"/>
      <c r="D98" s="77"/>
      <c r="E98" s="54"/>
      <c r="F98" s="67">
        <v>1560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67">
        <v>2478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200</v>
      </c>
      <c r="C100" s="77"/>
      <c r="D100" s="77"/>
      <c r="E100" s="54"/>
      <c r="F100" s="192">
        <f>H100*1.2</f>
        <v>2880</v>
      </c>
      <c r="G100" s="193">
        <f>H100*1.1</f>
        <v>2640</v>
      </c>
      <c r="H100" s="193">
        <v>2400</v>
      </c>
      <c r="I100" s="193">
        <f>H100*0.75</f>
        <v>1800</v>
      </c>
      <c r="J100" s="194">
        <f>H100*0.5</f>
        <v>1200</v>
      </c>
    </row>
    <row r="101" spans="1:10" ht="36" customHeight="1" x14ac:dyDescent="0.25">
      <c r="A101" s="7" t="s">
        <v>114</v>
      </c>
      <c r="B101" s="76" t="s">
        <v>226</v>
      </c>
      <c r="C101" s="77"/>
      <c r="D101" s="77"/>
      <c r="E101" s="54"/>
      <c r="F101" s="67">
        <v>2280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67">
        <v>3480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203</v>
      </c>
      <c r="C103" s="77"/>
      <c r="D103" s="77"/>
      <c r="E103" s="53"/>
      <c r="F103" s="115">
        <f>H103*1.2</f>
        <v>1512</v>
      </c>
      <c r="G103" s="115">
        <f>H103*1.1</f>
        <v>1386</v>
      </c>
      <c r="H103" s="115">
        <v>1260</v>
      </c>
      <c r="I103" s="115">
        <f>H103*0.75</f>
        <v>945</v>
      </c>
      <c r="J103" s="115">
        <f>H103*0.5</f>
        <v>630</v>
      </c>
    </row>
    <row r="104" spans="1:10" ht="54" customHeight="1" thickBot="1" x14ac:dyDescent="0.3">
      <c r="A104" s="7"/>
      <c r="B104" s="18" t="s">
        <v>228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95"/>
      <c r="C105" s="196"/>
      <c r="D105" s="196"/>
      <c r="E105" s="196"/>
      <c r="F105" s="196"/>
      <c r="G105" s="196"/>
      <c r="H105" s="196"/>
      <c r="I105" s="196"/>
      <c r="J105" s="197"/>
    </row>
    <row r="106" spans="1:10" ht="28.5" customHeight="1" x14ac:dyDescent="0.25">
      <c r="A106" s="7"/>
      <c r="B106" s="78" t="s">
        <v>229</v>
      </c>
      <c r="C106" s="79"/>
      <c r="D106" s="79"/>
      <c r="E106" s="36"/>
      <c r="F106" s="80">
        <v>5910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230</v>
      </c>
      <c r="C107" s="77"/>
      <c r="D107" s="77"/>
      <c r="E107" s="54"/>
      <c r="F107" s="67">
        <v>11820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231</v>
      </c>
      <c r="C108" s="77"/>
      <c r="D108" s="77"/>
      <c r="E108" s="54"/>
      <c r="F108" s="67">
        <v>5910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264</v>
      </c>
      <c r="C109" s="77"/>
      <c r="D109" s="77"/>
      <c r="E109" s="54"/>
      <c r="F109" s="67">
        <v>11820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16"/>
      <c r="C111" s="117"/>
      <c r="D111" s="117"/>
      <c r="E111" s="117"/>
      <c r="F111" s="118"/>
      <c r="G111" s="118"/>
      <c r="H111" s="118"/>
      <c r="I111" s="118"/>
      <c r="J111" s="118"/>
    </row>
    <row r="112" spans="1:10" ht="56.25" customHeight="1" x14ac:dyDescent="0.25">
      <c r="A112" s="7"/>
      <c r="B112" s="119" t="s">
        <v>265</v>
      </c>
      <c r="C112" s="119"/>
      <c r="D112" s="119"/>
      <c r="E112" s="119"/>
      <c r="F112" s="119"/>
      <c r="G112" s="119"/>
      <c r="H112" s="119"/>
      <c r="I112" s="119"/>
      <c r="J112" s="119"/>
    </row>
    <row r="113" spans="1:10" ht="41.25" customHeight="1" x14ac:dyDescent="0.25">
      <c r="A113" s="7"/>
      <c r="B113" s="119" t="s">
        <v>205</v>
      </c>
      <c r="C113" s="119"/>
      <c r="D113" s="119"/>
      <c r="E113" s="119"/>
      <c r="F113" s="119"/>
      <c r="G113" s="119"/>
      <c r="H113" s="119"/>
      <c r="I113" s="119"/>
      <c r="J113" s="119"/>
    </row>
    <row r="114" spans="1:10" ht="21" x14ac:dyDescent="0.25">
      <c r="A114" s="7" t="s">
        <v>114</v>
      </c>
      <c r="B114" s="120" t="s">
        <v>268</v>
      </c>
      <c r="C114" s="120"/>
      <c r="D114" s="120"/>
      <c r="E114" s="120"/>
      <c r="F114" s="120"/>
      <c r="G114" s="120"/>
      <c r="H114" s="120"/>
      <c r="I114" s="120"/>
      <c r="J114" s="120"/>
    </row>
    <row r="115" spans="1:10" ht="42" customHeight="1" x14ac:dyDescent="0.25">
      <c r="A115" s="7"/>
      <c r="B115" s="121" t="s">
        <v>207</v>
      </c>
      <c r="C115" s="121"/>
      <c r="D115" s="121"/>
      <c r="E115" s="121"/>
      <c r="F115" s="121"/>
      <c r="G115" s="121"/>
      <c r="H115" s="121"/>
      <c r="I115" s="121"/>
      <c r="J115" s="121"/>
    </row>
    <row r="116" spans="1:10" ht="2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6"/>
  <sheetViews>
    <sheetView view="pageBreakPreview" topLeftCell="B1" zoomScale="50" zoomScaleNormal="60" zoomScaleSheetLayoutView="50" workbookViewId="0">
      <pane ySplit="4" topLeftCell="A113" activePane="bottomLeft" state="frozen"/>
      <selection activeCell="Q15" sqref="Q15"/>
      <selection pane="bottomLeft" activeCell="F126" sqref="F126:J129"/>
    </sheetView>
  </sheetViews>
  <sheetFormatPr defaultColWidth="9.140625" defaultRowHeight="12.75" outlineLevelRow="1" x14ac:dyDescent="0.25"/>
  <cols>
    <col min="1" max="1" width="32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266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3" t="s">
        <v>108</v>
      </c>
      <c r="H6" s="173" t="s">
        <v>109</v>
      </c>
      <c r="I6" s="173" t="s">
        <v>110</v>
      </c>
      <c r="J6" s="174" t="s">
        <v>111</v>
      </c>
    </row>
    <row r="7" spans="1:10" ht="24" thickBot="1" x14ac:dyDescent="0.3">
      <c r="A7" s="7"/>
      <c r="B7" s="132"/>
      <c r="C7" s="133"/>
      <c r="D7" s="133"/>
      <c r="E7" s="134"/>
      <c r="F7" s="135"/>
      <c r="G7" s="136"/>
      <c r="H7" s="136"/>
      <c r="I7" s="136"/>
      <c r="J7" s="137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7200</v>
      </c>
      <c r="G8" s="33">
        <f>H8*1.1</f>
        <v>6600.0000000000009</v>
      </c>
      <c r="H8" s="33">
        <v>6000</v>
      </c>
      <c r="I8" s="33">
        <f>H8*0.75</f>
        <v>4500</v>
      </c>
      <c r="J8" s="33">
        <f>H8*0.5</f>
        <v>3000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10080</v>
      </c>
      <c r="G9" s="37">
        <f>H9*1.1</f>
        <v>9240</v>
      </c>
      <c r="H9" s="37">
        <v>8400</v>
      </c>
      <c r="I9" s="37">
        <f>H9*0.75</f>
        <v>6300</v>
      </c>
      <c r="J9" s="37">
        <f>H9*0.5</f>
        <v>4200</v>
      </c>
    </row>
    <row r="10" spans="1:10" ht="24" thickBot="1" x14ac:dyDescent="0.3">
      <c r="A10" s="7"/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8064</v>
      </c>
      <c r="G11" s="33">
        <f>H11*1.1</f>
        <v>7392.0000000000009</v>
      </c>
      <c r="H11" s="33">
        <v>6720</v>
      </c>
      <c r="I11" s="33">
        <f>H11*0.75</f>
        <v>5040</v>
      </c>
      <c r="J11" s="33">
        <f>H11*0.5</f>
        <v>3360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11289.6</v>
      </c>
      <c r="G12" s="37">
        <f>H12*1.1</f>
        <v>10348.800000000001</v>
      </c>
      <c r="H12" s="37">
        <v>9408</v>
      </c>
      <c r="I12" s="37">
        <f>H12*0.75</f>
        <v>7056</v>
      </c>
      <c r="J12" s="37">
        <f>H12*0.5</f>
        <v>4704</v>
      </c>
    </row>
    <row r="13" spans="1:10" ht="24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5"/>
      <c r="D14" s="175"/>
      <c r="E14" s="176"/>
      <c r="F14" s="43">
        <v>1320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77" t="s">
        <v>119</v>
      </c>
      <c r="C15" s="178"/>
      <c r="D15" s="178"/>
      <c r="E15" s="179"/>
      <c r="F15" s="49">
        <v>1920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0"/>
      <c r="G16" s="181"/>
      <c r="H16" s="181"/>
      <c r="I16" s="181"/>
      <c r="J16" s="182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240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336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1560 до 31200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1560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3120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4680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6240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7800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9360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10920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12480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14040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15600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17160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18720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20280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21840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23400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24960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26520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28080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29640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31200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32760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34320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35880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37440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39000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40560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42120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43680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45240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243</v>
      </c>
      <c r="C50" s="53"/>
      <c r="D50" s="53"/>
      <c r="E50" s="54"/>
      <c r="F50" s="67">
        <v>46800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244</v>
      </c>
      <c r="C51" s="53"/>
      <c r="D51" s="53"/>
      <c r="E51" s="54"/>
      <c r="F51" s="67">
        <v>48360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245</v>
      </c>
      <c r="C52" s="53"/>
      <c r="D52" s="53"/>
      <c r="E52" s="54"/>
      <c r="F52" s="67">
        <v>49920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246</v>
      </c>
      <c r="C53" s="53"/>
      <c r="D53" s="53"/>
      <c r="E53" s="54"/>
      <c r="F53" s="67">
        <v>51480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247</v>
      </c>
      <c r="C54" s="53"/>
      <c r="D54" s="53"/>
      <c r="E54" s="54"/>
      <c r="F54" s="67">
        <v>53040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248</v>
      </c>
      <c r="C55" s="53"/>
      <c r="D55" s="53"/>
      <c r="E55" s="54"/>
      <c r="F55" s="67">
        <v>54600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249</v>
      </c>
      <c r="C56" s="53"/>
      <c r="D56" s="53"/>
      <c r="E56" s="54"/>
      <c r="F56" s="67">
        <v>56160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250</v>
      </c>
      <c r="C57" s="53"/>
      <c r="D57" s="53"/>
      <c r="E57" s="54"/>
      <c r="F57" s="67">
        <v>57720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251</v>
      </c>
      <c r="C58" s="53"/>
      <c r="D58" s="53"/>
      <c r="E58" s="54"/>
      <c r="F58" s="67">
        <v>59280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252</v>
      </c>
      <c r="C59" s="53"/>
      <c r="D59" s="53"/>
      <c r="E59" s="54"/>
      <c r="F59" s="67">
        <v>60840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253</v>
      </c>
      <c r="C60" s="53"/>
      <c r="D60" s="53"/>
      <c r="E60" s="54"/>
      <c r="F60" s="67">
        <v>62400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143</v>
      </c>
      <c r="C61" s="71"/>
      <c r="D61" s="71"/>
      <c r="E61" s="72"/>
      <c r="F61" s="73" t="str">
        <f>"Цена от "&amp;MIN(F62:F71)&amp;" до "&amp;MAX(F62:F71)</f>
        <v>Цена от 300 до 7200</v>
      </c>
      <c r="G61" s="74"/>
      <c r="H61" s="74"/>
      <c r="I61" s="74"/>
      <c r="J61" s="75"/>
    </row>
    <row r="62" spans="1:10" ht="36" customHeight="1" x14ac:dyDescent="0.25">
      <c r="A62" s="7"/>
      <c r="B62" s="76" t="s">
        <v>144</v>
      </c>
      <c r="C62" s="77"/>
      <c r="D62" s="77"/>
      <c r="E62" s="54"/>
      <c r="F62" s="67">
        <v>780</v>
      </c>
      <c r="G62" s="68"/>
      <c r="H62" s="68"/>
      <c r="I62" s="68"/>
      <c r="J62" s="69"/>
    </row>
    <row r="63" spans="1:10" ht="36" customHeight="1" x14ac:dyDescent="0.25">
      <c r="A63" s="7"/>
      <c r="B63" s="76" t="s">
        <v>208</v>
      </c>
      <c r="C63" s="77"/>
      <c r="D63" s="77"/>
      <c r="E63" s="54"/>
      <c r="F63" s="67">
        <v>474</v>
      </c>
      <c r="G63" s="68"/>
      <c r="H63" s="68"/>
      <c r="I63" s="68"/>
      <c r="J63" s="69"/>
    </row>
    <row r="64" spans="1:10" ht="36" customHeight="1" x14ac:dyDescent="0.25">
      <c r="A64" s="7"/>
      <c r="B64" s="78" t="s">
        <v>146</v>
      </c>
      <c r="C64" s="79"/>
      <c r="D64" s="79"/>
      <c r="E64" s="36"/>
      <c r="F64" s="80">
        <v>7200</v>
      </c>
      <c r="G64" s="81"/>
      <c r="H64" s="81"/>
      <c r="I64" s="81"/>
      <c r="J64" s="82"/>
    </row>
    <row r="65" spans="1:10" ht="36" customHeight="1" x14ac:dyDescent="0.25">
      <c r="A65" s="7"/>
      <c r="B65" s="76" t="s">
        <v>147</v>
      </c>
      <c r="C65" s="77"/>
      <c r="D65" s="77"/>
      <c r="E65" s="54"/>
      <c r="F65" s="67">
        <v>1440</v>
      </c>
      <c r="G65" s="68"/>
      <c r="H65" s="68"/>
      <c r="I65" s="68"/>
      <c r="J65" s="69"/>
    </row>
    <row r="66" spans="1:10" ht="36" customHeight="1" x14ac:dyDescent="0.25">
      <c r="A66" s="7"/>
      <c r="B66" s="76" t="s">
        <v>148</v>
      </c>
      <c r="C66" s="77"/>
      <c r="D66" s="77"/>
      <c r="E66" s="54"/>
      <c r="F66" s="67">
        <v>4320</v>
      </c>
      <c r="G66" s="68"/>
      <c r="H66" s="68"/>
      <c r="I66" s="68"/>
      <c r="J66" s="69"/>
    </row>
    <row r="67" spans="1:10" ht="36" customHeight="1" x14ac:dyDescent="0.25">
      <c r="A67" s="7"/>
      <c r="B67" s="76" t="s">
        <v>149</v>
      </c>
      <c r="C67" s="77"/>
      <c r="D67" s="77"/>
      <c r="E67" s="54"/>
      <c r="F67" s="67">
        <v>300</v>
      </c>
      <c r="G67" s="68"/>
      <c r="H67" s="68"/>
      <c r="I67" s="68"/>
      <c r="J67" s="69"/>
    </row>
    <row r="68" spans="1:10" ht="36" customHeight="1" x14ac:dyDescent="0.25">
      <c r="A68" s="7"/>
      <c r="B68" s="76" t="s">
        <v>150</v>
      </c>
      <c r="C68" s="77"/>
      <c r="D68" s="77"/>
      <c r="E68" s="54"/>
      <c r="F68" s="67">
        <v>300</v>
      </c>
      <c r="G68" s="68"/>
      <c r="H68" s="68"/>
      <c r="I68" s="68"/>
      <c r="J68" s="69"/>
    </row>
    <row r="69" spans="1:10" ht="36" customHeight="1" x14ac:dyDescent="0.25">
      <c r="A69" s="7"/>
      <c r="B69" s="76" t="s">
        <v>151</v>
      </c>
      <c r="C69" s="77"/>
      <c r="D69" s="77"/>
      <c r="E69" s="54"/>
      <c r="F69" s="67">
        <v>600</v>
      </c>
      <c r="G69" s="68"/>
      <c r="H69" s="68"/>
      <c r="I69" s="68"/>
      <c r="J69" s="69"/>
    </row>
    <row r="70" spans="1:10" ht="36" customHeight="1" x14ac:dyDescent="0.25">
      <c r="A70" s="7"/>
      <c r="B70" s="76" t="s">
        <v>152</v>
      </c>
      <c r="C70" s="77"/>
      <c r="D70" s="77"/>
      <c r="E70" s="54"/>
      <c r="F70" s="67">
        <v>912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153</v>
      </c>
      <c r="C71" s="77"/>
      <c r="D71" s="77"/>
      <c r="E71" s="54"/>
      <c r="F71" s="67">
        <v>5100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155</v>
      </c>
      <c r="C73" s="77"/>
      <c r="D73" s="77"/>
      <c r="E73" s="54"/>
      <c r="F73" s="67">
        <v>30</v>
      </c>
      <c r="G73" s="68"/>
      <c r="H73" s="68"/>
      <c r="I73" s="68"/>
      <c r="J73" s="69"/>
    </row>
    <row r="74" spans="1:10" ht="54" customHeight="1" thickBot="1" x14ac:dyDescent="0.3">
      <c r="A74" s="7"/>
      <c r="B74" s="183" t="s">
        <v>209</v>
      </c>
      <c r="C74" s="184"/>
      <c r="D74" s="184"/>
      <c r="E74" s="185"/>
      <c r="F74" s="186" t="str">
        <f>"Цена от "&amp;MIN(F76,F81:J82,H117,F83:J94)&amp;" до "&amp;MAX(F76,F81:J82,H117,F83:J94)</f>
        <v>Цена от 648 до 6012</v>
      </c>
      <c r="G74" s="187"/>
      <c r="H74" s="187"/>
      <c r="I74" s="187"/>
      <c r="J74" s="188"/>
    </row>
    <row r="75" spans="1:10" ht="24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157</v>
      </c>
      <c r="C76" s="77"/>
      <c r="D76" s="77"/>
      <c r="E76" s="54"/>
      <c r="F76" s="67">
        <v>3600</v>
      </c>
      <c r="G76" s="68"/>
      <c r="H76" s="68"/>
      <c r="I76" s="68"/>
      <c r="J76" s="69"/>
    </row>
    <row r="77" spans="1:10" ht="36" customHeight="1" x14ac:dyDescent="0.25">
      <c r="A77" s="7"/>
      <c r="B77" s="84" t="s">
        <v>158</v>
      </c>
      <c r="C77" s="85"/>
      <c r="D77" s="85"/>
      <c r="E77" s="86"/>
      <c r="F77" s="93">
        <v>360</v>
      </c>
      <c r="G77" s="94"/>
      <c r="H77" s="94"/>
      <c r="I77" s="94"/>
      <c r="J77" s="95"/>
    </row>
    <row r="78" spans="1:10" ht="36" customHeight="1" x14ac:dyDescent="0.25">
      <c r="A78" s="7"/>
      <c r="B78" s="84" t="s">
        <v>159</v>
      </c>
      <c r="C78" s="85"/>
      <c r="D78" s="85"/>
      <c r="E78" s="86"/>
      <c r="F78" s="93">
        <v>1002</v>
      </c>
      <c r="G78" s="94"/>
      <c r="H78" s="94"/>
      <c r="I78" s="94"/>
      <c r="J78" s="95"/>
    </row>
    <row r="79" spans="1:10" ht="36" customHeight="1" thickBot="1" x14ac:dyDescent="0.3">
      <c r="A79" s="7"/>
      <c r="B79" s="177" t="s">
        <v>160</v>
      </c>
      <c r="C79" s="178"/>
      <c r="D79" s="178"/>
      <c r="E79" s="179"/>
      <c r="F79" s="93">
        <v>12024</v>
      </c>
      <c r="G79" s="94"/>
      <c r="H79" s="94"/>
      <c r="I79" s="94"/>
      <c r="J79" s="95"/>
    </row>
    <row r="80" spans="1:10" ht="24" thickBot="1" x14ac:dyDescent="0.3">
      <c r="A80" s="7"/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112</v>
      </c>
      <c r="B81" s="78" t="s">
        <v>161</v>
      </c>
      <c r="C81" s="79"/>
      <c r="D81" s="79"/>
      <c r="E81" s="36"/>
      <c r="F81" s="80">
        <v>2040</v>
      </c>
      <c r="G81" s="81"/>
      <c r="H81" s="81"/>
      <c r="I81" s="81"/>
      <c r="J81" s="82"/>
    </row>
    <row r="82" spans="1:10" ht="36" customHeight="1" x14ac:dyDescent="0.25">
      <c r="A82" s="7" t="s">
        <v>112</v>
      </c>
      <c r="B82" s="52" t="s">
        <v>162</v>
      </c>
      <c r="C82" s="96"/>
      <c r="D82" s="96"/>
      <c r="E82" s="97"/>
      <c r="F82" s="67">
        <v>2592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163</v>
      </c>
      <c r="C83" s="77"/>
      <c r="D83" s="77"/>
      <c r="E83" s="54"/>
      <c r="F83" s="67">
        <v>2160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76" t="s">
        <v>164</v>
      </c>
      <c r="C84" s="77"/>
      <c r="D84" s="77"/>
      <c r="E84" s="54"/>
      <c r="F84" s="67">
        <v>2340</v>
      </c>
      <c r="G84" s="68"/>
      <c r="H84" s="68"/>
      <c r="I84" s="68"/>
      <c r="J84" s="69"/>
    </row>
    <row r="85" spans="1:10" ht="36" customHeight="1" x14ac:dyDescent="0.25">
      <c r="A85" s="7" t="s">
        <v>112</v>
      </c>
      <c r="B85" s="76" t="s">
        <v>165</v>
      </c>
      <c r="C85" s="77"/>
      <c r="D85" s="77"/>
      <c r="E85" s="54"/>
      <c r="F85" s="67">
        <v>2808</v>
      </c>
      <c r="G85" s="68"/>
      <c r="H85" s="68"/>
      <c r="I85" s="68"/>
      <c r="J85" s="69"/>
    </row>
    <row r="86" spans="1:10" ht="36" customHeight="1" x14ac:dyDescent="0.25">
      <c r="A86" s="7" t="s">
        <v>112</v>
      </c>
      <c r="B86" s="76" t="s">
        <v>166</v>
      </c>
      <c r="C86" s="77"/>
      <c r="D86" s="77"/>
      <c r="E86" s="54"/>
      <c r="F86" s="67">
        <v>972</v>
      </c>
      <c r="G86" s="68"/>
      <c r="H86" s="68"/>
      <c r="I86" s="68"/>
      <c r="J86" s="69"/>
    </row>
    <row r="87" spans="1:10" ht="36" customHeight="1" x14ac:dyDescent="0.25">
      <c r="A87" s="7" t="s">
        <v>112</v>
      </c>
      <c r="B87" s="76" t="s">
        <v>167</v>
      </c>
      <c r="C87" s="77"/>
      <c r="D87" s="77"/>
      <c r="E87" s="54"/>
      <c r="F87" s="67">
        <v>792</v>
      </c>
      <c r="G87" s="68"/>
      <c r="H87" s="68"/>
      <c r="I87" s="68"/>
      <c r="J87" s="69"/>
    </row>
    <row r="88" spans="1:10" ht="36" customHeight="1" x14ac:dyDescent="0.25">
      <c r="A88" s="7" t="s">
        <v>112</v>
      </c>
      <c r="B88" s="76" t="s">
        <v>168</v>
      </c>
      <c r="C88" s="77"/>
      <c r="D88" s="77"/>
      <c r="E88" s="54"/>
      <c r="F88" s="67">
        <v>2340</v>
      </c>
      <c r="G88" s="68"/>
      <c r="H88" s="68"/>
      <c r="I88" s="68"/>
      <c r="J88" s="69"/>
    </row>
    <row r="89" spans="1:10" ht="36" customHeight="1" x14ac:dyDescent="0.25">
      <c r="A89" s="7"/>
      <c r="B89" s="76" t="s">
        <v>169</v>
      </c>
      <c r="C89" s="77"/>
      <c r="D89" s="77"/>
      <c r="E89" s="54"/>
      <c r="F89" s="67">
        <v>6012</v>
      </c>
      <c r="G89" s="68"/>
      <c r="H89" s="68"/>
      <c r="I89" s="68"/>
      <c r="J89" s="69"/>
    </row>
    <row r="90" spans="1:10" ht="36" customHeight="1" x14ac:dyDescent="0.25">
      <c r="A90" s="7" t="s">
        <v>112</v>
      </c>
      <c r="B90" s="78" t="s">
        <v>170</v>
      </c>
      <c r="C90" s="79"/>
      <c r="D90" s="79"/>
      <c r="E90" s="36"/>
      <c r="F90" s="67">
        <v>648</v>
      </c>
      <c r="G90" s="68"/>
      <c r="H90" s="68"/>
      <c r="I90" s="68"/>
      <c r="J90" s="69"/>
    </row>
    <row r="91" spans="1:10" ht="36" customHeight="1" x14ac:dyDescent="0.25">
      <c r="A91" s="7"/>
      <c r="B91" s="52" t="s">
        <v>171</v>
      </c>
      <c r="C91" s="96"/>
      <c r="D91" s="96"/>
      <c r="E91" s="97"/>
      <c r="F91" s="67">
        <v>2304</v>
      </c>
      <c r="G91" s="68"/>
      <c r="H91" s="68"/>
      <c r="I91" s="68"/>
      <c r="J91" s="69"/>
    </row>
    <row r="92" spans="1:10" ht="36" customHeight="1" x14ac:dyDescent="0.25">
      <c r="A92" s="7"/>
      <c r="B92" s="52" t="s">
        <v>172</v>
      </c>
      <c r="C92" s="96"/>
      <c r="D92" s="96"/>
      <c r="E92" s="97"/>
      <c r="F92" s="67">
        <v>1512</v>
      </c>
      <c r="G92" s="68"/>
      <c r="H92" s="68"/>
      <c r="I92" s="68"/>
      <c r="J92" s="69"/>
    </row>
    <row r="93" spans="1:10" ht="36" customHeight="1" x14ac:dyDescent="0.25">
      <c r="A93" s="7" t="s">
        <v>112</v>
      </c>
      <c r="B93" s="52" t="s">
        <v>173</v>
      </c>
      <c r="C93" s="96"/>
      <c r="D93" s="96"/>
      <c r="E93" s="97"/>
      <c r="F93" s="67">
        <v>5184</v>
      </c>
      <c r="G93" s="68"/>
      <c r="H93" s="68"/>
      <c r="I93" s="68"/>
      <c r="J93" s="69"/>
    </row>
    <row r="94" spans="1:10" ht="36" customHeight="1" x14ac:dyDescent="0.25">
      <c r="A94" s="7" t="s">
        <v>112</v>
      </c>
      <c r="B94" s="76" t="s">
        <v>174</v>
      </c>
      <c r="C94" s="77"/>
      <c r="D94" s="77"/>
      <c r="E94" s="54"/>
      <c r="F94" s="67">
        <v>1944</v>
      </c>
      <c r="G94" s="68"/>
      <c r="H94" s="68"/>
      <c r="I94" s="68"/>
      <c r="J94" s="69"/>
    </row>
    <row r="95" spans="1:10" ht="37.5" customHeight="1" x14ac:dyDescent="0.25">
      <c r="A95" s="7"/>
      <c r="B95" s="76" t="s">
        <v>175</v>
      </c>
      <c r="C95" s="77"/>
      <c r="D95" s="77"/>
      <c r="E95" s="54"/>
      <c r="F95" s="67">
        <v>780</v>
      </c>
      <c r="G95" s="68"/>
      <c r="H95" s="68"/>
      <c r="I95" s="68"/>
      <c r="J95" s="69"/>
    </row>
    <row r="96" spans="1:10" ht="36" customHeight="1" x14ac:dyDescent="0.25">
      <c r="A96" s="7"/>
      <c r="B96" s="76" t="s">
        <v>176</v>
      </c>
      <c r="C96" s="77"/>
      <c r="D96" s="77"/>
      <c r="E96" s="54"/>
      <c r="F96" s="67">
        <v>7200</v>
      </c>
      <c r="G96" s="68"/>
      <c r="H96" s="68"/>
      <c r="I96" s="68"/>
      <c r="J96" s="69"/>
    </row>
    <row r="97" spans="1:10" ht="36" customHeight="1" x14ac:dyDescent="0.25">
      <c r="A97" s="7"/>
      <c r="B97" s="76" t="s">
        <v>177</v>
      </c>
      <c r="C97" s="77"/>
      <c r="D97" s="77"/>
      <c r="E97" s="53"/>
      <c r="F97" s="67">
        <v>6012</v>
      </c>
      <c r="G97" s="68"/>
      <c r="H97" s="68"/>
      <c r="I97" s="68"/>
      <c r="J97" s="69"/>
    </row>
    <row r="98" spans="1:10" ht="36" customHeight="1" x14ac:dyDescent="0.25">
      <c r="A98" s="7"/>
      <c r="B98" s="52" t="s">
        <v>178</v>
      </c>
      <c r="C98" s="96"/>
      <c r="D98" s="96"/>
      <c r="E98" s="96"/>
      <c r="F98" s="67">
        <v>6012</v>
      </c>
      <c r="G98" s="68"/>
      <c r="H98" s="68"/>
      <c r="I98" s="68"/>
      <c r="J98" s="69"/>
    </row>
    <row r="99" spans="1:10" ht="36" customHeight="1" x14ac:dyDescent="0.25">
      <c r="A99" s="7" t="s">
        <v>114</v>
      </c>
      <c r="B99" s="76" t="s">
        <v>179</v>
      </c>
      <c r="C99" s="77"/>
      <c r="D99" s="77"/>
      <c r="E99" s="54"/>
      <c r="F99" s="67">
        <v>2880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180</v>
      </c>
      <c r="C100" s="77"/>
      <c r="D100" s="77"/>
      <c r="E100" s="54"/>
      <c r="F100" s="67">
        <v>3720</v>
      </c>
      <c r="G100" s="68"/>
      <c r="H100" s="68"/>
      <c r="I100" s="68"/>
      <c r="J100" s="69"/>
    </row>
    <row r="101" spans="1:10" ht="36" customHeight="1" x14ac:dyDescent="0.25">
      <c r="A101" s="7" t="s">
        <v>114</v>
      </c>
      <c r="B101" s="76" t="s">
        <v>181</v>
      </c>
      <c r="C101" s="77"/>
      <c r="D101" s="77"/>
      <c r="E101" s="54"/>
      <c r="F101" s="67">
        <v>3120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182</v>
      </c>
      <c r="C102" s="77"/>
      <c r="D102" s="77"/>
      <c r="E102" s="54"/>
      <c r="F102" s="67">
        <v>3360</v>
      </c>
      <c r="G102" s="68"/>
      <c r="H102" s="68"/>
      <c r="I102" s="68"/>
      <c r="J102" s="69"/>
    </row>
    <row r="103" spans="1:10" ht="36" customHeight="1" x14ac:dyDescent="0.25">
      <c r="A103" s="7" t="s">
        <v>114</v>
      </c>
      <c r="B103" s="84" t="s">
        <v>183</v>
      </c>
      <c r="C103" s="85"/>
      <c r="D103" s="85"/>
      <c r="E103" s="86"/>
      <c r="F103" s="93">
        <v>4032</v>
      </c>
      <c r="G103" s="94"/>
      <c r="H103" s="94"/>
      <c r="I103" s="94"/>
      <c r="J103" s="95"/>
    </row>
    <row r="104" spans="1:10" ht="36" customHeight="1" x14ac:dyDescent="0.25">
      <c r="A104" s="7" t="s">
        <v>114</v>
      </c>
      <c r="B104" s="76" t="s">
        <v>184</v>
      </c>
      <c r="C104" s="77"/>
      <c r="D104" s="77"/>
      <c r="E104" s="54"/>
      <c r="F104" s="67">
        <v>1440</v>
      </c>
      <c r="G104" s="68"/>
      <c r="H104" s="68"/>
      <c r="I104" s="68"/>
      <c r="J104" s="69"/>
    </row>
    <row r="105" spans="1:10" ht="36" customHeight="1" x14ac:dyDescent="0.25">
      <c r="A105" s="7" t="s">
        <v>114</v>
      </c>
      <c r="B105" s="76" t="s">
        <v>185</v>
      </c>
      <c r="C105" s="77"/>
      <c r="D105" s="77"/>
      <c r="E105" s="54"/>
      <c r="F105" s="67">
        <v>1200</v>
      </c>
      <c r="G105" s="68"/>
      <c r="H105" s="68"/>
      <c r="I105" s="68"/>
      <c r="J105" s="69"/>
    </row>
    <row r="106" spans="1:10" ht="36" customHeight="1" x14ac:dyDescent="0.25">
      <c r="A106" s="7" t="s">
        <v>114</v>
      </c>
      <c r="B106" s="76" t="s">
        <v>186</v>
      </c>
      <c r="C106" s="77"/>
      <c r="D106" s="77"/>
      <c r="E106" s="54"/>
      <c r="F106" s="67">
        <v>3360</v>
      </c>
      <c r="G106" s="68"/>
      <c r="H106" s="68"/>
      <c r="I106" s="68"/>
      <c r="J106" s="69"/>
    </row>
    <row r="107" spans="1:10" ht="36" customHeight="1" x14ac:dyDescent="0.25">
      <c r="A107" s="7" t="s">
        <v>114</v>
      </c>
      <c r="B107" s="76" t="s">
        <v>187</v>
      </c>
      <c r="C107" s="77"/>
      <c r="D107" s="77"/>
      <c r="E107" s="54"/>
      <c r="F107" s="67">
        <v>960</v>
      </c>
      <c r="G107" s="68"/>
      <c r="H107" s="68"/>
      <c r="I107" s="68"/>
      <c r="J107" s="69"/>
    </row>
    <row r="108" spans="1:10" ht="36" customHeight="1" x14ac:dyDescent="0.25">
      <c r="A108" s="7" t="s">
        <v>114</v>
      </c>
      <c r="B108" s="76" t="s">
        <v>188</v>
      </c>
      <c r="C108" s="77"/>
      <c r="D108" s="77"/>
      <c r="E108" s="54"/>
      <c r="F108" s="67">
        <v>7320</v>
      </c>
      <c r="G108" s="68"/>
      <c r="H108" s="68"/>
      <c r="I108" s="68"/>
      <c r="J108" s="69"/>
    </row>
    <row r="109" spans="1:10" ht="36" customHeight="1" thickBot="1" x14ac:dyDescent="0.3">
      <c r="A109" s="7" t="s">
        <v>114</v>
      </c>
      <c r="B109" s="76" t="s">
        <v>189</v>
      </c>
      <c r="C109" s="77"/>
      <c r="D109" s="77"/>
      <c r="E109" s="54"/>
      <c r="F109" s="67">
        <v>2760</v>
      </c>
      <c r="G109" s="68"/>
      <c r="H109" s="68"/>
      <c r="I109" s="68"/>
      <c r="J109" s="69"/>
    </row>
    <row r="110" spans="1:10" ht="36" customHeight="1" x14ac:dyDescent="0.25">
      <c r="A110" s="7"/>
      <c r="B110" s="189" t="s">
        <v>190</v>
      </c>
      <c r="C110" s="190"/>
      <c r="D110" s="190"/>
      <c r="E110" s="191"/>
      <c r="F110" s="186"/>
      <c r="G110" s="187"/>
      <c r="H110" s="187"/>
      <c r="I110" s="187"/>
      <c r="J110" s="188"/>
    </row>
    <row r="111" spans="1:10" ht="36" customHeight="1" x14ac:dyDescent="0.25">
      <c r="A111" s="7"/>
      <c r="B111" s="76" t="s">
        <v>191</v>
      </c>
      <c r="C111" s="77"/>
      <c r="D111" s="77"/>
      <c r="E111" s="54"/>
      <c r="F111" s="67">
        <v>5004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192</v>
      </c>
      <c r="C112" s="77"/>
      <c r="D112" s="77"/>
      <c r="E112" s="54"/>
      <c r="F112" s="67">
        <v>5004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193</v>
      </c>
      <c r="C113" s="77"/>
      <c r="D113" s="77"/>
      <c r="E113" s="54"/>
      <c r="F113" s="105">
        <v>1500</v>
      </c>
      <c r="G113" s="106"/>
      <c r="H113" s="106"/>
      <c r="I113" s="106"/>
      <c r="J113" s="107"/>
    </row>
    <row r="114" spans="1:10" ht="36" customHeight="1" x14ac:dyDescent="0.25">
      <c r="A114" s="7"/>
      <c r="B114" s="76" t="s">
        <v>194</v>
      </c>
      <c r="C114" s="77"/>
      <c r="D114" s="77"/>
      <c r="E114" s="54"/>
      <c r="F114" s="105">
        <v>150</v>
      </c>
      <c r="G114" s="106"/>
      <c r="H114" s="106"/>
      <c r="I114" s="106"/>
      <c r="J114" s="107"/>
    </row>
    <row r="115" spans="1:10" ht="36" customHeight="1" thickBot="1" x14ac:dyDescent="0.3">
      <c r="A115" s="7"/>
      <c r="B115" s="76" t="s">
        <v>195</v>
      </c>
      <c r="C115" s="77"/>
      <c r="D115" s="77"/>
      <c r="E115" s="54"/>
      <c r="F115" s="105">
        <v>510</v>
      </c>
      <c r="G115" s="106"/>
      <c r="H115" s="106"/>
      <c r="I115" s="106"/>
      <c r="J115" s="107"/>
    </row>
    <row r="116" spans="1:10" ht="36" customHeight="1" thickBot="1" x14ac:dyDescent="0.3">
      <c r="A116" s="7"/>
      <c r="B116" s="18" t="s">
        <v>196</v>
      </c>
      <c r="C116" s="19"/>
      <c r="D116" s="19"/>
      <c r="E116" s="20"/>
      <c r="F116" s="186"/>
      <c r="G116" s="187"/>
      <c r="H116" s="187"/>
      <c r="I116" s="187"/>
      <c r="J116" s="188"/>
    </row>
    <row r="117" spans="1:10" ht="36" customHeight="1" x14ac:dyDescent="0.25">
      <c r="A117" s="7" t="s">
        <v>112</v>
      </c>
      <c r="B117" s="76" t="s">
        <v>197</v>
      </c>
      <c r="C117" s="77"/>
      <c r="D117" s="77"/>
      <c r="E117" s="54"/>
      <c r="F117" s="192">
        <f>H117*1.2</f>
        <v>3960</v>
      </c>
      <c r="G117" s="193">
        <f>H117*1.1</f>
        <v>3630.0000000000005</v>
      </c>
      <c r="H117" s="193">
        <v>3300</v>
      </c>
      <c r="I117" s="193">
        <f>H117*0.75</f>
        <v>2475</v>
      </c>
      <c r="J117" s="194">
        <f>H117*0.5</f>
        <v>1650</v>
      </c>
    </row>
    <row r="118" spans="1:10" ht="36" customHeight="1" x14ac:dyDescent="0.25">
      <c r="A118" s="7" t="s">
        <v>112</v>
      </c>
      <c r="B118" s="76" t="s">
        <v>198</v>
      </c>
      <c r="C118" s="77"/>
      <c r="D118" s="77"/>
      <c r="E118" s="54"/>
      <c r="F118" s="67">
        <v>2880</v>
      </c>
      <c r="G118" s="68"/>
      <c r="H118" s="68"/>
      <c r="I118" s="68"/>
      <c r="J118" s="69"/>
    </row>
    <row r="119" spans="1:10" ht="36" customHeight="1" x14ac:dyDescent="0.25">
      <c r="A119" s="7" t="s">
        <v>112</v>
      </c>
      <c r="B119" s="76" t="s">
        <v>199</v>
      </c>
      <c r="C119" s="77"/>
      <c r="D119" s="77"/>
      <c r="E119" s="54"/>
      <c r="F119" s="67">
        <v>1476</v>
      </c>
      <c r="G119" s="68"/>
      <c r="H119" s="68"/>
      <c r="I119" s="68"/>
      <c r="J119" s="69"/>
    </row>
    <row r="120" spans="1:10" ht="36" customHeight="1" x14ac:dyDescent="0.25">
      <c r="A120" s="7" t="s">
        <v>114</v>
      </c>
      <c r="B120" s="76" t="s">
        <v>200</v>
      </c>
      <c r="C120" s="77"/>
      <c r="D120" s="77"/>
      <c r="E120" s="54"/>
      <c r="F120" s="192">
        <f>H120*1.2</f>
        <v>5616</v>
      </c>
      <c r="G120" s="193">
        <f>H120*1.1</f>
        <v>5148</v>
      </c>
      <c r="H120" s="193">
        <v>4680</v>
      </c>
      <c r="I120" s="193">
        <f>H120*0.75</f>
        <v>3510</v>
      </c>
      <c r="J120" s="194">
        <f>H120*0.5</f>
        <v>2340</v>
      </c>
    </row>
    <row r="121" spans="1:10" ht="36" customHeight="1" x14ac:dyDescent="0.25">
      <c r="A121" s="7" t="s">
        <v>114</v>
      </c>
      <c r="B121" s="76" t="s">
        <v>226</v>
      </c>
      <c r="C121" s="77"/>
      <c r="D121" s="77"/>
      <c r="E121" s="54"/>
      <c r="F121" s="67">
        <v>4080</v>
      </c>
      <c r="G121" s="68"/>
      <c r="H121" s="68"/>
      <c r="I121" s="68"/>
      <c r="J121" s="69"/>
    </row>
    <row r="122" spans="1:10" ht="36" customHeight="1" x14ac:dyDescent="0.25">
      <c r="A122" s="7" t="s">
        <v>114</v>
      </c>
      <c r="B122" s="76" t="s">
        <v>202</v>
      </c>
      <c r="C122" s="77"/>
      <c r="D122" s="77"/>
      <c r="E122" s="54"/>
      <c r="F122" s="67">
        <v>2160</v>
      </c>
      <c r="G122" s="68"/>
      <c r="H122" s="68"/>
      <c r="I122" s="68"/>
      <c r="J122" s="69"/>
    </row>
    <row r="123" spans="1:10" ht="36" customHeight="1" thickBot="1" x14ac:dyDescent="0.3">
      <c r="A123" s="7"/>
      <c r="B123" s="76" t="s">
        <v>203</v>
      </c>
      <c r="C123" s="77"/>
      <c r="D123" s="77"/>
      <c r="E123" s="53"/>
      <c r="F123" s="115">
        <f>H123*1.2</f>
        <v>5040</v>
      </c>
      <c r="G123" s="115">
        <f>H123*1.1</f>
        <v>4620</v>
      </c>
      <c r="H123" s="115">
        <v>4200</v>
      </c>
      <c r="I123" s="115">
        <f>H123*0.75</f>
        <v>3150</v>
      </c>
      <c r="J123" s="115">
        <f>H123*0.5</f>
        <v>2100</v>
      </c>
    </row>
    <row r="124" spans="1:10" ht="54" customHeight="1" thickBot="1" x14ac:dyDescent="0.3">
      <c r="A124" s="7"/>
      <c r="B124" s="18" t="s">
        <v>228</v>
      </c>
      <c r="C124" s="19"/>
      <c r="D124" s="19"/>
      <c r="E124" s="20"/>
      <c r="F124" s="108"/>
      <c r="G124" s="109"/>
      <c r="H124" s="109"/>
      <c r="I124" s="109"/>
      <c r="J124" s="110"/>
    </row>
    <row r="125" spans="1:10" ht="28.5" customHeight="1" thickBot="1" x14ac:dyDescent="0.3">
      <c r="A125" s="7"/>
      <c r="B125" s="195"/>
      <c r="C125" s="196"/>
      <c r="D125" s="196"/>
      <c r="E125" s="196"/>
      <c r="F125" s="196"/>
      <c r="G125" s="196"/>
      <c r="H125" s="196"/>
      <c r="I125" s="196"/>
      <c r="J125" s="197"/>
    </row>
    <row r="126" spans="1:10" ht="28.5" customHeight="1" x14ac:dyDescent="0.25">
      <c r="A126" s="7"/>
      <c r="B126" s="78" t="s">
        <v>229</v>
      </c>
      <c r="C126" s="79"/>
      <c r="D126" s="79"/>
      <c r="E126" s="36"/>
      <c r="F126" s="80">
        <v>6720</v>
      </c>
      <c r="G126" s="81"/>
      <c r="H126" s="81"/>
      <c r="I126" s="81"/>
      <c r="J126" s="82"/>
    </row>
    <row r="127" spans="1:10" ht="28.5" customHeight="1" x14ac:dyDescent="0.25">
      <c r="A127" s="7"/>
      <c r="B127" s="76" t="s">
        <v>230</v>
      </c>
      <c r="C127" s="77"/>
      <c r="D127" s="77"/>
      <c r="E127" s="54"/>
      <c r="F127" s="67">
        <v>13440</v>
      </c>
      <c r="G127" s="68"/>
      <c r="H127" s="68"/>
      <c r="I127" s="68"/>
      <c r="J127" s="69"/>
    </row>
    <row r="128" spans="1:10" ht="28.5" customHeight="1" x14ac:dyDescent="0.25">
      <c r="A128" s="7"/>
      <c r="B128" s="76" t="s">
        <v>231</v>
      </c>
      <c r="C128" s="77"/>
      <c r="D128" s="77"/>
      <c r="E128" s="54"/>
      <c r="F128" s="67">
        <v>6720</v>
      </c>
      <c r="G128" s="68"/>
      <c r="H128" s="68"/>
      <c r="I128" s="68"/>
      <c r="J128" s="69"/>
    </row>
    <row r="129" spans="1:10" ht="28.5" customHeight="1" thickBot="1" x14ac:dyDescent="0.3">
      <c r="A129" s="7"/>
      <c r="B129" s="76" t="s">
        <v>264</v>
      </c>
      <c r="C129" s="77"/>
      <c r="D129" s="77"/>
      <c r="E129" s="54"/>
      <c r="F129" s="67">
        <v>13440</v>
      </c>
      <c r="G129" s="68"/>
      <c r="H129" s="68"/>
      <c r="I129" s="68"/>
      <c r="J129" s="69"/>
    </row>
    <row r="130" spans="1:10" ht="24" thickBot="1" x14ac:dyDescent="0.3">
      <c r="A130" s="7"/>
      <c r="B130" s="27"/>
      <c r="C130" s="38"/>
      <c r="D130" s="38"/>
      <c r="E130" s="39"/>
      <c r="F130" s="40"/>
      <c r="G130" s="41"/>
      <c r="H130" s="41"/>
      <c r="I130" s="41"/>
      <c r="J130" s="42"/>
    </row>
    <row r="131" spans="1:10" ht="21" customHeight="1" x14ac:dyDescent="0.25">
      <c r="A131" s="7"/>
      <c r="B131" s="116"/>
      <c r="C131" s="117"/>
      <c r="D131" s="117"/>
      <c r="E131" s="117"/>
      <c r="F131" s="118"/>
      <c r="G131" s="118"/>
      <c r="H131" s="118"/>
      <c r="I131" s="118"/>
      <c r="J131" s="118"/>
    </row>
    <row r="132" spans="1:10" ht="56.25" customHeight="1" x14ac:dyDescent="0.25">
      <c r="A132" s="7"/>
      <c r="B132" s="119" t="s">
        <v>265</v>
      </c>
      <c r="C132" s="119"/>
      <c r="D132" s="119"/>
      <c r="E132" s="119"/>
      <c r="F132" s="119"/>
      <c r="G132" s="119"/>
      <c r="H132" s="119"/>
      <c r="I132" s="119"/>
      <c r="J132" s="119"/>
    </row>
    <row r="133" spans="1:10" ht="41.25" customHeight="1" x14ac:dyDescent="0.25">
      <c r="A133" s="7"/>
      <c r="B133" s="119" t="s">
        <v>205</v>
      </c>
      <c r="C133" s="119"/>
      <c r="D133" s="119"/>
      <c r="E133" s="119"/>
      <c r="F133" s="119"/>
      <c r="G133" s="119"/>
      <c r="H133" s="119"/>
      <c r="I133" s="119"/>
      <c r="J133" s="119"/>
    </row>
    <row r="134" spans="1:10" ht="21" x14ac:dyDescent="0.25">
      <c r="A134" s="7" t="s">
        <v>114</v>
      </c>
      <c r="B134" s="120" t="s">
        <v>268</v>
      </c>
      <c r="C134" s="120"/>
      <c r="D134" s="120"/>
      <c r="E134" s="120"/>
      <c r="F134" s="120"/>
      <c r="G134" s="120"/>
      <c r="H134" s="120"/>
      <c r="I134" s="120"/>
      <c r="J134" s="120"/>
    </row>
    <row r="135" spans="1:10" ht="42" customHeight="1" x14ac:dyDescent="0.25">
      <c r="A135" s="7"/>
      <c r="B135" s="121" t="s">
        <v>207</v>
      </c>
      <c r="C135" s="121"/>
      <c r="D135" s="121"/>
      <c r="E135" s="121"/>
      <c r="F135" s="121"/>
      <c r="G135" s="121"/>
      <c r="H135" s="121"/>
      <c r="I135" s="121"/>
      <c r="J135" s="121"/>
    </row>
    <row r="136" spans="1:10" ht="21" x14ac:dyDescent="0.25">
      <c r="A136" s="7"/>
    </row>
  </sheetData>
  <sheetProtection selectLockedCells="1" selectUnlockedCells="1"/>
  <mergeCells count="249">
    <mergeCell ref="B130:E130"/>
    <mergeCell ref="F130:J130"/>
    <mergeCell ref="B132:J132"/>
    <mergeCell ref="B133:J133"/>
    <mergeCell ref="B134:J134"/>
    <mergeCell ref="B135:J135"/>
    <mergeCell ref="B127:E127"/>
    <mergeCell ref="F127:J127"/>
    <mergeCell ref="B128:E128"/>
    <mergeCell ref="F128:J128"/>
    <mergeCell ref="B129:E129"/>
    <mergeCell ref="F129:J129"/>
    <mergeCell ref="B123:E123"/>
    <mergeCell ref="B124:E124"/>
    <mergeCell ref="F124:J124"/>
    <mergeCell ref="B125:J125"/>
    <mergeCell ref="B126:E126"/>
    <mergeCell ref="F126:J126"/>
    <mergeCell ref="B119:E119"/>
    <mergeCell ref="F119:J119"/>
    <mergeCell ref="B120:E120"/>
    <mergeCell ref="B121:E121"/>
    <mergeCell ref="F121:J121"/>
    <mergeCell ref="B122:E122"/>
    <mergeCell ref="F122:J122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6"/>
  <sheetViews>
    <sheetView view="pageBreakPreview" zoomScale="50" zoomScaleNormal="60" zoomScaleSheetLayoutView="50" workbookViewId="0">
      <pane ySplit="4" topLeftCell="A107" activePane="bottomLeft" state="frozen"/>
      <selection activeCell="Q15" sqref="Q15"/>
      <selection pane="bottomLeft" activeCell="F126" sqref="F126:J129"/>
    </sheetView>
  </sheetViews>
  <sheetFormatPr defaultColWidth="9.140625" defaultRowHeight="12.75" outlineLevelRow="1" x14ac:dyDescent="0.25"/>
  <cols>
    <col min="1" max="1" width="43.425781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3" t="s">
        <v>108</v>
      </c>
      <c r="H6" s="173" t="s">
        <v>109</v>
      </c>
      <c r="I6" s="173" t="s">
        <v>110</v>
      </c>
      <c r="J6" s="174" t="s">
        <v>111</v>
      </c>
    </row>
    <row r="7" spans="1:10" ht="24" thickBot="1" x14ac:dyDescent="0.3">
      <c r="A7" s="7"/>
      <c r="B7" s="132"/>
      <c r="C7" s="133"/>
      <c r="D7" s="133"/>
      <c r="E7" s="134"/>
      <c r="F7" s="135"/>
      <c r="G7" s="136"/>
      <c r="H7" s="136"/>
      <c r="I7" s="136"/>
      <c r="J7" s="137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11923.199999999999</v>
      </c>
      <c r="G8" s="33">
        <f>H8*1.1</f>
        <v>10929.6</v>
      </c>
      <c r="H8" s="33">
        <v>9936</v>
      </c>
      <c r="I8" s="33">
        <f>H8*0.75</f>
        <v>7452</v>
      </c>
      <c r="J8" s="33">
        <f>H8*0.5</f>
        <v>4968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16704</v>
      </c>
      <c r="G9" s="37">
        <f>H9*1.1</f>
        <v>15312.000000000002</v>
      </c>
      <c r="H9" s="37">
        <v>13920</v>
      </c>
      <c r="I9" s="37">
        <f>H9*0.75</f>
        <v>10440</v>
      </c>
      <c r="J9" s="37">
        <f>H9*0.5</f>
        <v>6960</v>
      </c>
    </row>
    <row r="10" spans="1:10" ht="24" thickBot="1" x14ac:dyDescent="0.3">
      <c r="A10" s="7"/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13478.4</v>
      </c>
      <c r="G11" s="33">
        <f>H11*1.1</f>
        <v>12355.2</v>
      </c>
      <c r="H11" s="33">
        <v>11232</v>
      </c>
      <c r="I11" s="33">
        <f>H11*0.75</f>
        <v>8424</v>
      </c>
      <c r="J11" s="33">
        <f>H11*0.5</f>
        <v>5616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18878.399999999998</v>
      </c>
      <c r="G12" s="37">
        <f>H12*1.1</f>
        <v>17305.2</v>
      </c>
      <c r="H12" s="37">
        <v>15732</v>
      </c>
      <c r="I12" s="37">
        <f>H12*0.75</f>
        <v>11799</v>
      </c>
      <c r="J12" s="37">
        <f>H12*0.5</f>
        <v>7866</v>
      </c>
    </row>
    <row r="13" spans="1:10" ht="24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5"/>
      <c r="D14" s="175"/>
      <c r="E14" s="176"/>
      <c r="F14" s="43">
        <v>2334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77" t="s">
        <v>119</v>
      </c>
      <c r="C15" s="178"/>
      <c r="D15" s="178"/>
      <c r="E15" s="179"/>
      <c r="F15" s="49">
        <v>3360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0"/>
      <c r="G16" s="181"/>
      <c r="H16" s="181"/>
      <c r="I16" s="181"/>
      <c r="J16" s="182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384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540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"&amp;MIN($F$21:F50)&amp;" до "&amp;MAX($F$31:F50)</f>
        <v>Цена от 1380 до 41400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1380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2760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4140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5520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6900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8280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9660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11040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12420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13800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15180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16560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17940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19320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20700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22080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23460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24840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26220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27600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28980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30360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31740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33120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34500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35880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37260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38640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40020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243</v>
      </c>
      <c r="C50" s="53"/>
      <c r="D50" s="53"/>
      <c r="E50" s="54"/>
      <c r="F50" s="67">
        <v>41400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244</v>
      </c>
      <c r="C51" s="53"/>
      <c r="D51" s="53"/>
      <c r="E51" s="54"/>
      <c r="F51" s="67">
        <v>42780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245</v>
      </c>
      <c r="C52" s="53"/>
      <c r="D52" s="53"/>
      <c r="E52" s="54"/>
      <c r="F52" s="67">
        <v>44160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246</v>
      </c>
      <c r="C53" s="53"/>
      <c r="D53" s="53"/>
      <c r="E53" s="54"/>
      <c r="F53" s="67">
        <v>45540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247</v>
      </c>
      <c r="C54" s="53"/>
      <c r="D54" s="53"/>
      <c r="E54" s="54"/>
      <c r="F54" s="67">
        <v>46920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248</v>
      </c>
      <c r="C55" s="53"/>
      <c r="D55" s="53"/>
      <c r="E55" s="54"/>
      <c r="F55" s="67">
        <v>48300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249</v>
      </c>
      <c r="C56" s="53"/>
      <c r="D56" s="53"/>
      <c r="E56" s="54"/>
      <c r="F56" s="67">
        <v>49680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250</v>
      </c>
      <c r="C57" s="53"/>
      <c r="D57" s="53"/>
      <c r="E57" s="54"/>
      <c r="F57" s="67">
        <v>51060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251</v>
      </c>
      <c r="C58" s="53"/>
      <c r="D58" s="53"/>
      <c r="E58" s="54"/>
      <c r="F58" s="67">
        <v>52440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252</v>
      </c>
      <c r="C59" s="53"/>
      <c r="D59" s="53"/>
      <c r="E59" s="54"/>
      <c r="F59" s="67">
        <v>53820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253</v>
      </c>
      <c r="C60" s="53"/>
      <c r="D60" s="53"/>
      <c r="E60" s="54"/>
      <c r="F60" s="67">
        <v>55200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143</v>
      </c>
      <c r="C61" s="71"/>
      <c r="D61" s="71"/>
      <c r="E61" s="72"/>
      <c r="F61" s="73" t="str">
        <f>"Цена от "&amp;MIN(F62:F71)&amp;" до "&amp;MAX(F62:F71)</f>
        <v>Цена от 468 до 22380</v>
      </c>
      <c r="G61" s="74"/>
      <c r="H61" s="74"/>
      <c r="I61" s="74"/>
      <c r="J61" s="75"/>
    </row>
    <row r="62" spans="1:10" ht="36" customHeight="1" x14ac:dyDescent="0.25">
      <c r="A62" s="7"/>
      <c r="B62" s="76" t="s">
        <v>144</v>
      </c>
      <c r="C62" s="77"/>
      <c r="D62" s="77"/>
      <c r="E62" s="54"/>
      <c r="F62" s="67">
        <v>1296</v>
      </c>
      <c r="G62" s="68"/>
      <c r="H62" s="68"/>
      <c r="I62" s="68"/>
      <c r="J62" s="69"/>
    </row>
    <row r="63" spans="1:10" ht="36" customHeight="1" x14ac:dyDescent="0.25">
      <c r="A63" s="7"/>
      <c r="B63" s="76" t="s">
        <v>208</v>
      </c>
      <c r="C63" s="77"/>
      <c r="D63" s="77"/>
      <c r="E63" s="54"/>
      <c r="F63" s="67">
        <v>756</v>
      </c>
      <c r="G63" s="68"/>
      <c r="H63" s="68"/>
      <c r="I63" s="68"/>
      <c r="J63" s="69"/>
    </row>
    <row r="64" spans="1:10" ht="36" customHeight="1" x14ac:dyDescent="0.25">
      <c r="A64" s="7"/>
      <c r="B64" s="78" t="s">
        <v>146</v>
      </c>
      <c r="C64" s="79"/>
      <c r="D64" s="79"/>
      <c r="E64" s="36"/>
      <c r="F64" s="80">
        <v>22380</v>
      </c>
      <c r="G64" s="81"/>
      <c r="H64" s="81"/>
      <c r="I64" s="81"/>
      <c r="J64" s="82"/>
    </row>
    <row r="65" spans="1:10" ht="36" customHeight="1" x14ac:dyDescent="0.25">
      <c r="A65" s="7"/>
      <c r="B65" s="76" t="s">
        <v>147</v>
      </c>
      <c r="C65" s="77"/>
      <c r="D65" s="77"/>
      <c r="E65" s="54"/>
      <c r="F65" s="67">
        <v>2676</v>
      </c>
      <c r="G65" s="68"/>
      <c r="H65" s="68"/>
      <c r="I65" s="68"/>
      <c r="J65" s="69"/>
    </row>
    <row r="66" spans="1:10" ht="36" customHeight="1" x14ac:dyDescent="0.25">
      <c r="A66" s="7"/>
      <c r="B66" s="76" t="s">
        <v>148</v>
      </c>
      <c r="C66" s="77"/>
      <c r="D66" s="77"/>
      <c r="E66" s="54"/>
      <c r="F66" s="67">
        <v>5358</v>
      </c>
      <c r="G66" s="68"/>
      <c r="H66" s="68"/>
      <c r="I66" s="68"/>
      <c r="J66" s="69"/>
    </row>
    <row r="67" spans="1:10" ht="36" customHeight="1" x14ac:dyDescent="0.25">
      <c r="A67" s="7"/>
      <c r="B67" s="76" t="s">
        <v>149</v>
      </c>
      <c r="C67" s="77"/>
      <c r="D67" s="77"/>
      <c r="E67" s="54"/>
      <c r="F67" s="67">
        <v>468</v>
      </c>
      <c r="G67" s="68"/>
      <c r="H67" s="68"/>
      <c r="I67" s="68"/>
      <c r="J67" s="69"/>
    </row>
    <row r="68" spans="1:10" ht="36" customHeight="1" x14ac:dyDescent="0.25">
      <c r="A68" s="7"/>
      <c r="B68" s="76" t="s">
        <v>150</v>
      </c>
      <c r="C68" s="77"/>
      <c r="D68" s="77"/>
      <c r="E68" s="54"/>
      <c r="F68" s="67">
        <v>468</v>
      </c>
      <c r="G68" s="68"/>
      <c r="H68" s="68"/>
      <c r="I68" s="68"/>
      <c r="J68" s="69"/>
    </row>
    <row r="69" spans="1:10" ht="36" customHeight="1" x14ac:dyDescent="0.25">
      <c r="A69" s="7"/>
      <c r="B69" s="76" t="s">
        <v>151</v>
      </c>
      <c r="C69" s="77"/>
      <c r="D69" s="77"/>
      <c r="E69" s="54"/>
      <c r="F69" s="67">
        <v>936</v>
      </c>
      <c r="G69" s="68"/>
      <c r="H69" s="68"/>
      <c r="I69" s="68"/>
      <c r="J69" s="69"/>
    </row>
    <row r="70" spans="1:10" ht="36" customHeight="1" x14ac:dyDescent="0.25">
      <c r="A70" s="7"/>
      <c r="B70" s="76" t="s">
        <v>152</v>
      </c>
      <c r="C70" s="77"/>
      <c r="D70" s="77"/>
      <c r="E70" s="54"/>
      <c r="F70" s="67">
        <v>1398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153</v>
      </c>
      <c r="C71" s="77"/>
      <c r="D71" s="77"/>
      <c r="E71" s="54"/>
      <c r="F71" s="67">
        <v>8814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155</v>
      </c>
      <c r="C73" s="77"/>
      <c r="D73" s="77"/>
      <c r="E73" s="54"/>
      <c r="F73" s="67">
        <v>30</v>
      </c>
      <c r="G73" s="68"/>
      <c r="H73" s="68"/>
      <c r="I73" s="68"/>
      <c r="J73" s="69"/>
    </row>
    <row r="74" spans="1:10" ht="54" customHeight="1" thickBot="1" x14ac:dyDescent="0.3">
      <c r="A74" s="7"/>
      <c r="B74" s="183" t="s">
        <v>209</v>
      </c>
      <c r="C74" s="184"/>
      <c r="D74" s="184"/>
      <c r="E74" s="185"/>
      <c r="F74" s="186" t="str">
        <f>"Цена от "&amp;MIN(F76,F81:J82,H117,F83:J94)&amp;" до "&amp;MAX(F76,F81:J82,H117,F83:J94)</f>
        <v>Цена от 384 до 18000</v>
      </c>
      <c r="G74" s="187"/>
      <c r="H74" s="187"/>
      <c r="I74" s="187"/>
      <c r="J74" s="188"/>
    </row>
    <row r="75" spans="1:10" ht="24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157</v>
      </c>
      <c r="C76" s="77"/>
      <c r="D76" s="77"/>
      <c r="E76" s="54"/>
      <c r="F76" s="67">
        <v>7140</v>
      </c>
      <c r="G76" s="68"/>
      <c r="H76" s="68"/>
      <c r="I76" s="68"/>
      <c r="J76" s="69"/>
    </row>
    <row r="77" spans="1:10" ht="36" customHeight="1" x14ac:dyDescent="0.25">
      <c r="A77" s="7"/>
      <c r="B77" s="84" t="s">
        <v>158</v>
      </c>
      <c r="C77" s="85"/>
      <c r="D77" s="85"/>
      <c r="E77" s="86"/>
      <c r="F77" s="93">
        <v>714</v>
      </c>
      <c r="G77" s="94"/>
      <c r="H77" s="94"/>
      <c r="I77" s="94"/>
      <c r="J77" s="95"/>
    </row>
    <row r="78" spans="1:10" ht="36" customHeight="1" x14ac:dyDescent="0.25">
      <c r="A78" s="7"/>
      <c r="B78" s="84" t="s">
        <v>159</v>
      </c>
      <c r="C78" s="85"/>
      <c r="D78" s="85"/>
      <c r="E78" s="86"/>
      <c r="F78" s="93">
        <v>1782</v>
      </c>
      <c r="G78" s="94"/>
      <c r="H78" s="94"/>
      <c r="I78" s="94"/>
      <c r="J78" s="95"/>
    </row>
    <row r="79" spans="1:10" ht="36" customHeight="1" thickBot="1" x14ac:dyDescent="0.3">
      <c r="A79" s="7"/>
      <c r="B79" s="177" t="s">
        <v>160</v>
      </c>
      <c r="C79" s="178"/>
      <c r="D79" s="178"/>
      <c r="E79" s="179"/>
      <c r="F79" s="93">
        <v>7128</v>
      </c>
      <c r="G79" s="94"/>
      <c r="H79" s="94"/>
      <c r="I79" s="94"/>
      <c r="J79" s="95"/>
    </row>
    <row r="80" spans="1:10" ht="24" thickBot="1" x14ac:dyDescent="0.3">
      <c r="A80" s="7"/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112</v>
      </c>
      <c r="B81" s="78" t="s">
        <v>161</v>
      </c>
      <c r="C81" s="79"/>
      <c r="D81" s="79"/>
      <c r="E81" s="36"/>
      <c r="F81" s="80">
        <v>8898</v>
      </c>
      <c r="G81" s="81"/>
      <c r="H81" s="81"/>
      <c r="I81" s="81"/>
      <c r="J81" s="82"/>
    </row>
    <row r="82" spans="1:10" ht="36" customHeight="1" x14ac:dyDescent="0.25">
      <c r="A82" s="7" t="s">
        <v>112</v>
      </c>
      <c r="B82" s="52" t="s">
        <v>162</v>
      </c>
      <c r="C82" s="96"/>
      <c r="D82" s="96"/>
      <c r="E82" s="97"/>
      <c r="F82" s="67">
        <v>2286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163</v>
      </c>
      <c r="C83" s="77"/>
      <c r="D83" s="77"/>
      <c r="E83" s="54"/>
      <c r="F83" s="67">
        <v>4578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76" t="s">
        <v>164</v>
      </c>
      <c r="C84" s="77"/>
      <c r="D84" s="77"/>
      <c r="E84" s="54"/>
      <c r="F84" s="67">
        <v>8898</v>
      </c>
      <c r="G84" s="68"/>
      <c r="H84" s="68"/>
      <c r="I84" s="68"/>
      <c r="J84" s="69"/>
    </row>
    <row r="85" spans="1:10" ht="36" customHeight="1" x14ac:dyDescent="0.25">
      <c r="A85" s="7" t="s">
        <v>112</v>
      </c>
      <c r="B85" s="76" t="s">
        <v>165</v>
      </c>
      <c r="C85" s="77"/>
      <c r="D85" s="77"/>
      <c r="E85" s="54"/>
      <c r="F85" s="67">
        <v>10680</v>
      </c>
      <c r="G85" s="68"/>
      <c r="H85" s="68"/>
      <c r="I85" s="68"/>
      <c r="J85" s="69"/>
    </row>
    <row r="86" spans="1:10" ht="36" customHeight="1" x14ac:dyDescent="0.25">
      <c r="A86" s="7" t="s">
        <v>112</v>
      </c>
      <c r="B86" s="76" t="s">
        <v>166</v>
      </c>
      <c r="C86" s="77"/>
      <c r="D86" s="77"/>
      <c r="E86" s="54"/>
      <c r="F86" s="67">
        <v>2292</v>
      </c>
      <c r="G86" s="68"/>
      <c r="H86" s="68"/>
      <c r="I86" s="68"/>
      <c r="J86" s="69"/>
    </row>
    <row r="87" spans="1:10" ht="36" customHeight="1" x14ac:dyDescent="0.25">
      <c r="A87" s="7" t="s">
        <v>112</v>
      </c>
      <c r="B87" s="76" t="s">
        <v>167</v>
      </c>
      <c r="C87" s="77"/>
      <c r="D87" s="77"/>
      <c r="E87" s="54"/>
      <c r="F87" s="67">
        <v>2292</v>
      </c>
      <c r="G87" s="68"/>
      <c r="H87" s="68"/>
      <c r="I87" s="68"/>
      <c r="J87" s="69"/>
    </row>
    <row r="88" spans="1:10" ht="36" customHeight="1" x14ac:dyDescent="0.25">
      <c r="A88" s="7" t="s">
        <v>112</v>
      </c>
      <c r="B88" s="76" t="s">
        <v>168</v>
      </c>
      <c r="C88" s="77"/>
      <c r="D88" s="77"/>
      <c r="E88" s="54"/>
      <c r="F88" s="67">
        <v>4578</v>
      </c>
      <c r="G88" s="68"/>
      <c r="H88" s="68"/>
      <c r="I88" s="68"/>
      <c r="J88" s="69"/>
    </row>
    <row r="89" spans="1:10" ht="36" customHeight="1" x14ac:dyDescent="0.25">
      <c r="A89" s="7"/>
      <c r="B89" s="76" t="s">
        <v>169</v>
      </c>
      <c r="C89" s="77"/>
      <c r="D89" s="77"/>
      <c r="E89" s="54"/>
      <c r="F89" s="67">
        <v>10968</v>
      </c>
      <c r="G89" s="68"/>
      <c r="H89" s="68"/>
      <c r="I89" s="68"/>
      <c r="J89" s="69"/>
    </row>
    <row r="90" spans="1:10" ht="36" customHeight="1" x14ac:dyDescent="0.25">
      <c r="A90" s="7" t="s">
        <v>112</v>
      </c>
      <c r="B90" s="78" t="s">
        <v>170</v>
      </c>
      <c r="C90" s="79"/>
      <c r="D90" s="79"/>
      <c r="E90" s="36"/>
      <c r="F90" s="67">
        <v>780</v>
      </c>
      <c r="G90" s="68"/>
      <c r="H90" s="68"/>
      <c r="I90" s="68"/>
      <c r="J90" s="69"/>
    </row>
    <row r="91" spans="1:10" ht="36" customHeight="1" x14ac:dyDescent="0.25">
      <c r="A91" s="7"/>
      <c r="B91" s="52" t="s">
        <v>171</v>
      </c>
      <c r="C91" s="96"/>
      <c r="D91" s="96"/>
      <c r="E91" s="97"/>
      <c r="F91" s="67">
        <v>7170</v>
      </c>
      <c r="G91" s="68"/>
      <c r="H91" s="68"/>
      <c r="I91" s="68"/>
      <c r="J91" s="69"/>
    </row>
    <row r="92" spans="1:10" ht="36" customHeight="1" x14ac:dyDescent="0.25">
      <c r="A92" s="7"/>
      <c r="B92" s="52" t="s">
        <v>172</v>
      </c>
      <c r="C92" s="96"/>
      <c r="D92" s="96"/>
      <c r="E92" s="97"/>
      <c r="F92" s="67">
        <v>6048</v>
      </c>
      <c r="G92" s="68"/>
      <c r="H92" s="68"/>
      <c r="I92" s="68"/>
      <c r="J92" s="69"/>
    </row>
    <row r="93" spans="1:10" ht="36" customHeight="1" x14ac:dyDescent="0.25">
      <c r="A93" s="7" t="s">
        <v>112</v>
      </c>
      <c r="B93" s="52" t="s">
        <v>173</v>
      </c>
      <c r="C93" s="96"/>
      <c r="D93" s="96"/>
      <c r="E93" s="97"/>
      <c r="F93" s="67">
        <v>18000</v>
      </c>
      <c r="G93" s="68"/>
      <c r="H93" s="68"/>
      <c r="I93" s="68"/>
      <c r="J93" s="69"/>
    </row>
    <row r="94" spans="1:10" ht="36" customHeight="1" x14ac:dyDescent="0.25">
      <c r="A94" s="7" t="s">
        <v>112</v>
      </c>
      <c r="B94" s="76" t="s">
        <v>174</v>
      </c>
      <c r="C94" s="77"/>
      <c r="D94" s="77"/>
      <c r="E94" s="54"/>
      <c r="F94" s="67">
        <v>384</v>
      </c>
      <c r="G94" s="68"/>
      <c r="H94" s="68"/>
      <c r="I94" s="68"/>
      <c r="J94" s="69"/>
    </row>
    <row r="95" spans="1:10" ht="37.5" customHeight="1" x14ac:dyDescent="0.25">
      <c r="A95" s="7"/>
      <c r="B95" s="76" t="s">
        <v>175</v>
      </c>
      <c r="C95" s="77"/>
      <c r="D95" s="77"/>
      <c r="E95" s="54"/>
      <c r="F95" s="67">
        <v>1296</v>
      </c>
      <c r="G95" s="68"/>
      <c r="H95" s="68"/>
      <c r="I95" s="68"/>
      <c r="J95" s="69"/>
    </row>
    <row r="96" spans="1:10" ht="36" customHeight="1" x14ac:dyDescent="0.25">
      <c r="A96" s="7"/>
      <c r="B96" s="76" t="s">
        <v>176</v>
      </c>
      <c r="C96" s="77"/>
      <c r="D96" s="77"/>
      <c r="E96" s="54"/>
      <c r="F96" s="67">
        <v>10968</v>
      </c>
      <c r="G96" s="68"/>
      <c r="H96" s="68"/>
      <c r="I96" s="68"/>
      <c r="J96" s="69"/>
    </row>
    <row r="97" spans="1:10" ht="36" customHeight="1" x14ac:dyDescent="0.25">
      <c r="A97" s="7"/>
      <c r="B97" s="76" t="s">
        <v>177</v>
      </c>
      <c r="C97" s="77"/>
      <c r="D97" s="77"/>
      <c r="E97" s="53"/>
      <c r="F97" s="67">
        <v>2292</v>
      </c>
      <c r="G97" s="68"/>
      <c r="H97" s="68"/>
      <c r="I97" s="68"/>
      <c r="J97" s="69"/>
    </row>
    <row r="98" spans="1:10" ht="36" customHeight="1" x14ac:dyDescent="0.25">
      <c r="A98" s="7"/>
      <c r="B98" s="52" t="s">
        <v>178</v>
      </c>
      <c r="C98" s="96"/>
      <c r="D98" s="96"/>
      <c r="E98" s="96"/>
      <c r="F98" s="67">
        <v>8898</v>
      </c>
      <c r="G98" s="68"/>
      <c r="H98" s="68"/>
      <c r="I98" s="68"/>
      <c r="J98" s="69"/>
    </row>
    <row r="99" spans="1:10" ht="36" customHeight="1" x14ac:dyDescent="0.25">
      <c r="A99" s="7" t="s">
        <v>114</v>
      </c>
      <c r="B99" s="76" t="s">
        <v>179</v>
      </c>
      <c r="C99" s="77"/>
      <c r="D99" s="77"/>
      <c r="E99" s="54"/>
      <c r="F99" s="67">
        <v>12480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180</v>
      </c>
      <c r="C100" s="77"/>
      <c r="D100" s="77"/>
      <c r="E100" s="54"/>
      <c r="F100" s="67">
        <v>3240</v>
      </c>
      <c r="G100" s="68"/>
      <c r="H100" s="68"/>
      <c r="I100" s="68"/>
      <c r="J100" s="69"/>
    </row>
    <row r="101" spans="1:10" ht="36" customHeight="1" x14ac:dyDescent="0.25">
      <c r="A101" s="7" t="s">
        <v>114</v>
      </c>
      <c r="B101" s="76" t="s">
        <v>181</v>
      </c>
      <c r="C101" s="77"/>
      <c r="D101" s="77"/>
      <c r="E101" s="54"/>
      <c r="F101" s="67">
        <v>6480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182</v>
      </c>
      <c r="C102" s="77"/>
      <c r="D102" s="77"/>
      <c r="E102" s="54"/>
      <c r="F102" s="67">
        <v>12480</v>
      </c>
      <c r="G102" s="68"/>
      <c r="H102" s="68"/>
      <c r="I102" s="68"/>
      <c r="J102" s="69"/>
    </row>
    <row r="103" spans="1:10" ht="36" customHeight="1" x14ac:dyDescent="0.25">
      <c r="A103" s="7" t="s">
        <v>114</v>
      </c>
      <c r="B103" s="84" t="s">
        <v>183</v>
      </c>
      <c r="C103" s="85"/>
      <c r="D103" s="85"/>
      <c r="E103" s="86"/>
      <c r="F103" s="93">
        <v>14976</v>
      </c>
      <c r="G103" s="94"/>
      <c r="H103" s="94"/>
      <c r="I103" s="94"/>
      <c r="J103" s="95"/>
    </row>
    <row r="104" spans="1:10" ht="36" customHeight="1" x14ac:dyDescent="0.25">
      <c r="A104" s="7" t="s">
        <v>114</v>
      </c>
      <c r="B104" s="76" t="s">
        <v>184</v>
      </c>
      <c r="C104" s="77"/>
      <c r="D104" s="77"/>
      <c r="E104" s="54"/>
      <c r="F104" s="67">
        <v>3240</v>
      </c>
      <c r="G104" s="68"/>
      <c r="H104" s="68"/>
      <c r="I104" s="68"/>
      <c r="J104" s="69"/>
    </row>
    <row r="105" spans="1:10" ht="36" customHeight="1" x14ac:dyDescent="0.25">
      <c r="A105" s="7" t="s">
        <v>114</v>
      </c>
      <c r="B105" s="76" t="s">
        <v>185</v>
      </c>
      <c r="C105" s="77"/>
      <c r="D105" s="77"/>
      <c r="E105" s="54"/>
      <c r="F105" s="67">
        <v>3240</v>
      </c>
      <c r="G105" s="68"/>
      <c r="H105" s="68"/>
      <c r="I105" s="68"/>
      <c r="J105" s="69"/>
    </row>
    <row r="106" spans="1:10" ht="36" customHeight="1" x14ac:dyDescent="0.25">
      <c r="A106" s="7" t="s">
        <v>114</v>
      </c>
      <c r="B106" s="76" t="s">
        <v>186</v>
      </c>
      <c r="C106" s="77"/>
      <c r="D106" s="77"/>
      <c r="E106" s="54"/>
      <c r="F106" s="67">
        <v>6480</v>
      </c>
      <c r="G106" s="68"/>
      <c r="H106" s="68"/>
      <c r="I106" s="68"/>
      <c r="J106" s="69"/>
    </row>
    <row r="107" spans="1:10" ht="36" customHeight="1" x14ac:dyDescent="0.25">
      <c r="A107" s="7" t="s">
        <v>114</v>
      </c>
      <c r="B107" s="76" t="s">
        <v>187</v>
      </c>
      <c r="C107" s="77"/>
      <c r="D107" s="77"/>
      <c r="E107" s="54"/>
      <c r="F107" s="67">
        <v>1200</v>
      </c>
      <c r="G107" s="68"/>
      <c r="H107" s="68"/>
      <c r="I107" s="68"/>
      <c r="J107" s="69"/>
    </row>
    <row r="108" spans="1:10" ht="36" customHeight="1" x14ac:dyDescent="0.25">
      <c r="A108" s="7" t="s">
        <v>114</v>
      </c>
      <c r="B108" s="76" t="s">
        <v>188</v>
      </c>
      <c r="C108" s="77"/>
      <c r="D108" s="77"/>
      <c r="E108" s="54"/>
      <c r="F108" s="67">
        <v>25200</v>
      </c>
      <c r="G108" s="68"/>
      <c r="H108" s="68"/>
      <c r="I108" s="68"/>
      <c r="J108" s="69"/>
    </row>
    <row r="109" spans="1:10" ht="36" customHeight="1" thickBot="1" x14ac:dyDescent="0.3">
      <c r="A109" s="7" t="s">
        <v>114</v>
      </c>
      <c r="B109" s="76" t="s">
        <v>189</v>
      </c>
      <c r="C109" s="77"/>
      <c r="D109" s="77"/>
      <c r="E109" s="54"/>
      <c r="F109" s="67">
        <v>600</v>
      </c>
      <c r="G109" s="68"/>
      <c r="H109" s="68"/>
      <c r="I109" s="68"/>
      <c r="J109" s="69"/>
    </row>
    <row r="110" spans="1:10" ht="36" customHeight="1" x14ac:dyDescent="0.25">
      <c r="A110" s="7"/>
      <c r="B110" s="189" t="s">
        <v>190</v>
      </c>
      <c r="C110" s="190"/>
      <c r="D110" s="190"/>
      <c r="E110" s="191"/>
      <c r="F110" s="186"/>
      <c r="G110" s="187"/>
      <c r="H110" s="187"/>
      <c r="I110" s="187"/>
      <c r="J110" s="188"/>
    </row>
    <row r="111" spans="1:10" ht="36" customHeight="1" x14ac:dyDescent="0.25">
      <c r="A111" s="7"/>
      <c r="B111" s="76" t="s">
        <v>191</v>
      </c>
      <c r="C111" s="77"/>
      <c r="D111" s="77"/>
      <c r="E111" s="54"/>
      <c r="F111" s="67">
        <v>6000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192</v>
      </c>
      <c r="C112" s="77"/>
      <c r="D112" s="77"/>
      <c r="E112" s="54"/>
      <c r="F112" s="67">
        <v>6000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193</v>
      </c>
      <c r="C113" s="77"/>
      <c r="D113" s="77"/>
      <c r="E113" s="54"/>
      <c r="F113" s="105">
        <v>3600</v>
      </c>
      <c r="G113" s="106"/>
      <c r="H113" s="106"/>
      <c r="I113" s="106"/>
      <c r="J113" s="107"/>
    </row>
    <row r="114" spans="1:10" ht="36" customHeight="1" x14ac:dyDescent="0.25">
      <c r="A114" s="7"/>
      <c r="B114" s="76" t="s">
        <v>194</v>
      </c>
      <c r="C114" s="77"/>
      <c r="D114" s="77"/>
      <c r="E114" s="54"/>
      <c r="F114" s="105">
        <v>360</v>
      </c>
      <c r="G114" s="106"/>
      <c r="H114" s="106"/>
      <c r="I114" s="106"/>
      <c r="J114" s="107"/>
    </row>
    <row r="115" spans="1:10" ht="36" customHeight="1" thickBot="1" x14ac:dyDescent="0.3">
      <c r="A115" s="7"/>
      <c r="B115" s="76" t="s">
        <v>195</v>
      </c>
      <c r="C115" s="77"/>
      <c r="D115" s="77"/>
      <c r="E115" s="54"/>
      <c r="F115" s="105">
        <v>1260</v>
      </c>
      <c r="G115" s="106"/>
      <c r="H115" s="106"/>
      <c r="I115" s="106"/>
      <c r="J115" s="107"/>
    </row>
    <row r="116" spans="1:10" ht="36" customHeight="1" thickBot="1" x14ac:dyDescent="0.3">
      <c r="A116" s="7"/>
      <c r="B116" s="18" t="s">
        <v>196</v>
      </c>
      <c r="C116" s="19"/>
      <c r="D116" s="19"/>
      <c r="E116" s="20"/>
      <c r="F116" s="186"/>
      <c r="G116" s="187"/>
      <c r="H116" s="187"/>
      <c r="I116" s="187"/>
      <c r="J116" s="188"/>
    </row>
    <row r="117" spans="1:10" ht="36" customHeight="1" x14ac:dyDescent="0.25">
      <c r="A117" s="7" t="s">
        <v>112</v>
      </c>
      <c r="B117" s="76" t="s">
        <v>197</v>
      </c>
      <c r="C117" s="77"/>
      <c r="D117" s="77"/>
      <c r="E117" s="54"/>
      <c r="F117" s="192">
        <f>H117*1.2</f>
        <v>5493.5999999999995</v>
      </c>
      <c r="G117" s="193">
        <f>H117*1.1</f>
        <v>5035.8</v>
      </c>
      <c r="H117" s="193">
        <v>4578</v>
      </c>
      <c r="I117" s="193">
        <f>H117*0.75</f>
        <v>3433.5</v>
      </c>
      <c r="J117" s="194">
        <f>H117*0.5</f>
        <v>2289</v>
      </c>
    </row>
    <row r="118" spans="1:10" ht="36" customHeight="1" x14ac:dyDescent="0.25">
      <c r="A118" s="7" t="s">
        <v>112</v>
      </c>
      <c r="B118" s="76" t="s">
        <v>198</v>
      </c>
      <c r="C118" s="77"/>
      <c r="D118" s="77"/>
      <c r="E118" s="54"/>
      <c r="F118" s="67">
        <v>2292</v>
      </c>
      <c r="G118" s="68"/>
      <c r="H118" s="68"/>
      <c r="I118" s="68"/>
      <c r="J118" s="69"/>
    </row>
    <row r="119" spans="1:10" ht="36" customHeight="1" x14ac:dyDescent="0.25">
      <c r="A119" s="7" t="s">
        <v>112</v>
      </c>
      <c r="B119" s="76" t="s">
        <v>199</v>
      </c>
      <c r="C119" s="77"/>
      <c r="D119" s="77"/>
      <c r="E119" s="54"/>
      <c r="F119" s="67">
        <v>9000</v>
      </c>
      <c r="G119" s="68"/>
      <c r="H119" s="68"/>
      <c r="I119" s="68"/>
      <c r="J119" s="69"/>
    </row>
    <row r="120" spans="1:10" ht="36" customHeight="1" x14ac:dyDescent="0.25">
      <c r="A120" s="7" t="s">
        <v>114</v>
      </c>
      <c r="B120" s="76" t="s">
        <v>200</v>
      </c>
      <c r="C120" s="77"/>
      <c r="D120" s="77"/>
      <c r="E120" s="54"/>
      <c r="F120" s="192">
        <f>H120*1.2</f>
        <v>7776</v>
      </c>
      <c r="G120" s="193">
        <f>H120*1.1</f>
        <v>7128.0000000000009</v>
      </c>
      <c r="H120" s="193">
        <v>6480</v>
      </c>
      <c r="I120" s="193">
        <f>H120*0.75</f>
        <v>4860</v>
      </c>
      <c r="J120" s="194">
        <f>H120*0.5</f>
        <v>3240</v>
      </c>
    </row>
    <row r="121" spans="1:10" ht="36" customHeight="1" x14ac:dyDescent="0.25">
      <c r="A121" s="7" t="s">
        <v>114</v>
      </c>
      <c r="B121" s="76" t="s">
        <v>226</v>
      </c>
      <c r="C121" s="77"/>
      <c r="D121" s="77"/>
      <c r="E121" s="54"/>
      <c r="F121" s="67">
        <v>3240</v>
      </c>
      <c r="G121" s="68"/>
      <c r="H121" s="68"/>
      <c r="I121" s="68"/>
      <c r="J121" s="69"/>
    </row>
    <row r="122" spans="1:10" ht="36" customHeight="1" x14ac:dyDescent="0.25">
      <c r="A122" s="7" t="s">
        <v>114</v>
      </c>
      <c r="B122" s="76" t="s">
        <v>202</v>
      </c>
      <c r="C122" s="77"/>
      <c r="D122" s="77"/>
      <c r="E122" s="54"/>
      <c r="F122" s="67">
        <v>3240</v>
      </c>
      <c r="G122" s="68"/>
      <c r="H122" s="68"/>
      <c r="I122" s="68"/>
      <c r="J122" s="69"/>
    </row>
    <row r="123" spans="1:10" ht="36" customHeight="1" thickBot="1" x14ac:dyDescent="0.3">
      <c r="A123" s="7"/>
      <c r="B123" s="76" t="s">
        <v>203</v>
      </c>
      <c r="C123" s="77"/>
      <c r="D123" s="77"/>
      <c r="E123" s="54"/>
      <c r="F123" s="67">
        <v>4578</v>
      </c>
      <c r="G123" s="68"/>
      <c r="H123" s="68"/>
      <c r="I123" s="68"/>
      <c r="J123" s="69"/>
    </row>
    <row r="124" spans="1:10" ht="54" customHeight="1" thickBot="1" x14ac:dyDescent="0.3">
      <c r="A124" s="7"/>
      <c r="B124" s="18" t="s">
        <v>228</v>
      </c>
      <c r="C124" s="19"/>
      <c r="D124" s="19"/>
      <c r="E124" s="20"/>
      <c r="F124" s="108"/>
      <c r="G124" s="109"/>
      <c r="H124" s="109"/>
      <c r="I124" s="109"/>
      <c r="J124" s="110"/>
    </row>
    <row r="125" spans="1:10" ht="28.5" customHeight="1" thickBot="1" x14ac:dyDescent="0.3">
      <c r="A125" s="7"/>
      <c r="B125" s="195"/>
      <c r="C125" s="196"/>
      <c r="D125" s="196"/>
      <c r="E125" s="196"/>
      <c r="F125" s="196"/>
      <c r="G125" s="196"/>
      <c r="H125" s="196"/>
      <c r="I125" s="196"/>
      <c r="J125" s="197"/>
    </row>
    <row r="126" spans="1:10" ht="28.5" customHeight="1" x14ac:dyDescent="0.25">
      <c r="A126" s="7"/>
      <c r="B126" s="78" t="s">
        <v>229</v>
      </c>
      <c r="C126" s="79"/>
      <c r="D126" s="79"/>
      <c r="E126" s="36"/>
      <c r="F126" s="80">
        <v>9360</v>
      </c>
      <c r="G126" s="81"/>
      <c r="H126" s="81"/>
      <c r="I126" s="81"/>
      <c r="J126" s="82"/>
    </row>
    <row r="127" spans="1:10" ht="28.5" customHeight="1" x14ac:dyDescent="0.25">
      <c r="A127" s="7"/>
      <c r="B127" s="76" t="s">
        <v>230</v>
      </c>
      <c r="C127" s="77"/>
      <c r="D127" s="77"/>
      <c r="E127" s="54"/>
      <c r="F127" s="67">
        <v>18720</v>
      </c>
      <c r="G127" s="68"/>
      <c r="H127" s="68"/>
      <c r="I127" s="68"/>
      <c r="J127" s="69"/>
    </row>
    <row r="128" spans="1:10" ht="28.5" customHeight="1" x14ac:dyDescent="0.25">
      <c r="A128" s="7"/>
      <c r="B128" s="76" t="s">
        <v>231</v>
      </c>
      <c r="C128" s="77"/>
      <c r="D128" s="77"/>
      <c r="E128" s="54"/>
      <c r="F128" s="67">
        <v>9360</v>
      </c>
      <c r="G128" s="68"/>
      <c r="H128" s="68"/>
      <c r="I128" s="68"/>
      <c r="J128" s="69"/>
    </row>
    <row r="129" spans="1:10" ht="28.5" customHeight="1" thickBot="1" x14ac:dyDescent="0.3">
      <c r="A129" s="7"/>
      <c r="B129" s="76" t="s">
        <v>264</v>
      </c>
      <c r="C129" s="77"/>
      <c r="D129" s="77"/>
      <c r="E129" s="54"/>
      <c r="F129" s="67">
        <v>18720</v>
      </c>
      <c r="G129" s="68"/>
      <c r="H129" s="68"/>
      <c r="I129" s="68"/>
      <c r="J129" s="69"/>
    </row>
    <row r="130" spans="1:10" ht="24" thickBot="1" x14ac:dyDescent="0.3">
      <c r="A130" s="7"/>
      <c r="B130" s="27"/>
      <c r="C130" s="38"/>
      <c r="D130" s="38"/>
      <c r="E130" s="39"/>
      <c r="F130" s="40"/>
      <c r="G130" s="41"/>
      <c r="H130" s="41"/>
      <c r="I130" s="41"/>
      <c r="J130" s="42"/>
    </row>
    <row r="131" spans="1:10" ht="21" customHeight="1" x14ac:dyDescent="0.25">
      <c r="A131" s="7"/>
      <c r="B131" s="116"/>
      <c r="C131" s="117"/>
      <c r="D131" s="117"/>
      <c r="E131" s="117"/>
      <c r="F131" s="118"/>
      <c r="G131" s="118"/>
      <c r="H131" s="118"/>
      <c r="I131" s="118"/>
      <c r="J131" s="118"/>
    </row>
    <row r="132" spans="1:10" ht="56.25" customHeight="1" x14ac:dyDescent="0.25">
      <c r="A132" s="7"/>
      <c r="B132" s="119" t="s">
        <v>265</v>
      </c>
      <c r="C132" s="119"/>
      <c r="D132" s="119"/>
      <c r="E132" s="119"/>
      <c r="F132" s="119"/>
      <c r="G132" s="119"/>
      <c r="H132" s="119"/>
      <c r="I132" s="119"/>
      <c r="J132" s="119"/>
    </row>
    <row r="133" spans="1:10" ht="41.25" customHeight="1" x14ac:dyDescent="0.25">
      <c r="A133" s="7"/>
      <c r="B133" s="119" t="s">
        <v>205</v>
      </c>
      <c r="C133" s="119"/>
      <c r="D133" s="119"/>
      <c r="E133" s="119"/>
      <c r="F133" s="119"/>
      <c r="G133" s="119"/>
      <c r="H133" s="119"/>
      <c r="I133" s="119"/>
      <c r="J133" s="119"/>
    </row>
    <row r="134" spans="1:10" ht="21" x14ac:dyDescent="0.25">
      <c r="A134" s="7" t="s">
        <v>114</v>
      </c>
      <c r="B134" s="120" t="s">
        <v>268</v>
      </c>
      <c r="C134" s="120"/>
      <c r="D134" s="120"/>
      <c r="E134" s="120"/>
      <c r="F134" s="120"/>
      <c r="G134" s="120"/>
      <c r="H134" s="120"/>
      <c r="I134" s="120"/>
      <c r="J134" s="120"/>
    </row>
    <row r="135" spans="1:10" ht="42" customHeight="1" x14ac:dyDescent="0.25">
      <c r="A135" s="7"/>
      <c r="B135" s="121" t="s">
        <v>207</v>
      </c>
      <c r="C135" s="121"/>
      <c r="D135" s="121"/>
      <c r="E135" s="121"/>
      <c r="F135" s="121"/>
      <c r="G135" s="121"/>
      <c r="H135" s="121"/>
      <c r="I135" s="121"/>
      <c r="J135" s="121"/>
    </row>
    <row r="136" spans="1:10" ht="21" x14ac:dyDescent="0.25">
      <c r="A136" s="7"/>
    </row>
  </sheetData>
  <sheetProtection selectLockedCells="1" selectUnlockedCells="1"/>
  <mergeCells count="250">
    <mergeCell ref="B130:E130"/>
    <mergeCell ref="F130:J130"/>
    <mergeCell ref="B132:J132"/>
    <mergeCell ref="B133:J133"/>
    <mergeCell ref="B134:J134"/>
    <mergeCell ref="B135:J135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J125"/>
    <mergeCell ref="B126:E126"/>
    <mergeCell ref="F126:J126"/>
    <mergeCell ref="B119:E119"/>
    <mergeCell ref="F119:J119"/>
    <mergeCell ref="B120:E120"/>
    <mergeCell ref="B121:E121"/>
    <mergeCell ref="F121:J121"/>
    <mergeCell ref="B122:E122"/>
    <mergeCell ref="F122:J122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5"/>
  <sheetViews>
    <sheetView view="pageBreakPreview" topLeftCell="B1" zoomScale="65" zoomScaleNormal="60" zoomScaleSheetLayoutView="65" workbookViewId="0">
      <pane ySplit="4" topLeftCell="A113" activePane="bottomLeft" state="frozen"/>
      <selection activeCell="Q15" sqref="Q15"/>
      <selection pane="bottomLeft" activeCell="F126" sqref="F126:J129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7938</v>
      </c>
      <c r="G8" s="33">
        <f>H8*1.1</f>
        <v>7276.5000000000009</v>
      </c>
      <c r="H8" s="33">
        <v>6615</v>
      </c>
      <c r="I8" s="33">
        <f>H8*0.75</f>
        <v>4961.25</v>
      </c>
      <c r="J8" s="33">
        <f>H8*0.5</f>
        <v>3307.5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11116.8</v>
      </c>
      <c r="G9" s="37">
        <f>H9*1.1</f>
        <v>10190.400000000001</v>
      </c>
      <c r="H9" s="37">
        <v>9264</v>
      </c>
      <c r="I9" s="37">
        <f>H9*0.75</f>
        <v>6948</v>
      </c>
      <c r="J9" s="37">
        <f>H9*0.5</f>
        <v>4632</v>
      </c>
    </row>
    <row r="10" spans="1:10" ht="18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8352</v>
      </c>
      <c r="G11" s="33">
        <f>H11*1.1</f>
        <v>7656.0000000000009</v>
      </c>
      <c r="H11" s="33">
        <v>6960</v>
      </c>
      <c r="I11" s="33">
        <f>H11*0.75</f>
        <v>5220</v>
      </c>
      <c r="J11" s="33">
        <f>H11*0.5</f>
        <v>3480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11692.8</v>
      </c>
      <c r="G12" s="37">
        <f>H12*1.1</f>
        <v>10718.400000000001</v>
      </c>
      <c r="H12" s="37">
        <v>9744</v>
      </c>
      <c r="I12" s="37">
        <f>H12*0.75</f>
        <v>7308</v>
      </c>
      <c r="J12" s="37">
        <f>H12*0.5</f>
        <v>4872</v>
      </c>
    </row>
    <row r="13" spans="1:10" ht="24" customHeight="1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5"/>
      <c r="D14" s="175"/>
      <c r="E14" s="176"/>
      <c r="F14" s="43">
        <v>1512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77" t="s">
        <v>119</v>
      </c>
      <c r="C15" s="178"/>
      <c r="D15" s="178"/>
      <c r="E15" s="179"/>
      <c r="F15" s="49">
        <v>2160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0"/>
      <c r="G16" s="181"/>
      <c r="H16" s="181"/>
      <c r="I16" s="181"/>
      <c r="J16" s="182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252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360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945 до 18900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945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1890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2835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3780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4725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5670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6615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7560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8505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9450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10395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11340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12285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13230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14175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15120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16065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17010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17955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18900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19845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20790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21735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22680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23625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24570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25515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26460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27405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243</v>
      </c>
      <c r="C50" s="53"/>
      <c r="D50" s="53"/>
      <c r="E50" s="54"/>
      <c r="F50" s="67">
        <v>28350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244</v>
      </c>
      <c r="C51" s="53"/>
      <c r="D51" s="53"/>
      <c r="E51" s="54"/>
      <c r="F51" s="67">
        <v>29295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245</v>
      </c>
      <c r="C52" s="53"/>
      <c r="D52" s="53"/>
      <c r="E52" s="54"/>
      <c r="F52" s="67">
        <v>30240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246</v>
      </c>
      <c r="C53" s="53"/>
      <c r="D53" s="53"/>
      <c r="E53" s="54"/>
      <c r="F53" s="67">
        <v>31185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247</v>
      </c>
      <c r="C54" s="53"/>
      <c r="D54" s="53"/>
      <c r="E54" s="54"/>
      <c r="F54" s="67">
        <v>32130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248</v>
      </c>
      <c r="C55" s="53"/>
      <c r="D55" s="53"/>
      <c r="E55" s="54"/>
      <c r="F55" s="67">
        <v>33075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249</v>
      </c>
      <c r="C56" s="53"/>
      <c r="D56" s="53"/>
      <c r="E56" s="54"/>
      <c r="F56" s="67">
        <v>34020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250</v>
      </c>
      <c r="C57" s="53"/>
      <c r="D57" s="53"/>
      <c r="E57" s="54"/>
      <c r="F57" s="67">
        <v>34965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251</v>
      </c>
      <c r="C58" s="53"/>
      <c r="D58" s="53"/>
      <c r="E58" s="54"/>
      <c r="F58" s="67">
        <v>35910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252</v>
      </c>
      <c r="C59" s="53"/>
      <c r="D59" s="53"/>
      <c r="E59" s="54"/>
      <c r="F59" s="67">
        <v>36855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253</v>
      </c>
      <c r="C60" s="53"/>
      <c r="D60" s="53"/>
      <c r="E60" s="54"/>
      <c r="F60" s="67">
        <v>37800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143</v>
      </c>
      <c r="C61" s="71"/>
      <c r="D61" s="71"/>
      <c r="E61" s="72"/>
      <c r="F61" s="73" t="str">
        <f>"Цена от "&amp;MIN(F62:F71)&amp;" до "&amp;MAX(F62:F71)</f>
        <v>Цена от 63 до 6048</v>
      </c>
      <c r="G61" s="74"/>
      <c r="H61" s="74"/>
      <c r="I61" s="74"/>
      <c r="J61" s="75"/>
    </row>
    <row r="62" spans="1:10" ht="36" customHeight="1" x14ac:dyDescent="0.25">
      <c r="A62" s="7"/>
      <c r="B62" s="76" t="s">
        <v>144</v>
      </c>
      <c r="C62" s="77"/>
      <c r="D62" s="77"/>
      <c r="E62" s="54"/>
      <c r="F62" s="67">
        <v>1071</v>
      </c>
      <c r="G62" s="68"/>
      <c r="H62" s="68"/>
      <c r="I62" s="68"/>
      <c r="J62" s="69"/>
    </row>
    <row r="63" spans="1:10" ht="36" customHeight="1" x14ac:dyDescent="0.25">
      <c r="A63" s="7"/>
      <c r="B63" s="76" t="s">
        <v>208</v>
      </c>
      <c r="C63" s="77"/>
      <c r="D63" s="77"/>
      <c r="E63" s="54"/>
      <c r="F63" s="67">
        <v>63</v>
      </c>
      <c r="G63" s="68"/>
      <c r="H63" s="68"/>
      <c r="I63" s="68"/>
      <c r="J63" s="69"/>
    </row>
    <row r="64" spans="1:10" ht="36" customHeight="1" x14ac:dyDescent="0.25">
      <c r="A64" s="7"/>
      <c r="B64" s="78" t="s">
        <v>146</v>
      </c>
      <c r="C64" s="79"/>
      <c r="D64" s="79"/>
      <c r="E64" s="36"/>
      <c r="F64" s="80">
        <v>6048</v>
      </c>
      <c r="G64" s="81"/>
      <c r="H64" s="81"/>
      <c r="I64" s="81"/>
      <c r="J64" s="82"/>
    </row>
    <row r="65" spans="1:10" ht="36" customHeight="1" x14ac:dyDescent="0.25">
      <c r="A65" s="7"/>
      <c r="B65" s="76" t="s">
        <v>147</v>
      </c>
      <c r="C65" s="77"/>
      <c r="D65" s="77"/>
      <c r="E65" s="54"/>
      <c r="F65" s="67">
        <v>1260</v>
      </c>
      <c r="G65" s="68"/>
      <c r="H65" s="68"/>
      <c r="I65" s="68"/>
      <c r="J65" s="69"/>
    </row>
    <row r="66" spans="1:10" ht="36" customHeight="1" x14ac:dyDescent="0.25">
      <c r="A66" s="7"/>
      <c r="B66" s="76" t="s">
        <v>148</v>
      </c>
      <c r="C66" s="77"/>
      <c r="D66" s="77"/>
      <c r="E66" s="54"/>
      <c r="F66" s="67">
        <v>3654</v>
      </c>
      <c r="G66" s="68"/>
      <c r="H66" s="68"/>
      <c r="I66" s="68"/>
      <c r="J66" s="69"/>
    </row>
    <row r="67" spans="1:10" ht="36" customHeight="1" x14ac:dyDescent="0.25">
      <c r="A67" s="7"/>
      <c r="B67" s="76" t="s">
        <v>149</v>
      </c>
      <c r="C67" s="77"/>
      <c r="D67" s="77"/>
      <c r="E67" s="54"/>
      <c r="F67" s="67">
        <v>252</v>
      </c>
      <c r="G67" s="68"/>
      <c r="H67" s="68"/>
      <c r="I67" s="68"/>
      <c r="J67" s="69"/>
    </row>
    <row r="68" spans="1:10" ht="36" customHeight="1" x14ac:dyDescent="0.25">
      <c r="A68" s="7"/>
      <c r="B68" s="76" t="s">
        <v>150</v>
      </c>
      <c r="C68" s="77"/>
      <c r="D68" s="77"/>
      <c r="E68" s="54"/>
      <c r="F68" s="67">
        <v>252</v>
      </c>
      <c r="G68" s="68"/>
      <c r="H68" s="68"/>
      <c r="I68" s="68"/>
      <c r="J68" s="69"/>
    </row>
    <row r="69" spans="1:10" ht="36" customHeight="1" x14ac:dyDescent="0.25">
      <c r="A69" s="7"/>
      <c r="B69" s="76" t="s">
        <v>151</v>
      </c>
      <c r="C69" s="77"/>
      <c r="D69" s="77"/>
      <c r="E69" s="54"/>
      <c r="F69" s="67">
        <v>504</v>
      </c>
      <c r="G69" s="68"/>
      <c r="H69" s="68"/>
      <c r="I69" s="68"/>
      <c r="J69" s="69"/>
    </row>
    <row r="70" spans="1:10" ht="36" customHeight="1" x14ac:dyDescent="0.25">
      <c r="A70" s="7"/>
      <c r="B70" s="76" t="s">
        <v>152</v>
      </c>
      <c r="C70" s="77"/>
      <c r="D70" s="77"/>
      <c r="E70" s="54"/>
      <c r="F70" s="67">
        <v>756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153</v>
      </c>
      <c r="C71" s="77"/>
      <c r="D71" s="77"/>
      <c r="E71" s="54"/>
      <c r="F71" s="67">
        <v>4221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155</v>
      </c>
      <c r="C73" s="77"/>
      <c r="D73" s="77"/>
      <c r="E73" s="54"/>
      <c r="F73" s="67">
        <v>198</v>
      </c>
      <c r="G73" s="68"/>
      <c r="H73" s="68"/>
      <c r="I73" s="68"/>
      <c r="J73" s="69"/>
    </row>
    <row r="74" spans="1:10" ht="54" customHeight="1" thickBot="1" x14ac:dyDescent="0.3">
      <c r="A74" s="7"/>
      <c r="B74" s="183" t="s">
        <v>209</v>
      </c>
      <c r="C74" s="184"/>
      <c r="D74" s="184"/>
      <c r="E74" s="185"/>
      <c r="F74" s="186" t="str">
        <f>"Цена от "&amp;MIN(F76,F81:F94)&amp;" до "&amp;MAX(F76,F81:F94)</f>
        <v>Цена от 537 до 15750</v>
      </c>
      <c r="G74" s="187"/>
      <c r="H74" s="187"/>
      <c r="I74" s="187"/>
      <c r="J74" s="188"/>
    </row>
    <row r="75" spans="1:10" ht="24" customHeight="1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157</v>
      </c>
      <c r="C76" s="77"/>
      <c r="D76" s="77"/>
      <c r="E76" s="54"/>
      <c r="F76" s="67">
        <v>3024</v>
      </c>
      <c r="G76" s="68"/>
      <c r="H76" s="68"/>
      <c r="I76" s="68"/>
      <c r="J76" s="69"/>
    </row>
    <row r="77" spans="1:10" ht="36" customHeight="1" x14ac:dyDescent="0.25">
      <c r="A77" s="7"/>
      <c r="B77" s="84" t="s">
        <v>158</v>
      </c>
      <c r="C77" s="85"/>
      <c r="D77" s="85"/>
      <c r="E77" s="86"/>
      <c r="F77" s="93">
        <v>303</v>
      </c>
      <c r="G77" s="94"/>
      <c r="H77" s="94"/>
      <c r="I77" s="94"/>
      <c r="J77" s="95"/>
    </row>
    <row r="78" spans="1:10" ht="36" customHeight="1" x14ac:dyDescent="0.25">
      <c r="A78" s="7"/>
      <c r="B78" s="84" t="s">
        <v>159</v>
      </c>
      <c r="C78" s="85"/>
      <c r="D78" s="85"/>
      <c r="E78" s="86"/>
      <c r="F78" s="93">
        <v>1059</v>
      </c>
      <c r="G78" s="94"/>
      <c r="H78" s="94"/>
      <c r="I78" s="94"/>
      <c r="J78" s="95"/>
    </row>
    <row r="79" spans="1:10" ht="36" customHeight="1" thickBot="1" x14ac:dyDescent="0.3">
      <c r="A79" s="7"/>
      <c r="B79" s="177" t="s">
        <v>160</v>
      </c>
      <c r="C79" s="178"/>
      <c r="D79" s="178"/>
      <c r="E79" s="179"/>
      <c r="F79" s="93">
        <v>10509</v>
      </c>
      <c r="G79" s="94"/>
      <c r="H79" s="94"/>
      <c r="I79" s="94"/>
      <c r="J79" s="95"/>
    </row>
    <row r="80" spans="1:10" ht="24" customHeight="1" thickBot="1" x14ac:dyDescent="0.3">
      <c r="A80" s="7"/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112</v>
      </c>
      <c r="B81" s="78" t="s">
        <v>161</v>
      </c>
      <c r="C81" s="79"/>
      <c r="D81" s="79"/>
      <c r="E81" s="36"/>
      <c r="F81" s="80">
        <v>2520</v>
      </c>
      <c r="G81" s="81"/>
      <c r="H81" s="81"/>
      <c r="I81" s="81"/>
      <c r="J81" s="82"/>
    </row>
    <row r="82" spans="1:10" ht="36" customHeight="1" x14ac:dyDescent="0.25">
      <c r="A82" s="7" t="s">
        <v>112</v>
      </c>
      <c r="B82" s="52" t="s">
        <v>162</v>
      </c>
      <c r="C82" s="96"/>
      <c r="D82" s="96"/>
      <c r="E82" s="97"/>
      <c r="F82" s="67">
        <v>3528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163</v>
      </c>
      <c r="C83" s="77"/>
      <c r="D83" s="77"/>
      <c r="E83" s="54"/>
      <c r="F83" s="67">
        <v>8064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76" t="s">
        <v>164</v>
      </c>
      <c r="C84" s="77"/>
      <c r="D84" s="77"/>
      <c r="E84" s="54"/>
      <c r="F84" s="67">
        <v>5166</v>
      </c>
      <c r="G84" s="68"/>
      <c r="H84" s="68"/>
      <c r="I84" s="68"/>
      <c r="J84" s="69"/>
    </row>
    <row r="85" spans="1:10" ht="36" customHeight="1" x14ac:dyDescent="0.25">
      <c r="A85" s="7" t="s">
        <v>112</v>
      </c>
      <c r="B85" s="76" t="s">
        <v>165</v>
      </c>
      <c r="C85" s="77"/>
      <c r="D85" s="77"/>
      <c r="E85" s="54"/>
      <c r="F85" s="67">
        <v>6201</v>
      </c>
      <c r="G85" s="68"/>
      <c r="H85" s="68"/>
      <c r="I85" s="68"/>
      <c r="J85" s="69"/>
    </row>
    <row r="86" spans="1:10" ht="36" customHeight="1" x14ac:dyDescent="0.25">
      <c r="A86" s="7" t="s">
        <v>112</v>
      </c>
      <c r="B86" s="76" t="s">
        <v>166</v>
      </c>
      <c r="C86" s="77"/>
      <c r="D86" s="77"/>
      <c r="E86" s="54"/>
      <c r="F86" s="67">
        <v>5418</v>
      </c>
      <c r="G86" s="68"/>
      <c r="H86" s="68"/>
      <c r="I86" s="68"/>
      <c r="J86" s="69"/>
    </row>
    <row r="87" spans="1:10" ht="36" customHeight="1" x14ac:dyDescent="0.25">
      <c r="A87" s="7" t="s">
        <v>112</v>
      </c>
      <c r="B87" s="76" t="s">
        <v>167</v>
      </c>
      <c r="C87" s="77"/>
      <c r="D87" s="77"/>
      <c r="E87" s="54"/>
      <c r="F87" s="67">
        <v>5418</v>
      </c>
      <c r="G87" s="68"/>
      <c r="H87" s="68"/>
      <c r="I87" s="68"/>
      <c r="J87" s="69"/>
    </row>
    <row r="88" spans="1:10" ht="36" customHeight="1" x14ac:dyDescent="0.25">
      <c r="A88" s="7" t="s">
        <v>112</v>
      </c>
      <c r="B88" s="76" t="s">
        <v>168</v>
      </c>
      <c r="C88" s="77"/>
      <c r="D88" s="77"/>
      <c r="E88" s="54"/>
      <c r="F88" s="67">
        <v>9702</v>
      </c>
      <c r="G88" s="68"/>
      <c r="H88" s="68"/>
      <c r="I88" s="68"/>
      <c r="J88" s="69"/>
    </row>
    <row r="89" spans="1:10" ht="36" customHeight="1" x14ac:dyDescent="0.25">
      <c r="A89" s="7"/>
      <c r="B89" s="76" t="s">
        <v>169</v>
      </c>
      <c r="C89" s="77"/>
      <c r="D89" s="77"/>
      <c r="E89" s="54"/>
      <c r="F89" s="67">
        <v>15750</v>
      </c>
      <c r="G89" s="68"/>
      <c r="H89" s="68"/>
      <c r="I89" s="68"/>
      <c r="J89" s="69"/>
    </row>
    <row r="90" spans="1:10" ht="36" customHeight="1" x14ac:dyDescent="0.25">
      <c r="A90" s="7" t="s">
        <v>112</v>
      </c>
      <c r="B90" s="78" t="s">
        <v>170</v>
      </c>
      <c r="C90" s="79"/>
      <c r="D90" s="79"/>
      <c r="E90" s="36"/>
      <c r="F90" s="67">
        <v>537</v>
      </c>
      <c r="G90" s="68"/>
      <c r="H90" s="68"/>
      <c r="I90" s="68"/>
      <c r="J90" s="69"/>
    </row>
    <row r="91" spans="1:10" ht="36" customHeight="1" x14ac:dyDescent="0.25">
      <c r="A91" s="7"/>
      <c r="B91" s="52" t="s">
        <v>171</v>
      </c>
      <c r="C91" s="96"/>
      <c r="D91" s="96"/>
      <c r="E91" s="97"/>
      <c r="F91" s="67">
        <v>2016</v>
      </c>
      <c r="G91" s="68"/>
      <c r="H91" s="68"/>
      <c r="I91" s="68"/>
      <c r="J91" s="69"/>
    </row>
    <row r="92" spans="1:10" ht="36" customHeight="1" x14ac:dyDescent="0.25">
      <c r="B92" s="52" t="s">
        <v>172</v>
      </c>
      <c r="C92" s="96"/>
      <c r="D92" s="96"/>
      <c r="E92" s="97"/>
      <c r="F92" s="67">
        <v>1638</v>
      </c>
      <c r="G92" s="68"/>
      <c r="H92" s="68"/>
      <c r="I92" s="68"/>
      <c r="J92" s="69"/>
    </row>
    <row r="93" spans="1:10" ht="36" customHeight="1" x14ac:dyDescent="0.25">
      <c r="A93" s="7" t="s">
        <v>112</v>
      </c>
      <c r="B93" s="52" t="s">
        <v>173</v>
      </c>
      <c r="C93" s="96"/>
      <c r="D93" s="96"/>
      <c r="E93" s="97"/>
      <c r="F93" s="67">
        <v>12600</v>
      </c>
      <c r="G93" s="68"/>
      <c r="H93" s="68"/>
      <c r="I93" s="68"/>
      <c r="J93" s="69"/>
    </row>
    <row r="94" spans="1:10" ht="36" customHeight="1" x14ac:dyDescent="0.25">
      <c r="A94" s="7" t="s">
        <v>112</v>
      </c>
      <c r="B94" s="76" t="s">
        <v>174</v>
      </c>
      <c r="C94" s="77"/>
      <c r="D94" s="77"/>
      <c r="E94" s="54"/>
      <c r="F94" s="67">
        <v>3528</v>
      </c>
      <c r="G94" s="68"/>
      <c r="H94" s="68"/>
      <c r="I94" s="68"/>
      <c r="J94" s="69"/>
    </row>
    <row r="95" spans="1:10" ht="37.5" customHeight="1" x14ac:dyDescent="0.25">
      <c r="A95" s="7"/>
      <c r="B95" s="76" t="s">
        <v>175</v>
      </c>
      <c r="C95" s="77"/>
      <c r="D95" s="77"/>
      <c r="E95" s="54"/>
      <c r="F95" s="67">
        <v>945</v>
      </c>
      <c r="G95" s="68"/>
      <c r="H95" s="68"/>
      <c r="I95" s="68"/>
      <c r="J95" s="69"/>
    </row>
    <row r="96" spans="1:10" ht="36" customHeight="1" x14ac:dyDescent="0.25">
      <c r="A96" s="7"/>
      <c r="B96" s="76" t="s">
        <v>176</v>
      </c>
      <c r="C96" s="77"/>
      <c r="D96" s="77"/>
      <c r="E96" s="54"/>
      <c r="F96" s="67">
        <v>4032</v>
      </c>
      <c r="G96" s="68"/>
      <c r="H96" s="68"/>
      <c r="I96" s="68"/>
      <c r="J96" s="69"/>
    </row>
    <row r="97" spans="1:10" ht="36" customHeight="1" x14ac:dyDescent="0.25">
      <c r="A97" s="7"/>
      <c r="B97" s="76" t="s">
        <v>177</v>
      </c>
      <c r="C97" s="77"/>
      <c r="D97" s="77"/>
      <c r="E97" s="53"/>
      <c r="F97" s="67">
        <v>3150</v>
      </c>
      <c r="G97" s="68"/>
      <c r="H97" s="68"/>
      <c r="I97" s="68"/>
      <c r="J97" s="69"/>
    </row>
    <row r="98" spans="1:10" ht="36" customHeight="1" x14ac:dyDescent="0.25">
      <c r="A98" s="7"/>
      <c r="B98" s="52" t="s">
        <v>178</v>
      </c>
      <c r="C98" s="96"/>
      <c r="D98" s="96"/>
      <c r="E98" s="96"/>
      <c r="F98" s="67">
        <v>5262</v>
      </c>
      <c r="G98" s="68"/>
      <c r="H98" s="68"/>
      <c r="I98" s="68"/>
      <c r="J98" s="69"/>
    </row>
    <row r="99" spans="1:10" ht="36" customHeight="1" x14ac:dyDescent="0.25">
      <c r="A99" s="7" t="s">
        <v>114</v>
      </c>
      <c r="B99" s="76" t="s">
        <v>179</v>
      </c>
      <c r="C99" s="77"/>
      <c r="D99" s="77"/>
      <c r="E99" s="54"/>
      <c r="F99" s="67">
        <v>3600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180</v>
      </c>
      <c r="C100" s="77"/>
      <c r="D100" s="77"/>
      <c r="E100" s="54"/>
      <c r="F100" s="67">
        <v>5040</v>
      </c>
      <c r="G100" s="68"/>
      <c r="H100" s="68"/>
      <c r="I100" s="68"/>
      <c r="J100" s="69"/>
    </row>
    <row r="101" spans="1:10" ht="36" customHeight="1" x14ac:dyDescent="0.25">
      <c r="A101" s="7" t="s">
        <v>114</v>
      </c>
      <c r="B101" s="76" t="s">
        <v>181</v>
      </c>
      <c r="C101" s="77"/>
      <c r="D101" s="77"/>
      <c r="E101" s="54"/>
      <c r="F101" s="67">
        <v>11400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182</v>
      </c>
      <c r="C102" s="77"/>
      <c r="D102" s="77"/>
      <c r="E102" s="54"/>
      <c r="F102" s="67">
        <v>7320</v>
      </c>
      <c r="G102" s="68"/>
      <c r="H102" s="68"/>
      <c r="I102" s="68"/>
      <c r="J102" s="69"/>
    </row>
    <row r="103" spans="1:10" ht="36" customHeight="1" x14ac:dyDescent="0.25">
      <c r="A103" s="7" t="s">
        <v>114</v>
      </c>
      <c r="B103" s="84" t="s">
        <v>183</v>
      </c>
      <c r="C103" s="85"/>
      <c r="D103" s="85"/>
      <c r="E103" s="86"/>
      <c r="F103" s="93">
        <v>8784</v>
      </c>
      <c r="G103" s="94"/>
      <c r="H103" s="94"/>
      <c r="I103" s="94"/>
      <c r="J103" s="95"/>
    </row>
    <row r="104" spans="1:10" ht="36" customHeight="1" x14ac:dyDescent="0.25">
      <c r="A104" s="7" t="s">
        <v>114</v>
      </c>
      <c r="B104" s="76" t="s">
        <v>184</v>
      </c>
      <c r="C104" s="77"/>
      <c r="D104" s="77"/>
      <c r="E104" s="54"/>
      <c r="F104" s="67">
        <v>7680</v>
      </c>
      <c r="G104" s="68"/>
      <c r="H104" s="68"/>
      <c r="I104" s="68"/>
      <c r="J104" s="69"/>
    </row>
    <row r="105" spans="1:10" ht="36" customHeight="1" x14ac:dyDescent="0.25">
      <c r="A105" s="7" t="s">
        <v>114</v>
      </c>
      <c r="B105" s="76" t="s">
        <v>185</v>
      </c>
      <c r="C105" s="77"/>
      <c r="D105" s="77"/>
      <c r="E105" s="54"/>
      <c r="F105" s="67">
        <v>7680</v>
      </c>
      <c r="G105" s="68"/>
      <c r="H105" s="68"/>
      <c r="I105" s="68"/>
      <c r="J105" s="69"/>
    </row>
    <row r="106" spans="1:10" ht="36" customHeight="1" x14ac:dyDescent="0.25">
      <c r="A106" s="7" t="s">
        <v>114</v>
      </c>
      <c r="B106" s="76" t="s">
        <v>186</v>
      </c>
      <c r="C106" s="77"/>
      <c r="D106" s="77"/>
      <c r="E106" s="54"/>
      <c r="F106" s="67">
        <v>13680</v>
      </c>
      <c r="G106" s="68"/>
      <c r="H106" s="68"/>
      <c r="I106" s="68"/>
      <c r="J106" s="69"/>
    </row>
    <row r="107" spans="1:10" ht="36" customHeight="1" x14ac:dyDescent="0.25">
      <c r="A107" s="7" t="s">
        <v>114</v>
      </c>
      <c r="B107" s="76" t="s">
        <v>187</v>
      </c>
      <c r="C107" s="77"/>
      <c r="D107" s="77"/>
      <c r="E107" s="54"/>
      <c r="F107" s="67">
        <v>840</v>
      </c>
      <c r="G107" s="68"/>
      <c r="H107" s="68"/>
      <c r="I107" s="68"/>
      <c r="J107" s="69"/>
    </row>
    <row r="108" spans="1:10" ht="36" customHeight="1" x14ac:dyDescent="0.25">
      <c r="A108" s="7" t="s">
        <v>114</v>
      </c>
      <c r="B108" s="76" t="s">
        <v>188</v>
      </c>
      <c r="C108" s="77"/>
      <c r="D108" s="77"/>
      <c r="E108" s="54"/>
      <c r="F108" s="67">
        <v>17640</v>
      </c>
      <c r="G108" s="68"/>
      <c r="H108" s="68"/>
      <c r="I108" s="68"/>
      <c r="J108" s="69"/>
    </row>
    <row r="109" spans="1:10" ht="36" customHeight="1" thickBot="1" x14ac:dyDescent="0.3">
      <c r="A109" s="7" t="s">
        <v>114</v>
      </c>
      <c r="B109" s="76" t="s">
        <v>189</v>
      </c>
      <c r="C109" s="77"/>
      <c r="D109" s="77"/>
      <c r="E109" s="54"/>
      <c r="F109" s="67">
        <v>5040</v>
      </c>
      <c r="G109" s="68"/>
      <c r="H109" s="68"/>
      <c r="I109" s="68"/>
      <c r="J109" s="69"/>
    </row>
    <row r="110" spans="1:10" ht="36" customHeight="1" x14ac:dyDescent="0.25">
      <c r="A110" s="7"/>
      <c r="B110" s="189" t="s">
        <v>190</v>
      </c>
      <c r="C110" s="190"/>
      <c r="D110" s="190"/>
      <c r="E110" s="191"/>
      <c r="F110" s="186"/>
      <c r="G110" s="187"/>
      <c r="H110" s="187"/>
      <c r="I110" s="187"/>
      <c r="J110" s="188"/>
    </row>
    <row r="111" spans="1:10" ht="36" customHeight="1" x14ac:dyDescent="0.25">
      <c r="A111" s="7"/>
      <c r="B111" s="76" t="s">
        <v>191</v>
      </c>
      <c r="C111" s="77"/>
      <c r="D111" s="77"/>
      <c r="E111" s="54"/>
      <c r="F111" s="67">
        <v>3150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192</v>
      </c>
      <c r="C112" s="77"/>
      <c r="D112" s="77"/>
      <c r="E112" s="54"/>
      <c r="F112" s="67">
        <v>3150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193</v>
      </c>
      <c r="C113" s="77"/>
      <c r="D113" s="77"/>
      <c r="E113" s="54"/>
      <c r="F113" s="105">
        <v>1590</v>
      </c>
      <c r="G113" s="106"/>
      <c r="H113" s="106"/>
      <c r="I113" s="106"/>
      <c r="J113" s="107"/>
    </row>
    <row r="114" spans="1:10" ht="36" customHeight="1" x14ac:dyDescent="0.25">
      <c r="A114" s="7"/>
      <c r="B114" s="76" t="s">
        <v>194</v>
      </c>
      <c r="C114" s="77"/>
      <c r="D114" s="77"/>
      <c r="E114" s="54"/>
      <c r="F114" s="105">
        <v>159</v>
      </c>
      <c r="G114" s="106"/>
      <c r="H114" s="106"/>
      <c r="I114" s="106"/>
      <c r="J114" s="107"/>
    </row>
    <row r="115" spans="1:10" ht="36" customHeight="1" thickBot="1" x14ac:dyDescent="0.3">
      <c r="A115" s="7"/>
      <c r="B115" s="76" t="s">
        <v>195</v>
      </c>
      <c r="C115" s="77"/>
      <c r="D115" s="77"/>
      <c r="E115" s="54"/>
      <c r="F115" s="105">
        <v>537</v>
      </c>
      <c r="G115" s="106"/>
      <c r="H115" s="106"/>
      <c r="I115" s="106"/>
      <c r="J115" s="107"/>
    </row>
    <row r="116" spans="1:10" ht="36" customHeight="1" thickBot="1" x14ac:dyDescent="0.3">
      <c r="A116" s="7"/>
      <c r="B116" s="18" t="s">
        <v>196</v>
      </c>
      <c r="C116" s="19"/>
      <c r="D116" s="19"/>
      <c r="E116" s="20"/>
      <c r="F116" s="186"/>
      <c r="G116" s="187"/>
      <c r="H116" s="187"/>
      <c r="I116" s="187"/>
      <c r="J116" s="188"/>
    </row>
    <row r="117" spans="1:10" ht="36" customHeight="1" x14ac:dyDescent="0.25">
      <c r="A117" s="7" t="s">
        <v>112</v>
      </c>
      <c r="B117" s="76" t="s">
        <v>197</v>
      </c>
      <c r="C117" s="77"/>
      <c r="D117" s="77"/>
      <c r="E117" s="54"/>
      <c r="F117" s="192">
        <f>H117*1.2</f>
        <v>3780</v>
      </c>
      <c r="G117" s="193">
        <f>H117*1.1</f>
        <v>3465.0000000000005</v>
      </c>
      <c r="H117" s="193">
        <v>3150</v>
      </c>
      <c r="I117" s="193">
        <f>H117*0.75</f>
        <v>2362.5</v>
      </c>
      <c r="J117" s="194">
        <f>H117*0.5</f>
        <v>1575</v>
      </c>
    </row>
    <row r="118" spans="1:10" ht="36" customHeight="1" x14ac:dyDescent="0.25">
      <c r="A118" s="7" t="s">
        <v>112</v>
      </c>
      <c r="B118" s="76" t="s">
        <v>198</v>
      </c>
      <c r="C118" s="77"/>
      <c r="D118" s="77"/>
      <c r="E118" s="54"/>
      <c r="F118" s="67">
        <v>2835</v>
      </c>
      <c r="G118" s="68"/>
      <c r="H118" s="68"/>
      <c r="I118" s="68"/>
      <c r="J118" s="69"/>
    </row>
    <row r="119" spans="1:10" ht="36" customHeight="1" x14ac:dyDescent="0.25">
      <c r="A119" s="7" t="s">
        <v>112</v>
      </c>
      <c r="B119" s="76" t="s">
        <v>199</v>
      </c>
      <c r="C119" s="77"/>
      <c r="D119" s="77"/>
      <c r="E119" s="54"/>
      <c r="F119" s="67">
        <v>1575</v>
      </c>
      <c r="G119" s="68"/>
      <c r="H119" s="68"/>
      <c r="I119" s="68"/>
      <c r="J119" s="69"/>
    </row>
    <row r="120" spans="1:10" ht="36" customHeight="1" x14ac:dyDescent="0.25">
      <c r="A120" s="7" t="s">
        <v>114</v>
      </c>
      <c r="B120" s="76" t="s">
        <v>200</v>
      </c>
      <c r="C120" s="77"/>
      <c r="D120" s="77"/>
      <c r="E120" s="54"/>
      <c r="F120" s="192">
        <f>H120*1.2</f>
        <v>5328</v>
      </c>
      <c r="G120" s="193">
        <f>H120*1.1</f>
        <v>4884</v>
      </c>
      <c r="H120" s="193">
        <v>4440</v>
      </c>
      <c r="I120" s="193">
        <f>H120*0.75</f>
        <v>3330</v>
      </c>
      <c r="J120" s="194">
        <f>H120*0.5</f>
        <v>2220</v>
      </c>
    </row>
    <row r="121" spans="1:10" ht="36" customHeight="1" x14ac:dyDescent="0.25">
      <c r="A121" s="7" t="s">
        <v>114</v>
      </c>
      <c r="B121" s="76" t="s">
        <v>226</v>
      </c>
      <c r="C121" s="77"/>
      <c r="D121" s="77"/>
      <c r="E121" s="54"/>
      <c r="F121" s="67">
        <v>4080</v>
      </c>
      <c r="G121" s="68"/>
      <c r="H121" s="68"/>
      <c r="I121" s="68"/>
      <c r="J121" s="69"/>
    </row>
    <row r="122" spans="1:10" ht="36" customHeight="1" x14ac:dyDescent="0.25">
      <c r="A122" s="7" t="s">
        <v>114</v>
      </c>
      <c r="B122" s="76" t="s">
        <v>202</v>
      </c>
      <c r="C122" s="77"/>
      <c r="D122" s="77"/>
      <c r="E122" s="54"/>
      <c r="F122" s="67">
        <v>2280</v>
      </c>
      <c r="G122" s="68"/>
      <c r="H122" s="68"/>
      <c r="I122" s="68"/>
      <c r="J122" s="69"/>
    </row>
    <row r="123" spans="1:10" ht="36" customHeight="1" thickBot="1" x14ac:dyDescent="0.3">
      <c r="A123" s="7"/>
      <c r="B123" s="76" t="s">
        <v>203</v>
      </c>
      <c r="C123" s="77"/>
      <c r="D123" s="77"/>
      <c r="E123" s="53"/>
      <c r="F123" s="115">
        <f>H123*1.2</f>
        <v>2570.4</v>
      </c>
      <c r="G123" s="115">
        <f>H123*1.1</f>
        <v>2356.2000000000003</v>
      </c>
      <c r="H123" s="115">
        <v>2142</v>
      </c>
      <c r="I123" s="115">
        <f>H123*0.75</f>
        <v>1606.5</v>
      </c>
      <c r="J123" s="115">
        <f>H123*0.5</f>
        <v>1071</v>
      </c>
    </row>
    <row r="124" spans="1:10" ht="54" customHeight="1" thickBot="1" x14ac:dyDescent="0.3">
      <c r="A124" s="7"/>
      <c r="B124" s="18" t="s">
        <v>228</v>
      </c>
      <c r="C124" s="19"/>
      <c r="D124" s="19"/>
      <c r="E124" s="20"/>
      <c r="F124" s="108"/>
      <c r="G124" s="109"/>
      <c r="H124" s="109"/>
      <c r="I124" s="109"/>
      <c r="J124" s="110"/>
    </row>
    <row r="125" spans="1:10" ht="28.5" customHeight="1" thickBot="1" x14ac:dyDescent="0.3">
      <c r="A125" s="7"/>
      <c r="B125" s="195"/>
      <c r="C125" s="196"/>
      <c r="D125" s="196"/>
      <c r="E125" s="196"/>
      <c r="F125" s="196"/>
      <c r="G125" s="196"/>
      <c r="H125" s="196"/>
      <c r="I125" s="196"/>
      <c r="J125" s="197"/>
    </row>
    <row r="126" spans="1:10" ht="28.5" customHeight="1" x14ac:dyDescent="0.25">
      <c r="A126" s="7"/>
      <c r="B126" s="78" t="s">
        <v>229</v>
      </c>
      <c r="C126" s="79"/>
      <c r="D126" s="79"/>
      <c r="E126" s="36"/>
      <c r="F126" s="80">
        <v>6630</v>
      </c>
      <c r="G126" s="81"/>
      <c r="H126" s="81"/>
      <c r="I126" s="81"/>
      <c r="J126" s="82"/>
    </row>
    <row r="127" spans="1:10" ht="28.5" customHeight="1" x14ac:dyDescent="0.25">
      <c r="A127" s="7"/>
      <c r="B127" s="76" t="s">
        <v>230</v>
      </c>
      <c r="C127" s="77"/>
      <c r="D127" s="77"/>
      <c r="E127" s="54"/>
      <c r="F127" s="67">
        <v>13260</v>
      </c>
      <c r="G127" s="68"/>
      <c r="H127" s="68"/>
      <c r="I127" s="68"/>
      <c r="J127" s="69"/>
    </row>
    <row r="128" spans="1:10" ht="28.5" customHeight="1" x14ac:dyDescent="0.25">
      <c r="A128" s="7"/>
      <c r="B128" s="76" t="s">
        <v>231</v>
      </c>
      <c r="C128" s="77"/>
      <c r="D128" s="77"/>
      <c r="E128" s="54"/>
      <c r="F128" s="67">
        <v>6630</v>
      </c>
      <c r="G128" s="68"/>
      <c r="H128" s="68"/>
      <c r="I128" s="68"/>
      <c r="J128" s="69"/>
    </row>
    <row r="129" spans="1:10" ht="28.5" customHeight="1" thickBot="1" x14ac:dyDescent="0.3">
      <c r="A129" s="7"/>
      <c r="B129" s="76" t="s">
        <v>264</v>
      </c>
      <c r="C129" s="77"/>
      <c r="D129" s="77"/>
      <c r="E129" s="54"/>
      <c r="F129" s="67">
        <v>13260</v>
      </c>
      <c r="G129" s="68"/>
      <c r="H129" s="68"/>
      <c r="I129" s="68"/>
      <c r="J129" s="69"/>
    </row>
    <row r="130" spans="1:10" ht="24" thickBot="1" x14ac:dyDescent="0.3">
      <c r="A130" s="7"/>
      <c r="B130" s="27"/>
      <c r="C130" s="28"/>
      <c r="D130" s="28"/>
      <c r="E130" s="29"/>
      <c r="F130" s="180"/>
      <c r="G130" s="181"/>
      <c r="H130" s="181"/>
      <c r="I130" s="181"/>
      <c r="J130" s="182"/>
    </row>
    <row r="131" spans="1:10" s="116" customFormat="1" ht="19.5" customHeight="1" x14ac:dyDescent="0.25"/>
    <row r="132" spans="1:10" s="215" customFormat="1" ht="36" customHeight="1" thickBot="1" x14ac:dyDescent="0.3">
      <c r="B132" s="214" t="s">
        <v>254</v>
      </c>
      <c r="C132" s="214"/>
      <c r="D132" s="214"/>
      <c r="E132" s="214"/>
      <c r="F132" s="214"/>
      <c r="G132" s="214"/>
      <c r="H132" s="214"/>
      <c r="I132" s="214"/>
    </row>
    <row r="133" spans="1:10" s="126" customFormat="1" ht="36" customHeight="1" thickBot="1" x14ac:dyDescent="0.3">
      <c r="B133" s="216" t="s">
        <v>255</v>
      </c>
      <c r="C133" s="217"/>
      <c r="D133" s="217"/>
      <c r="E133" s="217"/>
      <c r="F133" s="217"/>
      <c r="G133" s="217"/>
      <c r="H133" s="217"/>
      <c r="I133" s="218"/>
    </row>
    <row r="134" spans="1:10" ht="54" customHeight="1" thickBot="1" x14ac:dyDescent="0.3">
      <c r="B134" s="253" t="s">
        <v>474</v>
      </c>
      <c r="C134" s="254"/>
      <c r="D134" s="255" t="s">
        <v>475</v>
      </c>
      <c r="E134" s="224"/>
      <c r="F134" s="225"/>
      <c r="G134" s="224" t="s">
        <v>476</v>
      </c>
      <c r="H134" s="224"/>
      <c r="I134" s="225"/>
      <c r="J134" s="9"/>
    </row>
    <row r="135" spans="1:10" ht="36" customHeight="1" x14ac:dyDescent="0.25">
      <c r="B135" s="256" t="s">
        <v>259</v>
      </c>
      <c r="C135" s="257"/>
      <c r="D135" s="231" t="s">
        <v>260</v>
      </c>
      <c r="E135" s="231"/>
      <c r="F135" s="231"/>
      <c r="G135" s="258">
        <v>2190</v>
      </c>
      <c r="H135" s="231"/>
      <c r="I135" s="232"/>
      <c r="J135" s="9"/>
    </row>
    <row r="136" spans="1:10" ht="36" customHeight="1" x14ac:dyDescent="0.25">
      <c r="B136" s="259" t="s">
        <v>261</v>
      </c>
      <c r="C136" s="260"/>
      <c r="D136" s="238"/>
      <c r="E136" s="238"/>
      <c r="F136" s="238"/>
      <c r="G136" s="261">
        <v>1590</v>
      </c>
      <c r="H136" s="238"/>
      <c r="I136" s="239"/>
      <c r="J136" s="9"/>
    </row>
    <row r="137" spans="1:10" ht="36" customHeight="1" x14ac:dyDescent="0.25">
      <c r="B137" s="259" t="s">
        <v>262</v>
      </c>
      <c r="C137" s="260"/>
      <c r="D137" s="238"/>
      <c r="E137" s="238"/>
      <c r="F137" s="238"/>
      <c r="G137" s="261">
        <v>1440</v>
      </c>
      <c r="H137" s="238"/>
      <c r="I137" s="239"/>
      <c r="J137" s="9"/>
    </row>
    <row r="138" spans="1:10" ht="54" customHeight="1" x14ac:dyDescent="0.25">
      <c r="B138" s="259" t="s">
        <v>263</v>
      </c>
      <c r="C138" s="260"/>
      <c r="D138" s="238"/>
      <c r="E138" s="238"/>
      <c r="F138" s="238"/>
      <c r="G138" s="261">
        <v>1290</v>
      </c>
      <c r="H138" s="238"/>
      <c r="I138" s="239"/>
      <c r="J138" s="9"/>
    </row>
    <row r="139" spans="1:10" s="116" customFormat="1" ht="21" x14ac:dyDescent="0.25"/>
    <row r="140" spans="1:10" ht="21" customHeight="1" x14ac:dyDescent="0.25">
      <c r="A140" s="7"/>
      <c r="B140" s="116"/>
      <c r="C140" s="117"/>
      <c r="D140" s="117"/>
      <c r="E140" s="117"/>
      <c r="F140" s="118"/>
      <c r="G140" s="118"/>
      <c r="H140" s="118"/>
      <c r="I140" s="118"/>
      <c r="J140" s="118"/>
    </row>
    <row r="141" spans="1:10" ht="56.25" customHeight="1" x14ac:dyDescent="0.25">
      <c r="A141" s="7"/>
      <c r="B141" s="119" t="s">
        <v>265</v>
      </c>
      <c r="C141" s="119"/>
      <c r="D141" s="119"/>
      <c r="E141" s="119"/>
      <c r="F141" s="119"/>
      <c r="G141" s="119"/>
      <c r="H141" s="119"/>
      <c r="I141" s="119"/>
      <c r="J141" s="119"/>
    </row>
    <row r="142" spans="1:10" ht="41.25" customHeight="1" x14ac:dyDescent="0.25">
      <c r="A142" s="7"/>
      <c r="B142" s="119" t="s">
        <v>205</v>
      </c>
      <c r="C142" s="119"/>
      <c r="D142" s="119"/>
      <c r="E142" s="119"/>
      <c r="F142" s="119"/>
      <c r="G142" s="119"/>
      <c r="H142" s="119"/>
      <c r="I142" s="119"/>
      <c r="J142" s="119"/>
    </row>
    <row r="143" spans="1:10" ht="21" x14ac:dyDescent="0.25">
      <c r="A143" s="7" t="s">
        <v>114</v>
      </c>
      <c r="B143" s="120" t="s">
        <v>268</v>
      </c>
      <c r="C143" s="120"/>
      <c r="D143" s="120"/>
      <c r="E143" s="120"/>
      <c r="F143" s="120"/>
      <c r="G143" s="120"/>
      <c r="H143" s="120"/>
      <c r="I143" s="120"/>
      <c r="J143" s="120"/>
    </row>
    <row r="144" spans="1:10" ht="42" customHeight="1" x14ac:dyDescent="0.25">
      <c r="A144" s="7"/>
      <c r="B144" s="121" t="s">
        <v>207</v>
      </c>
      <c r="C144" s="121"/>
      <c r="D144" s="121"/>
      <c r="E144" s="121"/>
      <c r="F144" s="121"/>
      <c r="G144" s="121"/>
      <c r="H144" s="121"/>
      <c r="I144" s="121"/>
      <c r="J144" s="121"/>
    </row>
    <row r="145" spans="1:1" ht="21" x14ac:dyDescent="0.25">
      <c r="A145" s="7"/>
    </row>
  </sheetData>
  <sheetProtection selectLockedCells="1" selectUnlockedCells="1"/>
  <mergeCells count="264">
    <mergeCell ref="B141:J141"/>
    <mergeCell ref="B142:J142"/>
    <mergeCell ref="B143:J143"/>
    <mergeCell ref="B144:J144"/>
    <mergeCell ref="B135:C135"/>
    <mergeCell ref="D135:F138"/>
    <mergeCell ref="G135:I135"/>
    <mergeCell ref="B136:C136"/>
    <mergeCell ref="G136:I136"/>
    <mergeCell ref="B137:C137"/>
    <mergeCell ref="G137:I137"/>
    <mergeCell ref="B138:C138"/>
    <mergeCell ref="G138:I138"/>
    <mergeCell ref="B130:E130"/>
    <mergeCell ref="F130:J130"/>
    <mergeCell ref="B132:I132"/>
    <mergeCell ref="B133:I133"/>
    <mergeCell ref="B134:C134"/>
    <mergeCell ref="D134:F134"/>
    <mergeCell ref="G134:I134"/>
    <mergeCell ref="B127:E127"/>
    <mergeCell ref="F127:J127"/>
    <mergeCell ref="B128:E128"/>
    <mergeCell ref="F128:J128"/>
    <mergeCell ref="B129:E129"/>
    <mergeCell ref="F129:J129"/>
    <mergeCell ref="B123:E123"/>
    <mergeCell ref="B124:E124"/>
    <mergeCell ref="F124:J124"/>
    <mergeCell ref="B125:J125"/>
    <mergeCell ref="B126:E126"/>
    <mergeCell ref="F126:J126"/>
    <mergeCell ref="B119:E119"/>
    <mergeCell ref="F119:J119"/>
    <mergeCell ref="B120:E120"/>
    <mergeCell ref="B121:E121"/>
    <mergeCell ref="F121:J121"/>
    <mergeCell ref="B122:E122"/>
    <mergeCell ref="F122:J122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7"/>
  <sheetViews>
    <sheetView view="pageBreakPreview" topLeftCell="B1" zoomScale="50" zoomScaleNormal="60" zoomScaleSheetLayoutView="50" workbookViewId="0">
      <pane ySplit="4" topLeftCell="A119" activePane="bottomLeft" state="frozen"/>
      <selection activeCell="Q15" sqref="Q15"/>
      <selection pane="bottomLeft" activeCell="B139" sqref="B139:I139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30" customHeight="1" thickBot="1" x14ac:dyDescent="0.3">
      <c r="A6" s="312" t="s">
        <v>269</v>
      </c>
      <c r="B6" s="313"/>
      <c r="C6" s="313"/>
      <c r="D6" s="313"/>
      <c r="E6" s="313"/>
      <c r="F6" s="313"/>
      <c r="G6" s="313"/>
      <c r="H6" s="313"/>
      <c r="I6" s="313"/>
      <c r="J6" s="313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26" t="s">
        <v>107</v>
      </c>
      <c r="G7" s="26" t="s">
        <v>108</v>
      </c>
      <c r="H7" s="26" t="s">
        <v>109</v>
      </c>
      <c r="I7" s="26" t="s">
        <v>110</v>
      </c>
      <c r="J7" s="26" t="s">
        <v>111</v>
      </c>
    </row>
    <row r="8" spans="1:10" ht="24" customHeight="1" thickBot="1" x14ac:dyDescent="0.3">
      <c r="A8" s="7"/>
      <c r="B8" s="27"/>
      <c r="C8" s="28"/>
      <c r="D8" s="28"/>
      <c r="E8" s="29"/>
      <c r="F8" s="180"/>
      <c r="G8" s="181"/>
      <c r="H8" s="181"/>
      <c r="I8" s="181"/>
      <c r="J8" s="182"/>
    </row>
    <row r="9" spans="1:10" ht="36" customHeight="1" x14ac:dyDescent="0.25">
      <c r="A9" s="7" t="s">
        <v>112</v>
      </c>
      <c r="B9" s="30" t="s">
        <v>113</v>
      </c>
      <c r="C9" s="31"/>
      <c r="D9" s="31"/>
      <c r="E9" s="32"/>
      <c r="F9" s="33">
        <f>H9*1.2</f>
        <v>12438</v>
      </c>
      <c r="G9" s="33">
        <f>H9*1.1</f>
        <v>11401.500000000002</v>
      </c>
      <c r="H9" s="33">
        <v>10365</v>
      </c>
      <c r="I9" s="33">
        <f>H9*0.75</f>
        <v>7773.75</v>
      </c>
      <c r="J9" s="33">
        <f>H9*0.5</f>
        <v>5182.5</v>
      </c>
    </row>
    <row r="10" spans="1:10" ht="36" customHeight="1" thickBot="1" x14ac:dyDescent="0.3">
      <c r="A10" s="7" t="s">
        <v>114</v>
      </c>
      <c r="B10" s="34" t="s">
        <v>115</v>
      </c>
      <c r="C10" s="35"/>
      <c r="D10" s="35"/>
      <c r="E10" s="36"/>
      <c r="F10" s="37">
        <f>H10*1.2</f>
        <v>36072</v>
      </c>
      <c r="G10" s="37">
        <f>H10*1.1</f>
        <v>33066</v>
      </c>
      <c r="H10" s="37">
        <v>30060</v>
      </c>
      <c r="I10" s="37">
        <f>H10*0.75</f>
        <v>22545</v>
      </c>
      <c r="J10" s="37">
        <f>H10*0.5</f>
        <v>15030</v>
      </c>
    </row>
    <row r="11" spans="1:10" ht="18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112</v>
      </c>
      <c r="B12" s="30" t="s">
        <v>116</v>
      </c>
      <c r="C12" s="31"/>
      <c r="D12" s="31"/>
      <c r="E12" s="32"/>
      <c r="F12" s="33">
        <f>H12*1.2</f>
        <v>14176.8</v>
      </c>
      <c r="G12" s="33">
        <f>H12*1.1</f>
        <v>12995.400000000001</v>
      </c>
      <c r="H12" s="33">
        <v>11814</v>
      </c>
      <c r="I12" s="33">
        <f>H12*0.75</f>
        <v>8860.5</v>
      </c>
      <c r="J12" s="33">
        <f>H12*0.5</f>
        <v>5907</v>
      </c>
    </row>
    <row r="13" spans="1:10" ht="36" customHeight="1" thickBot="1" x14ac:dyDescent="0.3">
      <c r="A13" s="7" t="s">
        <v>114</v>
      </c>
      <c r="B13" s="34" t="s">
        <v>117</v>
      </c>
      <c r="C13" s="35"/>
      <c r="D13" s="35"/>
      <c r="E13" s="36"/>
      <c r="F13" s="37">
        <f>H13*1.2</f>
        <v>41126.400000000001</v>
      </c>
      <c r="G13" s="37">
        <f>H13*1.1</f>
        <v>37699.200000000004</v>
      </c>
      <c r="H13" s="37">
        <v>34272</v>
      </c>
      <c r="I13" s="37">
        <f>H13*0.75</f>
        <v>25704</v>
      </c>
      <c r="J13" s="37">
        <f>H13*0.5</f>
        <v>17136</v>
      </c>
    </row>
    <row r="14" spans="1:10" ht="24" customHeight="1" thickBot="1" x14ac:dyDescent="0.3">
      <c r="A14" s="7"/>
      <c r="B14" s="27"/>
      <c r="C14" s="28"/>
      <c r="D14" s="28"/>
      <c r="E14" s="29"/>
      <c r="F14" s="153"/>
      <c r="G14" s="154"/>
      <c r="H14" s="154"/>
      <c r="I14" s="154"/>
      <c r="J14" s="155"/>
    </row>
    <row r="15" spans="1:10" ht="36" customHeight="1" x14ac:dyDescent="0.25">
      <c r="A15" s="7" t="s">
        <v>112</v>
      </c>
      <c r="B15" s="30" t="s">
        <v>118</v>
      </c>
      <c r="C15" s="175"/>
      <c r="D15" s="175"/>
      <c r="E15" s="176"/>
      <c r="F15" s="43">
        <v>2928</v>
      </c>
      <c r="G15" s="44"/>
      <c r="H15" s="44"/>
      <c r="I15" s="44"/>
      <c r="J15" s="45"/>
    </row>
    <row r="16" spans="1:10" ht="36" customHeight="1" thickBot="1" x14ac:dyDescent="0.3">
      <c r="A16" s="7" t="s">
        <v>114</v>
      </c>
      <c r="B16" s="177" t="s">
        <v>119</v>
      </c>
      <c r="C16" s="178"/>
      <c r="D16" s="178"/>
      <c r="E16" s="179"/>
      <c r="F16" s="49">
        <v>8520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0"/>
      <c r="G17" s="181"/>
      <c r="H17" s="181"/>
      <c r="I17" s="181"/>
      <c r="J17" s="182"/>
    </row>
    <row r="18" spans="1:10" ht="36" customHeight="1" x14ac:dyDescent="0.25">
      <c r="A18" s="7" t="s">
        <v>112</v>
      </c>
      <c r="B18" s="52" t="s">
        <v>120</v>
      </c>
      <c r="C18" s="53"/>
      <c r="D18" s="53"/>
      <c r="E18" s="54"/>
      <c r="F18" s="43">
        <v>252</v>
      </c>
      <c r="G18" s="44"/>
      <c r="H18" s="44"/>
      <c r="I18" s="44"/>
      <c r="J18" s="45"/>
    </row>
    <row r="19" spans="1:10" ht="36" customHeight="1" x14ac:dyDescent="0.25">
      <c r="A19" s="7" t="s">
        <v>114</v>
      </c>
      <c r="B19" s="52" t="s">
        <v>121</v>
      </c>
      <c r="C19" s="53"/>
      <c r="D19" s="53"/>
      <c r="E19" s="54"/>
      <c r="F19" s="83">
        <v>732</v>
      </c>
      <c r="G19" s="68"/>
      <c r="H19" s="68"/>
      <c r="I19" s="68"/>
      <c r="J19" s="69"/>
    </row>
    <row r="20" spans="1:10" ht="30" customHeight="1" x14ac:dyDescent="0.25">
      <c r="A20" s="312" t="s">
        <v>269</v>
      </c>
      <c r="B20" s="313"/>
      <c r="C20" s="313"/>
      <c r="D20" s="313"/>
      <c r="E20" s="313"/>
      <c r="F20" s="313"/>
      <c r="G20" s="313"/>
      <c r="H20" s="313"/>
      <c r="I20" s="313"/>
      <c r="J20" s="313"/>
    </row>
    <row r="21" spans="1:10" ht="36" customHeight="1" thickBot="1" x14ac:dyDescent="0.3">
      <c r="A21" s="7"/>
      <c r="B21" s="61" t="s">
        <v>122</v>
      </c>
      <c r="C21" s="62"/>
      <c r="D21" s="62"/>
      <c r="E21" s="63"/>
      <c r="F21" s="64" t="str">
        <f>"Цена от "&amp;MIN(F22:F42)&amp;" до "&amp;MAX(F22:F42)</f>
        <v>Цена от 2205 до 46305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2205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4410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6615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8820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11025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13230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15435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17640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19845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22050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24255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26460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28665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30870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33075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35280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37485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39690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41895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142</v>
      </c>
      <c r="C41" s="53"/>
      <c r="D41" s="53"/>
      <c r="E41" s="54"/>
      <c r="F41" s="67">
        <v>44100</v>
      </c>
      <c r="G41" s="68"/>
      <c r="H41" s="68"/>
      <c r="I41" s="68"/>
      <c r="J41" s="69"/>
    </row>
    <row r="42" spans="1:10" ht="36" customHeight="1" outlineLevel="1" thickBot="1" x14ac:dyDescent="0.3">
      <c r="A42" s="7"/>
      <c r="B42" s="52" t="s">
        <v>234</v>
      </c>
      <c r="C42" s="53"/>
      <c r="D42" s="53"/>
      <c r="E42" s="54"/>
      <c r="F42" s="67">
        <v>46305</v>
      </c>
      <c r="G42" s="68"/>
      <c r="H42" s="68"/>
      <c r="I42" s="68"/>
      <c r="J42" s="69"/>
    </row>
    <row r="43" spans="1:10" ht="30" customHeight="1" thickBot="1" x14ac:dyDescent="0.4">
      <c r="A43" s="358" t="s">
        <v>330</v>
      </c>
      <c r="B43" s="359"/>
      <c r="C43" s="360"/>
      <c r="D43" s="360"/>
      <c r="E43" s="360"/>
      <c r="F43" s="180" t="s">
        <v>330</v>
      </c>
      <c r="G43" s="181"/>
      <c r="H43" s="181"/>
      <c r="I43" s="181"/>
      <c r="J43" s="182"/>
    </row>
    <row r="44" spans="1:10" ht="36" customHeight="1" thickBot="1" x14ac:dyDescent="0.3">
      <c r="A44" s="7" t="s">
        <v>112</v>
      </c>
      <c r="B44" s="30" t="s">
        <v>331</v>
      </c>
      <c r="C44" s="31"/>
      <c r="D44" s="31"/>
      <c r="E44" s="32"/>
      <c r="F44" s="33">
        <f>H44*1.2</f>
        <v>12438</v>
      </c>
      <c r="G44" s="33">
        <f>H44*1.1</f>
        <v>11401.500000000002</v>
      </c>
      <c r="H44" s="33">
        <v>10365</v>
      </c>
      <c r="I44" s="33">
        <f>H44*0.75</f>
        <v>7773.75</v>
      </c>
      <c r="J44" s="33">
        <f>H44*0.5</f>
        <v>5182.5</v>
      </c>
    </row>
    <row r="45" spans="1:10" ht="34.5" customHeight="1" thickBot="1" x14ac:dyDescent="0.3">
      <c r="A45" s="7"/>
      <c r="B45" s="27"/>
      <c r="C45" s="38"/>
      <c r="D45" s="38"/>
      <c r="E45" s="39"/>
      <c r="F45" s="180" t="s">
        <v>330</v>
      </c>
      <c r="G45" s="181"/>
      <c r="H45" s="181"/>
      <c r="I45" s="181"/>
      <c r="J45" s="182"/>
    </row>
    <row r="46" spans="1:10" ht="36" customHeight="1" thickBot="1" x14ac:dyDescent="0.3">
      <c r="A46" s="7" t="s">
        <v>112</v>
      </c>
      <c r="B46" s="30" t="s">
        <v>332</v>
      </c>
      <c r="C46" s="31"/>
      <c r="D46" s="31"/>
      <c r="E46" s="32"/>
      <c r="F46" s="33">
        <f>H46*1.2</f>
        <v>14176.8</v>
      </c>
      <c r="G46" s="33">
        <f>H46*1.1</f>
        <v>12995.400000000001</v>
      </c>
      <c r="H46" s="33">
        <v>11814</v>
      </c>
      <c r="I46" s="33">
        <f>H46*0.75</f>
        <v>8860.5</v>
      </c>
      <c r="J46" s="33">
        <f>H46*0.5</f>
        <v>5907</v>
      </c>
    </row>
    <row r="47" spans="1:10" ht="24" customHeight="1" thickBot="1" x14ac:dyDescent="0.3">
      <c r="A47" s="7"/>
      <c r="B47" s="27"/>
      <c r="C47" s="28"/>
      <c r="D47" s="28"/>
      <c r="E47" s="29"/>
      <c r="F47" s="180" t="s">
        <v>330</v>
      </c>
      <c r="G47" s="181"/>
      <c r="H47" s="181"/>
      <c r="I47" s="181"/>
      <c r="J47" s="182"/>
    </row>
    <row r="48" spans="1:10" ht="36" customHeight="1" thickBot="1" x14ac:dyDescent="0.3">
      <c r="A48" s="7" t="s">
        <v>112</v>
      </c>
      <c r="B48" s="52" t="s">
        <v>333</v>
      </c>
      <c r="C48" s="53"/>
      <c r="D48" s="53"/>
      <c r="E48" s="54"/>
      <c r="F48" s="361">
        <v>252</v>
      </c>
      <c r="G48" s="362"/>
      <c r="H48" s="362"/>
      <c r="I48" s="362"/>
      <c r="J48" s="363"/>
    </row>
    <row r="49" spans="1:10" ht="30" customHeight="1" thickBot="1" x14ac:dyDescent="0.3">
      <c r="A49" s="180"/>
      <c r="B49" s="181"/>
      <c r="C49" s="181"/>
      <c r="D49" s="181"/>
      <c r="E49" s="182"/>
      <c r="F49" s="180" t="s">
        <v>330</v>
      </c>
      <c r="G49" s="181"/>
      <c r="H49" s="181"/>
      <c r="I49" s="181"/>
      <c r="J49" s="182"/>
    </row>
    <row r="50" spans="1:10" ht="36" customHeight="1" thickBot="1" x14ac:dyDescent="0.3">
      <c r="A50" s="7"/>
      <c r="B50" s="61" t="s">
        <v>122</v>
      </c>
      <c r="C50" s="62"/>
      <c r="D50" s="62"/>
      <c r="E50" s="63"/>
      <c r="F50" s="364" t="str">
        <f>"Цена от "&amp;MIN(F51:F74)&amp;" до "&amp;MAX(F51:F74)</f>
        <v>Цена от 900 до 46305</v>
      </c>
      <c r="G50" s="365"/>
      <c r="H50" s="365"/>
      <c r="I50" s="365"/>
      <c r="J50" s="366"/>
    </row>
    <row r="51" spans="1:10" ht="36" customHeight="1" outlineLevel="1" x14ac:dyDescent="0.25">
      <c r="A51" s="7"/>
      <c r="B51" s="52" t="s">
        <v>334</v>
      </c>
      <c r="C51" s="53"/>
      <c r="D51" s="53"/>
      <c r="E51" s="53"/>
      <c r="F51" s="138">
        <v>2205</v>
      </c>
      <c r="G51" s="139"/>
      <c r="H51" s="139"/>
      <c r="I51" s="139"/>
      <c r="J51" s="140"/>
    </row>
    <row r="52" spans="1:10" ht="36" customHeight="1" outlineLevel="1" x14ac:dyDescent="0.25">
      <c r="A52" s="7"/>
      <c r="B52" s="52" t="s">
        <v>335</v>
      </c>
      <c r="C52" s="53"/>
      <c r="D52" s="53"/>
      <c r="E52" s="53"/>
      <c r="F52" s="58">
        <v>4410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336</v>
      </c>
      <c r="C53" s="53"/>
      <c r="D53" s="53"/>
      <c r="E53" s="53"/>
      <c r="F53" s="58">
        <v>6615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337</v>
      </c>
      <c r="C54" s="53"/>
      <c r="D54" s="53"/>
      <c r="E54" s="53"/>
      <c r="F54" s="58">
        <v>8820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338</v>
      </c>
      <c r="C55" s="53"/>
      <c r="D55" s="53"/>
      <c r="E55" s="53"/>
      <c r="F55" s="58">
        <v>11025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339</v>
      </c>
      <c r="C56" s="53"/>
      <c r="D56" s="53"/>
      <c r="E56" s="53"/>
      <c r="F56" s="58">
        <v>13230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340</v>
      </c>
      <c r="C57" s="53"/>
      <c r="D57" s="53"/>
      <c r="E57" s="53"/>
      <c r="F57" s="58">
        <v>15435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341</v>
      </c>
      <c r="C58" s="53"/>
      <c r="D58" s="53"/>
      <c r="E58" s="53"/>
      <c r="F58" s="58">
        <v>17640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342</v>
      </c>
      <c r="C59" s="53"/>
      <c r="D59" s="53"/>
      <c r="E59" s="53"/>
      <c r="F59" s="58">
        <v>19845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343</v>
      </c>
      <c r="C60" s="53"/>
      <c r="D60" s="53"/>
      <c r="E60" s="53"/>
      <c r="F60" s="58">
        <v>22050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344</v>
      </c>
      <c r="C61" s="53"/>
      <c r="D61" s="53"/>
      <c r="E61" s="53"/>
      <c r="F61" s="58">
        <v>24255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345</v>
      </c>
      <c r="C62" s="53"/>
      <c r="D62" s="53"/>
      <c r="E62" s="53"/>
      <c r="F62" s="58">
        <v>26460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346</v>
      </c>
      <c r="C63" s="53"/>
      <c r="D63" s="53"/>
      <c r="E63" s="53"/>
      <c r="F63" s="58">
        <v>28665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347</v>
      </c>
      <c r="C64" s="53"/>
      <c r="D64" s="53"/>
      <c r="E64" s="53"/>
      <c r="F64" s="58">
        <v>30870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348</v>
      </c>
      <c r="C65" s="53"/>
      <c r="D65" s="53"/>
      <c r="E65" s="53"/>
      <c r="F65" s="58">
        <v>33075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349</v>
      </c>
      <c r="C66" s="53"/>
      <c r="D66" s="53"/>
      <c r="E66" s="53"/>
      <c r="F66" s="58">
        <v>35280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350</v>
      </c>
      <c r="C67" s="53"/>
      <c r="D67" s="53"/>
      <c r="E67" s="53"/>
      <c r="F67" s="58">
        <v>37485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351</v>
      </c>
      <c r="C68" s="53"/>
      <c r="D68" s="53"/>
      <c r="E68" s="53"/>
      <c r="F68" s="58">
        <v>39690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352</v>
      </c>
      <c r="C69" s="53"/>
      <c r="D69" s="53"/>
      <c r="E69" s="53"/>
      <c r="F69" s="58">
        <v>41895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353</v>
      </c>
      <c r="C70" s="53"/>
      <c r="D70" s="53"/>
      <c r="E70" s="53"/>
      <c r="F70" s="58">
        <v>44100</v>
      </c>
      <c r="G70" s="59"/>
      <c r="H70" s="59"/>
      <c r="I70" s="59"/>
      <c r="J70" s="60"/>
    </row>
    <row r="71" spans="1:10" ht="36" customHeight="1" outlineLevel="1" thickBot="1" x14ac:dyDescent="0.3">
      <c r="A71" s="7"/>
      <c r="B71" s="52" t="s">
        <v>354</v>
      </c>
      <c r="C71" s="53"/>
      <c r="D71" s="53"/>
      <c r="E71" s="53"/>
      <c r="F71" s="337">
        <v>46305</v>
      </c>
      <c r="G71" s="148"/>
      <c r="H71" s="148"/>
      <c r="I71" s="148"/>
      <c r="J71" s="149"/>
    </row>
    <row r="72" spans="1:10" ht="36" customHeight="1" thickBot="1" x14ac:dyDescent="0.3">
      <c r="A72" s="7"/>
      <c r="B72" s="70" t="s">
        <v>143</v>
      </c>
      <c r="C72" s="71"/>
      <c r="D72" s="71"/>
      <c r="E72" s="72"/>
      <c r="F72" s="64" t="str">
        <f>"Цена от "&amp;MIN(F73:F82)&amp;" до "&amp;MAX(F73:F82)</f>
        <v>Цена от 330 до 9390</v>
      </c>
      <c r="G72" s="65"/>
      <c r="H72" s="65"/>
      <c r="I72" s="65"/>
      <c r="J72" s="66"/>
    </row>
    <row r="73" spans="1:10" ht="36" customHeight="1" x14ac:dyDescent="0.25">
      <c r="A73" s="7"/>
      <c r="B73" s="76" t="s">
        <v>144</v>
      </c>
      <c r="C73" s="77"/>
      <c r="D73" s="77"/>
      <c r="E73" s="54"/>
      <c r="F73" s="67">
        <v>1449</v>
      </c>
      <c r="G73" s="68"/>
      <c r="H73" s="68"/>
      <c r="I73" s="68"/>
      <c r="J73" s="69"/>
    </row>
    <row r="74" spans="1:10" ht="36" customHeight="1" x14ac:dyDescent="0.25">
      <c r="A74" s="7"/>
      <c r="B74" s="76" t="s">
        <v>208</v>
      </c>
      <c r="C74" s="77"/>
      <c r="D74" s="77"/>
      <c r="E74" s="54"/>
      <c r="F74" s="67">
        <v>900</v>
      </c>
      <c r="G74" s="68"/>
      <c r="H74" s="68"/>
      <c r="I74" s="68"/>
      <c r="J74" s="69"/>
    </row>
    <row r="75" spans="1:10" ht="36" customHeight="1" x14ac:dyDescent="0.25">
      <c r="A75" s="7"/>
      <c r="B75" s="78" t="s">
        <v>146</v>
      </c>
      <c r="C75" s="79"/>
      <c r="D75" s="79"/>
      <c r="E75" s="36"/>
      <c r="F75" s="80">
        <v>9390</v>
      </c>
      <c r="G75" s="81"/>
      <c r="H75" s="81"/>
      <c r="I75" s="81"/>
      <c r="J75" s="82"/>
    </row>
    <row r="76" spans="1:10" ht="36" customHeight="1" x14ac:dyDescent="0.25">
      <c r="A76" s="7"/>
      <c r="B76" s="76" t="s">
        <v>147</v>
      </c>
      <c r="C76" s="77"/>
      <c r="D76" s="77"/>
      <c r="E76" s="54"/>
      <c r="F76" s="67">
        <v>1890</v>
      </c>
      <c r="G76" s="68"/>
      <c r="H76" s="68"/>
      <c r="I76" s="68"/>
      <c r="J76" s="69"/>
    </row>
    <row r="77" spans="1:10" ht="36" customHeight="1" x14ac:dyDescent="0.25">
      <c r="A77" s="7"/>
      <c r="B77" s="76" t="s">
        <v>148</v>
      </c>
      <c r="C77" s="77"/>
      <c r="D77" s="77"/>
      <c r="E77" s="54"/>
      <c r="F77" s="67">
        <v>6390</v>
      </c>
      <c r="G77" s="68"/>
      <c r="H77" s="68"/>
      <c r="I77" s="68"/>
      <c r="J77" s="69"/>
    </row>
    <row r="78" spans="1:10" ht="36" customHeight="1" x14ac:dyDescent="0.25">
      <c r="A78" s="7"/>
      <c r="B78" s="76" t="s">
        <v>149</v>
      </c>
      <c r="C78" s="77"/>
      <c r="D78" s="77"/>
      <c r="E78" s="54"/>
      <c r="F78" s="67">
        <v>330</v>
      </c>
      <c r="G78" s="68"/>
      <c r="H78" s="68"/>
      <c r="I78" s="68"/>
      <c r="J78" s="69"/>
    </row>
    <row r="79" spans="1:10" ht="36" customHeight="1" x14ac:dyDescent="0.25">
      <c r="A79" s="7"/>
      <c r="B79" s="76" t="s">
        <v>150</v>
      </c>
      <c r="C79" s="77"/>
      <c r="D79" s="77"/>
      <c r="E79" s="54"/>
      <c r="F79" s="67">
        <v>330</v>
      </c>
      <c r="G79" s="68"/>
      <c r="H79" s="68"/>
      <c r="I79" s="68"/>
      <c r="J79" s="69"/>
    </row>
    <row r="80" spans="1:10" ht="36" customHeight="1" x14ac:dyDescent="0.25">
      <c r="A80" s="7"/>
      <c r="B80" s="76" t="s">
        <v>151</v>
      </c>
      <c r="C80" s="77"/>
      <c r="D80" s="77"/>
      <c r="E80" s="54"/>
      <c r="F80" s="67">
        <v>660</v>
      </c>
      <c r="G80" s="68"/>
      <c r="H80" s="68"/>
      <c r="I80" s="68"/>
      <c r="J80" s="69"/>
    </row>
    <row r="81" spans="1:10" ht="36" customHeight="1" x14ac:dyDescent="0.25">
      <c r="A81" s="7"/>
      <c r="B81" s="76" t="s">
        <v>152</v>
      </c>
      <c r="C81" s="77"/>
      <c r="D81" s="77"/>
      <c r="E81" s="54"/>
      <c r="F81" s="67">
        <v>990</v>
      </c>
      <c r="G81" s="68"/>
      <c r="H81" s="68"/>
      <c r="I81" s="68"/>
      <c r="J81" s="69"/>
    </row>
    <row r="82" spans="1:10" ht="36" customHeight="1" thickBot="1" x14ac:dyDescent="0.3">
      <c r="A82" s="7"/>
      <c r="B82" s="76" t="s">
        <v>153</v>
      </c>
      <c r="C82" s="77"/>
      <c r="D82" s="77"/>
      <c r="E82" s="54"/>
      <c r="F82" s="67">
        <v>6390</v>
      </c>
      <c r="G82" s="68"/>
      <c r="H82" s="68"/>
      <c r="I82" s="68"/>
      <c r="J82" s="69"/>
    </row>
    <row r="83" spans="1:10" ht="21.75" customHeight="1" thickBot="1" x14ac:dyDescent="0.3">
      <c r="A83" s="7"/>
      <c r="B83" s="27"/>
      <c r="C83" s="38"/>
      <c r="D83" s="38"/>
      <c r="E83" s="39"/>
      <c r="F83" s="40" t="s">
        <v>154</v>
      </c>
      <c r="G83" s="41"/>
      <c r="H83" s="41"/>
      <c r="I83" s="41"/>
      <c r="J83" s="42"/>
    </row>
    <row r="84" spans="1:10" ht="36" customHeight="1" thickBot="1" x14ac:dyDescent="0.3">
      <c r="A84" s="7"/>
      <c r="B84" s="76" t="s">
        <v>155</v>
      </c>
      <c r="C84" s="77"/>
      <c r="D84" s="77"/>
      <c r="E84" s="54"/>
      <c r="F84" s="67">
        <v>30</v>
      </c>
      <c r="G84" s="68"/>
      <c r="H84" s="68"/>
      <c r="I84" s="68"/>
      <c r="J84" s="69"/>
    </row>
    <row r="85" spans="1:10" ht="54" customHeight="1" thickBot="1" x14ac:dyDescent="0.3">
      <c r="A85" s="7"/>
      <c r="B85" s="183" t="s">
        <v>209</v>
      </c>
      <c r="C85" s="184"/>
      <c r="D85" s="184"/>
      <c r="E85" s="185"/>
      <c r="F85" s="186" t="str">
        <f>"Цена от "&amp;MIN(F87,F92:F104)&amp;" до "&amp;MAX(F87,F92:F104)</f>
        <v>Цена от 540 до 20790</v>
      </c>
      <c r="G85" s="187"/>
      <c r="H85" s="187"/>
      <c r="I85" s="187"/>
      <c r="J85" s="188"/>
    </row>
    <row r="86" spans="1:10" ht="24" customHeight="1" thickBot="1" x14ac:dyDescent="0.3">
      <c r="A86" s="7"/>
      <c r="B86" s="27"/>
      <c r="C86" s="38"/>
      <c r="D86" s="38"/>
      <c r="E86" s="39"/>
      <c r="F86" s="40"/>
      <c r="G86" s="41"/>
      <c r="H86" s="41"/>
      <c r="I86" s="41"/>
      <c r="J86" s="42"/>
    </row>
    <row r="87" spans="1:10" ht="36" customHeight="1" x14ac:dyDescent="0.25">
      <c r="A87" s="7"/>
      <c r="B87" s="76" t="s">
        <v>157</v>
      </c>
      <c r="C87" s="77"/>
      <c r="D87" s="77"/>
      <c r="E87" s="54"/>
      <c r="F87" s="67">
        <v>13200</v>
      </c>
      <c r="G87" s="68"/>
      <c r="H87" s="68"/>
      <c r="I87" s="68"/>
      <c r="J87" s="69"/>
    </row>
    <row r="88" spans="1:10" ht="36" customHeight="1" x14ac:dyDescent="0.25">
      <c r="A88" s="7"/>
      <c r="B88" s="84" t="s">
        <v>158</v>
      </c>
      <c r="C88" s="85"/>
      <c r="D88" s="85"/>
      <c r="E88" s="86"/>
      <c r="F88" s="67">
        <v>1320</v>
      </c>
      <c r="G88" s="68"/>
      <c r="H88" s="68"/>
      <c r="I88" s="68"/>
      <c r="J88" s="69"/>
    </row>
    <row r="89" spans="1:10" ht="36" customHeight="1" x14ac:dyDescent="0.25">
      <c r="A89" s="7"/>
      <c r="B89" s="84" t="s">
        <v>159</v>
      </c>
      <c r="C89" s="85"/>
      <c r="D89" s="85"/>
      <c r="E89" s="86"/>
      <c r="F89" s="67">
        <v>3300</v>
      </c>
      <c r="G89" s="68"/>
      <c r="H89" s="68"/>
      <c r="I89" s="68"/>
      <c r="J89" s="69"/>
    </row>
    <row r="90" spans="1:10" ht="36" customHeight="1" thickBot="1" x14ac:dyDescent="0.3">
      <c r="A90" s="7"/>
      <c r="B90" s="177" t="s">
        <v>160</v>
      </c>
      <c r="C90" s="178"/>
      <c r="D90" s="178"/>
      <c r="E90" s="179"/>
      <c r="F90" s="67">
        <v>10008</v>
      </c>
      <c r="G90" s="68"/>
      <c r="H90" s="68"/>
      <c r="I90" s="68"/>
      <c r="J90" s="69"/>
    </row>
    <row r="91" spans="1:10" ht="24" customHeight="1" thickBot="1" x14ac:dyDescent="0.3">
      <c r="A91" s="7"/>
      <c r="B91" s="27"/>
      <c r="C91" s="38"/>
      <c r="D91" s="38"/>
      <c r="E91" s="39"/>
      <c r="F91" s="40"/>
      <c r="G91" s="41"/>
      <c r="H91" s="41"/>
      <c r="I91" s="41"/>
      <c r="J91" s="42"/>
    </row>
    <row r="92" spans="1:10" ht="36" customHeight="1" x14ac:dyDescent="0.25">
      <c r="A92" s="7" t="s">
        <v>112</v>
      </c>
      <c r="B92" s="78" t="s">
        <v>161</v>
      </c>
      <c r="C92" s="79"/>
      <c r="D92" s="79"/>
      <c r="E92" s="36"/>
      <c r="F92" s="80">
        <v>12390</v>
      </c>
      <c r="G92" s="81"/>
      <c r="H92" s="81"/>
      <c r="I92" s="81"/>
      <c r="J92" s="82"/>
    </row>
    <row r="93" spans="1:10" ht="36" customHeight="1" x14ac:dyDescent="0.25">
      <c r="A93" s="7" t="s">
        <v>112</v>
      </c>
      <c r="B93" s="52" t="s">
        <v>162</v>
      </c>
      <c r="C93" s="96"/>
      <c r="D93" s="96"/>
      <c r="E93" s="97"/>
      <c r="F93" s="250">
        <v>8490</v>
      </c>
      <c r="G93" s="251"/>
      <c r="H93" s="251"/>
      <c r="I93" s="251"/>
      <c r="J93" s="252"/>
    </row>
    <row r="94" spans="1:10" ht="36" customHeight="1" x14ac:dyDescent="0.25">
      <c r="A94" s="7" t="s">
        <v>112</v>
      </c>
      <c r="B94" s="76" t="s">
        <v>163</v>
      </c>
      <c r="C94" s="77"/>
      <c r="D94" s="77"/>
      <c r="E94" s="54"/>
      <c r="F94" s="250">
        <v>20790</v>
      </c>
      <c r="G94" s="251"/>
      <c r="H94" s="251"/>
      <c r="I94" s="251"/>
      <c r="J94" s="252"/>
    </row>
    <row r="95" spans="1:10" ht="36" customHeight="1" x14ac:dyDescent="0.25">
      <c r="A95" s="7" t="s">
        <v>112</v>
      </c>
      <c r="B95" s="76" t="s">
        <v>164</v>
      </c>
      <c r="C95" s="77"/>
      <c r="D95" s="77"/>
      <c r="E95" s="54"/>
      <c r="F95" s="250">
        <v>15645</v>
      </c>
      <c r="G95" s="251"/>
      <c r="H95" s="251"/>
      <c r="I95" s="251"/>
      <c r="J95" s="252"/>
    </row>
    <row r="96" spans="1:10" ht="36" customHeight="1" x14ac:dyDescent="0.25">
      <c r="A96" s="7" t="s">
        <v>112</v>
      </c>
      <c r="B96" s="76" t="s">
        <v>165</v>
      </c>
      <c r="C96" s="77"/>
      <c r="D96" s="77"/>
      <c r="E96" s="54"/>
      <c r="F96" s="250">
        <v>18774</v>
      </c>
      <c r="G96" s="251"/>
      <c r="H96" s="251"/>
      <c r="I96" s="251"/>
      <c r="J96" s="252"/>
    </row>
    <row r="97" spans="1:10" ht="36" customHeight="1" x14ac:dyDescent="0.25">
      <c r="A97" s="7" t="s">
        <v>112</v>
      </c>
      <c r="B97" s="76" t="s">
        <v>166</v>
      </c>
      <c r="C97" s="77"/>
      <c r="D97" s="77"/>
      <c r="E97" s="54"/>
      <c r="F97" s="250">
        <v>9090</v>
      </c>
      <c r="G97" s="251"/>
      <c r="H97" s="251"/>
      <c r="I97" s="251"/>
      <c r="J97" s="252"/>
    </row>
    <row r="98" spans="1:10" ht="36" customHeight="1" x14ac:dyDescent="0.25">
      <c r="A98" s="7" t="s">
        <v>112</v>
      </c>
      <c r="B98" s="76" t="s">
        <v>167</v>
      </c>
      <c r="C98" s="77"/>
      <c r="D98" s="77"/>
      <c r="E98" s="54"/>
      <c r="F98" s="250">
        <v>15690</v>
      </c>
      <c r="G98" s="251"/>
      <c r="H98" s="251"/>
      <c r="I98" s="251"/>
      <c r="J98" s="252"/>
    </row>
    <row r="99" spans="1:10" ht="36" customHeight="1" x14ac:dyDescent="0.25">
      <c r="A99" s="7" t="s">
        <v>112</v>
      </c>
      <c r="B99" s="52" t="s">
        <v>168</v>
      </c>
      <c r="C99" s="96"/>
      <c r="D99" s="96"/>
      <c r="E99" s="97"/>
      <c r="F99" s="250">
        <v>20790</v>
      </c>
      <c r="G99" s="251"/>
      <c r="H99" s="251"/>
      <c r="I99" s="251"/>
      <c r="J99" s="252"/>
    </row>
    <row r="100" spans="1:10" ht="36" customHeight="1" x14ac:dyDescent="0.25">
      <c r="A100" s="7"/>
      <c r="B100" s="52" t="s">
        <v>169</v>
      </c>
      <c r="C100" s="96"/>
      <c r="D100" s="96"/>
      <c r="E100" s="97"/>
      <c r="F100" s="250">
        <v>9300</v>
      </c>
      <c r="G100" s="251"/>
      <c r="H100" s="251"/>
      <c r="I100" s="251"/>
      <c r="J100" s="252"/>
    </row>
    <row r="101" spans="1:10" ht="36" customHeight="1" x14ac:dyDescent="0.25">
      <c r="A101" s="7" t="s">
        <v>112</v>
      </c>
      <c r="B101" s="78" t="s">
        <v>170</v>
      </c>
      <c r="C101" s="79"/>
      <c r="D101" s="79"/>
      <c r="E101" s="36"/>
      <c r="F101" s="250">
        <v>540</v>
      </c>
      <c r="G101" s="251"/>
      <c r="H101" s="251"/>
      <c r="I101" s="251"/>
      <c r="J101" s="252"/>
    </row>
    <row r="102" spans="1:10" ht="36" customHeight="1" x14ac:dyDescent="0.25">
      <c r="A102" s="7"/>
      <c r="B102" s="52" t="s">
        <v>171</v>
      </c>
      <c r="C102" s="96"/>
      <c r="D102" s="96"/>
      <c r="E102" s="97"/>
      <c r="F102" s="250">
        <v>6390</v>
      </c>
      <c r="G102" s="251"/>
      <c r="H102" s="251"/>
      <c r="I102" s="251"/>
      <c r="J102" s="252"/>
    </row>
    <row r="103" spans="1:10" ht="36" customHeight="1" x14ac:dyDescent="0.25">
      <c r="B103" s="52" t="s">
        <v>172</v>
      </c>
      <c r="C103" s="96"/>
      <c r="D103" s="96"/>
      <c r="E103" s="97"/>
      <c r="F103" s="250">
        <v>5190</v>
      </c>
      <c r="G103" s="251"/>
      <c r="H103" s="251"/>
      <c r="I103" s="251"/>
      <c r="J103" s="252"/>
    </row>
    <row r="104" spans="1:10" ht="36" customHeight="1" x14ac:dyDescent="0.25">
      <c r="A104" s="7" t="s">
        <v>112</v>
      </c>
      <c r="B104" s="52" t="s">
        <v>174</v>
      </c>
      <c r="C104" s="96"/>
      <c r="D104" s="96"/>
      <c r="E104" s="97"/>
      <c r="F104" s="250">
        <v>9390</v>
      </c>
      <c r="G104" s="251"/>
      <c r="H104" s="251"/>
      <c r="I104" s="251"/>
      <c r="J104" s="252"/>
    </row>
    <row r="105" spans="1:10" ht="37.5" customHeight="1" x14ac:dyDescent="0.25">
      <c r="A105" s="7"/>
      <c r="B105" s="76" t="s">
        <v>175</v>
      </c>
      <c r="C105" s="77"/>
      <c r="D105" s="77"/>
      <c r="E105" s="54"/>
      <c r="F105" s="250">
        <v>1449</v>
      </c>
      <c r="G105" s="251"/>
      <c r="H105" s="251"/>
      <c r="I105" s="251"/>
      <c r="J105" s="252"/>
    </row>
    <row r="106" spans="1:10" ht="36" customHeight="1" x14ac:dyDescent="0.25">
      <c r="A106" s="7"/>
      <c r="B106" s="76" t="s">
        <v>176</v>
      </c>
      <c r="C106" s="77"/>
      <c r="D106" s="77"/>
      <c r="E106" s="54"/>
      <c r="F106" s="250">
        <v>11667</v>
      </c>
      <c r="G106" s="251"/>
      <c r="H106" s="251"/>
      <c r="I106" s="251"/>
      <c r="J106" s="252"/>
    </row>
    <row r="107" spans="1:10" ht="36" customHeight="1" x14ac:dyDescent="0.25">
      <c r="A107" s="7"/>
      <c r="B107" s="76" t="s">
        <v>177</v>
      </c>
      <c r="C107" s="77"/>
      <c r="D107" s="77"/>
      <c r="E107" s="53"/>
      <c r="F107" s="250">
        <v>10005</v>
      </c>
      <c r="G107" s="251"/>
      <c r="H107" s="251"/>
      <c r="I107" s="251"/>
      <c r="J107" s="252"/>
    </row>
    <row r="108" spans="1:10" ht="36" customHeight="1" x14ac:dyDescent="0.25">
      <c r="A108" s="7"/>
      <c r="B108" s="52" t="s">
        <v>178</v>
      </c>
      <c r="C108" s="96"/>
      <c r="D108" s="96"/>
      <c r="E108" s="97"/>
      <c r="F108" s="250">
        <v>10002</v>
      </c>
      <c r="G108" s="251"/>
      <c r="H108" s="251"/>
      <c r="I108" s="251"/>
      <c r="J108" s="252"/>
    </row>
    <row r="109" spans="1:10" ht="36" customHeight="1" x14ac:dyDescent="0.25">
      <c r="A109" s="7"/>
      <c r="B109" s="52" t="s">
        <v>173</v>
      </c>
      <c r="C109" s="96"/>
      <c r="D109" s="96"/>
      <c r="E109" s="97"/>
      <c r="F109" s="250">
        <v>10008</v>
      </c>
      <c r="G109" s="251"/>
      <c r="H109" s="251"/>
      <c r="I109" s="251"/>
      <c r="J109" s="252"/>
    </row>
    <row r="110" spans="1:10" ht="36" customHeight="1" x14ac:dyDescent="0.25">
      <c r="A110" s="7" t="s">
        <v>114</v>
      </c>
      <c r="B110" s="76" t="s">
        <v>179</v>
      </c>
      <c r="C110" s="77"/>
      <c r="D110" s="77"/>
      <c r="E110" s="54"/>
      <c r="F110" s="250">
        <v>36000</v>
      </c>
      <c r="G110" s="251"/>
      <c r="H110" s="251"/>
      <c r="I110" s="251"/>
      <c r="J110" s="252"/>
    </row>
    <row r="111" spans="1:10" ht="36" customHeight="1" x14ac:dyDescent="0.25">
      <c r="A111" s="7" t="s">
        <v>114</v>
      </c>
      <c r="B111" s="76" t="s">
        <v>180</v>
      </c>
      <c r="C111" s="77"/>
      <c r="D111" s="77"/>
      <c r="E111" s="54"/>
      <c r="F111" s="250">
        <v>24720</v>
      </c>
      <c r="G111" s="251"/>
      <c r="H111" s="251"/>
      <c r="I111" s="251"/>
      <c r="J111" s="252"/>
    </row>
    <row r="112" spans="1:10" ht="36" customHeight="1" x14ac:dyDescent="0.25">
      <c r="A112" s="7" t="s">
        <v>114</v>
      </c>
      <c r="B112" s="76" t="s">
        <v>181</v>
      </c>
      <c r="C112" s="77"/>
      <c r="D112" s="77"/>
      <c r="E112" s="54"/>
      <c r="F112" s="250">
        <v>60360</v>
      </c>
      <c r="G112" s="251"/>
      <c r="H112" s="251"/>
      <c r="I112" s="251"/>
      <c r="J112" s="252"/>
    </row>
    <row r="113" spans="1:10" ht="36" customHeight="1" x14ac:dyDescent="0.25">
      <c r="A113" s="7" t="s">
        <v>114</v>
      </c>
      <c r="B113" s="76" t="s">
        <v>182</v>
      </c>
      <c r="C113" s="77"/>
      <c r="D113" s="77"/>
      <c r="E113" s="54"/>
      <c r="F113" s="250">
        <v>45480</v>
      </c>
      <c r="G113" s="251"/>
      <c r="H113" s="251"/>
      <c r="I113" s="251"/>
      <c r="J113" s="252"/>
    </row>
    <row r="114" spans="1:10" ht="36" customHeight="1" x14ac:dyDescent="0.25">
      <c r="A114" s="7" t="s">
        <v>114</v>
      </c>
      <c r="B114" s="84" t="s">
        <v>183</v>
      </c>
      <c r="C114" s="85"/>
      <c r="D114" s="85"/>
      <c r="E114" s="86"/>
      <c r="F114" s="250">
        <v>54576</v>
      </c>
      <c r="G114" s="251"/>
      <c r="H114" s="251"/>
      <c r="I114" s="251"/>
      <c r="J114" s="252"/>
    </row>
    <row r="115" spans="1:10" ht="36" customHeight="1" x14ac:dyDescent="0.25">
      <c r="A115" s="7" t="s">
        <v>114</v>
      </c>
      <c r="B115" s="76" t="s">
        <v>184</v>
      </c>
      <c r="C115" s="77"/>
      <c r="D115" s="77"/>
      <c r="E115" s="54"/>
      <c r="F115" s="250">
        <v>26400</v>
      </c>
      <c r="G115" s="251"/>
      <c r="H115" s="251"/>
      <c r="I115" s="251"/>
      <c r="J115" s="252"/>
    </row>
    <row r="116" spans="1:10" ht="36" customHeight="1" x14ac:dyDescent="0.25">
      <c r="A116" s="7" t="s">
        <v>114</v>
      </c>
      <c r="B116" s="76" t="s">
        <v>185</v>
      </c>
      <c r="C116" s="77"/>
      <c r="D116" s="77"/>
      <c r="E116" s="54"/>
      <c r="F116" s="250">
        <v>45600</v>
      </c>
      <c r="G116" s="251"/>
      <c r="H116" s="251"/>
      <c r="I116" s="251"/>
      <c r="J116" s="252"/>
    </row>
    <row r="117" spans="1:10" ht="36" customHeight="1" x14ac:dyDescent="0.25">
      <c r="A117" s="7" t="s">
        <v>114</v>
      </c>
      <c r="B117" s="76" t="s">
        <v>186</v>
      </c>
      <c r="C117" s="77"/>
      <c r="D117" s="77"/>
      <c r="E117" s="54"/>
      <c r="F117" s="250">
        <v>60360</v>
      </c>
      <c r="G117" s="251"/>
      <c r="H117" s="251"/>
      <c r="I117" s="251"/>
      <c r="J117" s="252"/>
    </row>
    <row r="118" spans="1:10" ht="36" customHeight="1" x14ac:dyDescent="0.25">
      <c r="A118" s="7" t="s">
        <v>114</v>
      </c>
      <c r="B118" s="78" t="s">
        <v>187</v>
      </c>
      <c r="C118" s="79"/>
      <c r="D118" s="79"/>
      <c r="E118" s="36"/>
      <c r="F118" s="250">
        <v>1680</v>
      </c>
      <c r="G118" s="251"/>
      <c r="H118" s="251"/>
      <c r="I118" s="251"/>
      <c r="J118" s="252"/>
    </row>
    <row r="119" spans="1:10" ht="36" customHeight="1" thickBot="1" x14ac:dyDescent="0.3">
      <c r="A119" s="7" t="s">
        <v>114</v>
      </c>
      <c r="B119" s="76" t="s">
        <v>189</v>
      </c>
      <c r="C119" s="77"/>
      <c r="D119" s="77"/>
      <c r="E119" s="54"/>
      <c r="F119" s="250">
        <v>27240</v>
      </c>
      <c r="G119" s="251"/>
      <c r="H119" s="251"/>
      <c r="I119" s="251"/>
      <c r="J119" s="252"/>
    </row>
    <row r="120" spans="1:10" ht="36" customHeight="1" thickBot="1" x14ac:dyDescent="0.3">
      <c r="A120" s="7"/>
      <c r="B120" s="99" t="s">
        <v>190</v>
      </c>
      <c r="C120" s="100"/>
      <c r="D120" s="100"/>
      <c r="E120" s="101"/>
      <c r="F120" s="102"/>
      <c r="G120" s="103"/>
      <c r="H120" s="103"/>
      <c r="I120" s="103"/>
      <c r="J120" s="104"/>
    </row>
    <row r="121" spans="1:10" ht="36" customHeight="1" x14ac:dyDescent="0.25">
      <c r="A121" s="7"/>
      <c r="B121" s="76" t="s">
        <v>191</v>
      </c>
      <c r="C121" s="77"/>
      <c r="D121" s="77"/>
      <c r="E121" s="54"/>
      <c r="F121" s="67">
        <v>10008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192</v>
      </c>
      <c r="C122" s="77"/>
      <c r="D122" s="77"/>
      <c r="E122" s="54"/>
      <c r="F122" s="67">
        <v>10008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193</v>
      </c>
      <c r="C123" s="77"/>
      <c r="D123" s="77"/>
      <c r="E123" s="54"/>
      <c r="F123" s="105">
        <v>3000</v>
      </c>
      <c r="G123" s="106"/>
      <c r="H123" s="106"/>
      <c r="I123" s="106"/>
      <c r="J123" s="107"/>
    </row>
    <row r="124" spans="1:10" ht="36" customHeight="1" x14ac:dyDescent="0.25">
      <c r="A124" s="7"/>
      <c r="B124" s="76" t="s">
        <v>194</v>
      </c>
      <c r="C124" s="77"/>
      <c r="D124" s="77"/>
      <c r="E124" s="54"/>
      <c r="F124" s="105">
        <v>300</v>
      </c>
      <c r="G124" s="106"/>
      <c r="H124" s="106"/>
      <c r="I124" s="106"/>
      <c r="J124" s="107"/>
    </row>
    <row r="125" spans="1:10" ht="36" customHeight="1" thickBot="1" x14ac:dyDescent="0.3">
      <c r="A125" s="7"/>
      <c r="B125" s="76" t="s">
        <v>195</v>
      </c>
      <c r="C125" s="77"/>
      <c r="D125" s="77"/>
      <c r="E125" s="54"/>
      <c r="F125" s="105">
        <v>1050</v>
      </c>
      <c r="G125" s="106"/>
      <c r="H125" s="106"/>
      <c r="I125" s="106"/>
      <c r="J125" s="107"/>
    </row>
    <row r="126" spans="1:10" ht="36" customHeight="1" thickBot="1" x14ac:dyDescent="0.3">
      <c r="A126" s="7"/>
      <c r="B126" s="18" t="s">
        <v>196</v>
      </c>
      <c r="C126" s="19"/>
      <c r="D126" s="19"/>
      <c r="E126" s="20"/>
      <c r="F126" s="186"/>
      <c r="G126" s="187"/>
      <c r="H126" s="187"/>
      <c r="I126" s="187"/>
      <c r="J126" s="188"/>
    </row>
    <row r="127" spans="1:10" ht="36" customHeight="1" x14ac:dyDescent="0.25">
      <c r="A127" s="7" t="s">
        <v>112</v>
      </c>
      <c r="B127" s="76" t="s">
        <v>267</v>
      </c>
      <c r="C127" s="77"/>
      <c r="D127" s="77"/>
      <c r="E127" s="54"/>
      <c r="F127" s="67">
        <v>10290</v>
      </c>
      <c r="G127" s="68"/>
      <c r="H127" s="68"/>
      <c r="I127" s="68"/>
      <c r="J127" s="69"/>
    </row>
    <row r="128" spans="1:10" ht="36" customHeight="1" x14ac:dyDescent="0.25">
      <c r="A128" s="7" t="s">
        <v>112</v>
      </c>
      <c r="B128" s="76" t="s">
        <v>198</v>
      </c>
      <c r="C128" s="77"/>
      <c r="D128" s="77"/>
      <c r="E128" s="54"/>
      <c r="F128" s="67">
        <v>10290</v>
      </c>
      <c r="G128" s="68"/>
      <c r="H128" s="68"/>
      <c r="I128" s="68"/>
      <c r="J128" s="69"/>
    </row>
    <row r="129" spans="1:10" ht="36" customHeight="1" x14ac:dyDescent="0.25">
      <c r="A129" s="7" t="s">
        <v>114</v>
      </c>
      <c r="B129" s="76" t="s">
        <v>435</v>
      </c>
      <c r="C129" s="77"/>
      <c r="D129" s="77"/>
      <c r="E129" s="54"/>
      <c r="F129" s="67">
        <v>29880</v>
      </c>
      <c r="G129" s="68"/>
      <c r="H129" s="68"/>
      <c r="I129" s="68"/>
      <c r="J129" s="69"/>
    </row>
    <row r="130" spans="1:10" ht="36" customHeight="1" thickBot="1" x14ac:dyDescent="0.3">
      <c r="A130" s="7"/>
      <c r="B130" s="76" t="s">
        <v>203</v>
      </c>
      <c r="C130" s="77"/>
      <c r="D130" s="77"/>
      <c r="E130" s="54"/>
      <c r="F130" s="67">
        <v>7290</v>
      </c>
      <c r="G130" s="68"/>
      <c r="H130" s="68"/>
      <c r="I130" s="68"/>
      <c r="J130" s="69"/>
    </row>
    <row r="131" spans="1:10" ht="54" customHeight="1" thickBot="1" x14ac:dyDescent="0.3">
      <c r="A131" s="7"/>
      <c r="B131" s="27"/>
      <c r="C131" s="28"/>
      <c r="D131" s="28"/>
      <c r="E131" s="29"/>
      <c r="F131" s="180"/>
      <c r="G131" s="181"/>
      <c r="H131" s="181"/>
      <c r="I131" s="181"/>
      <c r="J131" s="182"/>
    </row>
    <row r="132" spans="1:10" ht="28.5" customHeight="1" thickBot="1" x14ac:dyDescent="0.3">
      <c r="A132" s="7"/>
      <c r="B132" s="440" t="s">
        <v>486</v>
      </c>
      <c r="C132" s="441"/>
      <c r="D132" s="441"/>
      <c r="E132" s="442"/>
      <c r="F132" s="108"/>
      <c r="G132" s="109"/>
      <c r="H132" s="109"/>
      <c r="I132" s="109"/>
      <c r="J132" s="110"/>
    </row>
    <row r="133" spans="1:10" ht="28.5" customHeight="1" x14ac:dyDescent="0.25">
      <c r="A133" s="7"/>
      <c r="B133" s="417" t="s">
        <v>487</v>
      </c>
      <c r="C133" s="418"/>
      <c r="D133" s="418"/>
      <c r="E133" s="419"/>
      <c r="F133" s="443"/>
      <c r="G133" s="443"/>
      <c r="H133" s="443"/>
      <c r="I133" s="443"/>
      <c r="J133" s="444"/>
    </row>
    <row r="134" spans="1:10" ht="28.5" customHeight="1" thickBot="1" x14ac:dyDescent="0.3">
      <c r="A134" s="7"/>
      <c r="B134" s="445" t="s">
        <v>488</v>
      </c>
      <c r="C134" s="446"/>
      <c r="D134" s="446"/>
      <c r="E134" s="447"/>
      <c r="F134" s="443"/>
      <c r="G134" s="443"/>
      <c r="H134" s="443"/>
      <c r="I134" s="443"/>
      <c r="J134" s="443"/>
    </row>
    <row r="135" spans="1:10" ht="28.5" customHeight="1" x14ac:dyDescent="0.25">
      <c r="A135" s="7"/>
      <c r="B135" s="116"/>
      <c r="C135" s="117"/>
      <c r="D135" s="117"/>
      <c r="E135" s="117"/>
      <c r="F135" s="118"/>
      <c r="G135" s="118"/>
      <c r="H135" s="118"/>
      <c r="I135" s="118"/>
      <c r="J135" s="118"/>
    </row>
    <row r="136" spans="1:10" ht="28.5" customHeight="1" x14ac:dyDescent="0.25">
      <c r="A136" s="7"/>
      <c r="B136" s="119" t="s">
        <v>436</v>
      </c>
      <c r="C136" s="119"/>
      <c r="D136" s="119"/>
      <c r="E136" s="119"/>
      <c r="F136" s="119"/>
      <c r="G136" s="119"/>
      <c r="H136" s="119"/>
      <c r="I136" s="119"/>
      <c r="J136" s="119"/>
    </row>
    <row r="137" spans="1:10" ht="28.5" customHeight="1" x14ac:dyDescent="0.25">
      <c r="A137" s="7"/>
      <c r="B137" s="120" t="s">
        <v>206</v>
      </c>
      <c r="C137" s="120"/>
      <c r="D137" s="120"/>
      <c r="E137" s="120"/>
      <c r="F137" s="120"/>
      <c r="G137" s="120"/>
      <c r="H137" s="120"/>
      <c r="I137" s="120"/>
      <c r="J137" s="120"/>
    </row>
    <row r="138" spans="1:10" ht="24" customHeight="1" x14ac:dyDescent="0.25">
      <c r="A138" s="7"/>
      <c r="B138" s="388"/>
      <c r="C138" s="171"/>
      <c r="D138" s="171"/>
      <c r="E138" s="171"/>
      <c r="F138" s="389"/>
      <c r="G138" s="389"/>
      <c r="H138" s="389"/>
      <c r="I138" s="389"/>
      <c r="J138" s="389"/>
    </row>
    <row r="139" spans="1:10" ht="54" customHeight="1" thickBot="1" x14ac:dyDescent="0.3">
      <c r="A139" s="7" t="s">
        <v>112</v>
      </c>
      <c r="B139" s="214" t="s">
        <v>254</v>
      </c>
      <c r="C139" s="214"/>
      <c r="D139" s="214"/>
      <c r="E139" s="214"/>
      <c r="F139" s="214"/>
      <c r="G139" s="214"/>
      <c r="H139" s="214"/>
      <c r="I139" s="214"/>
      <c r="J139" s="215"/>
    </row>
    <row r="140" spans="1:10" ht="36" customHeight="1" thickBot="1" x14ac:dyDescent="0.3">
      <c r="A140" s="7" t="s">
        <v>112</v>
      </c>
      <c r="B140" s="216" t="s">
        <v>255</v>
      </c>
      <c r="C140" s="217"/>
      <c r="D140" s="217"/>
      <c r="E140" s="217"/>
      <c r="F140" s="217"/>
      <c r="G140" s="217"/>
      <c r="H140" s="217"/>
      <c r="I140" s="218"/>
      <c r="J140" s="126"/>
    </row>
    <row r="141" spans="1:10" ht="36" customHeight="1" thickBot="1" x14ac:dyDescent="0.3">
      <c r="A141" s="7"/>
      <c r="B141" s="253" t="s">
        <v>256</v>
      </c>
      <c r="C141" s="254"/>
      <c r="D141" s="255" t="s">
        <v>257</v>
      </c>
      <c r="E141" s="224"/>
      <c r="F141" s="225"/>
      <c r="G141" s="224" t="s">
        <v>258</v>
      </c>
      <c r="H141" s="224"/>
      <c r="I141" s="225"/>
      <c r="J141" s="9"/>
    </row>
    <row r="142" spans="1:10" ht="18" customHeight="1" x14ac:dyDescent="0.25">
      <c r="A142" s="7"/>
      <c r="B142" s="256" t="s">
        <v>259</v>
      </c>
      <c r="C142" s="257"/>
      <c r="D142" s="231" t="s">
        <v>260</v>
      </c>
      <c r="E142" s="231"/>
      <c r="F142" s="231"/>
      <c r="G142" s="258">
        <v>2190</v>
      </c>
      <c r="H142" s="231"/>
      <c r="I142" s="232"/>
      <c r="J142" s="9"/>
    </row>
    <row r="143" spans="1:10" ht="67.5" customHeight="1" x14ac:dyDescent="0.25">
      <c r="A143" s="7"/>
      <c r="B143" s="259" t="s">
        <v>261</v>
      </c>
      <c r="C143" s="260"/>
      <c r="D143" s="238"/>
      <c r="E143" s="238"/>
      <c r="F143" s="238"/>
      <c r="G143" s="261">
        <v>1590</v>
      </c>
      <c r="H143" s="238"/>
      <c r="I143" s="239"/>
      <c r="J143" s="9"/>
    </row>
    <row r="144" spans="1:10" ht="27" customHeight="1" x14ac:dyDescent="0.25">
      <c r="A144" s="7" t="s">
        <v>114</v>
      </c>
      <c r="B144" s="259" t="s">
        <v>262</v>
      </c>
      <c r="C144" s="260"/>
      <c r="D144" s="238"/>
      <c r="E144" s="238"/>
      <c r="F144" s="238"/>
      <c r="G144" s="261">
        <v>1440</v>
      </c>
      <c r="H144" s="238"/>
      <c r="I144" s="239"/>
      <c r="J144" s="9"/>
    </row>
    <row r="145" spans="1:10" s="171" customFormat="1" ht="20.100000000000001" customHeight="1" x14ac:dyDescent="0.25">
      <c r="B145" s="259" t="s">
        <v>263</v>
      </c>
      <c r="C145" s="260"/>
      <c r="D145" s="238"/>
      <c r="E145" s="238"/>
      <c r="F145" s="238"/>
      <c r="G145" s="261">
        <v>1290</v>
      </c>
      <c r="H145" s="238"/>
      <c r="I145" s="239"/>
      <c r="J145" s="9"/>
    </row>
    <row r="146" spans="1:10" s="215" customFormat="1" ht="36" customHeight="1" x14ac:dyDescent="0.25">
      <c r="B146" s="338"/>
      <c r="C146" s="338"/>
      <c r="D146" s="339"/>
      <c r="E146" s="339"/>
      <c r="F146" s="339"/>
      <c r="G146" s="340"/>
      <c r="H146" s="339"/>
      <c r="I146" s="339"/>
      <c r="J146" s="9"/>
    </row>
    <row r="147" spans="1:10" s="126" customFormat="1" ht="36" customHeight="1" x14ac:dyDescent="0.25">
      <c r="B147" s="121" t="s">
        <v>207</v>
      </c>
      <c r="C147" s="121"/>
      <c r="D147" s="121"/>
      <c r="E147" s="121"/>
      <c r="F147" s="121"/>
      <c r="G147" s="121"/>
      <c r="H147" s="121"/>
      <c r="I147" s="121"/>
      <c r="J147" s="121"/>
    </row>
    <row r="148" spans="1:10" ht="76.5" customHeight="1" x14ac:dyDescent="0.25">
      <c r="B148" s="341"/>
      <c r="C148" s="341"/>
      <c r="D148" s="341"/>
      <c r="E148" s="341"/>
      <c r="F148" s="341"/>
      <c r="G148" s="341"/>
      <c r="H148" s="341"/>
      <c r="I148" s="9"/>
      <c r="J148" s="9"/>
    </row>
    <row r="149" spans="1:10" ht="36" customHeight="1" x14ac:dyDescent="0.35">
      <c r="B149" s="342"/>
      <c r="C149" s="342"/>
      <c r="D149" s="342"/>
      <c r="E149" s="343" t="s">
        <v>437</v>
      </c>
      <c r="F149" s="344"/>
      <c r="G149" s="344"/>
      <c r="H149" s="9"/>
      <c r="I149" s="9"/>
      <c r="J149" s="9"/>
    </row>
    <row r="150" spans="1:10" ht="36" customHeight="1" x14ac:dyDescent="0.35">
      <c r="B150" s="345"/>
      <c r="C150" s="345"/>
      <c r="D150" s="345"/>
      <c r="E150" s="346">
        <v>1</v>
      </c>
      <c r="F150" s="344"/>
      <c r="G150" s="344"/>
      <c r="H150" s="9"/>
      <c r="I150" s="9"/>
      <c r="J150" s="9"/>
    </row>
    <row r="151" spans="1:10" ht="36" customHeight="1" x14ac:dyDescent="0.35">
      <c r="B151" s="345"/>
      <c r="C151" s="345"/>
      <c r="D151" s="345"/>
      <c r="E151" s="345">
        <v>1.1000000000000001</v>
      </c>
      <c r="F151" s="344"/>
      <c r="G151" s="344"/>
      <c r="H151" s="9"/>
      <c r="I151" s="9"/>
      <c r="J151" s="9"/>
    </row>
    <row r="152" spans="1:10" ht="54" customHeight="1" x14ac:dyDescent="0.35">
      <c r="B152" s="345"/>
      <c r="C152" s="345"/>
      <c r="D152" s="345"/>
      <c r="E152" s="345">
        <v>1.2</v>
      </c>
      <c r="F152" s="344"/>
      <c r="G152" s="344"/>
      <c r="H152" s="9"/>
      <c r="I152" s="9"/>
      <c r="J152" s="9"/>
    </row>
    <row r="153" spans="1:10" ht="18" customHeight="1" x14ac:dyDescent="0.35">
      <c r="B153" s="345"/>
      <c r="C153" s="345"/>
      <c r="D153" s="345"/>
      <c r="E153" s="345">
        <v>1.25</v>
      </c>
      <c r="F153" s="344"/>
      <c r="G153" s="344"/>
      <c r="H153" s="9"/>
      <c r="I153" s="9"/>
      <c r="J153" s="9"/>
    </row>
    <row r="154" spans="1:10" ht="40.5" customHeight="1" x14ac:dyDescent="0.35">
      <c r="A154" s="7"/>
      <c r="B154" s="345"/>
      <c r="C154" s="345"/>
      <c r="D154" s="345"/>
      <c r="E154" s="345">
        <v>1.3</v>
      </c>
      <c r="F154" s="344"/>
      <c r="G154" s="344"/>
      <c r="H154" s="9"/>
      <c r="I154" s="9"/>
      <c r="J154" s="9"/>
    </row>
    <row r="155" spans="1:10" ht="23.25" customHeight="1" x14ac:dyDescent="0.35">
      <c r="A155" s="341" t="s">
        <v>438</v>
      </c>
      <c r="B155" s="345"/>
      <c r="C155" s="345"/>
      <c r="D155" s="345"/>
      <c r="E155" s="345">
        <v>1.35</v>
      </c>
      <c r="F155" s="344"/>
      <c r="G155" s="344"/>
      <c r="H155" s="9"/>
      <c r="I155" s="9"/>
      <c r="J155" s="9"/>
    </row>
    <row r="156" spans="1:10" ht="25.5" x14ac:dyDescent="0.35">
      <c r="A156" s="342" t="s">
        <v>439</v>
      </c>
      <c r="B156" s="345"/>
      <c r="C156" s="345"/>
      <c r="D156" s="345"/>
      <c r="E156" s="345">
        <v>1.4</v>
      </c>
      <c r="F156" s="344"/>
      <c r="G156" s="344"/>
      <c r="H156" s="9"/>
      <c r="I156" s="9"/>
      <c r="J156" s="9"/>
    </row>
    <row r="157" spans="1:10" ht="25.5" x14ac:dyDescent="0.35">
      <c r="A157" s="345" t="s">
        <v>440</v>
      </c>
      <c r="B157" s="345"/>
      <c r="C157" s="345"/>
      <c r="D157" s="345"/>
      <c r="E157" s="345">
        <v>1.45</v>
      </c>
      <c r="F157" s="344"/>
      <c r="G157" s="344"/>
      <c r="H157" s="9"/>
      <c r="I157" s="9"/>
      <c r="J157" s="9"/>
    </row>
    <row r="158" spans="1:10" ht="25.5" x14ac:dyDescent="0.35">
      <c r="A158" s="345">
        <v>2</v>
      </c>
      <c r="B158" s="345"/>
      <c r="C158" s="345"/>
      <c r="D158" s="345"/>
      <c r="E158" s="345">
        <v>1.5</v>
      </c>
      <c r="F158" s="344"/>
      <c r="G158" s="344"/>
      <c r="H158" s="9"/>
      <c r="I158" s="9"/>
      <c r="J158" s="9"/>
    </row>
    <row r="159" spans="1:10" ht="25.5" x14ac:dyDescent="0.35">
      <c r="A159" s="345">
        <v>3</v>
      </c>
      <c r="B159" s="345"/>
      <c r="C159" s="345"/>
      <c r="D159" s="345"/>
      <c r="E159" s="345">
        <v>2</v>
      </c>
      <c r="F159" s="344"/>
      <c r="G159" s="344"/>
      <c r="H159" s="9"/>
      <c r="I159" s="9"/>
      <c r="J159" s="9"/>
    </row>
    <row r="160" spans="1:10" ht="25.5" x14ac:dyDescent="0.35">
      <c r="A160" s="345" t="s">
        <v>441</v>
      </c>
      <c r="B160" s="347"/>
      <c r="C160" s="347"/>
      <c r="D160" s="347"/>
      <c r="E160" s="347"/>
      <c r="F160" s="347"/>
      <c r="G160" s="347"/>
      <c r="H160" s="347"/>
      <c r="I160" s="9"/>
      <c r="J160" s="9"/>
    </row>
    <row r="161" spans="1:1" ht="25.5" x14ac:dyDescent="0.35">
      <c r="A161" s="345" t="s">
        <v>442</v>
      </c>
    </row>
    <row r="162" spans="1:1" ht="25.5" x14ac:dyDescent="0.35">
      <c r="A162" s="345" t="s">
        <v>443</v>
      </c>
    </row>
    <row r="163" spans="1:1" ht="25.5" x14ac:dyDescent="0.35">
      <c r="A163" s="345" t="s">
        <v>444</v>
      </c>
    </row>
    <row r="164" spans="1:1" ht="25.5" x14ac:dyDescent="0.35">
      <c r="A164" s="345" t="s">
        <v>445</v>
      </c>
    </row>
    <row r="165" spans="1:1" ht="25.5" x14ac:dyDescent="0.35">
      <c r="A165" s="345" t="s">
        <v>446</v>
      </c>
    </row>
    <row r="166" spans="1:1" ht="25.5" x14ac:dyDescent="0.35">
      <c r="A166" s="345" t="s">
        <v>447</v>
      </c>
    </row>
    <row r="167" spans="1:1" ht="53.25" customHeight="1" x14ac:dyDescent="0.25">
      <c r="A167" s="347" t="s">
        <v>448</v>
      </c>
    </row>
  </sheetData>
  <sheetProtection selectLockedCells="1" selectUnlockedCells="1"/>
  <mergeCells count="268">
    <mergeCell ref="B145:C145"/>
    <mergeCell ref="G145:I145"/>
    <mergeCell ref="B147:J147"/>
    <mergeCell ref="B141:C141"/>
    <mergeCell ref="D141:F141"/>
    <mergeCell ref="G141:I141"/>
    <mergeCell ref="B142:C142"/>
    <mergeCell ref="D142:F145"/>
    <mergeCell ref="G142:I142"/>
    <mergeCell ref="B143:C143"/>
    <mergeCell ref="G143:I143"/>
    <mergeCell ref="B144:C144"/>
    <mergeCell ref="G144:I144"/>
    <mergeCell ref="B133:E133"/>
    <mergeCell ref="B134:E134"/>
    <mergeCell ref="B136:J136"/>
    <mergeCell ref="B137:J137"/>
    <mergeCell ref="B139:I139"/>
    <mergeCell ref="B140:I140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F120:J120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A49:E49"/>
    <mergeCell ref="F49:J49"/>
    <mergeCell ref="B50:E50"/>
    <mergeCell ref="F50:J50"/>
    <mergeCell ref="F43:J43"/>
    <mergeCell ref="B44:E44"/>
    <mergeCell ref="B45:E45"/>
    <mergeCell ref="F45:J45"/>
    <mergeCell ref="B46:E46"/>
    <mergeCell ref="B47:E47"/>
    <mergeCell ref="F47:J47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K211"/>
  <sheetViews>
    <sheetView view="pageBreakPreview" topLeftCell="B1" zoomScale="50" zoomScaleNormal="60" zoomScaleSheetLayoutView="50" workbookViewId="0">
      <pane ySplit="4" topLeftCell="A170" activePane="bottomLeft" state="frozen"/>
      <selection activeCell="Q15" sqref="Q15"/>
      <selection pane="bottomLeft" activeCell="J192" sqref="J192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40.5" customHeight="1" thickBot="1" x14ac:dyDescent="0.3">
      <c r="A5" s="7"/>
      <c r="B5" s="448" t="s">
        <v>104</v>
      </c>
      <c r="C5" s="448"/>
      <c r="D5" s="449"/>
      <c r="E5" s="450"/>
      <c r="F5" s="451" t="s">
        <v>105</v>
      </c>
      <c r="G5" s="452"/>
      <c r="H5" s="452"/>
      <c r="I5" s="452"/>
      <c r="J5" s="453"/>
    </row>
    <row r="6" spans="1:10" ht="31.5" customHeight="1" thickBot="1" x14ac:dyDescent="0.3">
      <c r="A6" s="318" t="s">
        <v>269</v>
      </c>
      <c r="B6" s="319"/>
      <c r="C6" s="319"/>
      <c r="D6" s="319"/>
      <c r="E6" s="319"/>
      <c r="F6" s="319"/>
      <c r="G6" s="319"/>
      <c r="H6" s="319"/>
      <c r="I6" s="319"/>
      <c r="J6" s="320"/>
    </row>
    <row r="7" spans="1:10" ht="54" customHeight="1" thickBot="1" x14ac:dyDescent="0.3">
      <c r="A7" s="7"/>
      <c r="B7" s="454" t="s">
        <v>106</v>
      </c>
      <c r="C7" s="455"/>
      <c r="D7" s="455"/>
      <c r="E7" s="456"/>
      <c r="F7" s="383" t="s">
        <v>107</v>
      </c>
      <c r="G7" s="383" t="s">
        <v>108</v>
      </c>
      <c r="H7" s="383" t="s">
        <v>109</v>
      </c>
      <c r="I7" s="383" t="s">
        <v>110</v>
      </c>
      <c r="J7" s="383" t="s">
        <v>111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thickBot="1" x14ac:dyDescent="0.3">
      <c r="A9" s="7" t="s">
        <v>112</v>
      </c>
      <c r="B9" s="457" t="s">
        <v>113</v>
      </c>
      <c r="C9" s="458"/>
      <c r="D9" s="458"/>
      <c r="E9" s="459"/>
      <c r="F9" s="430">
        <f>H9*1.2</f>
        <v>14263.199999999999</v>
      </c>
      <c r="G9" s="430">
        <f>H9*1.1</f>
        <v>13074.6</v>
      </c>
      <c r="H9" s="430">
        <v>11886</v>
      </c>
      <c r="I9" s="430">
        <f>H9*0.75</f>
        <v>8914.5</v>
      </c>
      <c r="J9" s="431">
        <f>H9*0.5</f>
        <v>5943</v>
      </c>
    </row>
    <row r="10" spans="1:10" ht="16.5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thickBot="1" x14ac:dyDescent="0.3">
      <c r="A11" s="7" t="s">
        <v>112</v>
      </c>
      <c r="B11" s="460" t="s">
        <v>116</v>
      </c>
      <c r="C11" s="461"/>
      <c r="D11" s="461"/>
      <c r="E11" s="462"/>
      <c r="F11" s="430">
        <f>H11*1.2</f>
        <v>16336.8</v>
      </c>
      <c r="G11" s="430">
        <f>H11*1.1</f>
        <v>14975.400000000001</v>
      </c>
      <c r="H11" s="430">
        <v>13614</v>
      </c>
      <c r="I11" s="430">
        <f>H11*0.75</f>
        <v>10210.5</v>
      </c>
      <c r="J11" s="431">
        <f>H11*0.5</f>
        <v>6807</v>
      </c>
    </row>
    <row r="12" spans="1:10" ht="25.5" customHeight="1" thickBot="1" x14ac:dyDescent="0.3">
      <c r="A12" s="7"/>
      <c r="B12" s="132"/>
      <c r="C12" s="133"/>
      <c r="D12" s="133"/>
      <c r="E12" s="134"/>
      <c r="F12" s="40"/>
      <c r="G12" s="41"/>
      <c r="H12" s="41"/>
      <c r="I12" s="41"/>
      <c r="J12" s="42"/>
    </row>
    <row r="13" spans="1:10" ht="36" customHeight="1" x14ac:dyDescent="0.25">
      <c r="A13" s="7" t="s">
        <v>114</v>
      </c>
      <c r="B13" s="463" t="s">
        <v>115</v>
      </c>
      <c r="C13" s="464"/>
      <c r="D13" s="464"/>
      <c r="E13" s="465"/>
      <c r="F13" s="466">
        <f>H13*1.2</f>
        <v>35668.799999999996</v>
      </c>
      <c r="G13" s="37">
        <f>H13*1.1</f>
        <v>32696.400000000001</v>
      </c>
      <c r="H13" s="37">
        <v>29724</v>
      </c>
      <c r="I13" s="37">
        <f>H13*0.75</f>
        <v>22293</v>
      </c>
      <c r="J13" s="37">
        <f>H13*0.5</f>
        <v>14862</v>
      </c>
    </row>
    <row r="14" spans="1:10" ht="36" customHeight="1" thickBot="1" x14ac:dyDescent="0.3">
      <c r="A14" s="7" t="s">
        <v>114</v>
      </c>
      <c r="B14" s="467" t="s">
        <v>117</v>
      </c>
      <c r="C14" s="468"/>
      <c r="D14" s="468"/>
      <c r="E14" s="469"/>
      <c r="F14" s="466">
        <f>H14*1.2</f>
        <v>40852.799999999996</v>
      </c>
      <c r="G14" s="37">
        <f>H14*1.1</f>
        <v>37448.400000000001</v>
      </c>
      <c r="H14" s="37">
        <v>34044</v>
      </c>
      <c r="I14" s="37">
        <f>H14*0.75</f>
        <v>25533</v>
      </c>
      <c r="J14" s="37">
        <f>H14*0.5</f>
        <v>17022</v>
      </c>
    </row>
    <row r="15" spans="1:10" ht="24" customHeight="1" thickBot="1" x14ac:dyDescent="0.3">
      <c r="A15" s="7"/>
      <c r="B15" s="150"/>
      <c r="C15" s="436"/>
      <c r="D15" s="436"/>
      <c r="E15" s="437"/>
      <c r="F15" s="153"/>
      <c r="G15" s="154"/>
      <c r="H15" s="154"/>
      <c r="I15" s="154"/>
      <c r="J15" s="155"/>
    </row>
    <row r="16" spans="1:10" ht="36" customHeight="1" x14ac:dyDescent="0.25">
      <c r="A16" s="7" t="s">
        <v>112</v>
      </c>
      <c r="B16" s="30" t="s">
        <v>118</v>
      </c>
      <c r="C16" s="175"/>
      <c r="D16" s="175"/>
      <c r="E16" s="176"/>
      <c r="F16" s="43">
        <v>2490</v>
      </c>
      <c r="G16" s="44"/>
      <c r="H16" s="44"/>
      <c r="I16" s="44"/>
      <c r="J16" s="45"/>
    </row>
    <row r="17" spans="1:10" ht="36" customHeight="1" thickBot="1" x14ac:dyDescent="0.3">
      <c r="A17" s="7" t="s">
        <v>114</v>
      </c>
      <c r="B17" s="177" t="s">
        <v>119</v>
      </c>
      <c r="C17" s="178"/>
      <c r="D17" s="178"/>
      <c r="E17" s="179"/>
      <c r="F17" s="49">
        <v>6240</v>
      </c>
      <c r="G17" s="50"/>
      <c r="H17" s="50"/>
      <c r="I17" s="50"/>
      <c r="J17" s="51"/>
    </row>
    <row r="18" spans="1:10" ht="24" customHeight="1" thickBot="1" x14ac:dyDescent="0.3">
      <c r="A18" s="7"/>
      <c r="B18" s="27"/>
      <c r="C18" s="28"/>
      <c r="D18" s="28"/>
      <c r="E18" s="29"/>
      <c r="F18" s="180"/>
      <c r="G18" s="181"/>
      <c r="H18" s="181"/>
      <c r="I18" s="181"/>
      <c r="J18" s="182"/>
    </row>
    <row r="19" spans="1:10" ht="36" customHeight="1" x14ac:dyDescent="0.25">
      <c r="A19" s="7" t="s">
        <v>112</v>
      </c>
      <c r="B19" s="52" t="s">
        <v>120</v>
      </c>
      <c r="C19" s="53"/>
      <c r="D19" s="53"/>
      <c r="E19" s="54"/>
      <c r="F19" s="43">
        <v>396</v>
      </c>
      <c r="G19" s="44"/>
      <c r="H19" s="44"/>
      <c r="I19" s="44"/>
      <c r="J19" s="45"/>
    </row>
    <row r="20" spans="1:10" ht="36" customHeight="1" thickBot="1" x14ac:dyDescent="0.3">
      <c r="A20" s="7" t="s">
        <v>114</v>
      </c>
      <c r="B20" s="322" t="s">
        <v>121</v>
      </c>
      <c r="C20" s="306"/>
      <c r="D20" s="306"/>
      <c r="E20" s="86"/>
      <c r="F20" s="49">
        <v>996</v>
      </c>
      <c r="G20" s="50"/>
      <c r="H20" s="50"/>
      <c r="I20" s="50"/>
      <c r="J20" s="51"/>
    </row>
    <row r="21" spans="1:10" ht="31.5" customHeight="1" thickBot="1" x14ac:dyDescent="0.3">
      <c r="A21" s="318" t="s">
        <v>269</v>
      </c>
      <c r="B21" s="319"/>
      <c r="C21" s="319"/>
      <c r="D21" s="319"/>
      <c r="E21" s="319"/>
      <c r="F21" s="319"/>
      <c r="G21" s="319"/>
      <c r="H21" s="319"/>
      <c r="I21" s="319"/>
      <c r="J21" s="320"/>
    </row>
    <row r="22" spans="1:10" ht="36" customHeight="1" thickBot="1" x14ac:dyDescent="0.3">
      <c r="A22" s="7"/>
      <c r="B22" s="61" t="s">
        <v>122</v>
      </c>
      <c r="C22" s="62"/>
      <c r="D22" s="62"/>
      <c r="E22" s="63"/>
      <c r="F22" s="64" t="str">
        <f>"Цена от "&amp;MIN(F23:F49)&amp;" до "&amp;MAX(F27:F49)</f>
        <v>Цена от 2706 до 140712</v>
      </c>
      <c r="G22" s="65"/>
      <c r="H22" s="65"/>
      <c r="I22" s="65"/>
      <c r="J22" s="66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2706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5412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10824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16236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21648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27060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32472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37884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43296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48708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54120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59532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64944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70356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75768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81180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86592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92004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97416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142</v>
      </c>
      <c r="C42" s="53"/>
      <c r="D42" s="53"/>
      <c r="E42" s="54"/>
      <c r="F42" s="67">
        <v>102828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234</v>
      </c>
      <c r="C43" s="53"/>
      <c r="D43" s="53"/>
      <c r="E43" s="54"/>
      <c r="F43" s="67">
        <v>108240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235</v>
      </c>
      <c r="C44" s="53"/>
      <c r="D44" s="53"/>
      <c r="E44" s="54"/>
      <c r="F44" s="67">
        <v>113652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236</v>
      </c>
      <c r="C45" s="53"/>
      <c r="D45" s="53"/>
      <c r="E45" s="54"/>
      <c r="F45" s="67">
        <v>119064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237</v>
      </c>
      <c r="C46" s="53"/>
      <c r="D46" s="53"/>
      <c r="E46" s="54"/>
      <c r="F46" s="67">
        <v>124476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238</v>
      </c>
      <c r="C47" s="53"/>
      <c r="D47" s="53"/>
      <c r="E47" s="54"/>
      <c r="F47" s="67">
        <v>129888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239</v>
      </c>
      <c r="C48" s="53"/>
      <c r="D48" s="53"/>
      <c r="E48" s="54"/>
      <c r="F48" s="67">
        <v>135300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240</v>
      </c>
      <c r="C49" s="53"/>
      <c r="D49" s="53"/>
      <c r="E49" s="54"/>
      <c r="F49" s="67">
        <v>140712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241</v>
      </c>
      <c r="C50" s="53"/>
      <c r="D50" s="53"/>
      <c r="E50" s="54"/>
      <c r="F50" s="67">
        <v>146124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242</v>
      </c>
      <c r="C51" s="53"/>
      <c r="D51" s="53"/>
      <c r="E51" s="54"/>
      <c r="F51" s="67">
        <v>151536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243</v>
      </c>
      <c r="C52" s="53"/>
      <c r="D52" s="53"/>
      <c r="E52" s="54"/>
      <c r="F52" s="67">
        <v>156948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244</v>
      </c>
      <c r="C53" s="53"/>
      <c r="D53" s="53"/>
      <c r="E53" s="54"/>
      <c r="F53" s="67">
        <v>162360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245</v>
      </c>
      <c r="C54" s="53"/>
      <c r="D54" s="53"/>
      <c r="E54" s="54"/>
      <c r="F54" s="67">
        <v>167772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246</v>
      </c>
      <c r="C55" s="53"/>
      <c r="D55" s="53"/>
      <c r="E55" s="54"/>
      <c r="F55" s="67">
        <v>173184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247</v>
      </c>
      <c r="C56" s="53"/>
      <c r="D56" s="53"/>
      <c r="E56" s="54"/>
      <c r="F56" s="67">
        <v>178596</v>
      </c>
      <c r="G56" s="68"/>
      <c r="H56" s="68"/>
      <c r="I56" s="68"/>
      <c r="J56" s="69"/>
    </row>
    <row r="57" spans="1:10" ht="36" customHeight="1" outlineLevel="1" thickBot="1" x14ac:dyDescent="0.3">
      <c r="A57" s="7"/>
      <c r="B57" s="52" t="s">
        <v>248</v>
      </c>
      <c r="C57" s="53"/>
      <c r="D57" s="53"/>
      <c r="E57" s="54"/>
      <c r="F57" s="67">
        <v>184008</v>
      </c>
      <c r="G57" s="68"/>
      <c r="H57" s="68"/>
      <c r="I57" s="68"/>
      <c r="J57" s="69"/>
    </row>
    <row r="58" spans="1:10" ht="30" customHeight="1" thickBot="1" x14ac:dyDescent="0.4">
      <c r="A58" s="358" t="s">
        <v>330</v>
      </c>
      <c r="B58" s="359"/>
      <c r="C58" s="360"/>
      <c r="D58" s="360"/>
      <c r="E58" s="360"/>
      <c r="F58" s="180" t="s">
        <v>330</v>
      </c>
      <c r="G58" s="181"/>
      <c r="H58" s="181"/>
      <c r="I58" s="181"/>
      <c r="J58" s="182"/>
    </row>
    <row r="59" spans="1:10" ht="36" customHeight="1" thickBot="1" x14ac:dyDescent="0.3">
      <c r="A59" s="7" t="s">
        <v>112</v>
      </c>
      <c r="B59" s="30" t="s">
        <v>331</v>
      </c>
      <c r="C59" s="31"/>
      <c r="D59" s="31"/>
      <c r="E59" s="32"/>
      <c r="F59" s="33">
        <f>H59*1.2</f>
        <v>14263.199999999999</v>
      </c>
      <c r="G59" s="33">
        <f>H59*1.1</f>
        <v>13074.6</v>
      </c>
      <c r="H59" s="33">
        <v>11886</v>
      </c>
      <c r="I59" s="33">
        <f>H59*0.75</f>
        <v>8914.5</v>
      </c>
      <c r="J59" s="33">
        <f>H59*0.5</f>
        <v>5943</v>
      </c>
    </row>
    <row r="60" spans="1:10" ht="34.5" customHeight="1" thickBot="1" x14ac:dyDescent="0.3">
      <c r="A60" s="7"/>
      <c r="B60" s="27"/>
      <c r="C60" s="38"/>
      <c r="D60" s="38"/>
      <c r="E60" s="39"/>
      <c r="F60" s="180" t="s">
        <v>330</v>
      </c>
      <c r="G60" s="181"/>
      <c r="H60" s="181"/>
      <c r="I60" s="181"/>
      <c r="J60" s="182"/>
    </row>
    <row r="61" spans="1:10" ht="36" customHeight="1" thickBot="1" x14ac:dyDescent="0.3">
      <c r="A61" s="7" t="s">
        <v>112</v>
      </c>
      <c r="B61" s="30" t="s">
        <v>332</v>
      </c>
      <c r="C61" s="31"/>
      <c r="D61" s="31"/>
      <c r="E61" s="32"/>
      <c r="F61" s="33">
        <f>H61*1.2</f>
        <v>16336.8</v>
      </c>
      <c r="G61" s="33">
        <f>H61*1.1</f>
        <v>14975.400000000001</v>
      </c>
      <c r="H61" s="33">
        <v>13614</v>
      </c>
      <c r="I61" s="33">
        <f>H61*0.75</f>
        <v>10210.5</v>
      </c>
      <c r="J61" s="33">
        <f>H61*0.5</f>
        <v>6807</v>
      </c>
    </row>
    <row r="62" spans="1:10" ht="24" customHeight="1" thickBot="1" x14ac:dyDescent="0.3">
      <c r="A62" s="7"/>
      <c r="B62" s="27"/>
      <c r="C62" s="28"/>
      <c r="D62" s="28"/>
      <c r="E62" s="29"/>
      <c r="F62" s="180" t="s">
        <v>330</v>
      </c>
      <c r="G62" s="181"/>
      <c r="H62" s="181"/>
      <c r="I62" s="181"/>
      <c r="J62" s="182"/>
    </row>
    <row r="63" spans="1:10" ht="36" customHeight="1" thickBot="1" x14ac:dyDescent="0.3">
      <c r="A63" s="7" t="s">
        <v>112</v>
      </c>
      <c r="B63" s="52" t="s">
        <v>333</v>
      </c>
      <c r="C63" s="53"/>
      <c r="D63" s="53"/>
      <c r="E63" s="54"/>
      <c r="F63" s="361">
        <v>396</v>
      </c>
      <c r="G63" s="362"/>
      <c r="H63" s="362"/>
      <c r="I63" s="362"/>
      <c r="J63" s="363"/>
    </row>
    <row r="64" spans="1:10" ht="30" customHeight="1" thickBot="1" x14ac:dyDescent="0.3">
      <c r="A64" s="180"/>
      <c r="B64" s="181"/>
      <c r="C64" s="181"/>
      <c r="D64" s="181"/>
      <c r="E64" s="182"/>
      <c r="F64" s="180" t="s">
        <v>330</v>
      </c>
      <c r="G64" s="181"/>
      <c r="H64" s="181"/>
      <c r="I64" s="181"/>
      <c r="J64" s="182"/>
    </row>
    <row r="65" spans="1:10" ht="36" customHeight="1" thickBot="1" x14ac:dyDescent="0.3">
      <c r="A65" s="7"/>
      <c r="B65" s="61" t="s">
        <v>122</v>
      </c>
      <c r="C65" s="62"/>
      <c r="D65" s="62"/>
      <c r="E65" s="63"/>
      <c r="F65" s="364" t="str">
        <f>"Цена от "&amp;MIN(F66:F90)&amp;" до "&amp;MAX(F66:F90)</f>
        <v>Цена от 2706 до 129888</v>
      </c>
      <c r="G65" s="365"/>
      <c r="H65" s="365"/>
      <c r="I65" s="365"/>
      <c r="J65" s="366"/>
    </row>
    <row r="66" spans="1:10" ht="36" customHeight="1" outlineLevel="1" x14ac:dyDescent="0.25">
      <c r="A66" s="7"/>
      <c r="B66" s="52" t="s">
        <v>334</v>
      </c>
      <c r="C66" s="53"/>
      <c r="D66" s="53"/>
      <c r="E66" s="53"/>
      <c r="F66" s="138">
        <v>2706</v>
      </c>
      <c r="G66" s="139"/>
      <c r="H66" s="139"/>
      <c r="I66" s="139"/>
      <c r="J66" s="140"/>
    </row>
    <row r="67" spans="1:10" ht="36" customHeight="1" outlineLevel="1" x14ac:dyDescent="0.25">
      <c r="A67" s="7"/>
      <c r="B67" s="52" t="s">
        <v>335</v>
      </c>
      <c r="C67" s="53"/>
      <c r="D67" s="53"/>
      <c r="E67" s="53"/>
      <c r="F67" s="58">
        <v>5412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336</v>
      </c>
      <c r="C68" s="53"/>
      <c r="D68" s="53"/>
      <c r="E68" s="53"/>
      <c r="F68" s="58">
        <v>10824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337</v>
      </c>
      <c r="C69" s="53"/>
      <c r="D69" s="53"/>
      <c r="E69" s="53"/>
      <c r="F69" s="58">
        <v>16236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338</v>
      </c>
      <c r="C70" s="53"/>
      <c r="D70" s="53"/>
      <c r="E70" s="53"/>
      <c r="F70" s="58">
        <v>21648</v>
      </c>
      <c r="G70" s="59"/>
      <c r="H70" s="59"/>
      <c r="I70" s="59"/>
      <c r="J70" s="60"/>
    </row>
    <row r="71" spans="1:10" ht="36" customHeight="1" outlineLevel="1" x14ac:dyDescent="0.25">
      <c r="A71" s="7"/>
      <c r="B71" s="52" t="s">
        <v>339</v>
      </c>
      <c r="C71" s="53"/>
      <c r="D71" s="53"/>
      <c r="E71" s="53"/>
      <c r="F71" s="58">
        <v>27060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340</v>
      </c>
      <c r="C72" s="53"/>
      <c r="D72" s="53"/>
      <c r="E72" s="53"/>
      <c r="F72" s="58">
        <v>32472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341</v>
      </c>
      <c r="C73" s="53"/>
      <c r="D73" s="53"/>
      <c r="E73" s="53"/>
      <c r="F73" s="58">
        <v>37884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342</v>
      </c>
      <c r="C74" s="53"/>
      <c r="D74" s="53"/>
      <c r="E74" s="53"/>
      <c r="F74" s="58">
        <v>43296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343</v>
      </c>
      <c r="C75" s="53"/>
      <c r="D75" s="53"/>
      <c r="E75" s="53"/>
      <c r="F75" s="58">
        <v>48708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344</v>
      </c>
      <c r="C76" s="53"/>
      <c r="D76" s="53"/>
      <c r="E76" s="53"/>
      <c r="F76" s="58">
        <v>54120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345</v>
      </c>
      <c r="C77" s="53"/>
      <c r="D77" s="53"/>
      <c r="E77" s="53"/>
      <c r="F77" s="58">
        <v>59532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346</v>
      </c>
      <c r="C78" s="53"/>
      <c r="D78" s="53"/>
      <c r="E78" s="53"/>
      <c r="F78" s="58">
        <v>64944</v>
      </c>
      <c r="G78" s="59"/>
      <c r="H78" s="59"/>
      <c r="I78" s="59"/>
      <c r="J78" s="60"/>
    </row>
    <row r="79" spans="1:10" ht="36" customHeight="1" outlineLevel="1" x14ac:dyDescent="0.25">
      <c r="A79" s="7"/>
      <c r="B79" s="52" t="s">
        <v>347</v>
      </c>
      <c r="C79" s="53"/>
      <c r="D79" s="53"/>
      <c r="E79" s="53"/>
      <c r="F79" s="58">
        <v>70356</v>
      </c>
      <c r="G79" s="59"/>
      <c r="H79" s="59"/>
      <c r="I79" s="59"/>
      <c r="J79" s="60"/>
    </row>
    <row r="80" spans="1:10" ht="36" customHeight="1" outlineLevel="1" x14ac:dyDescent="0.25">
      <c r="A80" s="7"/>
      <c r="B80" s="52" t="s">
        <v>348</v>
      </c>
      <c r="C80" s="53"/>
      <c r="D80" s="53"/>
      <c r="E80" s="53"/>
      <c r="F80" s="58">
        <v>75768</v>
      </c>
      <c r="G80" s="59"/>
      <c r="H80" s="59"/>
      <c r="I80" s="59"/>
      <c r="J80" s="60"/>
    </row>
    <row r="81" spans="1:10" ht="36" customHeight="1" outlineLevel="1" x14ac:dyDescent="0.25">
      <c r="A81" s="7"/>
      <c r="B81" s="52" t="s">
        <v>349</v>
      </c>
      <c r="C81" s="53"/>
      <c r="D81" s="53"/>
      <c r="E81" s="53"/>
      <c r="F81" s="58">
        <v>81180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350</v>
      </c>
      <c r="C82" s="53"/>
      <c r="D82" s="53"/>
      <c r="E82" s="53"/>
      <c r="F82" s="58">
        <v>86592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351</v>
      </c>
      <c r="C83" s="53"/>
      <c r="D83" s="53"/>
      <c r="E83" s="53"/>
      <c r="F83" s="58">
        <v>92004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352</v>
      </c>
      <c r="C84" s="53"/>
      <c r="D84" s="53"/>
      <c r="E84" s="53"/>
      <c r="F84" s="58">
        <v>97416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353</v>
      </c>
      <c r="C85" s="53"/>
      <c r="D85" s="53"/>
      <c r="E85" s="53"/>
      <c r="F85" s="58">
        <v>102828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354</v>
      </c>
      <c r="C86" s="53"/>
      <c r="D86" s="53"/>
      <c r="E86" s="53"/>
      <c r="F86" s="58">
        <v>108240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355</v>
      </c>
      <c r="C87" s="53"/>
      <c r="D87" s="53"/>
      <c r="E87" s="53"/>
      <c r="F87" s="58">
        <v>113652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356</v>
      </c>
      <c r="C88" s="53"/>
      <c r="D88" s="53"/>
      <c r="E88" s="53"/>
      <c r="F88" s="58">
        <v>119064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357</v>
      </c>
      <c r="C89" s="53"/>
      <c r="D89" s="53"/>
      <c r="E89" s="53"/>
      <c r="F89" s="58">
        <v>124476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358</v>
      </c>
      <c r="C90" s="53"/>
      <c r="D90" s="53"/>
      <c r="E90" s="53"/>
      <c r="F90" s="58">
        <v>129888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359</v>
      </c>
      <c r="C91" s="53"/>
      <c r="D91" s="53"/>
      <c r="E91" s="53"/>
      <c r="F91" s="58">
        <v>135300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360</v>
      </c>
      <c r="C92" s="53"/>
      <c r="D92" s="53"/>
      <c r="E92" s="53"/>
      <c r="F92" s="58">
        <v>140712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361</v>
      </c>
      <c r="C93" s="53"/>
      <c r="D93" s="53"/>
      <c r="E93" s="53"/>
      <c r="F93" s="58">
        <v>146124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362</v>
      </c>
      <c r="C94" s="53"/>
      <c r="D94" s="53"/>
      <c r="E94" s="53"/>
      <c r="F94" s="58">
        <v>151536</v>
      </c>
      <c r="G94" s="59"/>
      <c r="H94" s="59"/>
      <c r="I94" s="59"/>
      <c r="J94" s="60"/>
    </row>
    <row r="95" spans="1:10" ht="36" customHeight="1" outlineLevel="1" thickBot="1" x14ac:dyDescent="0.3">
      <c r="A95" s="7"/>
      <c r="B95" s="52" t="s">
        <v>363</v>
      </c>
      <c r="C95" s="53"/>
      <c r="D95" s="53"/>
      <c r="E95" s="53"/>
      <c r="F95" s="337">
        <v>156948</v>
      </c>
      <c r="G95" s="148"/>
      <c r="H95" s="148"/>
      <c r="I95" s="148"/>
      <c r="J95" s="149"/>
    </row>
    <row r="96" spans="1:10" ht="36" customHeight="1" outlineLevel="1" thickBot="1" x14ac:dyDescent="0.3">
      <c r="A96" s="7"/>
      <c r="B96" s="52" t="s">
        <v>364</v>
      </c>
      <c r="C96" s="53"/>
      <c r="D96" s="53"/>
      <c r="E96" s="53"/>
      <c r="F96" s="337">
        <v>162360</v>
      </c>
      <c r="G96" s="148"/>
      <c r="H96" s="148"/>
      <c r="I96" s="148"/>
      <c r="J96" s="149"/>
    </row>
    <row r="97" spans="1:10" ht="36" customHeight="1" outlineLevel="1" thickBot="1" x14ac:dyDescent="0.3">
      <c r="A97" s="7"/>
      <c r="B97" s="52" t="s">
        <v>365</v>
      </c>
      <c r="C97" s="53"/>
      <c r="D97" s="53"/>
      <c r="E97" s="53"/>
      <c r="F97" s="337">
        <v>167772</v>
      </c>
      <c r="G97" s="148"/>
      <c r="H97" s="148"/>
      <c r="I97" s="148"/>
      <c r="J97" s="149"/>
    </row>
    <row r="98" spans="1:10" ht="36" customHeight="1" outlineLevel="1" thickBot="1" x14ac:dyDescent="0.3">
      <c r="A98" s="7"/>
      <c r="B98" s="52" t="s">
        <v>366</v>
      </c>
      <c r="C98" s="53"/>
      <c r="D98" s="53"/>
      <c r="E98" s="53"/>
      <c r="F98" s="337">
        <v>173184</v>
      </c>
      <c r="G98" s="148"/>
      <c r="H98" s="148"/>
      <c r="I98" s="148"/>
      <c r="J98" s="149"/>
    </row>
    <row r="99" spans="1:10" ht="36" customHeight="1" outlineLevel="1" thickBot="1" x14ac:dyDescent="0.3">
      <c r="A99" s="7"/>
      <c r="B99" s="52" t="s">
        <v>367</v>
      </c>
      <c r="C99" s="53"/>
      <c r="D99" s="53"/>
      <c r="E99" s="53"/>
      <c r="F99" s="337">
        <v>178596</v>
      </c>
      <c r="G99" s="148"/>
      <c r="H99" s="148"/>
      <c r="I99" s="148"/>
      <c r="J99" s="149"/>
    </row>
    <row r="100" spans="1:10" ht="36" customHeight="1" outlineLevel="1" thickBot="1" x14ac:dyDescent="0.3">
      <c r="A100" s="7"/>
      <c r="B100" s="52" t="s">
        <v>368</v>
      </c>
      <c r="C100" s="53"/>
      <c r="D100" s="53"/>
      <c r="E100" s="53"/>
      <c r="F100" s="337">
        <v>184008</v>
      </c>
      <c r="G100" s="148"/>
      <c r="H100" s="148"/>
      <c r="I100" s="148"/>
      <c r="J100" s="149"/>
    </row>
    <row r="101" spans="1:10" ht="36" customHeight="1" thickBot="1" x14ac:dyDescent="0.3">
      <c r="A101" s="7"/>
      <c r="B101" s="70" t="s">
        <v>143</v>
      </c>
      <c r="C101" s="71"/>
      <c r="D101" s="71"/>
      <c r="E101" s="72"/>
      <c r="F101" s="64" t="str">
        <f>"Цена от "&amp;MIN(F102:F111)&amp;" до "&amp;MAX(F102:F111)</f>
        <v>Цена от 390 до 20490</v>
      </c>
      <c r="G101" s="65"/>
      <c r="H101" s="65"/>
      <c r="I101" s="65"/>
      <c r="J101" s="66"/>
    </row>
    <row r="102" spans="1:10" ht="36" customHeight="1" x14ac:dyDescent="0.25">
      <c r="A102" s="7"/>
      <c r="B102" s="76" t="s">
        <v>144</v>
      </c>
      <c r="C102" s="77"/>
      <c r="D102" s="77"/>
      <c r="E102" s="54"/>
      <c r="F102" s="67">
        <v>1500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208</v>
      </c>
      <c r="C103" s="77"/>
      <c r="D103" s="77"/>
      <c r="E103" s="54"/>
      <c r="F103" s="67">
        <v>1290</v>
      </c>
      <c r="G103" s="68"/>
      <c r="H103" s="68"/>
      <c r="I103" s="68"/>
      <c r="J103" s="69"/>
    </row>
    <row r="104" spans="1:10" ht="36" customHeight="1" x14ac:dyDescent="0.25">
      <c r="A104" s="7"/>
      <c r="B104" s="78" t="s">
        <v>146</v>
      </c>
      <c r="C104" s="79"/>
      <c r="D104" s="79"/>
      <c r="E104" s="36"/>
      <c r="F104" s="80">
        <v>20490</v>
      </c>
      <c r="G104" s="81"/>
      <c r="H104" s="81"/>
      <c r="I104" s="81"/>
      <c r="J104" s="82"/>
    </row>
    <row r="105" spans="1:10" ht="36" customHeight="1" x14ac:dyDescent="0.25">
      <c r="A105" s="7"/>
      <c r="B105" s="76" t="s">
        <v>147</v>
      </c>
      <c r="C105" s="77"/>
      <c r="D105" s="77"/>
      <c r="E105" s="54"/>
      <c r="F105" s="67">
        <v>4590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148</v>
      </c>
      <c r="C106" s="77"/>
      <c r="D106" s="77"/>
      <c r="E106" s="54"/>
      <c r="F106" s="67">
        <v>12390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149</v>
      </c>
      <c r="C107" s="77"/>
      <c r="D107" s="77"/>
      <c r="E107" s="54"/>
      <c r="F107" s="67">
        <v>390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150</v>
      </c>
      <c r="C108" s="77"/>
      <c r="D108" s="77"/>
      <c r="E108" s="54"/>
      <c r="F108" s="67">
        <v>390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151</v>
      </c>
      <c r="C109" s="77"/>
      <c r="D109" s="77"/>
      <c r="E109" s="54"/>
      <c r="F109" s="67">
        <v>780</v>
      </c>
      <c r="G109" s="68"/>
      <c r="H109" s="68"/>
      <c r="I109" s="68"/>
      <c r="J109" s="69"/>
    </row>
    <row r="110" spans="1:10" ht="36" customHeight="1" x14ac:dyDescent="0.25">
      <c r="A110" s="7"/>
      <c r="B110" s="76" t="s">
        <v>152</v>
      </c>
      <c r="C110" s="77"/>
      <c r="D110" s="77"/>
      <c r="E110" s="54"/>
      <c r="F110" s="67">
        <v>1170</v>
      </c>
      <c r="G110" s="68"/>
      <c r="H110" s="68"/>
      <c r="I110" s="68"/>
      <c r="J110" s="69"/>
    </row>
    <row r="111" spans="1:10" ht="36" customHeight="1" thickBot="1" x14ac:dyDescent="0.3">
      <c r="A111" s="7"/>
      <c r="B111" s="76" t="s">
        <v>153</v>
      </c>
      <c r="C111" s="77"/>
      <c r="D111" s="77"/>
      <c r="E111" s="54"/>
      <c r="F111" s="67">
        <v>10290</v>
      </c>
      <c r="G111" s="68"/>
      <c r="H111" s="68"/>
      <c r="I111" s="68"/>
      <c r="J111" s="69"/>
    </row>
    <row r="112" spans="1:10" ht="21.75" customHeight="1" thickBot="1" x14ac:dyDescent="0.3">
      <c r="A112" s="7"/>
      <c r="B112" s="27"/>
      <c r="C112" s="38"/>
      <c r="D112" s="38"/>
      <c r="E112" s="39"/>
      <c r="F112" s="40" t="s">
        <v>154</v>
      </c>
      <c r="G112" s="41"/>
      <c r="H112" s="41"/>
      <c r="I112" s="41"/>
      <c r="J112" s="42"/>
    </row>
    <row r="113" spans="1:10" ht="36" customHeight="1" thickBot="1" x14ac:dyDescent="0.3">
      <c r="A113" s="7"/>
      <c r="B113" s="76" t="s">
        <v>155</v>
      </c>
      <c r="C113" s="77"/>
      <c r="D113" s="77"/>
      <c r="E113" s="54"/>
      <c r="F113" s="67">
        <v>30</v>
      </c>
      <c r="G113" s="68"/>
      <c r="H113" s="68"/>
      <c r="I113" s="68"/>
      <c r="J113" s="69"/>
    </row>
    <row r="114" spans="1:10" ht="54" customHeight="1" thickBot="1" x14ac:dyDescent="0.3">
      <c r="A114" s="7"/>
      <c r="B114" s="183" t="s">
        <v>209</v>
      </c>
      <c r="C114" s="184"/>
      <c r="D114" s="184"/>
      <c r="E114" s="185"/>
      <c r="F114" s="186" t="str">
        <f>"Цена от "&amp;MIN(F116,F121:F134)&amp;" до "&amp;MAX(F116,F121:F134)</f>
        <v>Цена от 540 до 139290</v>
      </c>
      <c r="G114" s="187"/>
      <c r="H114" s="187"/>
      <c r="I114" s="187"/>
      <c r="J114" s="188"/>
    </row>
    <row r="115" spans="1:10" ht="24" customHeight="1" thickBot="1" x14ac:dyDescent="0.3">
      <c r="A115" s="7"/>
      <c r="B115" s="27"/>
      <c r="C115" s="38"/>
      <c r="D115" s="38"/>
      <c r="E115" s="39"/>
      <c r="F115" s="40"/>
      <c r="G115" s="41"/>
      <c r="H115" s="41"/>
      <c r="I115" s="41"/>
      <c r="J115" s="42"/>
    </row>
    <row r="116" spans="1:10" ht="36" customHeight="1" x14ac:dyDescent="0.25">
      <c r="A116" s="7"/>
      <c r="B116" s="76" t="s">
        <v>157</v>
      </c>
      <c r="C116" s="77"/>
      <c r="D116" s="77"/>
      <c r="E116" s="54"/>
      <c r="F116" s="67">
        <v>13860</v>
      </c>
      <c r="G116" s="68"/>
      <c r="H116" s="68"/>
      <c r="I116" s="68"/>
      <c r="J116" s="69"/>
    </row>
    <row r="117" spans="1:10" ht="36" customHeight="1" x14ac:dyDescent="0.25">
      <c r="A117" s="7"/>
      <c r="B117" s="84" t="s">
        <v>158</v>
      </c>
      <c r="C117" s="85"/>
      <c r="D117" s="85"/>
      <c r="E117" s="86"/>
      <c r="F117" s="67">
        <v>1386</v>
      </c>
      <c r="G117" s="68"/>
      <c r="H117" s="68"/>
      <c r="I117" s="68"/>
      <c r="J117" s="69"/>
    </row>
    <row r="118" spans="1:10" ht="36" customHeight="1" x14ac:dyDescent="0.25">
      <c r="A118" s="7"/>
      <c r="B118" s="84" t="s">
        <v>159</v>
      </c>
      <c r="C118" s="85"/>
      <c r="D118" s="85"/>
      <c r="E118" s="86"/>
      <c r="F118" s="67">
        <v>3465</v>
      </c>
      <c r="G118" s="68"/>
      <c r="H118" s="68"/>
      <c r="I118" s="68"/>
      <c r="J118" s="69"/>
    </row>
    <row r="119" spans="1:10" ht="36" customHeight="1" thickBot="1" x14ac:dyDescent="0.3">
      <c r="A119" s="7"/>
      <c r="B119" s="177" t="s">
        <v>160</v>
      </c>
      <c r="C119" s="178"/>
      <c r="D119" s="178"/>
      <c r="E119" s="179"/>
      <c r="F119" s="67">
        <v>25002</v>
      </c>
      <c r="G119" s="68"/>
      <c r="H119" s="68"/>
      <c r="I119" s="68"/>
      <c r="J119" s="69"/>
    </row>
    <row r="120" spans="1:10" ht="24" customHeight="1" thickBot="1" x14ac:dyDescent="0.3">
      <c r="A120" s="7"/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36" customHeight="1" x14ac:dyDescent="0.25">
      <c r="A121" s="7" t="s">
        <v>112</v>
      </c>
      <c r="B121" s="78" t="s">
        <v>161</v>
      </c>
      <c r="C121" s="79"/>
      <c r="D121" s="79"/>
      <c r="E121" s="36"/>
      <c r="F121" s="80">
        <v>14190</v>
      </c>
      <c r="G121" s="81"/>
      <c r="H121" s="81"/>
      <c r="I121" s="81"/>
      <c r="J121" s="82"/>
    </row>
    <row r="122" spans="1:10" ht="36" customHeight="1" x14ac:dyDescent="0.25">
      <c r="A122" s="7" t="s">
        <v>112</v>
      </c>
      <c r="B122" s="78" t="s">
        <v>489</v>
      </c>
      <c r="C122" s="79"/>
      <c r="D122" s="79"/>
      <c r="E122" s="36"/>
      <c r="F122" s="80">
        <v>139290</v>
      </c>
      <c r="G122" s="81"/>
      <c r="H122" s="81"/>
      <c r="I122" s="81"/>
      <c r="J122" s="82"/>
    </row>
    <row r="123" spans="1:10" ht="36" customHeight="1" x14ac:dyDescent="0.25">
      <c r="A123" s="7" t="s">
        <v>112</v>
      </c>
      <c r="B123" s="52" t="s">
        <v>162</v>
      </c>
      <c r="C123" s="96"/>
      <c r="D123" s="96"/>
      <c r="E123" s="97"/>
      <c r="F123" s="80">
        <v>10290</v>
      </c>
      <c r="G123" s="81"/>
      <c r="H123" s="81"/>
      <c r="I123" s="81"/>
      <c r="J123" s="82"/>
    </row>
    <row r="124" spans="1:10" ht="36" customHeight="1" x14ac:dyDescent="0.25">
      <c r="A124" s="7" t="s">
        <v>112</v>
      </c>
      <c r="B124" s="76" t="s">
        <v>163</v>
      </c>
      <c r="C124" s="77"/>
      <c r="D124" s="77"/>
      <c r="E124" s="54"/>
      <c r="F124" s="80">
        <v>35490</v>
      </c>
      <c r="G124" s="81"/>
      <c r="H124" s="81"/>
      <c r="I124" s="81"/>
      <c r="J124" s="82"/>
    </row>
    <row r="125" spans="1:10" ht="36" customHeight="1" x14ac:dyDescent="0.25">
      <c r="A125" s="7" t="s">
        <v>112</v>
      </c>
      <c r="B125" s="76" t="s">
        <v>164</v>
      </c>
      <c r="C125" s="77"/>
      <c r="D125" s="77"/>
      <c r="E125" s="54"/>
      <c r="F125" s="80">
        <v>17790</v>
      </c>
      <c r="G125" s="81"/>
      <c r="H125" s="81"/>
      <c r="I125" s="81"/>
      <c r="J125" s="82"/>
    </row>
    <row r="126" spans="1:10" ht="36" customHeight="1" x14ac:dyDescent="0.25">
      <c r="A126" s="7" t="s">
        <v>112</v>
      </c>
      <c r="B126" s="76" t="s">
        <v>165</v>
      </c>
      <c r="C126" s="77"/>
      <c r="D126" s="77"/>
      <c r="E126" s="54"/>
      <c r="F126" s="80">
        <v>21348</v>
      </c>
      <c r="G126" s="81"/>
      <c r="H126" s="81"/>
      <c r="I126" s="81"/>
      <c r="J126" s="82"/>
    </row>
    <row r="127" spans="1:10" ht="36" customHeight="1" x14ac:dyDescent="0.25">
      <c r="A127" s="7" t="s">
        <v>112</v>
      </c>
      <c r="B127" s="76" t="s">
        <v>166</v>
      </c>
      <c r="C127" s="77"/>
      <c r="D127" s="77"/>
      <c r="E127" s="54"/>
      <c r="F127" s="80">
        <v>7290</v>
      </c>
      <c r="G127" s="81"/>
      <c r="H127" s="81"/>
      <c r="I127" s="81"/>
      <c r="J127" s="82"/>
    </row>
    <row r="128" spans="1:10" ht="36" customHeight="1" x14ac:dyDescent="0.25">
      <c r="A128" s="7" t="s">
        <v>112</v>
      </c>
      <c r="B128" s="76" t="s">
        <v>167</v>
      </c>
      <c r="C128" s="77"/>
      <c r="D128" s="77"/>
      <c r="E128" s="54"/>
      <c r="F128" s="80">
        <v>14790</v>
      </c>
      <c r="G128" s="81"/>
      <c r="H128" s="81"/>
      <c r="I128" s="81"/>
      <c r="J128" s="82"/>
    </row>
    <row r="129" spans="1:11" ht="36" customHeight="1" x14ac:dyDescent="0.25">
      <c r="A129" s="7" t="s">
        <v>112</v>
      </c>
      <c r="B129" s="78" t="s">
        <v>168</v>
      </c>
      <c r="C129" s="79"/>
      <c r="D129" s="79"/>
      <c r="E129" s="36"/>
      <c r="F129" s="80">
        <v>42690</v>
      </c>
      <c r="G129" s="81"/>
      <c r="H129" s="81"/>
      <c r="I129" s="81"/>
      <c r="J129" s="82"/>
    </row>
    <row r="130" spans="1:11" ht="36" customHeight="1" x14ac:dyDescent="0.25">
      <c r="A130" s="7"/>
      <c r="B130" s="78" t="s">
        <v>169</v>
      </c>
      <c r="C130" s="79"/>
      <c r="D130" s="79"/>
      <c r="E130" s="36"/>
      <c r="F130" s="80">
        <v>34680</v>
      </c>
      <c r="G130" s="81"/>
      <c r="H130" s="81"/>
      <c r="I130" s="81"/>
      <c r="J130" s="82"/>
    </row>
    <row r="131" spans="1:11" ht="36" customHeight="1" x14ac:dyDescent="0.25">
      <c r="A131" s="7" t="s">
        <v>112</v>
      </c>
      <c r="B131" s="78" t="s">
        <v>170</v>
      </c>
      <c r="C131" s="79"/>
      <c r="D131" s="79"/>
      <c r="E131" s="36"/>
      <c r="F131" s="80">
        <v>540</v>
      </c>
      <c r="G131" s="81"/>
      <c r="H131" s="81"/>
      <c r="I131" s="81"/>
      <c r="J131" s="82"/>
    </row>
    <row r="132" spans="1:11" ht="36" customHeight="1" x14ac:dyDescent="0.25">
      <c r="B132" s="78" t="s">
        <v>171</v>
      </c>
      <c r="C132" s="79"/>
      <c r="D132" s="79"/>
      <c r="E132" s="36"/>
      <c r="F132" s="80">
        <v>13290</v>
      </c>
      <c r="G132" s="81"/>
      <c r="H132" s="81"/>
      <c r="I132" s="81"/>
      <c r="J132" s="82"/>
    </row>
    <row r="133" spans="1:11" ht="36" customHeight="1" x14ac:dyDescent="0.25">
      <c r="B133" s="78" t="s">
        <v>172</v>
      </c>
      <c r="C133" s="79"/>
      <c r="D133" s="79"/>
      <c r="E133" s="36"/>
      <c r="F133" s="80">
        <v>11190</v>
      </c>
      <c r="G133" s="81"/>
      <c r="H133" s="81"/>
      <c r="I133" s="81"/>
      <c r="J133" s="82"/>
    </row>
    <row r="134" spans="1:11" ht="36" customHeight="1" x14ac:dyDescent="0.25">
      <c r="A134" s="7" t="s">
        <v>112</v>
      </c>
      <c r="B134" s="78" t="s">
        <v>174</v>
      </c>
      <c r="C134" s="79"/>
      <c r="D134" s="79"/>
      <c r="E134" s="36"/>
      <c r="F134" s="80">
        <v>31890</v>
      </c>
      <c r="G134" s="81"/>
      <c r="H134" s="81"/>
      <c r="I134" s="81"/>
      <c r="J134" s="82"/>
    </row>
    <row r="135" spans="1:11" ht="37.5" customHeight="1" x14ac:dyDescent="0.25">
      <c r="A135" s="7"/>
      <c r="B135" s="76" t="s">
        <v>175</v>
      </c>
      <c r="C135" s="77"/>
      <c r="D135" s="77"/>
      <c r="E135" s="54"/>
      <c r="F135" s="80">
        <v>1500</v>
      </c>
      <c r="G135" s="81"/>
      <c r="H135" s="81"/>
      <c r="I135" s="81"/>
      <c r="J135" s="82"/>
    </row>
    <row r="136" spans="1:11" ht="36" customHeight="1" x14ac:dyDescent="0.25">
      <c r="A136" s="7"/>
      <c r="B136" s="76" t="s">
        <v>176</v>
      </c>
      <c r="C136" s="77"/>
      <c r="D136" s="77"/>
      <c r="E136" s="54"/>
      <c r="F136" s="80">
        <v>20025</v>
      </c>
      <c r="G136" s="81"/>
      <c r="H136" s="81"/>
      <c r="I136" s="81"/>
      <c r="J136" s="82"/>
    </row>
    <row r="137" spans="1:11" ht="36" customHeight="1" x14ac:dyDescent="0.25">
      <c r="A137" s="7"/>
      <c r="B137" s="76" t="s">
        <v>177</v>
      </c>
      <c r="C137" s="77"/>
      <c r="D137" s="77"/>
      <c r="E137" s="53"/>
      <c r="F137" s="80">
        <v>10005</v>
      </c>
      <c r="G137" s="81"/>
      <c r="H137" s="81"/>
      <c r="I137" s="81"/>
      <c r="J137" s="82"/>
    </row>
    <row r="138" spans="1:11" ht="36" customHeight="1" x14ac:dyDescent="0.25">
      <c r="A138" s="7"/>
      <c r="B138" s="52" t="s">
        <v>178</v>
      </c>
      <c r="C138" s="96"/>
      <c r="D138" s="96"/>
      <c r="E138" s="96"/>
      <c r="F138" s="80">
        <v>20004</v>
      </c>
      <c r="G138" s="81"/>
      <c r="H138" s="81"/>
      <c r="I138" s="81"/>
      <c r="J138" s="82"/>
    </row>
    <row r="139" spans="1:11" ht="54" customHeight="1" thickBot="1" x14ac:dyDescent="0.3">
      <c r="B139" s="405" t="s">
        <v>173</v>
      </c>
      <c r="C139" s="406" t="s">
        <v>173</v>
      </c>
      <c r="D139" s="406"/>
      <c r="E139" s="407"/>
      <c r="F139" s="80">
        <v>20004</v>
      </c>
      <c r="G139" s="81"/>
      <c r="H139" s="81"/>
      <c r="I139" s="81"/>
      <c r="J139" s="82"/>
      <c r="K139" s="470"/>
    </row>
    <row r="140" spans="1:11" ht="36" customHeight="1" x14ac:dyDescent="0.25">
      <c r="A140" s="7" t="s">
        <v>114</v>
      </c>
      <c r="B140" s="76" t="s">
        <v>179</v>
      </c>
      <c r="C140" s="77"/>
      <c r="D140" s="77"/>
      <c r="E140" s="54"/>
      <c r="F140" s="80">
        <v>35520</v>
      </c>
      <c r="G140" s="81"/>
      <c r="H140" s="81"/>
      <c r="I140" s="81"/>
      <c r="J140" s="82"/>
    </row>
    <row r="141" spans="1:11" ht="36" customHeight="1" x14ac:dyDescent="0.25">
      <c r="A141" s="7" t="s">
        <v>114</v>
      </c>
      <c r="B141" s="78" t="s">
        <v>490</v>
      </c>
      <c r="C141" s="79"/>
      <c r="D141" s="79"/>
      <c r="E141" s="36"/>
      <c r="F141" s="80">
        <v>229920</v>
      </c>
      <c r="G141" s="81"/>
      <c r="H141" s="81"/>
      <c r="I141" s="81"/>
      <c r="J141" s="82"/>
    </row>
    <row r="142" spans="1:11" ht="36" customHeight="1" x14ac:dyDescent="0.25">
      <c r="A142" s="7" t="s">
        <v>114</v>
      </c>
      <c r="B142" s="76" t="s">
        <v>180</v>
      </c>
      <c r="C142" s="77"/>
      <c r="D142" s="77"/>
      <c r="E142" s="54"/>
      <c r="F142" s="80">
        <v>25800</v>
      </c>
      <c r="G142" s="81"/>
      <c r="H142" s="81"/>
      <c r="I142" s="81"/>
      <c r="J142" s="82"/>
    </row>
    <row r="143" spans="1:11" ht="36" customHeight="1" x14ac:dyDescent="0.25">
      <c r="A143" s="7" t="s">
        <v>114</v>
      </c>
      <c r="B143" s="76" t="s">
        <v>181</v>
      </c>
      <c r="C143" s="77"/>
      <c r="D143" s="77"/>
      <c r="E143" s="54"/>
      <c r="F143" s="80">
        <v>88800</v>
      </c>
      <c r="G143" s="81"/>
      <c r="H143" s="81"/>
      <c r="I143" s="81"/>
      <c r="J143" s="82"/>
    </row>
    <row r="144" spans="1:11" ht="36" customHeight="1" x14ac:dyDescent="0.25">
      <c r="A144" s="7" t="s">
        <v>114</v>
      </c>
      <c r="B144" s="76" t="s">
        <v>182</v>
      </c>
      <c r="C144" s="77"/>
      <c r="D144" s="77"/>
      <c r="E144" s="54"/>
      <c r="F144" s="80">
        <v>44520</v>
      </c>
      <c r="G144" s="81"/>
      <c r="H144" s="81"/>
      <c r="I144" s="81"/>
      <c r="J144" s="82"/>
    </row>
    <row r="145" spans="1:10" ht="36" customHeight="1" x14ac:dyDescent="0.25">
      <c r="A145" s="7" t="s">
        <v>114</v>
      </c>
      <c r="B145" s="84" t="s">
        <v>183</v>
      </c>
      <c r="C145" s="85"/>
      <c r="D145" s="85"/>
      <c r="E145" s="86"/>
      <c r="F145" s="80">
        <v>53424</v>
      </c>
      <c r="G145" s="81"/>
      <c r="H145" s="81"/>
      <c r="I145" s="81"/>
      <c r="J145" s="82"/>
    </row>
    <row r="146" spans="1:10" ht="36" customHeight="1" x14ac:dyDescent="0.25">
      <c r="A146" s="7" t="s">
        <v>114</v>
      </c>
      <c r="B146" s="76" t="s">
        <v>184</v>
      </c>
      <c r="C146" s="77"/>
      <c r="D146" s="77"/>
      <c r="E146" s="54"/>
      <c r="F146" s="80">
        <v>18240</v>
      </c>
      <c r="G146" s="81"/>
      <c r="H146" s="81"/>
      <c r="I146" s="81"/>
      <c r="J146" s="82"/>
    </row>
    <row r="147" spans="1:10" ht="36" customHeight="1" x14ac:dyDescent="0.25">
      <c r="A147" s="7" t="s">
        <v>114</v>
      </c>
      <c r="B147" s="76" t="s">
        <v>185</v>
      </c>
      <c r="C147" s="77"/>
      <c r="D147" s="77"/>
      <c r="E147" s="54"/>
      <c r="F147" s="80">
        <v>37080</v>
      </c>
      <c r="G147" s="81"/>
      <c r="H147" s="81"/>
      <c r="I147" s="81"/>
      <c r="J147" s="82"/>
    </row>
    <row r="148" spans="1:10" ht="36" customHeight="1" x14ac:dyDescent="0.25">
      <c r="A148" s="7" t="s">
        <v>114</v>
      </c>
      <c r="B148" s="52" t="s">
        <v>186</v>
      </c>
      <c r="C148" s="96"/>
      <c r="D148" s="96"/>
      <c r="E148" s="97"/>
      <c r="F148" s="80">
        <v>106800</v>
      </c>
      <c r="G148" s="81"/>
      <c r="H148" s="81"/>
      <c r="I148" s="81"/>
      <c r="J148" s="82"/>
    </row>
    <row r="149" spans="1:10" ht="36" customHeight="1" x14ac:dyDescent="0.25">
      <c r="A149" s="7" t="s">
        <v>114</v>
      </c>
      <c r="B149" s="78" t="s">
        <v>187</v>
      </c>
      <c r="C149" s="79"/>
      <c r="D149" s="79"/>
      <c r="E149" s="36"/>
      <c r="F149" s="80">
        <v>1440</v>
      </c>
      <c r="G149" s="81"/>
      <c r="H149" s="81"/>
      <c r="I149" s="81"/>
      <c r="J149" s="82"/>
    </row>
    <row r="150" spans="1:10" ht="36" customHeight="1" thickBot="1" x14ac:dyDescent="0.3">
      <c r="A150" s="7" t="s">
        <v>114</v>
      </c>
      <c r="B150" s="76" t="s">
        <v>189</v>
      </c>
      <c r="C150" s="77"/>
      <c r="D150" s="77"/>
      <c r="E150" s="54"/>
      <c r="F150" s="80">
        <v>79800</v>
      </c>
      <c r="G150" s="81"/>
      <c r="H150" s="81"/>
      <c r="I150" s="81"/>
      <c r="J150" s="82"/>
    </row>
    <row r="151" spans="1:10" ht="36" customHeight="1" thickBot="1" x14ac:dyDescent="0.3">
      <c r="A151" s="7"/>
      <c r="B151" s="99" t="s">
        <v>190</v>
      </c>
      <c r="C151" s="100"/>
      <c r="D151" s="100"/>
      <c r="E151" s="101"/>
      <c r="F151" s="102"/>
      <c r="G151" s="103"/>
      <c r="H151" s="103"/>
      <c r="I151" s="103"/>
      <c r="J151" s="104"/>
    </row>
    <row r="152" spans="1:10" ht="54" customHeight="1" thickBot="1" x14ac:dyDescent="0.3">
      <c r="B152" s="405" t="s">
        <v>191</v>
      </c>
      <c r="C152" s="406"/>
      <c r="D152" s="406"/>
      <c r="E152" s="407"/>
      <c r="F152" s="67">
        <v>15000</v>
      </c>
      <c r="G152" s="68"/>
      <c r="H152" s="68"/>
      <c r="I152" s="68"/>
      <c r="J152" s="69"/>
    </row>
    <row r="153" spans="1:10" ht="54" customHeight="1" thickBot="1" x14ac:dyDescent="0.3">
      <c r="B153" s="405" t="s">
        <v>192</v>
      </c>
      <c r="C153" s="406"/>
      <c r="D153" s="406"/>
      <c r="E153" s="407"/>
      <c r="F153" s="67">
        <v>15000</v>
      </c>
      <c r="G153" s="68"/>
      <c r="H153" s="68"/>
      <c r="I153" s="68"/>
      <c r="J153" s="69"/>
    </row>
    <row r="154" spans="1:10" ht="36" customHeight="1" x14ac:dyDescent="0.25">
      <c r="A154" s="7"/>
      <c r="B154" s="76" t="s">
        <v>193</v>
      </c>
      <c r="C154" s="77"/>
      <c r="D154" s="77"/>
      <c r="E154" s="54"/>
      <c r="F154" s="105">
        <v>3000</v>
      </c>
      <c r="G154" s="106"/>
      <c r="H154" s="106"/>
      <c r="I154" s="106"/>
      <c r="J154" s="107"/>
    </row>
    <row r="155" spans="1:10" ht="36" customHeight="1" x14ac:dyDescent="0.25">
      <c r="A155" s="7"/>
      <c r="B155" s="76" t="s">
        <v>194</v>
      </c>
      <c r="C155" s="77"/>
      <c r="D155" s="77"/>
      <c r="E155" s="54"/>
      <c r="F155" s="105">
        <v>300</v>
      </c>
      <c r="G155" s="106"/>
      <c r="H155" s="106"/>
      <c r="I155" s="106"/>
      <c r="J155" s="107"/>
    </row>
    <row r="156" spans="1:10" ht="36" customHeight="1" thickBot="1" x14ac:dyDescent="0.3">
      <c r="A156" s="7"/>
      <c r="B156" s="76" t="s">
        <v>195</v>
      </c>
      <c r="C156" s="77"/>
      <c r="D156" s="77"/>
      <c r="E156" s="54"/>
      <c r="F156" s="105">
        <v>1050</v>
      </c>
      <c r="G156" s="106"/>
      <c r="H156" s="106"/>
      <c r="I156" s="106"/>
      <c r="J156" s="107"/>
    </row>
    <row r="157" spans="1:10" ht="36" customHeight="1" thickBot="1" x14ac:dyDescent="0.3">
      <c r="B157" s="471"/>
      <c r="C157" s="472"/>
      <c r="D157" s="472"/>
      <c r="E157" s="472"/>
      <c r="F157" s="472"/>
      <c r="G157" s="472"/>
      <c r="H157" s="472"/>
      <c r="I157" s="472"/>
      <c r="J157" s="473"/>
    </row>
    <row r="158" spans="1:10" ht="36" customHeight="1" x14ac:dyDescent="0.25">
      <c r="B158" s="417" t="s">
        <v>478</v>
      </c>
      <c r="C158" s="418"/>
      <c r="D158" s="418"/>
      <c r="E158" s="419"/>
      <c r="F158" s="420">
        <v>300</v>
      </c>
      <c r="G158" s="421"/>
      <c r="H158" s="421"/>
      <c r="I158" s="421"/>
      <c r="J158" s="422"/>
    </row>
    <row r="159" spans="1:10" ht="54" customHeight="1" thickBot="1" x14ac:dyDescent="0.3">
      <c r="B159" s="405" t="s">
        <v>479</v>
      </c>
      <c r="C159" s="406"/>
      <c r="D159" s="406"/>
      <c r="E159" s="407"/>
      <c r="F159" s="423"/>
      <c r="G159" s="424"/>
      <c r="H159" s="424"/>
      <c r="I159" s="424"/>
      <c r="J159" s="425"/>
    </row>
    <row r="160" spans="1:10" ht="36" customHeight="1" x14ac:dyDescent="0.25">
      <c r="B160" s="417" t="s">
        <v>480</v>
      </c>
      <c r="C160" s="418"/>
      <c r="D160" s="418"/>
      <c r="E160" s="419"/>
      <c r="F160" s="420">
        <v>240</v>
      </c>
      <c r="G160" s="421"/>
      <c r="H160" s="421"/>
      <c r="I160" s="421"/>
      <c r="J160" s="422"/>
    </row>
    <row r="161" spans="1:10" ht="54" customHeight="1" thickBot="1" x14ac:dyDescent="0.3">
      <c r="B161" s="405" t="s">
        <v>479</v>
      </c>
      <c r="C161" s="406"/>
      <c r="D161" s="406"/>
      <c r="E161" s="407"/>
      <c r="F161" s="423"/>
      <c r="G161" s="424"/>
      <c r="H161" s="424"/>
      <c r="I161" s="424"/>
      <c r="J161" s="425"/>
    </row>
    <row r="162" spans="1:10" ht="36" customHeight="1" x14ac:dyDescent="0.25">
      <c r="B162" s="417" t="s">
        <v>481</v>
      </c>
      <c r="C162" s="418"/>
      <c r="D162" s="418"/>
      <c r="E162" s="419"/>
      <c r="F162" s="420">
        <v>120</v>
      </c>
      <c r="G162" s="421"/>
      <c r="H162" s="421"/>
      <c r="I162" s="421"/>
      <c r="J162" s="422"/>
    </row>
    <row r="163" spans="1:10" ht="54" customHeight="1" thickBot="1" x14ac:dyDescent="0.3">
      <c r="B163" s="405" t="s">
        <v>482</v>
      </c>
      <c r="C163" s="406"/>
      <c r="D163" s="406"/>
      <c r="E163" s="407"/>
      <c r="F163" s="423"/>
      <c r="G163" s="424"/>
      <c r="H163" s="424"/>
      <c r="I163" s="424"/>
      <c r="J163" s="425"/>
    </row>
    <row r="164" spans="1:10" ht="36" customHeight="1" x14ac:dyDescent="0.25">
      <c r="B164" s="417" t="s">
        <v>483</v>
      </c>
      <c r="C164" s="418"/>
      <c r="D164" s="418"/>
      <c r="E164" s="419"/>
      <c r="F164" s="420">
        <v>360</v>
      </c>
      <c r="G164" s="421"/>
      <c r="H164" s="421"/>
      <c r="I164" s="421"/>
      <c r="J164" s="422"/>
    </row>
    <row r="165" spans="1:10" ht="54" customHeight="1" thickBot="1" x14ac:dyDescent="0.3">
      <c r="B165" s="405" t="s">
        <v>479</v>
      </c>
      <c r="C165" s="406"/>
      <c r="D165" s="406"/>
      <c r="E165" s="407"/>
      <c r="F165" s="423"/>
      <c r="G165" s="424"/>
      <c r="H165" s="424"/>
      <c r="I165" s="424"/>
      <c r="J165" s="425"/>
    </row>
    <row r="166" spans="1:10" ht="36" customHeight="1" x14ac:dyDescent="0.25">
      <c r="B166" s="417" t="s">
        <v>484</v>
      </c>
      <c r="C166" s="418"/>
      <c r="D166" s="418"/>
      <c r="E166" s="419"/>
      <c r="F166" s="420">
        <v>300</v>
      </c>
      <c r="G166" s="421"/>
      <c r="H166" s="421"/>
      <c r="I166" s="421"/>
      <c r="J166" s="422"/>
    </row>
    <row r="167" spans="1:10" ht="54" customHeight="1" thickBot="1" x14ac:dyDescent="0.3">
      <c r="B167" s="405" t="s">
        <v>479</v>
      </c>
      <c r="C167" s="406"/>
      <c r="D167" s="406"/>
      <c r="E167" s="407"/>
      <c r="F167" s="423"/>
      <c r="G167" s="424"/>
      <c r="H167" s="424"/>
      <c r="I167" s="424"/>
      <c r="J167" s="425"/>
    </row>
    <row r="168" spans="1:10" ht="36" customHeight="1" x14ac:dyDescent="0.25">
      <c r="B168" s="417" t="s">
        <v>485</v>
      </c>
      <c r="C168" s="418"/>
      <c r="D168" s="418"/>
      <c r="E168" s="419"/>
      <c r="F168" s="420">
        <v>150</v>
      </c>
      <c r="G168" s="421"/>
      <c r="H168" s="421"/>
      <c r="I168" s="421"/>
      <c r="J168" s="422"/>
    </row>
    <row r="169" spans="1:10" ht="54" customHeight="1" thickBot="1" x14ac:dyDescent="0.3">
      <c r="B169" s="405" t="s">
        <v>482</v>
      </c>
      <c r="C169" s="406"/>
      <c r="D169" s="406"/>
      <c r="E169" s="407"/>
      <c r="F169" s="423"/>
      <c r="G169" s="424"/>
      <c r="H169" s="424"/>
      <c r="I169" s="424"/>
      <c r="J169" s="425"/>
    </row>
    <row r="170" spans="1:10" ht="36" customHeight="1" thickBot="1" x14ac:dyDescent="0.3">
      <c r="A170" s="7"/>
      <c r="B170" s="18" t="s">
        <v>196</v>
      </c>
      <c r="C170" s="19"/>
      <c r="D170" s="19"/>
      <c r="E170" s="20"/>
      <c r="F170" s="186"/>
      <c r="G170" s="187"/>
      <c r="H170" s="187"/>
      <c r="I170" s="187"/>
      <c r="J170" s="188"/>
    </row>
    <row r="171" spans="1:10" ht="36" customHeight="1" x14ac:dyDescent="0.25">
      <c r="A171" s="7" t="s">
        <v>112</v>
      </c>
      <c r="B171" s="76" t="s">
        <v>267</v>
      </c>
      <c r="C171" s="77"/>
      <c r="D171" s="77"/>
      <c r="E171" s="54"/>
      <c r="F171" s="67">
        <v>10890</v>
      </c>
      <c r="G171" s="68"/>
      <c r="H171" s="68"/>
      <c r="I171" s="68"/>
      <c r="J171" s="69"/>
    </row>
    <row r="172" spans="1:10" ht="36" customHeight="1" x14ac:dyDescent="0.25">
      <c r="A172" s="7" t="s">
        <v>112</v>
      </c>
      <c r="B172" s="76" t="s">
        <v>198</v>
      </c>
      <c r="C172" s="77"/>
      <c r="D172" s="77"/>
      <c r="E172" s="54"/>
      <c r="F172" s="67">
        <v>10890</v>
      </c>
      <c r="G172" s="68"/>
      <c r="H172" s="68"/>
      <c r="I172" s="68"/>
      <c r="J172" s="69"/>
    </row>
    <row r="173" spans="1:10" ht="36" customHeight="1" x14ac:dyDescent="0.25">
      <c r="A173" s="7" t="s">
        <v>112</v>
      </c>
      <c r="B173" s="76" t="s">
        <v>199</v>
      </c>
      <c r="C173" s="77"/>
      <c r="D173" s="77"/>
      <c r="E173" s="54"/>
      <c r="F173" s="67">
        <v>9990</v>
      </c>
      <c r="G173" s="68"/>
      <c r="H173" s="68"/>
      <c r="I173" s="68"/>
      <c r="J173" s="69"/>
    </row>
    <row r="174" spans="1:10" ht="36" customHeight="1" x14ac:dyDescent="0.25">
      <c r="A174" s="7" t="s">
        <v>114</v>
      </c>
      <c r="B174" s="76" t="s">
        <v>435</v>
      </c>
      <c r="C174" s="77"/>
      <c r="D174" s="77"/>
      <c r="E174" s="54"/>
      <c r="F174" s="67">
        <v>27240</v>
      </c>
      <c r="G174" s="68"/>
      <c r="H174" s="68"/>
      <c r="I174" s="68"/>
      <c r="J174" s="69"/>
    </row>
    <row r="175" spans="1:10" ht="36" customHeight="1" x14ac:dyDescent="0.25">
      <c r="A175" s="7" t="s">
        <v>114</v>
      </c>
      <c r="B175" s="76" t="s">
        <v>226</v>
      </c>
      <c r="C175" s="77"/>
      <c r="D175" s="77"/>
      <c r="E175" s="54"/>
      <c r="F175" s="67">
        <v>27240</v>
      </c>
      <c r="G175" s="68"/>
      <c r="H175" s="68"/>
      <c r="I175" s="68"/>
      <c r="J175" s="69"/>
    </row>
    <row r="176" spans="1:10" ht="36" customHeight="1" x14ac:dyDescent="0.25">
      <c r="A176" s="7" t="s">
        <v>114</v>
      </c>
      <c r="B176" s="76" t="s">
        <v>202</v>
      </c>
      <c r="C176" s="77"/>
      <c r="D176" s="77"/>
      <c r="E176" s="54"/>
      <c r="F176" s="67">
        <v>25080</v>
      </c>
      <c r="G176" s="68"/>
      <c r="H176" s="68"/>
      <c r="I176" s="68"/>
      <c r="J176" s="69"/>
    </row>
    <row r="177" spans="1:10" ht="36" customHeight="1" thickBot="1" x14ac:dyDescent="0.3">
      <c r="A177" s="7"/>
      <c r="B177" s="76" t="s">
        <v>203</v>
      </c>
      <c r="C177" s="77"/>
      <c r="D177" s="77"/>
      <c r="E177" s="54"/>
      <c r="F177" s="80">
        <v>10890</v>
      </c>
      <c r="G177" s="81"/>
      <c r="H177" s="81"/>
      <c r="I177" s="81"/>
      <c r="J177" s="82"/>
    </row>
    <row r="178" spans="1:10" ht="54" customHeight="1" thickBot="1" x14ac:dyDescent="0.3">
      <c r="A178" s="7"/>
      <c r="B178" s="27"/>
      <c r="C178" s="38"/>
      <c r="D178" s="38"/>
      <c r="E178" s="39"/>
      <c r="F178" s="40"/>
      <c r="G178" s="41"/>
      <c r="H178" s="41"/>
      <c r="I178" s="41"/>
      <c r="J178" s="42"/>
    </row>
    <row r="179" spans="1:10" ht="28.5" customHeight="1" x14ac:dyDescent="0.25">
      <c r="A179" s="7"/>
      <c r="B179" s="116"/>
      <c r="C179" s="117"/>
      <c r="D179" s="117"/>
      <c r="E179" s="117"/>
      <c r="F179" s="118"/>
      <c r="G179" s="118"/>
      <c r="H179" s="118"/>
      <c r="I179" s="118"/>
      <c r="J179" s="118"/>
    </row>
    <row r="180" spans="1:10" ht="28.5" customHeight="1" x14ac:dyDescent="0.25">
      <c r="A180" s="7"/>
      <c r="B180" s="119" t="s">
        <v>436</v>
      </c>
      <c r="C180" s="119"/>
      <c r="D180" s="119"/>
      <c r="E180" s="119"/>
      <c r="F180" s="119"/>
      <c r="G180" s="119"/>
      <c r="H180" s="119"/>
      <c r="I180" s="119"/>
      <c r="J180" s="119"/>
    </row>
    <row r="181" spans="1:10" ht="28.5" customHeight="1" x14ac:dyDescent="0.25">
      <c r="A181" s="7"/>
      <c r="B181" s="120" t="s">
        <v>206</v>
      </c>
      <c r="C181" s="120"/>
      <c r="D181" s="120"/>
      <c r="E181" s="120"/>
      <c r="F181" s="120"/>
      <c r="G181" s="120"/>
      <c r="H181" s="120"/>
      <c r="I181" s="120"/>
      <c r="J181" s="120"/>
    </row>
    <row r="182" spans="1:10" ht="28.5" customHeight="1" x14ac:dyDescent="0.25">
      <c r="A182" s="7"/>
      <c r="B182" s="388"/>
      <c r="C182" s="171"/>
      <c r="D182" s="171"/>
      <c r="E182" s="171"/>
      <c r="F182" s="389"/>
      <c r="G182" s="389"/>
      <c r="H182" s="389"/>
      <c r="I182" s="389"/>
      <c r="J182" s="389"/>
    </row>
    <row r="183" spans="1:10" ht="28.5" customHeight="1" thickBot="1" x14ac:dyDescent="0.3">
      <c r="A183" s="7"/>
      <c r="B183" s="214" t="s">
        <v>254</v>
      </c>
      <c r="C183" s="214"/>
      <c r="D183" s="214"/>
      <c r="E183" s="214"/>
      <c r="F183" s="214"/>
      <c r="G183" s="214"/>
      <c r="H183" s="214"/>
      <c r="I183" s="214"/>
      <c r="J183" s="215"/>
    </row>
    <row r="184" spans="1:10" ht="28.5" customHeight="1" thickBot="1" x14ac:dyDescent="0.3">
      <c r="A184" s="7"/>
      <c r="B184" s="216" t="s">
        <v>255</v>
      </c>
      <c r="C184" s="217"/>
      <c r="D184" s="217"/>
      <c r="E184" s="217"/>
      <c r="F184" s="217"/>
      <c r="G184" s="217"/>
      <c r="H184" s="217"/>
      <c r="I184" s="218"/>
      <c r="J184" s="126"/>
    </row>
    <row r="185" spans="1:10" ht="24" customHeight="1" thickBot="1" x14ac:dyDescent="0.3">
      <c r="A185" s="7"/>
      <c r="B185" s="253" t="s">
        <v>256</v>
      </c>
      <c r="C185" s="254"/>
      <c r="D185" s="255" t="s">
        <v>257</v>
      </c>
      <c r="E185" s="224"/>
      <c r="F185" s="225"/>
      <c r="G185" s="224" t="s">
        <v>258</v>
      </c>
      <c r="H185" s="224"/>
      <c r="I185" s="225"/>
      <c r="J185" s="9"/>
    </row>
    <row r="186" spans="1:10" ht="18" customHeight="1" x14ac:dyDescent="0.25">
      <c r="A186" s="7"/>
      <c r="B186" s="256" t="s">
        <v>259</v>
      </c>
      <c r="C186" s="257"/>
      <c r="D186" s="231" t="s">
        <v>260</v>
      </c>
      <c r="E186" s="231"/>
      <c r="F186" s="231"/>
      <c r="G186" s="258">
        <v>1500</v>
      </c>
      <c r="H186" s="231"/>
      <c r="I186" s="232"/>
      <c r="J186" s="9"/>
    </row>
    <row r="187" spans="1:10" ht="67.5" customHeight="1" x14ac:dyDescent="0.25">
      <c r="A187" s="7"/>
      <c r="B187" s="259" t="s">
        <v>261</v>
      </c>
      <c r="C187" s="260"/>
      <c r="D187" s="238"/>
      <c r="E187" s="238"/>
      <c r="F187" s="238"/>
      <c r="G187" s="261">
        <v>1380</v>
      </c>
      <c r="H187" s="238"/>
      <c r="I187" s="239"/>
      <c r="J187" s="9"/>
    </row>
    <row r="188" spans="1:10" ht="27" customHeight="1" x14ac:dyDescent="0.25">
      <c r="A188" s="7" t="s">
        <v>114</v>
      </c>
      <c r="B188" s="259" t="s">
        <v>262</v>
      </c>
      <c r="C188" s="260"/>
      <c r="D188" s="238"/>
      <c r="E188" s="238"/>
      <c r="F188" s="238"/>
      <c r="G188" s="261">
        <v>1290</v>
      </c>
      <c r="H188" s="238"/>
      <c r="I188" s="239"/>
      <c r="J188" s="9"/>
    </row>
    <row r="189" spans="1:10" s="171" customFormat="1" ht="20.100000000000001" customHeight="1" x14ac:dyDescent="0.25">
      <c r="B189" s="259" t="s">
        <v>263</v>
      </c>
      <c r="C189" s="260"/>
      <c r="D189" s="238"/>
      <c r="E189" s="238"/>
      <c r="F189" s="238"/>
      <c r="G189" s="261">
        <v>1170</v>
      </c>
      <c r="H189" s="238"/>
      <c r="I189" s="239"/>
      <c r="J189" s="9"/>
    </row>
    <row r="190" spans="1:10" s="215" customFormat="1" ht="36" customHeight="1" x14ac:dyDescent="0.25">
      <c r="B190" s="338"/>
      <c r="C190" s="338"/>
      <c r="D190" s="339"/>
      <c r="E190" s="339"/>
      <c r="F190" s="339"/>
      <c r="G190" s="340"/>
      <c r="H190" s="339"/>
      <c r="I190" s="339"/>
      <c r="J190" s="9"/>
    </row>
    <row r="191" spans="1:10" s="126" customFormat="1" ht="36" customHeight="1" x14ac:dyDescent="0.25">
      <c r="B191" s="121" t="s">
        <v>207</v>
      </c>
      <c r="C191" s="121"/>
      <c r="D191" s="121"/>
      <c r="E191" s="121"/>
      <c r="F191" s="121"/>
      <c r="G191" s="121"/>
      <c r="H191" s="121"/>
      <c r="I191" s="121"/>
      <c r="J191" s="121"/>
    </row>
    <row r="192" spans="1:10" ht="73.5" customHeight="1" x14ac:dyDescent="0.25">
      <c r="B192" s="341"/>
      <c r="C192" s="341"/>
      <c r="D192" s="341"/>
      <c r="E192" s="341"/>
      <c r="F192" s="341"/>
      <c r="G192" s="341"/>
      <c r="H192" s="341"/>
      <c r="I192" s="9"/>
      <c r="J192" s="9"/>
    </row>
    <row r="193" spans="1:10" ht="36" customHeight="1" x14ac:dyDescent="0.35">
      <c r="B193" s="342"/>
      <c r="C193" s="342"/>
      <c r="D193" s="342"/>
      <c r="E193" s="343" t="s">
        <v>437</v>
      </c>
      <c r="F193" s="344"/>
      <c r="G193" s="344"/>
      <c r="H193" s="9"/>
      <c r="I193" s="9"/>
      <c r="J193" s="9"/>
    </row>
    <row r="194" spans="1:10" ht="36" customHeight="1" x14ac:dyDescent="0.35">
      <c r="B194" s="345"/>
      <c r="C194" s="345"/>
      <c r="D194" s="345"/>
      <c r="E194" s="346">
        <v>1</v>
      </c>
      <c r="F194" s="344"/>
      <c r="G194" s="344"/>
      <c r="H194" s="9"/>
      <c r="I194" s="9"/>
      <c r="J194" s="9"/>
    </row>
    <row r="195" spans="1:10" ht="36" customHeight="1" x14ac:dyDescent="0.35">
      <c r="B195" s="345"/>
      <c r="C195" s="345"/>
      <c r="D195" s="345"/>
      <c r="E195" s="345">
        <v>1.1000000000000001</v>
      </c>
      <c r="F195" s="344"/>
      <c r="G195" s="344"/>
      <c r="H195" s="9"/>
      <c r="I195" s="9"/>
      <c r="J195" s="9"/>
    </row>
    <row r="196" spans="1:10" ht="54" customHeight="1" x14ac:dyDescent="0.35">
      <c r="B196" s="345"/>
      <c r="C196" s="345"/>
      <c r="D196" s="345"/>
      <c r="E196" s="345">
        <v>1.2</v>
      </c>
      <c r="F196" s="344"/>
      <c r="G196" s="344"/>
      <c r="H196" s="9"/>
      <c r="I196" s="9"/>
      <c r="J196" s="9"/>
    </row>
    <row r="197" spans="1:10" ht="25.5" x14ac:dyDescent="0.35">
      <c r="B197" s="345"/>
      <c r="C197" s="345"/>
      <c r="D197" s="345"/>
      <c r="E197" s="345">
        <v>1.25</v>
      </c>
      <c r="F197" s="344"/>
      <c r="G197" s="344"/>
      <c r="H197" s="9"/>
      <c r="I197" s="9"/>
      <c r="J197" s="9"/>
    </row>
    <row r="198" spans="1:10" ht="40.5" customHeight="1" x14ac:dyDescent="0.35">
      <c r="A198" s="7"/>
      <c r="B198" s="345"/>
      <c r="C198" s="345"/>
      <c r="D198" s="345"/>
      <c r="E198" s="345">
        <v>1.3</v>
      </c>
      <c r="F198" s="344"/>
      <c r="G198" s="344"/>
      <c r="H198" s="9"/>
      <c r="I198" s="9"/>
      <c r="J198" s="9"/>
    </row>
    <row r="199" spans="1:10" ht="23.25" customHeight="1" x14ac:dyDescent="0.35">
      <c r="A199" s="341" t="s">
        <v>438</v>
      </c>
      <c r="B199" s="345"/>
      <c r="C199" s="345"/>
      <c r="D199" s="345"/>
      <c r="E199" s="345">
        <v>1.35</v>
      </c>
      <c r="F199" s="344"/>
      <c r="G199" s="344"/>
      <c r="H199" s="9"/>
      <c r="I199" s="9"/>
      <c r="J199" s="9"/>
    </row>
    <row r="200" spans="1:10" ht="25.5" x14ac:dyDescent="0.35">
      <c r="A200" s="342" t="s">
        <v>439</v>
      </c>
      <c r="B200" s="345"/>
      <c r="C200" s="345"/>
      <c r="D200" s="345"/>
      <c r="E200" s="345">
        <v>1.4</v>
      </c>
      <c r="F200" s="344"/>
      <c r="G200" s="344"/>
      <c r="H200" s="9"/>
      <c r="I200" s="9"/>
      <c r="J200" s="9"/>
    </row>
    <row r="201" spans="1:10" ht="25.5" x14ac:dyDescent="0.35">
      <c r="A201" s="345" t="s">
        <v>440</v>
      </c>
      <c r="B201" s="345"/>
      <c r="C201" s="345"/>
      <c r="D201" s="345"/>
      <c r="E201" s="345">
        <v>1.45</v>
      </c>
      <c r="F201" s="344"/>
      <c r="G201" s="344"/>
      <c r="H201" s="9"/>
      <c r="I201" s="9"/>
      <c r="J201" s="9"/>
    </row>
    <row r="202" spans="1:10" ht="25.5" x14ac:dyDescent="0.35">
      <c r="A202" s="345">
        <v>2</v>
      </c>
      <c r="B202" s="345"/>
      <c r="C202" s="345"/>
      <c r="D202" s="345"/>
      <c r="E202" s="345">
        <v>1.5</v>
      </c>
      <c r="F202" s="344"/>
      <c r="G202" s="344"/>
      <c r="H202" s="9"/>
      <c r="I202" s="9"/>
      <c r="J202" s="9"/>
    </row>
    <row r="203" spans="1:10" ht="25.5" x14ac:dyDescent="0.35">
      <c r="A203" s="345">
        <v>3</v>
      </c>
      <c r="B203" s="345"/>
      <c r="C203" s="345"/>
      <c r="D203" s="345"/>
      <c r="E203" s="345">
        <v>2</v>
      </c>
      <c r="F203" s="344"/>
      <c r="G203" s="344"/>
      <c r="H203" s="9"/>
      <c r="I203" s="9"/>
      <c r="J203" s="9"/>
    </row>
    <row r="204" spans="1:10" ht="25.5" x14ac:dyDescent="0.35">
      <c r="A204" s="345" t="s">
        <v>441</v>
      </c>
      <c r="B204" s="347"/>
      <c r="C204" s="347"/>
      <c r="D204" s="347"/>
      <c r="E204" s="347"/>
      <c r="F204" s="347"/>
      <c r="G204" s="347"/>
      <c r="H204" s="347"/>
      <c r="I204" s="9"/>
      <c r="J204" s="9"/>
    </row>
    <row r="205" spans="1:10" ht="25.5" x14ac:dyDescent="0.35">
      <c r="A205" s="345" t="s">
        <v>442</v>
      </c>
    </row>
    <row r="206" spans="1:10" ht="25.5" x14ac:dyDescent="0.35">
      <c r="A206" s="345" t="s">
        <v>443</v>
      </c>
    </row>
    <row r="207" spans="1:10" ht="25.5" x14ac:dyDescent="0.35">
      <c r="A207" s="345" t="s">
        <v>444</v>
      </c>
    </row>
    <row r="208" spans="1:10" ht="25.5" x14ac:dyDescent="0.35">
      <c r="A208" s="345" t="s">
        <v>445</v>
      </c>
    </row>
    <row r="209" spans="1:1" ht="25.5" x14ac:dyDescent="0.35">
      <c r="A209" s="345" t="s">
        <v>446</v>
      </c>
    </row>
    <row r="210" spans="1:1" ht="25.5" x14ac:dyDescent="0.35">
      <c r="A210" s="345" t="s">
        <v>447</v>
      </c>
    </row>
    <row r="211" spans="1:1" ht="53.25" customHeight="1" x14ac:dyDescent="0.25">
      <c r="A211" s="347" t="s">
        <v>448</v>
      </c>
    </row>
  </sheetData>
  <sheetProtection selectLockedCells="1" selectUnlockedCells="1"/>
  <mergeCells count="349">
    <mergeCell ref="B189:C189"/>
    <mergeCell ref="G189:I189"/>
    <mergeCell ref="B191:J191"/>
    <mergeCell ref="B185:C185"/>
    <mergeCell ref="D185:F185"/>
    <mergeCell ref="G185:I185"/>
    <mergeCell ref="B186:C186"/>
    <mergeCell ref="D186:F189"/>
    <mergeCell ref="G186:I186"/>
    <mergeCell ref="B187:C187"/>
    <mergeCell ref="G187:I187"/>
    <mergeCell ref="B188:C188"/>
    <mergeCell ref="G188:I188"/>
    <mergeCell ref="B178:E178"/>
    <mergeCell ref="F178:J178"/>
    <mergeCell ref="B180:J180"/>
    <mergeCell ref="B181:J181"/>
    <mergeCell ref="B183:I183"/>
    <mergeCell ref="B184:I184"/>
    <mergeCell ref="B175:E175"/>
    <mergeCell ref="F175:J175"/>
    <mergeCell ref="B176:E176"/>
    <mergeCell ref="F176:J176"/>
    <mergeCell ref="B177:E177"/>
    <mergeCell ref="F177:J177"/>
    <mergeCell ref="B172:E172"/>
    <mergeCell ref="F172:J172"/>
    <mergeCell ref="B173:E173"/>
    <mergeCell ref="F173:J173"/>
    <mergeCell ref="B174:E174"/>
    <mergeCell ref="F174:J174"/>
    <mergeCell ref="B168:E168"/>
    <mergeCell ref="F168:J169"/>
    <mergeCell ref="B169:E169"/>
    <mergeCell ref="B170:E170"/>
    <mergeCell ref="F170:J170"/>
    <mergeCell ref="B171:E171"/>
    <mergeCell ref="F171:J171"/>
    <mergeCell ref="B164:E164"/>
    <mergeCell ref="F164:J165"/>
    <mergeCell ref="B165:E165"/>
    <mergeCell ref="B166:E166"/>
    <mergeCell ref="F166:J167"/>
    <mergeCell ref="B167:E167"/>
    <mergeCell ref="B160:E160"/>
    <mergeCell ref="F160:J161"/>
    <mergeCell ref="B161:E161"/>
    <mergeCell ref="B162:E162"/>
    <mergeCell ref="F162:J163"/>
    <mergeCell ref="B163:E163"/>
    <mergeCell ref="B155:E155"/>
    <mergeCell ref="F155:J155"/>
    <mergeCell ref="B156:E156"/>
    <mergeCell ref="F156:J156"/>
    <mergeCell ref="B157:J157"/>
    <mergeCell ref="B158:E158"/>
    <mergeCell ref="F158:J159"/>
    <mergeCell ref="B159:E159"/>
    <mergeCell ref="F151:J151"/>
    <mergeCell ref="B152:E152"/>
    <mergeCell ref="F152:J152"/>
    <mergeCell ref="B153:E153"/>
    <mergeCell ref="F153:J153"/>
    <mergeCell ref="B154:E154"/>
    <mergeCell ref="F154:J154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A64:E64"/>
    <mergeCell ref="F64:J64"/>
    <mergeCell ref="B65:E65"/>
    <mergeCell ref="F65:J65"/>
    <mergeCell ref="B66:E66"/>
    <mergeCell ref="F66:J66"/>
    <mergeCell ref="B60:E60"/>
    <mergeCell ref="F60:J60"/>
    <mergeCell ref="B61:E61"/>
    <mergeCell ref="B62:E62"/>
    <mergeCell ref="F62:J62"/>
    <mergeCell ref="B63:E63"/>
    <mergeCell ref="F63:J63"/>
    <mergeCell ref="B56:E56"/>
    <mergeCell ref="F56:J56"/>
    <mergeCell ref="B57:E57"/>
    <mergeCell ref="F57:J57"/>
    <mergeCell ref="F58:J58"/>
    <mergeCell ref="B59:E59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19:E19"/>
    <mergeCell ref="F19:J19"/>
    <mergeCell ref="B20:E20"/>
    <mergeCell ref="F20:J20"/>
    <mergeCell ref="A21:J21"/>
    <mergeCell ref="B22:E22"/>
    <mergeCell ref="F22:J22"/>
    <mergeCell ref="B16:E16"/>
    <mergeCell ref="F16:J16"/>
    <mergeCell ref="B17:E17"/>
    <mergeCell ref="F17:J17"/>
    <mergeCell ref="B18:E18"/>
    <mergeCell ref="F18:J18"/>
    <mergeCell ref="B12:E12"/>
    <mergeCell ref="F12:J12"/>
    <mergeCell ref="B13:E13"/>
    <mergeCell ref="B14:E14"/>
    <mergeCell ref="B15:E15"/>
    <mergeCell ref="F15:J15"/>
    <mergeCell ref="B7:E7"/>
    <mergeCell ref="B8:E8"/>
    <mergeCell ref="F8:J8"/>
    <mergeCell ref="B10:E10"/>
    <mergeCell ref="F10:J10"/>
    <mergeCell ref="B11:E11"/>
    <mergeCell ref="B1:J1"/>
    <mergeCell ref="F2:J2"/>
    <mergeCell ref="B3:E3"/>
    <mergeCell ref="B4:J4"/>
    <mergeCell ref="F5:J5"/>
    <mergeCell ref="A6:J6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92" activePane="bottomLeft" state="frozen"/>
      <selection activeCell="Q15" sqref="Q15"/>
      <selection pane="bottomLeft" activeCell="F106" sqref="F106:J109"/>
    </sheetView>
  </sheetViews>
  <sheetFormatPr defaultColWidth="9.140625" defaultRowHeight="12.75" outlineLevelRow="1" x14ac:dyDescent="0.25"/>
  <cols>
    <col min="1" max="1" width="22.8554687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5112</v>
      </c>
      <c r="G8" s="33">
        <f>H8*1.1</f>
        <v>4686</v>
      </c>
      <c r="H8" s="33">
        <v>4260</v>
      </c>
      <c r="I8" s="33">
        <f>H8*0.75</f>
        <v>3195</v>
      </c>
      <c r="J8" s="33">
        <f>H8*0.5</f>
        <v>2130</v>
      </c>
    </row>
    <row r="9" spans="1:10" ht="24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7156.8</v>
      </c>
      <c r="G9" s="37">
        <f>H9*1.1</f>
        <v>6560.4000000000005</v>
      </c>
      <c r="H9" s="37">
        <v>5964</v>
      </c>
      <c r="I9" s="37">
        <f>H9*0.75</f>
        <v>4473</v>
      </c>
      <c r="J9" s="37">
        <f>H9*0.5</f>
        <v>2982</v>
      </c>
    </row>
    <row r="10" spans="1:10" ht="24" customHeight="1" thickBot="1" x14ac:dyDescent="0.3">
      <c r="A10" s="7"/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5940</v>
      </c>
      <c r="G11" s="33">
        <f>H11*1.1</f>
        <v>5445</v>
      </c>
      <c r="H11" s="33">
        <v>4950</v>
      </c>
      <c r="I11" s="33">
        <f>H11*0.75</f>
        <v>3712.5</v>
      </c>
      <c r="J11" s="33">
        <f>H11*0.5</f>
        <v>2475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8323.1999999999989</v>
      </c>
      <c r="G12" s="37">
        <f>H12*1.1</f>
        <v>7629.6</v>
      </c>
      <c r="H12" s="37">
        <v>6936</v>
      </c>
      <c r="I12" s="37">
        <f>H12*0.75</f>
        <v>5202</v>
      </c>
      <c r="J12" s="37">
        <f>H12*0.5</f>
        <v>3468</v>
      </c>
    </row>
    <row r="13" spans="1:10" ht="24" customHeight="1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5"/>
      <c r="D14" s="175"/>
      <c r="E14" s="176"/>
      <c r="F14" s="43">
        <v>1212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77" t="s">
        <v>119</v>
      </c>
      <c r="C15" s="178"/>
      <c r="D15" s="178"/>
      <c r="E15" s="179"/>
      <c r="F15" s="49">
        <v>1800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28"/>
      <c r="D16" s="28"/>
      <c r="E16" s="29"/>
      <c r="F16" s="334"/>
      <c r="G16" s="335"/>
      <c r="H16" s="335"/>
      <c r="I16" s="335"/>
      <c r="J16" s="336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139">
        <v>120</v>
      </c>
      <c r="G17" s="139"/>
      <c r="H17" s="139"/>
      <c r="I17" s="139"/>
      <c r="J17" s="140"/>
    </row>
    <row r="18" spans="1:10" ht="36" customHeight="1" x14ac:dyDescent="0.25">
      <c r="A18" s="7" t="s">
        <v>114</v>
      </c>
      <c r="B18" s="52" t="s">
        <v>121</v>
      </c>
      <c r="C18" s="53"/>
      <c r="D18" s="53"/>
      <c r="E18" s="54"/>
      <c r="F18" s="59">
        <v>168</v>
      </c>
      <c r="G18" s="59"/>
      <c r="H18" s="59"/>
      <c r="I18" s="59"/>
      <c r="J18" s="60"/>
    </row>
    <row r="19" spans="1:10" ht="24" customHeight="1" x14ac:dyDescent="0.25">
      <c r="A19" s="7"/>
      <c r="B19" s="474"/>
      <c r="C19" s="475"/>
      <c r="D19" s="475"/>
      <c r="E19" s="476"/>
      <c r="F19" s="477"/>
      <c r="G19" s="477"/>
      <c r="H19" s="477"/>
      <c r="I19" s="477"/>
      <c r="J19" s="478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498 до 9960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498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996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1494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1992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2490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2988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3486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3984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4482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4980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5478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5976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6474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6972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7470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7968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8466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8964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9462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9960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186 до 3990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690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372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3990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840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2400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186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186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372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558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2910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83" t="s">
        <v>209</v>
      </c>
      <c r="C54" s="184"/>
      <c r="D54" s="184"/>
      <c r="E54" s="185"/>
      <c r="F54" s="186" t="str">
        <f>"Цена от "&amp;MIN(F56,F61:J62,H97,F63:J74)&amp;" до "&amp;MAX(F56,F61:J62,H97,F63:J74)</f>
        <v>Цена от 540 до 6177,6</v>
      </c>
      <c r="G54" s="187"/>
      <c r="H54" s="187"/>
      <c r="I54" s="187"/>
      <c r="J54" s="188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2232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223.2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558</v>
      </c>
      <c r="G58" s="94"/>
      <c r="H58" s="94"/>
      <c r="I58" s="94"/>
      <c r="J58" s="95"/>
    </row>
    <row r="59" spans="1:10" ht="36" customHeight="1" thickBot="1" x14ac:dyDescent="0.3">
      <c r="A59" s="7"/>
      <c r="B59" s="177" t="s">
        <v>160</v>
      </c>
      <c r="C59" s="178"/>
      <c r="D59" s="178"/>
      <c r="E59" s="179"/>
      <c r="F59" s="93">
        <v>5004</v>
      </c>
      <c r="G59" s="94"/>
      <c r="H59" s="94"/>
      <c r="I59" s="94"/>
      <c r="J59" s="95"/>
    </row>
    <row r="60" spans="1:10" ht="24" customHeight="1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1680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250">
        <v>2220</v>
      </c>
      <c r="G62" s="251"/>
      <c r="H62" s="251"/>
      <c r="I62" s="251"/>
      <c r="J62" s="252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250">
        <v>5298</v>
      </c>
      <c r="G63" s="251"/>
      <c r="H63" s="251"/>
      <c r="I63" s="251"/>
      <c r="J63" s="252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250">
        <v>5148</v>
      </c>
      <c r="G64" s="251"/>
      <c r="H64" s="251"/>
      <c r="I64" s="251"/>
      <c r="J64" s="252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250">
        <v>6177.5999999999995</v>
      </c>
      <c r="G65" s="251"/>
      <c r="H65" s="251"/>
      <c r="I65" s="251"/>
      <c r="J65" s="252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250">
        <v>3570</v>
      </c>
      <c r="G66" s="251"/>
      <c r="H66" s="251"/>
      <c r="I66" s="251"/>
      <c r="J66" s="252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250">
        <v>3570</v>
      </c>
      <c r="G67" s="251"/>
      <c r="H67" s="251"/>
      <c r="I67" s="251"/>
      <c r="J67" s="252"/>
    </row>
    <row r="68" spans="1:10" ht="36" customHeight="1" x14ac:dyDescent="0.25">
      <c r="A68" s="7" t="s">
        <v>112</v>
      </c>
      <c r="B68" s="52" t="s">
        <v>168</v>
      </c>
      <c r="C68" s="96"/>
      <c r="D68" s="96"/>
      <c r="E68" s="97"/>
      <c r="F68" s="250">
        <v>2880</v>
      </c>
      <c r="G68" s="251"/>
      <c r="H68" s="251"/>
      <c r="I68" s="251"/>
      <c r="J68" s="252"/>
    </row>
    <row r="69" spans="1:10" ht="36" customHeight="1" x14ac:dyDescent="0.25">
      <c r="A69" s="7"/>
      <c r="B69" s="78" t="s">
        <v>169</v>
      </c>
      <c r="C69" s="79"/>
      <c r="D69" s="79"/>
      <c r="E69" s="36"/>
      <c r="F69" s="250">
        <v>1002</v>
      </c>
      <c r="G69" s="251"/>
      <c r="H69" s="251"/>
      <c r="I69" s="251"/>
      <c r="J69" s="252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250">
        <v>540</v>
      </c>
      <c r="G70" s="251"/>
      <c r="H70" s="251"/>
      <c r="I70" s="251"/>
      <c r="J70" s="252"/>
    </row>
    <row r="71" spans="1:10" ht="36" customHeight="1" x14ac:dyDescent="0.25">
      <c r="A71" s="7"/>
      <c r="B71" s="52" t="s">
        <v>171</v>
      </c>
      <c r="C71" s="96"/>
      <c r="D71" s="96"/>
      <c r="E71" s="97"/>
      <c r="F71" s="250">
        <v>1344</v>
      </c>
      <c r="G71" s="251"/>
      <c r="H71" s="251"/>
      <c r="I71" s="251"/>
      <c r="J71" s="252"/>
    </row>
    <row r="72" spans="1:10" ht="36" customHeight="1" x14ac:dyDescent="0.25">
      <c r="B72" s="52" t="s">
        <v>172</v>
      </c>
      <c r="C72" s="96"/>
      <c r="D72" s="96"/>
      <c r="E72" s="97"/>
      <c r="F72" s="250">
        <v>1098</v>
      </c>
      <c r="G72" s="251"/>
      <c r="H72" s="251"/>
      <c r="I72" s="251"/>
      <c r="J72" s="252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250">
        <v>5916</v>
      </c>
      <c r="G73" s="251"/>
      <c r="H73" s="251"/>
      <c r="I73" s="251"/>
      <c r="J73" s="252"/>
    </row>
    <row r="74" spans="1:10" ht="36" customHeight="1" x14ac:dyDescent="0.25">
      <c r="A74" s="7" t="s">
        <v>112</v>
      </c>
      <c r="B74" s="52" t="s">
        <v>174</v>
      </c>
      <c r="C74" s="96"/>
      <c r="D74" s="96"/>
      <c r="E74" s="97"/>
      <c r="F74" s="250">
        <v>2334</v>
      </c>
      <c r="G74" s="251"/>
      <c r="H74" s="251"/>
      <c r="I74" s="251"/>
      <c r="J74" s="252"/>
    </row>
    <row r="75" spans="1:10" ht="37.5" customHeight="1" x14ac:dyDescent="0.25">
      <c r="A75" s="7"/>
      <c r="B75" s="76" t="s">
        <v>175</v>
      </c>
      <c r="C75" s="77"/>
      <c r="D75" s="77"/>
      <c r="E75" s="54"/>
      <c r="F75" s="250">
        <v>690</v>
      </c>
      <c r="G75" s="251"/>
      <c r="H75" s="251"/>
      <c r="I75" s="251"/>
      <c r="J75" s="252"/>
    </row>
    <row r="76" spans="1:10" ht="36" customHeight="1" x14ac:dyDescent="0.25">
      <c r="A76" s="7"/>
      <c r="B76" s="76" t="s">
        <v>176</v>
      </c>
      <c r="C76" s="77"/>
      <c r="D76" s="77"/>
      <c r="E76" s="54"/>
      <c r="F76" s="250">
        <v>2715</v>
      </c>
      <c r="G76" s="251"/>
      <c r="H76" s="251"/>
      <c r="I76" s="251"/>
      <c r="J76" s="252"/>
    </row>
    <row r="77" spans="1:10" ht="36" customHeight="1" x14ac:dyDescent="0.25">
      <c r="A77" s="7"/>
      <c r="B77" s="76" t="s">
        <v>177</v>
      </c>
      <c r="C77" s="77"/>
      <c r="D77" s="77"/>
      <c r="E77" s="53"/>
      <c r="F77" s="250">
        <v>3000</v>
      </c>
      <c r="G77" s="251"/>
      <c r="H77" s="251"/>
      <c r="I77" s="251"/>
      <c r="J77" s="252"/>
    </row>
    <row r="78" spans="1:10" ht="36" customHeight="1" x14ac:dyDescent="0.25">
      <c r="A78" s="7"/>
      <c r="B78" s="52" t="s">
        <v>178</v>
      </c>
      <c r="C78" s="96"/>
      <c r="D78" s="96"/>
      <c r="E78" s="97"/>
      <c r="F78" s="250">
        <v>2004</v>
      </c>
      <c r="G78" s="251"/>
      <c r="H78" s="251"/>
      <c r="I78" s="251"/>
      <c r="J78" s="252"/>
    </row>
    <row r="79" spans="1:10" ht="36" customHeight="1" x14ac:dyDescent="0.25">
      <c r="A79" s="7" t="s">
        <v>114</v>
      </c>
      <c r="B79" s="76" t="s">
        <v>179</v>
      </c>
      <c r="C79" s="77"/>
      <c r="D79" s="77"/>
      <c r="E79" s="54"/>
      <c r="F79" s="250">
        <v>2400</v>
      </c>
      <c r="G79" s="251"/>
      <c r="H79" s="251"/>
      <c r="I79" s="251"/>
      <c r="J79" s="252"/>
    </row>
    <row r="80" spans="1:10" ht="36" customHeight="1" x14ac:dyDescent="0.25">
      <c r="A80" s="7" t="s">
        <v>114</v>
      </c>
      <c r="B80" s="76" t="s">
        <v>180</v>
      </c>
      <c r="C80" s="77"/>
      <c r="D80" s="77"/>
      <c r="E80" s="54"/>
      <c r="F80" s="250">
        <v>3120</v>
      </c>
      <c r="G80" s="251"/>
      <c r="H80" s="251"/>
      <c r="I80" s="251"/>
      <c r="J80" s="252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250">
        <v>7440</v>
      </c>
      <c r="G81" s="251"/>
      <c r="H81" s="251"/>
      <c r="I81" s="251"/>
      <c r="J81" s="252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250">
        <v>7320</v>
      </c>
      <c r="G82" s="251"/>
      <c r="H82" s="251"/>
      <c r="I82" s="251"/>
      <c r="J82" s="252"/>
    </row>
    <row r="83" spans="1:10" ht="36" customHeight="1" x14ac:dyDescent="0.25">
      <c r="A83" s="7" t="s">
        <v>114</v>
      </c>
      <c r="B83" s="84" t="s">
        <v>183</v>
      </c>
      <c r="C83" s="85"/>
      <c r="D83" s="85"/>
      <c r="E83" s="86"/>
      <c r="F83" s="250">
        <v>8784</v>
      </c>
      <c r="G83" s="251"/>
      <c r="H83" s="251"/>
      <c r="I83" s="251"/>
      <c r="J83" s="252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250">
        <v>5040</v>
      </c>
      <c r="G84" s="251"/>
      <c r="H84" s="251"/>
      <c r="I84" s="251"/>
      <c r="J84" s="252"/>
    </row>
    <row r="85" spans="1:10" ht="36" customHeight="1" x14ac:dyDescent="0.25">
      <c r="A85" s="7" t="s">
        <v>114</v>
      </c>
      <c r="B85" s="76" t="s">
        <v>185</v>
      </c>
      <c r="C85" s="77"/>
      <c r="D85" s="77"/>
      <c r="E85" s="54"/>
      <c r="F85" s="250">
        <v>5040</v>
      </c>
      <c r="G85" s="251"/>
      <c r="H85" s="251"/>
      <c r="I85" s="251"/>
      <c r="J85" s="252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250">
        <v>4080</v>
      </c>
      <c r="G86" s="251"/>
      <c r="H86" s="251"/>
      <c r="I86" s="251"/>
      <c r="J86" s="252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250">
        <v>840</v>
      </c>
      <c r="G87" s="251"/>
      <c r="H87" s="251"/>
      <c r="I87" s="251"/>
      <c r="J87" s="252"/>
    </row>
    <row r="88" spans="1:10" ht="36" customHeight="1" x14ac:dyDescent="0.25">
      <c r="A88" s="7" t="s">
        <v>114</v>
      </c>
      <c r="B88" s="76" t="s">
        <v>189</v>
      </c>
      <c r="C88" s="77"/>
      <c r="D88" s="77"/>
      <c r="E88" s="54"/>
      <c r="F88" s="250">
        <v>8400</v>
      </c>
      <c r="G88" s="251"/>
      <c r="H88" s="251"/>
      <c r="I88" s="251"/>
      <c r="J88" s="252"/>
    </row>
    <row r="89" spans="1:10" ht="36" customHeight="1" thickBot="1" x14ac:dyDescent="0.3">
      <c r="A89" s="7" t="s">
        <v>114</v>
      </c>
      <c r="B89" s="76" t="s">
        <v>189</v>
      </c>
      <c r="C89" s="77"/>
      <c r="D89" s="77"/>
      <c r="E89" s="54"/>
      <c r="F89" s="250">
        <v>3360</v>
      </c>
      <c r="G89" s="251"/>
      <c r="H89" s="251"/>
      <c r="I89" s="251"/>
      <c r="J89" s="252"/>
    </row>
    <row r="90" spans="1:10" ht="36" customHeight="1" x14ac:dyDescent="0.25">
      <c r="A90" s="7"/>
      <c r="B90" s="189" t="s">
        <v>190</v>
      </c>
      <c r="C90" s="190"/>
      <c r="D90" s="190"/>
      <c r="E90" s="191"/>
      <c r="F90" s="186"/>
      <c r="G90" s="187"/>
      <c r="H90" s="187"/>
      <c r="I90" s="187"/>
      <c r="J90" s="188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2004</v>
      </c>
      <c r="G91" s="68"/>
      <c r="H91" s="68"/>
      <c r="I91" s="68"/>
      <c r="J91" s="69"/>
    </row>
    <row r="92" spans="1:10" ht="36" customHeight="1" x14ac:dyDescent="0.25">
      <c r="A92" s="7"/>
      <c r="B92" s="76" t="s">
        <v>192</v>
      </c>
      <c r="C92" s="77"/>
      <c r="D92" s="77"/>
      <c r="E92" s="54"/>
      <c r="F92" s="67">
        <v>2004</v>
      </c>
      <c r="G92" s="68"/>
      <c r="H92" s="68"/>
      <c r="I92" s="68"/>
      <c r="J92" s="69"/>
    </row>
    <row r="93" spans="1:10" ht="36" customHeight="1" x14ac:dyDescent="0.25">
      <c r="A93" s="7"/>
      <c r="B93" s="76" t="s">
        <v>193</v>
      </c>
      <c r="C93" s="77"/>
      <c r="D93" s="77"/>
      <c r="E93" s="54"/>
      <c r="F93" s="105">
        <v>1500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194</v>
      </c>
      <c r="C94" s="77"/>
      <c r="D94" s="77"/>
      <c r="E94" s="54"/>
      <c r="F94" s="105">
        <v>150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195</v>
      </c>
      <c r="C95" s="77"/>
      <c r="D95" s="77"/>
      <c r="E95" s="54"/>
      <c r="F95" s="105">
        <v>510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196</v>
      </c>
      <c r="C96" s="19"/>
      <c r="D96" s="19"/>
      <c r="E96" s="20"/>
      <c r="F96" s="186"/>
      <c r="G96" s="187"/>
      <c r="H96" s="187"/>
      <c r="I96" s="187"/>
      <c r="J96" s="188"/>
    </row>
    <row r="97" spans="1:10" ht="36" customHeight="1" x14ac:dyDescent="0.25">
      <c r="A97" s="7" t="s">
        <v>112</v>
      </c>
      <c r="B97" s="76" t="s">
        <v>197</v>
      </c>
      <c r="C97" s="77"/>
      <c r="D97" s="77"/>
      <c r="E97" s="54"/>
      <c r="F97" s="192">
        <f>H97*1.2</f>
        <v>2556</v>
      </c>
      <c r="G97" s="193">
        <f>H97*1.1</f>
        <v>2343</v>
      </c>
      <c r="H97" s="193">
        <v>2130</v>
      </c>
      <c r="I97" s="193">
        <f>H97*0.75</f>
        <v>1597.5</v>
      </c>
      <c r="J97" s="194">
        <f>H97*0.5</f>
        <v>1065</v>
      </c>
    </row>
    <row r="98" spans="1:10" ht="36" customHeight="1" x14ac:dyDescent="0.25">
      <c r="A98" s="7" t="s">
        <v>112</v>
      </c>
      <c r="B98" s="76" t="s">
        <v>198</v>
      </c>
      <c r="C98" s="77"/>
      <c r="D98" s="77"/>
      <c r="E98" s="54"/>
      <c r="F98" s="67">
        <v>1860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67">
        <v>1068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200</v>
      </c>
      <c r="C100" s="77"/>
      <c r="D100" s="77"/>
      <c r="E100" s="54"/>
      <c r="F100" s="192">
        <f>H100*1.2</f>
        <v>3600</v>
      </c>
      <c r="G100" s="193">
        <f>H100*1.1</f>
        <v>3300.0000000000005</v>
      </c>
      <c r="H100" s="193">
        <v>3000</v>
      </c>
      <c r="I100" s="193">
        <f>H100*0.75</f>
        <v>2250</v>
      </c>
      <c r="J100" s="194">
        <f>H100*0.5</f>
        <v>1500</v>
      </c>
    </row>
    <row r="101" spans="1:10" ht="36" customHeight="1" x14ac:dyDescent="0.25">
      <c r="A101" s="7" t="s">
        <v>114</v>
      </c>
      <c r="B101" s="76" t="s">
        <v>226</v>
      </c>
      <c r="C101" s="77"/>
      <c r="D101" s="77"/>
      <c r="E101" s="54"/>
      <c r="F101" s="67">
        <v>2640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67">
        <v>1560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203</v>
      </c>
      <c r="C103" s="77"/>
      <c r="D103" s="77"/>
      <c r="E103" s="54"/>
      <c r="F103" s="250">
        <v>1860</v>
      </c>
      <c r="G103" s="251"/>
      <c r="H103" s="251"/>
      <c r="I103" s="251"/>
      <c r="J103" s="252"/>
    </row>
    <row r="104" spans="1:10" ht="54" customHeight="1" thickBot="1" x14ac:dyDescent="0.3">
      <c r="A104" s="7"/>
      <c r="B104" s="18" t="s">
        <v>228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36" customHeight="1" thickBot="1" x14ac:dyDescent="0.3">
      <c r="A105" s="7"/>
      <c r="B105" s="195"/>
      <c r="C105" s="196"/>
      <c r="D105" s="196"/>
      <c r="E105" s="196"/>
      <c r="F105" s="196"/>
      <c r="G105" s="196"/>
      <c r="H105" s="196"/>
      <c r="I105" s="196"/>
      <c r="J105" s="197"/>
    </row>
    <row r="106" spans="1:10" ht="36" customHeight="1" x14ac:dyDescent="0.25">
      <c r="A106" s="7"/>
      <c r="B106" s="78" t="s">
        <v>229</v>
      </c>
      <c r="C106" s="79"/>
      <c r="D106" s="79"/>
      <c r="E106" s="36"/>
      <c r="F106" s="80">
        <v>4950</v>
      </c>
      <c r="G106" s="81"/>
      <c r="H106" s="81"/>
      <c r="I106" s="81"/>
      <c r="J106" s="82"/>
    </row>
    <row r="107" spans="1:10" ht="36" customHeight="1" x14ac:dyDescent="0.25">
      <c r="A107" s="7"/>
      <c r="B107" s="76" t="s">
        <v>230</v>
      </c>
      <c r="C107" s="77"/>
      <c r="D107" s="77"/>
      <c r="E107" s="54"/>
      <c r="F107" s="67">
        <v>9900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231</v>
      </c>
      <c r="C108" s="77"/>
      <c r="D108" s="77"/>
      <c r="E108" s="54"/>
      <c r="F108" s="67">
        <v>4950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264</v>
      </c>
      <c r="C109" s="77"/>
      <c r="D109" s="77"/>
      <c r="E109" s="54"/>
      <c r="F109" s="67">
        <v>9900</v>
      </c>
      <c r="G109" s="68"/>
      <c r="H109" s="68"/>
      <c r="I109" s="68"/>
      <c r="J109" s="69"/>
    </row>
    <row r="110" spans="1:10" ht="24" customHeight="1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16"/>
      <c r="C111" s="117"/>
      <c r="D111" s="117"/>
      <c r="E111" s="117"/>
      <c r="F111" s="118"/>
      <c r="G111" s="118"/>
      <c r="H111" s="118"/>
      <c r="I111" s="118"/>
      <c r="J111" s="118"/>
    </row>
    <row r="112" spans="1:10" ht="56.25" customHeight="1" x14ac:dyDescent="0.25">
      <c r="A112" s="7"/>
      <c r="B112" s="119" t="s">
        <v>265</v>
      </c>
      <c r="C112" s="119"/>
      <c r="D112" s="119"/>
      <c r="E112" s="119"/>
      <c r="F112" s="119"/>
      <c r="G112" s="119"/>
      <c r="H112" s="119"/>
      <c r="I112" s="119"/>
      <c r="J112" s="119"/>
    </row>
    <row r="113" spans="1:10" ht="41.25" customHeight="1" x14ac:dyDescent="0.25">
      <c r="A113" s="7"/>
      <c r="B113" s="119" t="s">
        <v>205</v>
      </c>
      <c r="C113" s="119"/>
      <c r="D113" s="119"/>
      <c r="E113" s="119"/>
      <c r="F113" s="119"/>
      <c r="G113" s="119"/>
      <c r="H113" s="119"/>
      <c r="I113" s="119"/>
      <c r="J113" s="119"/>
    </row>
    <row r="114" spans="1:10" ht="21" x14ac:dyDescent="0.25">
      <c r="A114" s="7" t="s">
        <v>114</v>
      </c>
      <c r="B114" s="120" t="s">
        <v>268</v>
      </c>
      <c r="C114" s="120"/>
      <c r="D114" s="120"/>
      <c r="E114" s="120"/>
      <c r="F114" s="120"/>
      <c r="G114" s="120"/>
      <c r="H114" s="120"/>
      <c r="I114" s="120"/>
      <c r="J114" s="120"/>
    </row>
    <row r="115" spans="1:10" ht="42" customHeight="1" x14ac:dyDescent="0.25">
      <c r="A115" s="7"/>
      <c r="B115" s="121" t="s">
        <v>207</v>
      </c>
      <c r="C115" s="121"/>
      <c r="D115" s="121"/>
      <c r="E115" s="121"/>
      <c r="F115" s="121"/>
      <c r="G115" s="121"/>
      <c r="H115" s="121"/>
      <c r="I115" s="121"/>
      <c r="J115" s="121"/>
    </row>
    <row r="116" spans="1:10" ht="21" x14ac:dyDescent="0.25">
      <c r="A116" s="7"/>
    </row>
  </sheetData>
  <sheetProtection selectLockedCells="1" selectUnlockedCells="1"/>
  <mergeCells count="208">
    <mergeCell ref="B110:E110"/>
    <mergeCell ref="F110:J110"/>
    <mergeCell ref="B112:J112"/>
    <mergeCell ref="B113:J113"/>
    <mergeCell ref="B114:J114"/>
    <mergeCell ref="B115:J115"/>
    <mergeCell ref="B107:E107"/>
    <mergeCell ref="F107:J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J105"/>
    <mergeCell ref="B106:E106"/>
    <mergeCell ref="F106:J106"/>
    <mergeCell ref="B99:E99"/>
    <mergeCell ref="F99:J99"/>
    <mergeCell ref="B100:E100"/>
    <mergeCell ref="B101:E101"/>
    <mergeCell ref="F101:J101"/>
    <mergeCell ref="B102:E102"/>
    <mergeCell ref="F102:J102"/>
    <mergeCell ref="B95:E95"/>
    <mergeCell ref="F95:J95"/>
    <mergeCell ref="B96:E96"/>
    <mergeCell ref="F96:J96"/>
    <mergeCell ref="B97:E97"/>
    <mergeCell ref="B98:E98"/>
    <mergeCell ref="F98:J98"/>
    <mergeCell ref="B92:E92"/>
    <mergeCell ref="F92:J92"/>
    <mergeCell ref="B93:E93"/>
    <mergeCell ref="F93:J93"/>
    <mergeCell ref="B94:E94"/>
    <mergeCell ref="F94:J94"/>
    <mergeCell ref="B88:E88"/>
    <mergeCell ref="F88:J88"/>
    <mergeCell ref="B89:E89"/>
    <mergeCell ref="F89:J89"/>
    <mergeCell ref="F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20:E20"/>
    <mergeCell ref="F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6"/>
  <sheetViews>
    <sheetView view="pageBreakPreview" topLeftCell="B1" zoomScale="65" zoomScaleNormal="60" zoomScaleSheetLayoutView="65" workbookViewId="0">
      <pane ySplit="4" topLeftCell="A113" activePane="bottomLeft" state="frozen"/>
      <selection activeCell="Q15" sqref="Q15"/>
      <selection pane="bottomLeft" activeCell="F126" sqref="F126:J129"/>
    </sheetView>
  </sheetViews>
  <sheetFormatPr defaultColWidth="9.140625" defaultRowHeight="12.75" outlineLevelRow="1" x14ac:dyDescent="0.25"/>
  <cols>
    <col min="1" max="1" width="20.285156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3" t="s">
        <v>108</v>
      </c>
      <c r="H6" s="173" t="s">
        <v>109</v>
      </c>
      <c r="I6" s="173" t="s">
        <v>110</v>
      </c>
      <c r="J6" s="174" t="s">
        <v>111</v>
      </c>
    </row>
    <row r="7" spans="1:10" ht="24" thickBot="1" x14ac:dyDescent="0.3">
      <c r="A7" s="7"/>
      <c r="B7" s="132"/>
      <c r="C7" s="133"/>
      <c r="D7" s="133"/>
      <c r="E7" s="134"/>
      <c r="F7" s="135"/>
      <c r="G7" s="136"/>
      <c r="H7" s="136"/>
      <c r="I7" s="136"/>
      <c r="J7" s="137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9828</v>
      </c>
      <c r="G8" s="33">
        <f>H8*1.1</f>
        <v>9009</v>
      </c>
      <c r="H8" s="33">
        <v>8190</v>
      </c>
      <c r="I8" s="33">
        <f>H8*0.75</f>
        <v>6142.5</v>
      </c>
      <c r="J8" s="33">
        <f>H8*0.5</f>
        <v>4095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13766.4</v>
      </c>
      <c r="G9" s="37">
        <f>H9*1.1</f>
        <v>12619.2</v>
      </c>
      <c r="H9" s="37">
        <v>11472</v>
      </c>
      <c r="I9" s="37">
        <f>H9*0.75</f>
        <v>8604</v>
      </c>
      <c r="J9" s="37">
        <f>H9*0.5</f>
        <v>5736</v>
      </c>
    </row>
    <row r="10" spans="1:10" ht="24" thickBot="1" x14ac:dyDescent="0.3">
      <c r="A10" s="7"/>
      <c r="B10" s="27"/>
      <c r="C10" s="38"/>
      <c r="D10" s="38"/>
      <c r="E10" s="39"/>
      <c r="F10" s="153"/>
      <c r="G10" s="154"/>
      <c r="H10" s="154"/>
      <c r="I10" s="154"/>
      <c r="J10" s="155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10512</v>
      </c>
      <c r="G11" s="33">
        <f>H11*1.1</f>
        <v>9636</v>
      </c>
      <c r="H11" s="33">
        <v>8760</v>
      </c>
      <c r="I11" s="33">
        <f>H11*0.75</f>
        <v>6570</v>
      </c>
      <c r="J11" s="33">
        <f>H11*0.5</f>
        <v>4380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14716.8</v>
      </c>
      <c r="G12" s="37">
        <f>H12*1.1</f>
        <v>13490.400000000001</v>
      </c>
      <c r="H12" s="37">
        <v>12264</v>
      </c>
      <c r="I12" s="37">
        <f>H12*0.75</f>
        <v>9198</v>
      </c>
      <c r="J12" s="37">
        <f>H12*0.5</f>
        <v>6132</v>
      </c>
    </row>
    <row r="13" spans="1:10" ht="24" thickBot="1" x14ac:dyDescent="0.3">
      <c r="A13" s="7"/>
      <c r="B13" s="27"/>
      <c r="C13" s="28"/>
      <c r="D13" s="28"/>
      <c r="E13" s="29"/>
      <c r="F13" s="180"/>
      <c r="G13" s="181"/>
      <c r="H13" s="181"/>
      <c r="I13" s="181"/>
      <c r="J13" s="182"/>
    </row>
    <row r="14" spans="1:10" ht="36" customHeight="1" x14ac:dyDescent="0.25">
      <c r="A14" s="7" t="s">
        <v>112</v>
      </c>
      <c r="B14" s="30" t="s">
        <v>118</v>
      </c>
      <c r="C14" s="175"/>
      <c r="D14" s="175"/>
      <c r="E14" s="176"/>
      <c r="F14" s="43">
        <v>1470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77" t="s">
        <v>119</v>
      </c>
      <c r="C15" s="178"/>
      <c r="D15" s="178"/>
      <c r="E15" s="179"/>
      <c r="F15" s="83">
        <v>2160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0"/>
      <c r="G16" s="181"/>
      <c r="H16" s="181"/>
      <c r="I16" s="181"/>
      <c r="J16" s="182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361">
        <v>330</v>
      </c>
      <c r="G17" s="362"/>
      <c r="H17" s="362"/>
      <c r="I17" s="362"/>
      <c r="J17" s="363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250">
        <v>468</v>
      </c>
      <c r="G18" s="251"/>
      <c r="H18" s="251"/>
      <c r="I18" s="251"/>
      <c r="J18" s="252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1650 до 33000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1650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3300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4950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6600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8250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9900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11550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13200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14850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16500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18150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19800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21450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23100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24750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26400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28050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29700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31350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33000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34650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36300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37950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39600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41250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42900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44550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46200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47850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243</v>
      </c>
      <c r="C50" s="53"/>
      <c r="D50" s="53"/>
      <c r="E50" s="54"/>
      <c r="F50" s="67">
        <v>49500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244</v>
      </c>
      <c r="C51" s="53"/>
      <c r="D51" s="53"/>
      <c r="E51" s="54"/>
      <c r="F51" s="67">
        <v>51150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245</v>
      </c>
      <c r="C52" s="53"/>
      <c r="D52" s="53"/>
      <c r="E52" s="54"/>
      <c r="F52" s="67">
        <v>52800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246</v>
      </c>
      <c r="C53" s="53"/>
      <c r="D53" s="53"/>
      <c r="E53" s="54"/>
      <c r="F53" s="67">
        <v>54450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247</v>
      </c>
      <c r="C54" s="53"/>
      <c r="D54" s="53"/>
      <c r="E54" s="54"/>
      <c r="F54" s="67">
        <v>56100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248</v>
      </c>
      <c r="C55" s="53"/>
      <c r="D55" s="53"/>
      <c r="E55" s="54"/>
      <c r="F55" s="67">
        <v>57750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249</v>
      </c>
      <c r="C56" s="53"/>
      <c r="D56" s="53"/>
      <c r="E56" s="54"/>
      <c r="F56" s="67">
        <v>59400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250</v>
      </c>
      <c r="C57" s="53"/>
      <c r="D57" s="53"/>
      <c r="E57" s="54"/>
      <c r="F57" s="67">
        <v>61050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251</v>
      </c>
      <c r="C58" s="53"/>
      <c r="D58" s="53"/>
      <c r="E58" s="54"/>
      <c r="F58" s="67">
        <v>62700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252</v>
      </c>
      <c r="C59" s="53"/>
      <c r="D59" s="53"/>
      <c r="E59" s="54"/>
      <c r="F59" s="67">
        <v>64350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253</v>
      </c>
      <c r="C60" s="53"/>
      <c r="D60" s="53"/>
      <c r="E60" s="54"/>
      <c r="F60" s="67">
        <v>66000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143</v>
      </c>
      <c r="C61" s="71"/>
      <c r="D61" s="71"/>
      <c r="E61" s="72"/>
      <c r="F61" s="73" t="str">
        <f>"Цена от "&amp;MIN(F62:F71)&amp;" до "&amp;MAX(F62:F71)</f>
        <v>Цена от 66 до 5550</v>
      </c>
      <c r="G61" s="74"/>
      <c r="H61" s="74"/>
      <c r="I61" s="74"/>
      <c r="J61" s="75"/>
    </row>
    <row r="62" spans="1:10" ht="36" customHeight="1" x14ac:dyDescent="0.25">
      <c r="A62" s="7"/>
      <c r="B62" s="76" t="s">
        <v>144</v>
      </c>
      <c r="C62" s="77"/>
      <c r="D62" s="77"/>
      <c r="E62" s="54"/>
      <c r="F62" s="67">
        <v>1200</v>
      </c>
      <c r="G62" s="68"/>
      <c r="H62" s="68"/>
      <c r="I62" s="68"/>
      <c r="J62" s="69"/>
    </row>
    <row r="63" spans="1:10" ht="36" customHeight="1" x14ac:dyDescent="0.25">
      <c r="A63" s="7"/>
      <c r="B63" s="76" t="s">
        <v>208</v>
      </c>
      <c r="C63" s="77"/>
      <c r="D63" s="77"/>
      <c r="E63" s="54"/>
      <c r="F63" s="67">
        <v>66</v>
      </c>
      <c r="G63" s="68"/>
      <c r="H63" s="68"/>
      <c r="I63" s="68"/>
      <c r="J63" s="69"/>
    </row>
    <row r="64" spans="1:10" ht="36" customHeight="1" x14ac:dyDescent="0.25">
      <c r="A64" s="7"/>
      <c r="B64" s="78" t="s">
        <v>146</v>
      </c>
      <c r="C64" s="79"/>
      <c r="D64" s="79"/>
      <c r="E64" s="36"/>
      <c r="F64" s="80">
        <v>4230</v>
      </c>
      <c r="G64" s="81"/>
      <c r="H64" s="81"/>
      <c r="I64" s="81"/>
      <c r="J64" s="82"/>
    </row>
    <row r="65" spans="1:10" ht="36" customHeight="1" x14ac:dyDescent="0.25">
      <c r="A65" s="7"/>
      <c r="B65" s="76" t="s">
        <v>147</v>
      </c>
      <c r="C65" s="77"/>
      <c r="D65" s="77"/>
      <c r="E65" s="54"/>
      <c r="F65" s="67">
        <v>870</v>
      </c>
      <c r="G65" s="68"/>
      <c r="H65" s="68"/>
      <c r="I65" s="68"/>
      <c r="J65" s="69"/>
    </row>
    <row r="66" spans="1:10" ht="36" customHeight="1" x14ac:dyDescent="0.25">
      <c r="A66" s="7"/>
      <c r="B66" s="76" t="s">
        <v>148</v>
      </c>
      <c r="C66" s="77"/>
      <c r="D66" s="77"/>
      <c r="E66" s="54"/>
      <c r="F66" s="67">
        <v>3630</v>
      </c>
      <c r="G66" s="68"/>
      <c r="H66" s="68"/>
      <c r="I66" s="68"/>
      <c r="J66" s="69"/>
    </row>
    <row r="67" spans="1:10" ht="36" customHeight="1" x14ac:dyDescent="0.25">
      <c r="A67" s="7"/>
      <c r="B67" s="76" t="s">
        <v>149</v>
      </c>
      <c r="C67" s="77"/>
      <c r="D67" s="77"/>
      <c r="E67" s="54"/>
      <c r="F67" s="67">
        <v>270</v>
      </c>
      <c r="G67" s="68"/>
      <c r="H67" s="68"/>
      <c r="I67" s="68"/>
      <c r="J67" s="69"/>
    </row>
    <row r="68" spans="1:10" ht="36" customHeight="1" x14ac:dyDescent="0.25">
      <c r="A68" s="7"/>
      <c r="B68" s="76" t="s">
        <v>150</v>
      </c>
      <c r="C68" s="77"/>
      <c r="D68" s="77"/>
      <c r="E68" s="54"/>
      <c r="F68" s="67">
        <v>270</v>
      </c>
      <c r="G68" s="68"/>
      <c r="H68" s="68"/>
      <c r="I68" s="68"/>
      <c r="J68" s="69"/>
    </row>
    <row r="69" spans="1:10" ht="36" customHeight="1" x14ac:dyDescent="0.25">
      <c r="A69" s="7"/>
      <c r="B69" s="76" t="s">
        <v>151</v>
      </c>
      <c r="C69" s="77"/>
      <c r="D69" s="77"/>
      <c r="E69" s="54"/>
      <c r="F69" s="67">
        <v>540</v>
      </c>
      <c r="G69" s="68"/>
      <c r="H69" s="68"/>
      <c r="I69" s="68"/>
      <c r="J69" s="69"/>
    </row>
    <row r="70" spans="1:10" ht="36" customHeight="1" x14ac:dyDescent="0.25">
      <c r="A70" s="7"/>
      <c r="B70" s="76" t="s">
        <v>152</v>
      </c>
      <c r="C70" s="77"/>
      <c r="D70" s="77"/>
      <c r="E70" s="54"/>
      <c r="F70" s="67">
        <v>780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153</v>
      </c>
      <c r="C71" s="77"/>
      <c r="D71" s="77"/>
      <c r="E71" s="54"/>
      <c r="F71" s="67">
        <v>5550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155</v>
      </c>
      <c r="C73" s="77"/>
      <c r="D73" s="77"/>
      <c r="E73" s="54"/>
      <c r="F73" s="67">
        <v>30</v>
      </c>
      <c r="G73" s="68"/>
      <c r="H73" s="68"/>
      <c r="I73" s="68"/>
      <c r="J73" s="69"/>
    </row>
    <row r="74" spans="1:10" ht="54" customHeight="1" thickBot="1" x14ac:dyDescent="0.3">
      <c r="A74" s="7"/>
      <c r="B74" s="183" t="s">
        <v>209</v>
      </c>
      <c r="C74" s="184"/>
      <c r="D74" s="184"/>
      <c r="E74" s="185"/>
      <c r="F74" s="186" t="str">
        <f>"Цена от "&amp;MIN(F76,F81:J82,H117,F83:J94)&amp;" до "&amp;MAX(F76,F81:J82,H117,F83:J94)</f>
        <v>Цена от 630 до 19740</v>
      </c>
      <c r="G74" s="187"/>
      <c r="H74" s="187"/>
      <c r="I74" s="187"/>
      <c r="J74" s="188"/>
    </row>
    <row r="75" spans="1:10" ht="24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157</v>
      </c>
      <c r="C76" s="77"/>
      <c r="D76" s="77"/>
      <c r="E76" s="54"/>
      <c r="F76" s="67">
        <v>6480</v>
      </c>
      <c r="G76" s="68"/>
      <c r="H76" s="68"/>
      <c r="I76" s="68"/>
      <c r="J76" s="69"/>
    </row>
    <row r="77" spans="1:10" ht="36" customHeight="1" x14ac:dyDescent="0.25">
      <c r="A77" s="7"/>
      <c r="B77" s="84" t="s">
        <v>158</v>
      </c>
      <c r="C77" s="85"/>
      <c r="D77" s="85"/>
      <c r="E77" s="86"/>
      <c r="F77" s="93">
        <v>660</v>
      </c>
      <c r="G77" s="94"/>
      <c r="H77" s="94"/>
      <c r="I77" s="94"/>
      <c r="J77" s="95"/>
    </row>
    <row r="78" spans="1:10" ht="36" customHeight="1" x14ac:dyDescent="0.25">
      <c r="A78" s="7"/>
      <c r="B78" s="84" t="s">
        <v>159</v>
      </c>
      <c r="C78" s="85"/>
      <c r="D78" s="85"/>
      <c r="E78" s="86"/>
      <c r="F78" s="93">
        <v>3240</v>
      </c>
      <c r="G78" s="94"/>
      <c r="H78" s="94"/>
      <c r="I78" s="94"/>
      <c r="J78" s="95"/>
    </row>
    <row r="79" spans="1:10" ht="36" customHeight="1" thickBot="1" x14ac:dyDescent="0.3">
      <c r="A79" s="7"/>
      <c r="B79" s="177" t="s">
        <v>160</v>
      </c>
      <c r="C79" s="178"/>
      <c r="D79" s="178"/>
      <c r="E79" s="179"/>
      <c r="F79" s="93">
        <v>13200</v>
      </c>
      <c r="G79" s="94"/>
      <c r="H79" s="94"/>
      <c r="I79" s="94"/>
      <c r="J79" s="95"/>
    </row>
    <row r="80" spans="1:10" ht="24" thickBot="1" x14ac:dyDescent="0.3">
      <c r="A80" s="7"/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112</v>
      </c>
      <c r="B81" s="78" t="s">
        <v>161</v>
      </c>
      <c r="C81" s="79"/>
      <c r="D81" s="79"/>
      <c r="E81" s="36"/>
      <c r="F81" s="80">
        <v>7050</v>
      </c>
      <c r="G81" s="81"/>
      <c r="H81" s="81"/>
      <c r="I81" s="81"/>
      <c r="J81" s="82"/>
    </row>
    <row r="82" spans="1:10" ht="36" customHeight="1" x14ac:dyDescent="0.25">
      <c r="A82" s="7" t="s">
        <v>112</v>
      </c>
      <c r="B82" s="52" t="s">
        <v>162</v>
      </c>
      <c r="C82" s="96"/>
      <c r="D82" s="96"/>
      <c r="E82" s="97"/>
      <c r="F82" s="67">
        <v>7050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163</v>
      </c>
      <c r="C83" s="77"/>
      <c r="D83" s="77"/>
      <c r="E83" s="54"/>
      <c r="F83" s="67">
        <v>12240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76" t="s">
        <v>164</v>
      </c>
      <c r="C84" s="77"/>
      <c r="D84" s="77"/>
      <c r="E84" s="54"/>
      <c r="F84" s="67">
        <v>7050</v>
      </c>
      <c r="G84" s="68"/>
      <c r="H84" s="68"/>
      <c r="I84" s="68"/>
      <c r="J84" s="69"/>
    </row>
    <row r="85" spans="1:10" ht="36" customHeight="1" x14ac:dyDescent="0.25">
      <c r="A85" s="7" t="s">
        <v>112</v>
      </c>
      <c r="B85" s="76" t="s">
        <v>165</v>
      </c>
      <c r="C85" s="77"/>
      <c r="D85" s="77"/>
      <c r="E85" s="54"/>
      <c r="F85" s="67">
        <v>8460</v>
      </c>
      <c r="G85" s="68"/>
      <c r="H85" s="68"/>
      <c r="I85" s="68"/>
      <c r="J85" s="69"/>
    </row>
    <row r="86" spans="1:10" ht="36" customHeight="1" x14ac:dyDescent="0.25">
      <c r="A86" s="7" t="s">
        <v>112</v>
      </c>
      <c r="B86" s="76" t="s">
        <v>166</v>
      </c>
      <c r="C86" s="77"/>
      <c r="D86" s="77"/>
      <c r="E86" s="54"/>
      <c r="F86" s="67">
        <v>4620</v>
      </c>
      <c r="G86" s="68"/>
      <c r="H86" s="68"/>
      <c r="I86" s="68"/>
      <c r="J86" s="69"/>
    </row>
    <row r="87" spans="1:10" ht="36" customHeight="1" x14ac:dyDescent="0.25">
      <c r="A87" s="7" t="s">
        <v>112</v>
      </c>
      <c r="B87" s="76" t="s">
        <v>167</v>
      </c>
      <c r="C87" s="77"/>
      <c r="D87" s="77"/>
      <c r="E87" s="54"/>
      <c r="F87" s="67">
        <v>4620</v>
      </c>
      <c r="G87" s="68"/>
      <c r="H87" s="68"/>
      <c r="I87" s="68"/>
      <c r="J87" s="69"/>
    </row>
    <row r="88" spans="1:10" ht="36" customHeight="1" x14ac:dyDescent="0.25">
      <c r="A88" s="7" t="s">
        <v>112</v>
      </c>
      <c r="B88" s="76" t="s">
        <v>168</v>
      </c>
      <c r="C88" s="77"/>
      <c r="D88" s="77"/>
      <c r="E88" s="54"/>
      <c r="F88" s="67">
        <v>13530</v>
      </c>
      <c r="G88" s="68"/>
      <c r="H88" s="68"/>
      <c r="I88" s="68"/>
      <c r="J88" s="69"/>
    </row>
    <row r="89" spans="1:10" ht="36" customHeight="1" x14ac:dyDescent="0.25">
      <c r="A89" s="7"/>
      <c r="B89" s="78" t="s">
        <v>169</v>
      </c>
      <c r="C89" s="79"/>
      <c r="D89" s="79"/>
      <c r="E89" s="36"/>
      <c r="F89" s="67">
        <v>16800</v>
      </c>
      <c r="G89" s="68"/>
      <c r="H89" s="68"/>
      <c r="I89" s="68"/>
      <c r="J89" s="69"/>
    </row>
    <row r="90" spans="1:10" ht="36" customHeight="1" x14ac:dyDescent="0.25">
      <c r="A90" s="7" t="s">
        <v>112</v>
      </c>
      <c r="B90" s="78" t="s">
        <v>170</v>
      </c>
      <c r="C90" s="79"/>
      <c r="D90" s="79"/>
      <c r="E90" s="36"/>
      <c r="F90" s="67">
        <v>630</v>
      </c>
      <c r="G90" s="68"/>
      <c r="H90" s="68"/>
      <c r="I90" s="68"/>
      <c r="J90" s="69"/>
    </row>
    <row r="91" spans="1:10" ht="36" customHeight="1" x14ac:dyDescent="0.25">
      <c r="A91" s="7"/>
      <c r="B91" s="52" t="s">
        <v>171</v>
      </c>
      <c r="C91" s="96"/>
      <c r="D91" s="96"/>
      <c r="E91" s="97"/>
      <c r="F91" s="67">
        <v>3180</v>
      </c>
      <c r="G91" s="68"/>
      <c r="H91" s="68"/>
      <c r="I91" s="68"/>
      <c r="J91" s="69"/>
    </row>
    <row r="92" spans="1:10" ht="36" customHeight="1" x14ac:dyDescent="0.25">
      <c r="A92" s="7"/>
      <c r="B92" s="52" t="s">
        <v>172</v>
      </c>
      <c r="C92" s="96"/>
      <c r="D92" s="96"/>
      <c r="E92" s="97"/>
      <c r="F92" s="67">
        <v>2730</v>
      </c>
      <c r="G92" s="68"/>
      <c r="H92" s="68"/>
      <c r="I92" s="68"/>
      <c r="J92" s="69"/>
    </row>
    <row r="93" spans="1:10" ht="36" customHeight="1" x14ac:dyDescent="0.25">
      <c r="A93" s="7" t="s">
        <v>112</v>
      </c>
      <c r="B93" s="52" t="s">
        <v>173</v>
      </c>
      <c r="C93" s="96"/>
      <c r="D93" s="96"/>
      <c r="E93" s="97"/>
      <c r="F93" s="67">
        <v>19740</v>
      </c>
      <c r="G93" s="68"/>
      <c r="H93" s="68"/>
      <c r="I93" s="68"/>
      <c r="J93" s="69"/>
    </row>
    <row r="94" spans="1:10" ht="36" customHeight="1" x14ac:dyDescent="0.25">
      <c r="A94" s="7" t="s">
        <v>112</v>
      </c>
      <c r="B94" s="76" t="s">
        <v>174</v>
      </c>
      <c r="C94" s="77"/>
      <c r="D94" s="77"/>
      <c r="E94" s="54"/>
      <c r="F94" s="67">
        <v>8850</v>
      </c>
      <c r="G94" s="68"/>
      <c r="H94" s="68"/>
      <c r="I94" s="68"/>
      <c r="J94" s="69"/>
    </row>
    <row r="95" spans="1:10" ht="37.5" customHeight="1" x14ac:dyDescent="0.25">
      <c r="A95" s="7"/>
      <c r="B95" s="76" t="s">
        <v>175</v>
      </c>
      <c r="C95" s="77"/>
      <c r="D95" s="77"/>
      <c r="E95" s="54"/>
      <c r="F95" s="67">
        <v>1440</v>
      </c>
      <c r="G95" s="68"/>
      <c r="H95" s="68"/>
      <c r="I95" s="68"/>
      <c r="J95" s="69"/>
    </row>
    <row r="96" spans="1:10" ht="36" customHeight="1" x14ac:dyDescent="0.25">
      <c r="A96" s="7"/>
      <c r="B96" s="76" t="s">
        <v>176</v>
      </c>
      <c r="C96" s="77"/>
      <c r="D96" s="77"/>
      <c r="E96" s="54"/>
      <c r="F96" s="67">
        <v>7200</v>
      </c>
      <c r="G96" s="68"/>
      <c r="H96" s="68"/>
      <c r="I96" s="68"/>
      <c r="J96" s="69"/>
    </row>
    <row r="97" spans="1:10" ht="36" customHeight="1" x14ac:dyDescent="0.25">
      <c r="A97" s="7"/>
      <c r="B97" s="76" t="s">
        <v>177</v>
      </c>
      <c r="C97" s="77"/>
      <c r="D97" s="77"/>
      <c r="E97" s="53"/>
      <c r="F97" s="67">
        <v>7200</v>
      </c>
      <c r="G97" s="68"/>
      <c r="H97" s="68"/>
      <c r="I97" s="68"/>
      <c r="J97" s="69"/>
    </row>
    <row r="98" spans="1:10" ht="36" customHeight="1" x14ac:dyDescent="0.25">
      <c r="A98" s="7"/>
      <c r="B98" s="52" t="s">
        <v>178</v>
      </c>
      <c r="C98" s="96"/>
      <c r="D98" s="96"/>
      <c r="E98" s="96"/>
      <c r="F98" s="67">
        <v>6030</v>
      </c>
      <c r="G98" s="68"/>
      <c r="H98" s="68"/>
      <c r="I98" s="68"/>
      <c r="J98" s="69"/>
    </row>
    <row r="99" spans="1:10" ht="36" customHeight="1" x14ac:dyDescent="0.25">
      <c r="A99" s="7" t="s">
        <v>114</v>
      </c>
      <c r="B99" s="76" t="s">
        <v>179</v>
      </c>
      <c r="C99" s="77"/>
      <c r="D99" s="77"/>
      <c r="E99" s="54"/>
      <c r="F99" s="67">
        <v>9960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180</v>
      </c>
      <c r="C100" s="77"/>
      <c r="D100" s="77"/>
      <c r="E100" s="54"/>
      <c r="F100" s="67">
        <v>9960</v>
      </c>
      <c r="G100" s="68"/>
      <c r="H100" s="68"/>
      <c r="I100" s="68"/>
      <c r="J100" s="69"/>
    </row>
    <row r="101" spans="1:10" ht="36" customHeight="1" x14ac:dyDescent="0.25">
      <c r="A101" s="7" t="s">
        <v>114</v>
      </c>
      <c r="B101" s="76" t="s">
        <v>181</v>
      </c>
      <c r="C101" s="77"/>
      <c r="D101" s="77"/>
      <c r="E101" s="54"/>
      <c r="F101" s="67">
        <v>17160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182</v>
      </c>
      <c r="C102" s="77"/>
      <c r="D102" s="77"/>
      <c r="E102" s="54"/>
      <c r="F102" s="67">
        <v>9960</v>
      </c>
      <c r="G102" s="68"/>
      <c r="H102" s="68"/>
      <c r="I102" s="68"/>
      <c r="J102" s="69"/>
    </row>
    <row r="103" spans="1:10" ht="36" customHeight="1" x14ac:dyDescent="0.25">
      <c r="A103" s="7" t="s">
        <v>114</v>
      </c>
      <c r="B103" s="84" t="s">
        <v>183</v>
      </c>
      <c r="C103" s="85"/>
      <c r="D103" s="85"/>
      <c r="E103" s="86"/>
      <c r="F103" s="93">
        <v>11952</v>
      </c>
      <c r="G103" s="94"/>
      <c r="H103" s="94"/>
      <c r="I103" s="94"/>
      <c r="J103" s="95"/>
    </row>
    <row r="104" spans="1:10" ht="36" customHeight="1" x14ac:dyDescent="0.25">
      <c r="A104" s="7" t="s">
        <v>114</v>
      </c>
      <c r="B104" s="76" t="s">
        <v>184</v>
      </c>
      <c r="C104" s="77"/>
      <c r="D104" s="77"/>
      <c r="E104" s="54"/>
      <c r="F104" s="67">
        <v>6480</v>
      </c>
      <c r="G104" s="68"/>
      <c r="H104" s="68"/>
      <c r="I104" s="68"/>
      <c r="J104" s="69"/>
    </row>
    <row r="105" spans="1:10" ht="36" customHeight="1" x14ac:dyDescent="0.25">
      <c r="A105" s="7" t="s">
        <v>114</v>
      </c>
      <c r="B105" s="76" t="s">
        <v>185</v>
      </c>
      <c r="C105" s="77"/>
      <c r="D105" s="77"/>
      <c r="E105" s="54"/>
      <c r="F105" s="67">
        <v>6480</v>
      </c>
      <c r="G105" s="68"/>
      <c r="H105" s="68"/>
      <c r="I105" s="68"/>
      <c r="J105" s="69"/>
    </row>
    <row r="106" spans="1:10" ht="36" customHeight="1" x14ac:dyDescent="0.25">
      <c r="A106" s="7" t="s">
        <v>114</v>
      </c>
      <c r="B106" s="76" t="s">
        <v>186</v>
      </c>
      <c r="C106" s="77"/>
      <c r="D106" s="77"/>
      <c r="E106" s="54"/>
      <c r="F106" s="67">
        <v>18960</v>
      </c>
      <c r="G106" s="68"/>
      <c r="H106" s="68"/>
      <c r="I106" s="68"/>
      <c r="J106" s="69"/>
    </row>
    <row r="107" spans="1:10" ht="36" customHeight="1" x14ac:dyDescent="0.25">
      <c r="A107" s="7" t="s">
        <v>114</v>
      </c>
      <c r="B107" s="76" t="s">
        <v>187</v>
      </c>
      <c r="C107" s="77"/>
      <c r="D107" s="77"/>
      <c r="E107" s="54"/>
      <c r="F107" s="67">
        <v>960</v>
      </c>
      <c r="G107" s="68"/>
      <c r="H107" s="68"/>
      <c r="I107" s="68"/>
      <c r="J107" s="69"/>
    </row>
    <row r="108" spans="1:10" ht="36" customHeight="1" x14ac:dyDescent="0.25">
      <c r="A108" s="7" t="s">
        <v>114</v>
      </c>
      <c r="B108" s="76" t="s">
        <v>188</v>
      </c>
      <c r="C108" s="77"/>
      <c r="D108" s="77"/>
      <c r="E108" s="54"/>
      <c r="F108" s="67">
        <v>27720</v>
      </c>
      <c r="G108" s="68"/>
      <c r="H108" s="68"/>
      <c r="I108" s="68"/>
      <c r="J108" s="69"/>
    </row>
    <row r="109" spans="1:10" ht="36" customHeight="1" thickBot="1" x14ac:dyDescent="0.3">
      <c r="A109" s="7" t="s">
        <v>114</v>
      </c>
      <c r="B109" s="76" t="s">
        <v>189</v>
      </c>
      <c r="C109" s="77"/>
      <c r="D109" s="77"/>
      <c r="E109" s="54"/>
      <c r="F109" s="67">
        <v>12480</v>
      </c>
      <c r="G109" s="68"/>
      <c r="H109" s="68"/>
      <c r="I109" s="68"/>
      <c r="J109" s="69"/>
    </row>
    <row r="110" spans="1:10" ht="36" customHeight="1" x14ac:dyDescent="0.25">
      <c r="A110" s="7"/>
      <c r="B110" s="189" t="s">
        <v>190</v>
      </c>
      <c r="C110" s="190"/>
      <c r="D110" s="190"/>
      <c r="E110" s="191"/>
      <c r="F110" s="186"/>
      <c r="G110" s="187"/>
      <c r="H110" s="187"/>
      <c r="I110" s="187"/>
      <c r="J110" s="188"/>
    </row>
    <row r="111" spans="1:10" ht="36" customHeight="1" x14ac:dyDescent="0.25">
      <c r="A111" s="7"/>
      <c r="B111" s="76" t="s">
        <v>191</v>
      </c>
      <c r="C111" s="77"/>
      <c r="D111" s="77"/>
      <c r="E111" s="54"/>
      <c r="F111" s="67">
        <v>6030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192</v>
      </c>
      <c r="C112" s="77"/>
      <c r="D112" s="77"/>
      <c r="E112" s="54"/>
      <c r="F112" s="67">
        <v>7200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193</v>
      </c>
      <c r="C113" s="77"/>
      <c r="D113" s="77"/>
      <c r="E113" s="54"/>
      <c r="F113" s="105">
        <v>3600</v>
      </c>
      <c r="G113" s="106"/>
      <c r="H113" s="106"/>
      <c r="I113" s="106"/>
      <c r="J113" s="107"/>
    </row>
    <row r="114" spans="1:10" ht="36" customHeight="1" x14ac:dyDescent="0.25">
      <c r="A114" s="7"/>
      <c r="B114" s="76" t="s">
        <v>194</v>
      </c>
      <c r="C114" s="77"/>
      <c r="D114" s="77"/>
      <c r="E114" s="54"/>
      <c r="F114" s="105">
        <v>360</v>
      </c>
      <c r="G114" s="106"/>
      <c r="H114" s="106"/>
      <c r="I114" s="106"/>
      <c r="J114" s="107"/>
    </row>
    <row r="115" spans="1:10" ht="36" customHeight="1" thickBot="1" x14ac:dyDescent="0.3">
      <c r="A115" s="7"/>
      <c r="B115" s="76" t="s">
        <v>195</v>
      </c>
      <c r="C115" s="77"/>
      <c r="D115" s="77"/>
      <c r="E115" s="54"/>
      <c r="F115" s="105">
        <v>1260</v>
      </c>
      <c r="G115" s="106"/>
      <c r="H115" s="106"/>
      <c r="I115" s="106"/>
      <c r="J115" s="107"/>
    </row>
    <row r="116" spans="1:10" ht="36" customHeight="1" thickBot="1" x14ac:dyDescent="0.3">
      <c r="A116" s="7"/>
      <c r="B116" s="18" t="s">
        <v>196</v>
      </c>
      <c r="C116" s="19"/>
      <c r="D116" s="19"/>
      <c r="E116" s="20"/>
      <c r="F116" s="186"/>
      <c r="G116" s="187"/>
      <c r="H116" s="187"/>
      <c r="I116" s="187"/>
      <c r="J116" s="188"/>
    </row>
    <row r="117" spans="1:10" ht="36" customHeight="1" x14ac:dyDescent="0.25">
      <c r="A117" s="7" t="s">
        <v>112</v>
      </c>
      <c r="B117" s="76" t="s">
        <v>197</v>
      </c>
      <c r="C117" s="77"/>
      <c r="D117" s="77"/>
      <c r="E117" s="54"/>
      <c r="F117" s="192">
        <f>H117*1.2</f>
        <v>3636</v>
      </c>
      <c r="G117" s="193">
        <f>H117*1.1</f>
        <v>3333.0000000000005</v>
      </c>
      <c r="H117" s="193">
        <v>3030</v>
      </c>
      <c r="I117" s="193">
        <f>H117*0.75</f>
        <v>2272.5</v>
      </c>
      <c r="J117" s="194">
        <f>H117*0.5</f>
        <v>1515</v>
      </c>
    </row>
    <row r="118" spans="1:10" ht="36" customHeight="1" x14ac:dyDescent="0.25">
      <c r="A118" s="7" t="s">
        <v>112</v>
      </c>
      <c r="B118" s="76" t="s">
        <v>198</v>
      </c>
      <c r="C118" s="77"/>
      <c r="D118" s="77"/>
      <c r="E118" s="54"/>
      <c r="F118" s="67">
        <v>3030</v>
      </c>
      <c r="G118" s="68"/>
      <c r="H118" s="68"/>
      <c r="I118" s="68"/>
      <c r="J118" s="69"/>
    </row>
    <row r="119" spans="1:10" ht="36" customHeight="1" x14ac:dyDescent="0.25">
      <c r="A119" s="7" t="s">
        <v>112</v>
      </c>
      <c r="B119" s="76" t="s">
        <v>199</v>
      </c>
      <c r="C119" s="77"/>
      <c r="D119" s="77"/>
      <c r="E119" s="54"/>
      <c r="F119" s="67">
        <v>3030</v>
      </c>
      <c r="G119" s="68"/>
      <c r="H119" s="68"/>
      <c r="I119" s="68"/>
      <c r="J119" s="69"/>
    </row>
    <row r="120" spans="1:10" ht="36" customHeight="1" x14ac:dyDescent="0.25">
      <c r="A120" s="7" t="s">
        <v>114</v>
      </c>
      <c r="B120" s="76" t="s">
        <v>200</v>
      </c>
      <c r="C120" s="77"/>
      <c r="D120" s="77"/>
      <c r="E120" s="54"/>
      <c r="F120" s="192">
        <f>H120*1.2</f>
        <v>5184</v>
      </c>
      <c r="G120" s="193">
        <f>H120*1.1</f>
        <v>4752</v>
      </c>
      <c r="H120" s="193">
        <v>4320</v>
      </c>
      <c r="I120" s="193">
        <f>H120*0.75</f>
        <v>3240</v>
      </c>
      <c r="J120" s="194">
        <f>H120*0.5</f>
        <v>2160</v>
      </c>
    </row>
    <row r="121" spans="1:10" ht="36" customHeight="1" x14ac:dyDescent="0.25">
      <c r="A121" s="7" t="s">
        <v>114</v>
      </c>
      <c r="B121" s="76" t="s">
        <v>226</v>
      </c>
      <c r="C121" s="77"/>
      <c r="D121" s="77"/>
      <c r="E121" s="54"/>
      <c r="F121" s="67">
        <v>4320</v>
      </c>
      <c r="G121" s="68"/>
      <c r="H121" s="68"/>
      <c r="I121" s="68"/>
      <c r="J121" s="69"/>
    </row>
    <row r="122" spans="1:10" ht="36" customHeight="1" x14ac:dyDescent="0.25">
      <c r="A122" s="7" t="s">
        <v>114</v>
      </c>
      <c r="B122" s="76" t="s">
        <v>202</v>
      </c>
      <c r="C122" s="77"/>
      <c r="D122" s="77"/>
      <c r="E122" s="54"/>
      <c r="F122" s="67">
        <v>4320</v>
      </c>
      <c r="G122" s="68"/>
      <c r="H122" s="68"/>
      <c r="I122" s="68"/>
      <c r="J122" s="69"/>
    </row>
    <row r="123" spans="1:10" ht="36" customHeight="1" thickBot="1" x14ac:dyDescent="0.3">
      <c r="A123" s="7"/>
      <c r="B123" s="76" t="s">
        <v>203</v>
      </c>
      <c r="C123" s="77"/>
      <c r="D123" s="77"/>
      <c r="E123" s="53"/>
      <c r="F123" s="115">
        <f>H123*1.2</f>
        <v>7272</v>
      </c>
      <c r="G123" s="115">
        <f>H123*1.1</f>
        <v>6666.0000000000009</v>
      </c>
      <c r="H123" s="115">
        <v>6060</v>
      </c>
      <c r="I123" s="115">
        <f>H123*0.75</f>
        <v>4545</v>
      </c>
      <c r="J123" s="115">
        <f>H123*0.5</f>
        <v>3030</v>
      </c>
    </row>
    <row r="124" spans="1:10" ht="54" customHeight="1" thickBot="1" x14ac:dyDescent="0.3">
      <c r="A124" s="7"/>
      <c r="B124" s="18" t="s">
        <v>228</v>
      </c>
      <c r="C124" s="19"/>
      <c r="D124" s="19"/>
      <c r="E124" s="20"/>
      <c r="F124" s="108"/>
      <c r="G124" s="109"/>
      <c r="H124" s="109"/>
      <c r="I124" s="109"/>
      <c r="J124" s="110"/>
    </row>
    <row r="125" spans="1:10" ht="36" customHeight="1" thickBot="1" x14ac:dyDescent="0.3">
      <c r="A125" s="7"/>
      <c r="B125" s="479" t="s">
        <v>491</v>
      </c>
      <c r="C125" s="480"/>
      <c r="D125" s="480"/>
      <c r="E125" s="480"/>
      <c r="F125" s="480"/>
      <c r="G125" s="480"/>
      <c r="H125" s="480"/>
      <c r="I125" s="480"/>
      <c r="J125" s="481"/>
    </row>
    <row r="126" spans="1:10" ht="36" customHeight="1" x14ac:dyDescent="0.25">
      <c r="A126" s="7"/>
      <c r="B126" s="78" t="s">
        <v>229</v>
      </c>
      <c r="C126" s="79"/>
      <c r="D126" s="79"/>
      <c r="E126" s="36"/>
      <c r="F126" s="80">
        <v>7962</v>
      </c>
      <c r="G126" s="81"/>
      <c r="H126" s="81"/>
      <c r="I126" s="81"/>
      <c r="J126" s="82"/>
    </row>
    <row r="127" spans="1:10" ht="36" customHeight="1" x14ac:dyDescent="0.25">
      <c r="A127" s="7"/>
      <c r="B127" s="76" t="s">
        <v>230</v>
      </c>
      <c r="C127" s="77"/>
      <c r="D127" s="77"/>
      <c r="E127" s="54"/>
      <c r="F127" s="67">
        <v>15924</v>
      </c>
      <c r="G127" s="68"/>
      <c r="H127" s="68"/>
      <c r="I127" s="68"/>
      <c r="J127" s="69"/>
    </row>
    <row r="128" spans="1:10" ht="36" customHeight="1" x14ac:dyDescent="0.25">
      <c r="A128" s="7"/>
      <c r="B128" s="76" t="s">
        <v>231</v>
      </c>
      <c r="C128" s="77"/>
      <c r="D128" s="77"/>
      <c r="E128" s="54"/>
      <c r="F128" s="67">
        <v>7962</v>
      </c>
      <c r="G128" s="68"/>
      <c r="H128" s="68"/>
      <c r="I128" s="68"/>
      <c r="J128" s="69"/>
    </row>
    <row r="129" spans="1:10" ht="36" customHeight="1" thickBot="1" x14ac:dyDescent="0.3">
      <c r="A129" s="7"/>
      <c r="B129" s="76" t="s">
        <v>264</v>
      </c>
      <c r="C129" s="77"/>
      <c r="D129" s="77"/>
      <c r="E129" s="54"/>
      <c r="F129" s="67">
        <v>15924</v>
      </c>
      <c r="G129" s="68"/>
      <c r="H129" s="68"/>
      <c r="I129" s="68"/>
      <c r="J129" s="69"/>
    </row>
    <row r="130" spans="1:10" ht="24" thickBot="1" x14ac:dyDescent="0.3">
      <c r="A130" s="7"/>
      <c r="B130" s="27"/>
      <c r="C130" s="28"/>
      <c r="D130" s="28"/>
      <c r="E130" s="29"/>
      <c r="F130" s="180"/>
      <c r="G130" s="181"/>
      <c r="H130" s="181"/>
      <c r="I130" s="181"/>
      <c r="J130" s="182"/>
    </row>
    <row r="131" spans="1:10" ht="21" customHeight="1" x14ac:dyDescent="0.25">
      <c r="A131" s="7"/>
      <c r="B131" s="116"/>
      <c r="C131" s="117"/>
      <c r="D131" s="117"/>
      <c r="E131" s="117"/>
      <c r="F131" s="118"/>
      <c r="G131" s="118"/>
      <c r="H131" s="118"/>
      <c r="I131" s="118"/>
      <c r="J131" s="118"/>
    </row>
    <row r="132" spans="1:10" ht="56.25" customHeight="1" x14ac:dyDescent="0.25">
      <c r="A132" s="7"/>
      <c r="B132" s="119" t="s">
        <v>265</v>
      </c>
      <c r="C132" s="119"/>
      <c r="D132" s="119"/>
      <c r="E132" s="119"/>
      <c r="F132" s="119"/>
      <c r="G132" s="119"/>
      <c r="H132" s="119"/>
      <c r="I132" s="119"/>
      <c r="J132" s="119"/>
    </row>
    <row r="133" spans="1:10" ht="41.25" customHeight="1" x14ac:dyDescent="0.25">
      <c r="A133" s="7"/>
      <c r="B133" s="119" t="s">
        <v>205</v>
      </c>
      <c r="C133" s="119"/>
      <c r="D133" s="119"/>
      <c r="E133" s="119"/>
      <c r="F133" s="119"/>
      <c r="G133" s="119"/>
      <c r="H133" s="119"/>
      <c r="I133" s="119"/>
      <c r="J133" s="119"/>
    </row>
    <row r="134" spans="1:10" ht="21" x14ac:dyDescent="0.25">
      <c r="A134" s="7" t="s">
        <v>114</v>
      </c>
      <c r="B134" s="120" t="s">
        <v>268</v>
      </c>
      <c r="C134" s="120"/>
      <c r="D134" s="120"/>
      <c r="E134" s="120"/>
      <c r="F134" s="120"/>
      <c r="G134" s="120"/>
      <c r="H134" s="120"/>
      <c r="I134" s="120"/>
      <c r="J134" s="120"/>
    </row>
    <row r="135" spans="1:10" ht="42" customHeight="1" x14ac:dyDescent="0.25">
      <c r="A135" s="7"/>
      <c r="B135" s="121" t="s">
        <v>207</v>
      </c>
      <c r="C135" s="121"/>
      <c r="D135" s="121"/>
      <c r="E135" s="121"/>
      <c r="F135" s="121"/>
      <c r="G135" s="121"/>
      <c r="H135" s="121"/>
      <c r="I135" s="121"/>
      <c r="J135" s="121"/>
    </row>
    <row r="136" spans="1:10" ht="21" x14ac:dyDescent="0.25">
      <c r="A136" s="7"/>
    </row>
  </sheetData>
  <sheetProtection selectLockedCells="1" selectUnlockedCells="1"/>
  <mergeCells count="250">
    <mergeCell ref="B130:E130"/>
    <mergeCell ref="F130:J130"/>
    <mergeCell ref="B132:J132"/>
    <mergeCell ref="B133:J133"/>
    <mergeCell ref="B134:J134"/>
    <mergeCell ref="B135:J135"/>
    <mergeCell ref="B127:E127"/>
    <mergeCell ref="F127:J127"/>
    <mergeCell ref="B128:E128"/>
    <mergeCell ref="F128:J128"/>
    <mergeCell ref="B129:E129"/>
    <mergeCell ref="F129:J129"/>
    <mergeCell ref="B123:E123"/>
    <mergeCell ref="B124:E124"/>
    <mergeCell ref="F124:J124"/>
    <mergeCell ref="B125:J125"/>
    <mergeCell ref="B126:E126"/>
    <mergeCell ref="F126:J126"/>
    <mergeCell ref="B119:E119"/>
    <mergeCell ref="F119:J119"/>
    <mergeCell ref="B120:E120"/>
    <mergeCell ref="B121:E121"/>
    <mergeCell ref="F121:J121"/>
    <mergeCell ref="B122:E122"/>
    <mergeCell ref="F122:J122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95" activePane="bottomLeft" state="frozen"/>
      <selection activeCell="Q15" sqref="Q15"/>
      <selection pane="bottomLeft" activeCell="F106" sqref="F106:J109"/>
    </sheetView>
  </sheetViews>
  <sheetFormatPr defaultColWidth="9.140625" defaultRowHeight="12.75" outlineLevelRow="1" x14ac:dyDescent="0.25"/>
  <cols>
    <col min="1" max="1" width="41.8554687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3" t="s">
        <v>108</v>
      </c>
      <c r="H6" s="173" t="s">
        <v>109</v>
      </c>
      <c r="I6" s="173" t="s">
        <v>110</v>
      </c>
      <c r="J6" s="174" t="s">
        <v>111</v>
      </c>
    </row>
    <row r="7" spans="1:10" ht="24" thickBot="1" x14ac:dyDescent="0.3">
      <c r="A7" s="7"/>
      <c r="B7" s="132"/>
      <c r="C7" s="133"/>
      <c r="D7" s="133"/>
      <c r="E7" s="134"/>
      <c r="F7" s="135"/>
      <c r="G7" s="136"/>
      <c r="H7" s="136"/>
      <c r="I7" s="136"/>
      <c r="J7" s="137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7480.7999999999993</v>
      </c>
      <c r="G8" s="33">
        <f>H8*1.1</f>
        <v>6857.4000000000005</v>
      </c>
      <c r="H8" s="33">
        <v>6234</v>
      </c>
      <c r="I8" s="33">
        <f>H8*0.75</f>
        <v>4675.5</v>
      </c>
      <c r="J8" s="33">
        <f>H8*0.5</f>
        <v>3117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10483.199999999999</v>
      </c>
      <c r="G9" s="37">
        <f>H9*1.1</f>
        <v>9609.6</v>
      </c>
      <c r="H9" s="37">
        <v>8736</v>
      </c>
      <c r="I9" s="37">
        <f>H9*0.75</f>
        <v>6552</v>
      </c>
      <c r="J9" s="37">
        <f>H9*0.5</f>
        <v>4368</v>
      </c>
    </row>
    <row r="10" spans="1:10" ht="24" thickBot="1" x14ac:dyDescent="0.3">
      <c r="A10" s="7"/>
      <c r="B10" s="27"/>
      <c r="C10" s="38"/>
      <c r="D10" s="38"/>
      <c r="E10" s="39"/>
      <c r="F10" s="153"/>
      <c r="G10" s="154"/>
      <c r="H10" s="154"/>
      <c r="I10" s="154"/>
      <c r="J10" s="155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8395.1999999999989</v>
      </c>
      <c r="G11" s="33">
        <f>H11*1.1</f>
        <v>7695.6</v>
      </c>
      <c r="H11" s="33">
        <v>6996</v>
      </c>
      <c r="I11" s="33">
        <f>H11*0.75</f>
        <v>5247</v>
      </c>
      <c r="J11" s="33">
        <f>H11*0.5</f>
        <v>3498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11764.8</v>
      </c>
      <c r="G12" s="37">
        <f>H12*1.1</f>
        <v>10784.400000000001</v>
      </c>
      <c r="H12" s="37">
        <v>9804</v>
      </c>
      <c r="I12" s="37">
        <f>H12*0.75</f>
        <v>7353</v>
      </c>
      <c r="J12" s="37">
        <f>H12*0.5</f>
        <v>4902</v>
      </c>
    </row>
    <row r="13" spans="1:10" ht="24" thickBot="1" x14ac:dyDescent="0.3">
      <c r="A13" s="7"/>
      <c r="B13" s="27"/>
      <c r="C13" s="28"/>
      <c r="D13" s="28"/>
      <c r="E13" s="29"/>
      <c r="F13" s="180"/>
      <c r="G13" s="181"/>
      <c r="H13" s="181"/>
      <c r="I13" s="181"/>
      <c r="J13" s="182"/>
    </row>
    <row r="14" spans="1:10" ht="36" customHeight="1" x14ac:dyDescent="0.25">
      <c r="A14" s="7" t="s">
        <v>112</v>
      </c>
      <c r="B14" s="30" t="s">
        <v>118</v>
      </c>
      <c r="C14" s="175"/>
      <c r="D14" s="175"/>
      <c r="E14" s="176"/>
      <c r="F14" s="43">
        <v>144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77" t="s">
        <v>119</v>
      </c>
      <c r="C15" s="178"/>
      <c r="D15" s="178"/>
      <c r="E15" s="179"/>
      <c r="F15" s="83">
        <v>240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0"/>
      <c r="G16" s="181"/>
      <c r="H16" s="181"/>
      <c r="I16" s="181"/>
      <c r="J16" s="182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361">
        <v>180</v>
      </c>
      <c r="G17" s="362"/>
      <c r="H17" s="362"/>
      <c r="I17" s="362"/>
      <c r="J17" s="363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250">
        <v>324</v>
      </c>
      <c r="G18" s="251"/>
      <c r="H18" s="251"/>
      <c r="I18" s="251"/>
      <c r="J18" s="252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300 до 6000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300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600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900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1500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1800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2100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2400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2700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3000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3300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3600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3900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4200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4500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4800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5100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5400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5700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6000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246 до 6618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762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432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6618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1350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4134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246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246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492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738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4152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83" t="s">
        <v>209</v>
      </c>
      <c r="C54" s="184"/>
      <c r="D54" s="184"/>
      <c r="E54" s="185"/>
      <c r="F54" s="186" t="str">
        <f>"Цена от "&amp;MIN(F56,F61:J62,H97,F63:J74)&amp;" до "&amp;MAX(F56,F61:J62,H97,F63:J74)</f>
        <v>Цена от 600 до 17406</v>
      </c>
      <c r="G54" s="187"/>
      <c r="H54" s="187"/>
      <c r="I54" s="187"/>
      <c r="J54" s="18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3060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306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768</v>
      </c>
      <c r="G58" s="94"/>
      <c r="H58" s="94"/>
      <c r="I58" s="94"/>
      <c r="J58" s="95"/>
    </row>
    <row r="59" spans="1:10" ht="36" customHeight="1" thickBot="1" x14ac:dyDescent="0.3">
      <c r="A59" s="7"/>
      <c r="B59" s="177" t="s">
        <v>160</v>
      </c>
      <c r="C59" s="178"/>
      <c r="D59" s="178"/>
      <c r="E59" s="179"/>
      <c r="F59" s="93">
        <v>5004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3150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3966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14496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7350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8820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5700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7374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17406</v>
      </c>
      <c r="G68" s="68"/>
      <c r="H68" s="68"/>
      <c r="I68" s="68"/>
      <c r="J68" s="69"/>
    </row>
    <row r="69" spans="1:10" ht="36" customHeight="1" x14ac:dyDescent="0.25">
      <c r="A69" s="7"/>
      <c r="B69" s="78" t="s">
        <v>169</v>
      </c>
      <c r="C69" s="79"/>
      <c r="D69" s="79"/>
      <c r="E69" s="36"/>
      <c r="F69" s="67">
        <v>6750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600</v>
      </c>
      <c r="G70" s="68"/>
      <c r="H70" s="68"/>
      <c r="I70" s="68"/>
      <c r="J70" s="69"/>
    </row>
    <row r="71" spans="1:10" ht="36" customHeight="1" x14ac:dyDescent="0.25">
      <c r="A71" s="7"/>
      <c r="B71" s="52" t="s">
        <v>171</v>
      </c>
      <c r="C71" s="96"/>
      <c r="D71" s="96"/>
      <c r="E71" s="97"/>
      <c r="F71" s="67">
        <v>4200</v>
      </c>
      <c r="G71" s="68"/>
      <c r="H71" s="68"/>
      <c r="I71" s="68"/>
      <c r="J71" s="69"/>
    </row>
    <row r="72" spans="1:10" ht="36" customHeight="1" x14ac:dyDescent="0.25">
      <c r="A72" s="7"/>
      <c r="B72" s="52" t="s">
        <v>172</v>
      </c>
      <c r="C72" s="96"/>
      <c r="D72" s="96"/>
      <c r="E72" s="97"/>
      <c r="F72" s="67">
        <v>3570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67">
        <v>11538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174</v>
      </c>
      <c r="C74" s="77"/>
      <c r="D74" s="77"/>
      <c r="E74" s="54"/>
      <c r="F74" s="67">
        <v>3162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175</v>
      </c>
      <c r="C75" s="77"/>
      <c r="D75" s="77"/>
      <c r="E75" s="54"/>
      <c r="F75" s="67">
        <v>762</v>
      </c>
      <c r="G75" s="68"/>
      <c r="H75" s="68"/>
      <c r="I75" s="68"/>
      <c r="J75" s="69"/>
    </row>
    <row r="76" spans="1:10" ht="36" customHeight="1" x14ac:dyDescent="0.25">
      <c r="A76" s="7"/>
      <c r="B76" s="76" t="s">
        <v>176</v>
      </c>
      <c r="C76" s="77"/>
      <c r="D76" s="77"/>
      <c r="E76" s="54"/>
      <c r="F76" s="67">
        <v>3000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177</v>
      </c>
      <c r="C77" s="77"/>
      <c r="D77" s="77"/>
      <c r="E77" s="53"/>
      <c r="F77" s="67">
        <v>600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178</v>
      </c>
      <c r="C78" s="96"/>
      <c r="D78" s="96"/>
      <c r="E78" s="96"/>
      <c r="F78" s="67"/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179</v>
      </c>
      <c r="C79" s="77"/>
      <c r="D79" s="77"/>
      <c r="E79" s="54"/>
      <c r="F79" s="67">
        <v>4440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180</v>
      </c>
      <c r="C80" s="77"/>
      <c r="D80" s="77"/>
      <c r="E80" s="54"/>
      <c r="F80" s="67">
        <v>5640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20400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10320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84" t="s">
        <v>183</v>
      </c>
      <c r="C83" s="85"/>
      <c r="D83" s="85"/>
      <c r="E83" s="86"/>
      <c r="F83" s="93">
        <v>12384</v>
      </c>
      <c r="G83" s="94"/>
      <c r="H83" s="94"/>
      <c r="I83" s="94"/>
      <c r="J83" s="95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8040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185</v>
      </c>
      <c r="C85" s="77"/>
      <c r="D85" s="77"/>
      <c r="E85" s="54"/>
      <c r="F85" s="67">
        <v>10440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24480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840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16200</v>
      </c>
      <c r="G88" s="68"/>
      <c r="H88" s="68"/>
      <c r="I88" s="68"/>
      <c r="J88" s="69"/>
    </row>
    <row r="89" spans="1:10" ht="36" customHeight="1" thickBot="1" x14ac:dyDescent="0.3">
      <c r="A89" s="7" t="s">
        <v>114</v>
      </c>
      <c r="B89" s="76" t="s">
        <v>189</v>
      </c>
      <c r="C89" s="77"/>
      <c r="D89" s="77"/>
      <c r="E89" s="54"/>
      <c r="F89" s="67">
        <v>4440</v>
      </c>
      <c r="G89" s="68"/>
      <c r="H89" s="68"/>
      <c r="I89" s="68"/>
      <c r="J89" s="69"/>
    </row>
    <row r="90" spans="1:10" ht="36" customHeight="1" x14ac:dyDescent="0.25">
      <c r="A90" s="7"/>
      <c r="B90" s="189" t="s">
        <v>190</v>
      </c>
      <c r="C90" s="190"/>
      <c r="D90" s="190"/>
      <c r="E90" s="191"/>
      <c r="F90" s="186"/>
      <c r="G90" s="187"/>
      <c r="H90" s="187"/>
      <c r="I90" s="187"/>
      <c r="J90" s="188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2004</v>
      </c>
      <c r="G91" s="68"/>
      <c r="H91" s="68"/>
      <c r="I91" s="68"/>
      <c r="J91" s="69"/>
    </row>
    <row r="92" spans="1:10" ht="36" customHeight="1" x14ac:dyDescent="0.25">
      <c r="A92" s="7"/>
      <c r="B92" s="76" t="s">
        <v>192</v>
      </c>
      <c r="C92" s="77"/>
      <c r="D92" s="77"/>
      <c r="E92" s="54"/>
      <c r="F92" s="67">
        <v>2004</v>
      </c>
      <c r="G92" s="68"/>
      <c r="H92" s="68"/>
      <c r="I92" s="68"/>
      <c r="J92" s="69"/>
    </row>
    <row r="93" spans="1:10" ht="36" customHeight="1" x14ac:dyDescent="0.25">
      <c r="A93" s="7"/>
      <c r="B93" s="76" t="s">
        <v>193</v>
      </c>
      <c r="C93" s="77"/>
      <c r="D93" s="77"/>
      <c r="E93" s="54"/>
      <c r="F93" s="105">
        <v>1500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194</v>
      </c>
      <c r="C94" s="77"/>
      <c r="D94" s="77"/>
      <c r="E94" s="54"/>
      <c r="F94" s="105">
        <v>150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195</v>
      </c>
      <c r="C95" s="77"/>
      <c r="D95" s="77"/>
      <c r="E95" s="54"/>
      <c r="F95" s="105">
        <v>510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196</v>
      </c>
      <c r="C96" s="19"/>
      <c r="D96" s="19"/>
      <c r="E96" s="20"/>
      <c r="F96" s="186"/>
      <c r="G96" s="187"/>
      <c r="H96" s="187"/>
      <c r="I96" s="187"/>
      <c r="J96" s="188"/>
    </row>
    <row r="97" spans="1:10" ht="36" customHeight="1" x14ac:dyDescent="0.25">
      <c r="A97" s="7" t="s">
        <v>112</v>
      </c>
      <c r="B97" s="76" t="s">
        <v>197</v>
      </c>
      <c r="C97" s="77"/>
      <c r="D97" s="77"/>
      <c r="E97" s="54"/>
      <c r="F97" s="192">
        <f>H97*1.2</f>
        <v>3549.6</v>
      </c>
      <c r="G97" s="193">
        <f>H97*1.1</f>
        <v>3253.8</v>
      </c>
      <c r="H97" s="193">
        <v>2958</v>
      </c>
      <c r="I97" s="193">
        <f>H97*0.75</f>
        <v>2218.5</v>
      </c>
      <c r="J97" s="194">
        <f>H97*0.5</f>
        <v>1479</v>
      </c>
    </row>
    <row r="98" spans="1:10" ht="36" customHeight="1" x14ac:dyDescent="0.25">
      <c r="A98" s="7" t="s">
        <v>112</v>
      </c>
      <c r="B98" s="76" t="s">
        <v>198</v>
      </c>
      <c r="C98" s="77"/>
      <c r="D98" s="77"/>
      <c r="E98" s="54"/>
      <c r="F98" s="67">
        <v>2958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67">
        <v>4530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492</v>
      </c>
      <c r="C100" s="77"/>
      <c r="D100" s="77"/>
      <c r="E100" s="54"/>
      <c r="F100" s="192">
        <f>H100*1.2</f>
        <v>5040</v>
      </c>
      <c r="G100" s="193">
        <f>H100*1.1</f>
        <v>4620</v>
      </c>
      <c r="H100" s="193">
        <v>4200</v>
      </c>
      <c r="I100" s="193">
        <f>H100*0.75</f>
        <v>3150</v>
      </c>
      <c r="J100" s="194">
        <f>H100*0.5</f>
        <v>2100</v>
      </c>
    </row>
    <row r="101" spans="1:10" ht="36" customHeight="1" x14ac:dyDescent="0.25">
      <c r="A101" s="7" t="s">
        <v>114</v>
      </c>
      <c r="B101" s="76" t="s">
        <v>226</v>
      </c>
      <c r="C101" s="77"/>
      <c r="D101" s="77"/>
      <c r="E101" s="54"/>
      <c r="F101" s="67">
        <v>4200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67">
        <v>6360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203</v>
      </c>
      <c r="C103" s="77"/>
      <c r="D103" s="77"/>
      <c r="E103" s="54"/>
      <c r="F103" s="67">
        <v>2958</v>
      </c>
      <c r="G103" s="68"/>
      <c r="H103" s="68"/>
      <c r="I103" s="68"/>
      <c r="J103" s="69"/>
    </row>
    <row r="104" spans="1:10" ht="54" customHeight="1" thickBot="1" x14ac:dyDescent="0.3">
      <c r="A104" s="7"/>
      <c r="B104" s="18" t="s">
        <v>228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36" customHeight="1" thickBot="1" x14ac:dyDescent="0.3">
      <c r="A105" s="7"/>
      <c r="B105" s="195"/>
      <c r="C105" s="196"/>
      <c r="D105" s="196"/>
      <c r="E105" s="196"/>
      <c r="F105" s="196"/>
      <c r="G105" s="196"/>
      <c r="H105" s="196"/>
      <c r="I105" s="196"/>
      <c r="J105" s="197"/>
    </row>
    <row r="106" spans="1:10" ht="36" customHeight="1" x14ac:dyDescent="0.25">
      <c r="A106" s="7"/>
      <c r="B106" s="78" t="s">
        <v>229</v>
      </c>
      <c r="C106" s="79"/>
      <c r="D106" s="79"/>
      <c r="E106" s="36"/>
      <c r="F106" s="80">
        <v>6996</v>
      </c>
      <c r="G106" s="81"/>
      <c r="H106" s="81"/>
      <c r="I106" s="81"/>
      <c r="J106" s="82"/>
    </row>
    <row r="107" spans="1:10" ht="36" customHeight="1" x14ac:dyDescent="0.25">
      <c r="A107" s="7"/>
      <c r="B107" s="76" t="s">
        <v>230</v>
      </c>
      <c r="C107" s="77"/>
      <c r="D107" s="77"/>
      <c r="E107" s="54"/>
      <c r="F107" s="67">
        <v>13992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231</v>
      </c>
      <c r="C108" s="77"/>
      <c r="D108" s="77"/>
      <c r="E108" s="54"/>
      <c r="F108" s="67">
        <v>6996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264</v>
      </c>
      <c r="C109" s="77"/>
      <c r="D109" s="77"/>
      <c r="E109" s="54"/>
      <c r="F109" s="67">
        <v>13992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16"/>
      <c r="C111" s="117"/>
      <c r="D111" s="117"/>
      <c r="E111" s="117"/>
      <c r="F111" s="118"/>
      <c r="G111" s="118"/>
      <c r="H111" s="118"/>
      <c r="I111" s="118"/>
      <c r="J111" s="118"/>
    </row>
    <row r="112" spans="1:10" ht="56.25" customHeight="1" x14ac:dyDescent="0.25">
      <c r="A112" s="7"/>
      <c r="B112" s="119" t="s">
        <v>265</v>
      </c>
      <c r="C112" s="119"/>
      <c r="D112" s="119"/>
      <c r="E112" s="119"/>
      <c r="F112" s="119"/>
      <c r="G112" s="119"/>
      <c r="H112" s="119"/>
      <c r="I112" s="119"/>
      <c r="J112" s="119"/>
    </row>
    <row r="113" spans="1:10" ht="41.25" customHeight="1" x14ac:dyDescent="0.25">
      <c r="A113" s="7"/>
      <c r="B113" s="119" t="s">
        <v>205</v>
      </c>
      <c r="C113" s="119"/>
      <c r="D113" s="119"/>
      <c r="E113" s="119"/>
      <c r="F113" s="119"/>
      <c r="G113" s="119"/>
      <c r="H113" s="119"/>
      <c r="I113" s="119"/>
      <c r="J113" s="119"/>
    </row>
    <row r="114" spans="1:10" ht="21" x14ac:dyDescent="0.25">
      <c r="A114" s="7" t="s">
        <v>114</v>
      </c>
      <c r="B114" s="120" t="s">
        <v>268</v>
      </c>
      <c r="C114" s="120"/>
      <c r="D114" s="120"/>
      <c r="E114" s="120"/>
      <c r="F114" s="120"/>
      <c r="G114" s="120"/>
      <c r="H114" s="120"/>
      <c r="I114" s="120"/>
      <c r="J114" s="120"/>
    </row>
    <row r="115" spans="1:10" ht="42" customHeight="1" x14ac:dyDescent="0.25">
      <c r="A115" s="7"/>
      <c r="B115" s="121" t="s">
        <v>207</v>
      </c>
      <c r="C115" s="121"/>
      <c r="D115" s="121"/>
      <c r="E115" s="121"/>
      <c r="F115" s="121"/>
      <c r="G115" s="121"/>
      <c r="H115" s="121"/>
      <c r="I115" s="121"/>
      <c r="J115" s="121"/>
    </row>
    <row r="116" spans="1:10" ht="21" x14ac:dyDescent="0.25">
      <c r="A116" s="7"/>
    </row>
  </sheetData>
  <sheetProtection selectLockedCells="1" selectUnlockedCells="1"/>
  <mergeCells count="211">
    <mergeCell ref="B112:J112"/>
    <mergeCell ref="B113:J113"/>
    <mergeCell ref="B114:J114"/>
    <mergeCell ref="B115:J115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2"/>
  <sheetViews>
    <sheetView view="pageBreakPreview" zoomScale="65" zoomScaleNormal="60" zoomScaleSheetLayoutView="65" workbookViewId="0">
      <pane ySplit="4" topLeftCell="A116" activePane="bottomLeft" state="frozen"/>
      <selection activeCell="Q15" sqref="Q15"/>
      <selection pane="bottomLeft" activeCell="B119" sqref="B119:J125"/>
    </sheetView>
  </sheetViews>
  <sheetFormatPr defaultColWidth="34.28515625" defaultRowHeight="12.75" outlineLevelRow="1" x14ac:dyDescent="0.25"/>
  <cols>
    <col min="1" max="1" width="37.8554687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34.28515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348" t="s">
        <v>106</v>
      </c>
      <c r="C6" s="349"/>
      <c r="D6" s="349"/>
      <c r="E6" s="350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28"/>
      <c r="D7" s="28"/>
      <c r="E7" s="29"/>
      <c r="F7" s="180"/>
      <c r="G7" s="181"/>
      <c r="H7" s="181"/>
      <c r="I7" s="181"/>
      <c r="J7" s="18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7257.5999999999995</v>
      </c>
      <c r="G8" s="33">
        <f>H8*1.1</f>
        <v>6652.8</v>
      </c>
      <c r="H8" s="33">
        <v>6048</v>
      </c>
      <c r="I8" s="33">
        <f>H8*0.75</f>
        <v>4536</v>
      </c>
      <c r="J8" s="33">
        <f>H8*0.5</f>
        <v>3024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13075.199999999999</v>
      </c>
      <c r="G9" s="37">
        <f>H9*1.1</f>
        <v>11985.6</v>
      </c>
      <c r="H9" s="37">
        <v>10896</v>
      </c>
      <c r="I9" s="37">
        <f>H9*0.75</f>
        <v>8172</v>
      </c>
      <c r="J9" s="37">
        <f>H9*0.5</f>
        <v>5448</v>
      </c>
    </row>
    <row r="10" spans="1:10" ht="36" customHeight="1" thickBot="1" x14ac:dyDescent="0.3">
      <c r="A10" s="7"/>
      <c r="B10" s="27"/>
      <c r="C10" s="38"/>
      <c r="D10" s="38"/>
      <c r="E10" s="39"/>
      <c r="F10" s="180"/>
      <c r="G10" s="181"/>
      <c r="H10" s="181"/>
      <c r="I10" s="181"/>
      <c r="J10" s="18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8467.1999999999989</v>
      </c>
      <c r="G11" s="33">
        <f>H11*1.1</f>
        <v>7761.6</v>
      </c>
      <c r="H11" s="33">
        <v>7056</v>
      </c>
      <c r="I11" s="33">
        <f>H11*0.75</f>
        <v>5292</v>
      </c>
      <c r="J11" s="33">
        <f>H11*0.5</f>
        <v>3528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15249.599999999999</v>
      </c>
      <c r="G12" s="37">
        <f>H12*1.1</f>
        <v>13978.800000000001</v>
      </c>
      <c r="H12" s="37">
        <v>12708</v>
      </c>
      <c r="I12" s="37">
        <f>H12*0.75</f>
        <v>9531</v>
      </c>
      <c r="J12" s="37">
        <f>H12*0.5</f>
        <v>6354</v>
      </c>
    </row>
    <row r="13" spans="1:10" ht="24" customHeight="1" thickBot="1" x14ac:dyDescent="0.3">
      <c r="A13" s="7"/>
      <c r="B13" s="27"/>
      <c r="C13" s="28"/>
      <c r="D13" s="28"/>
      <c r="E13" s="29"/>
      <c r="F13" s="180"/>
      <c r="G13" s="181"/>
      <c r="H13" s="181"/>
      <c r="I13" s="181"/>
      <c r="J13" s="182"/>
    </row>
    <row r="14" spans="1:10" ht="36" customHeight="1" x14ac:dyDescent="0.25">
      <c r="A14" s="7" t="s">
        <v>112</v>
      </c>
      <c r="B14" s="30" t="s">
        <v>118</v>
      </c>
      <c r="C14" s="175"/>
      <c r="D14" s="175"/>
      <c r="E14" s="176"/>
      <c r="F14" s="361">
        <v>1320</v>
      </c>
      <c r="G14" s="362"/>
      <c r="H14" s="362"/>
      <c r="I14" s="362"/>
      <c r="J14" s="363"/>
    </row>
    <row r="15" spans="1:10" ht="36" customHeight="1" thickBot="1" x14ac:dyDescent="0.3">
      <c r="A15" s="7" t="s">
        <v>114</v>
      </c>
      <c r="B15" s="177" t="s">
        <v>119</v>
      </c>
      <c r="C15" s="178"/>
      <c r="D15" s="178"/>
      <c r="E15" s="179"/>
      <c r="F15" s="380">
        <v>2400</v>
      </c>
      <c r="G15" s="381"/>
      <c r="H15" s="381"/>
      <c r="I15" s="381"/>
      <c r="J15" s="382"/>
    </row>
    <row r="16" spans="1:10" ht="24" customHeight="1" thickBot="1" x14ac:dyDescent="0.3">
      <c r="A16" s="7"/>
      <c r="B16" s="27"/>
      <c r="C16" s="28"/>
      <c r="D16" s="28"/>
      <c r="E16" s="29"/>
      <c r="F16" s="180"/>
      <c r="G16" s="181"/>
      <c r="H16" s="181"/>
      <c r="I16" s="181"/>
      <c r="J16" s="182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361">
        <v>180</v>
      </c>
      <c r="G17" s="362"/>
      <c r="H17" s="362"/>
      <c r="I17" s="362"/>
      <c r="J17" s="363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250">
        <v>324</v>
      </c>
      <c r="G18" s="251"/>
      <c r="H18" s="251"/>
      <c r="I18" s="251"/>
      <c r="J18" s="252"/>
    </row>
    <row r="19" spans="1:10" ht="24" customHeight="1" thickBot="1" x14ac:dyDescent="0.3">
      <c r="A19" s="7"/>
      <c r="B19" s="27"/>
      <c r="C19" s="28"/>
      <c r="D19" s="28"/>
      <c r="E19" s="29"/>
      <c r="F19" s="180"/>
      <c r="G19" s="181"/>
      <c r="H19" s="181"/>
      <c r="I19" s="181"/>
      <c r="J19" s="182"/>
    </row>
    <row r="20" spans="1:10" ht="36" customHeight="1" thickBot="1" x14ac:dyDescent="0.3">
      <c r="A20" s="7"/>
      <c r="B20" s="247" t="s">
        <v>122</v>
      </c>
      <c r="C20" s="248"/>
      <c r="D20" s="248"/>
      <c r="E20" s="249"/>
      <c r="F20" s="482" t="str">
        <f>"Цена от "&amp;MIN(F21:F55)&amp;" до "&amp;MAX(F21:F55)</f>
        <v>Цена от 960 до 33600</v>
      </c>
      <c r="G20" s="483"/>
      <c r="H20" s="483"/>
      <c r="I20" s="483"/>
      <c r="J20" s="484"/>
    </row>
    <row r="21" spans="1:10" ht="36" customHeight="1" outlineLevel="1" x14ac:dyDescent="0.25">
      <c r="A21" s="7"/>
      <c r="B21" s="309" t="s">
        <v>123</v>
      </c>
      <c r="C21" s="310"/>
      <c r="D21" s="310"/>
      <c r="E21" s="311"/>
      <c r="F21" s="398">
        <v>960</v>
      </c>
      <c r="G21" s="399"/>
      <c r="H21" s="399"/>
      <c r="I21" s="399"/>
      <c r="J21" s="400"/>
    </row>
    <row r="22" spans="1:10" ht="36" customHeight="1" outlineLevel="1" x14ac:dyDescent="0.25">
      <c r="A22" s="7"/>
      <c r="B22" s="52" t="s">
        <v>124</v>
      </c>
      <c r="C22" s="96"/>
      <c r="D22" s="96"/>
      <c r="E22" s="97"/>
      <c r="F22" s="250">
        <v>1920</v>
      </c>
      <c r="G22" s="251"/>
      <c r="H22" s="251"/>
      <c r="I22" s="251"/>
      <c r="J22" s="252"/>
    </row>
    <row r="23" spans="1:10" ht="36" customHeight="1" outlineLevel="1" x14ac:dyDescent="0.25">
      <c r="A23" s="7"/>
      <c r="B23" s="52" t="s">
        <v>125</v>
      </c>
      <c r="C23" s="96"/>
      <c r="D23" s="96"/>
      <c r="E23" s="97"/>
      <c r="F23" s="250">
        <v>2880</v>
      </c>
      <c r="G23" s="251"/>
      <c r="H23" s="251"/>
      <c r="I23" s="251"/>
      <c r="J23" s="252"/>
    </row>
    <row r="24" spans="1:10" ht="36" customHeight="1" outlineLevel="1" x14ac:dyDescent="0.25">
      <c r="A24" s="7"/>
      <c r="B24" s="52" t="s">
        <v>126</v>
      </c>
      <c r="C24" s="96"/>
      <c r="D24" s="96"/>
      <c r="E24" s="97"/>
      <c r="F24" s="250">
        <v>3840</v>
      </c>
      <c r="G24" s="251"/>
      <c r="H24" s="251"/>
      <c r="I24" s="251"/>
      <c r="J24" s="252"/>
    </row>
    <row r="25" spans="1:10" ht="36" customHeight="1" outlineLevel="1" x14ac:dyDescent="0.25">
      <c r="A25" s="7"/>
      <c r="B25" s="52" t="s">
        <v>127</v>
      </c>
      <c r="C25" s="96"/>
      <c r="D25" s="96"/>
      <c r="E25" s="97"/>
      <c r="F25" s="250">
        <v>4800</v>
      </c>
      <c r="G25" s="251"/>
      <c r="H25" s="251"/>
      <c r="I25" s="251"/>
      <c r="J25" s="252"/>
    </row>
    <row r="26" spans="1:10" ht="36" customHeight="1" outlineLevel="1" x14ac:dyDescent="0.25">
      <c r="A26" s="7"/>
      <c r="B26" s="52" t="s">
        <v>128</v>
      </c>
      <c r="C26" s="96"/>
      <c r="D26" s="96"/>
      <c r="E26" s="97"/>
      <c r="F26" s="250">
        <v>5760</v>
      </c>
      <c r="G26" s="251"/>
      <c r="H26" s="251"/>
      <c r="I26" s="251"/>
      <c r="J26" s="252"/>
    </row>
    <row r="27" spans="1:10" ht="36" customHeight="1" outlineLevel="1" x14ac:dyDescent="0.25">
      <c r="A27" s="7"/>
      <c r="B27" s="52" t="s">
        <v>129</v>
      </c>
      <c r="C27" s="96"/>
      <c r="D27" s="96"/>
      <c r="E27" s="97"/>
      <c r="F27" s="250">
        <v>6720</v>
      </c>
      <c r="G27" s="251"/>
      <c r="H27" s="251"/>
      <c r="I27" s="251"/>
      <c r="J27" s="252"/>
    </row>
    <row r="28" spans="1:10" ht="36" customHeight="1" outlineLevel="1" x14ac:dyDescent="0.25">
      <c r="A28" s="7"/>
      <c r="B28" s="52" t="s">
        <v>130</v>
      </c>
      <c r="C28" s="96"/>
      <c r="D28" s="96"/>
      <c r="E28" s="97"/>
      <c r="F28" s="250">
        <v>7680</v>
      </c>
      <c r="G28" s="251"/>
      <c r="H28" s="251"/>
      <c r="I28" s="251"/>
      <c r="J28" s="252"/>
    </row>
    <row r="29" spans="1:10" ht="36" customHeight="1" outlineLevel="1" x14ac:dyDescent="0.25">
      <c r="A29" s="7"/>
      <c r="B29" s="52" t="s">
        <v>131</v>
      </c>
      <c r="C29" s="96"/>
      <c r="D29" s="96"/>
      <c r="E29" s="97"/>
      <c r="F29" s="250">
        <v>8640</v>
      </c>
      <c r="G29" s="251"/>
      <c r="H29" s="251"/>
      <c r="I29" s="251"/>
      <c r="J29" s="252"/>
    </row>
    <row r="30" spans="1:10" ht="36" customHeight="1" outlineLevel="1" x14ac:dyDescent="0.25">
      <c r="A30" s="7"/>
      <c r="B30" s="52" t="s">
        <v>132</v>
      </c>
      <c r="C30" s="96"/>
      <c r="D30" s="96"/>
      <c r="E30" s="97"/>
      <c r="F30" s="250">
        <v>9600</v>
      </c>
      <c r="G30" s="251"/>
      <c r="H30" s="251"/>
      <c r="I30" s="251"/>
      <c r="J30" s="252"/>
    </row>
    <row r="31" spans="1:10" ht="36" customHeight="1" outlineLevel="1" x14ac:dyDescent="0.25">
      <c r="A31" s="7"/>
      <c r="B31" s="52" t="s">
        <v>133</v>
      </c>
      <c r="C31" s="96"/>
      <c r="D31" s="96"/>
      <c r="E31" s="97"/>
      <c r="F31" s="250">
        <v>10560</v>
      </c>
      <c r="G31" s="251"/>
      <c r="H31" s="251"/>
      <c r="I31" s="251"/>
      <c r="J31" s="252"/>
    </row>
    <row r="32" spans="1:10" ht="36" customHeight="1" outlineLevel="1" x14ac:dyDescent="0.25">
      <c r="A32" s="7"/>
      <c r="B32" s="52" t="s">
        <v>134</v>
      </c>
      <c r="C32" s="96"/>
      <c r="D32" s="96"/>
      <c r="E32" s="97"/>
      <c r="F32" s="250">
        <v>11520</v>
      </c>
      <c r="G32" s="251"/>
      <c r="H32" s="251"/>
      <c r="I32" s="251"/>
      <c r="J32" s="252"/>
    </row>
    <row r="33" spans="1:10" ht="36" customHeight="1" outlineLevel="1" x14ac:dyDescent="0.25">
      <c r="A33" s="7"/>
      <c r="B33" s="52" t="s">
        <v>135</v>
      </c>
      <c r="C33" s="96"/>
      <c r="D33" s="96"/>
      <c r="E33" s="97"/>
      <c r="F33" s="250">
        <v>12480</v>
      </c>
      <c r="G33" s="251"/>
      <c r="H33" s="251"/>
      <c r="I33" s="251"/>
      <c r="J33" s="252"/>
    </row>
    <row r="34" spans="1:10" ht="36" customHeight="1" outlineLevel="1" x14ac:dyDescent="0.25">
      <c r="A34" s="7"/>
      <c r="B34" s="52" t="s">
        <v>136</v>
      </c>
      <c r="C34" s="96"/>
      <c r="D34" s="96"/>
      <c r="E34" s="97"/>
      <c r="F34" s="250">
        <v>13440</v>
      </c>
      <c r="G34" s="251"/>
      <c r="H34" s="251"/>
      <c r="I34" s="251"/>
      <c r="J34" s="252"/>
    </row>
    <row r="35" spans="1:10" ht="36" customHeight="1" outlineLevel="1" x14ac:dyDescent="0.25">
      <c r="A35" s="7"/>
      <c r="B35" s="52" t="s">
        <v>137</v>
      </c>
      <c r="C35" s="96"/>
      <c r="D35" s="96"/>
      <c r="E35" s="97"/>
      <c r="F35" s="250">
        <v>14400</v>
      </c>
      <c r="G35" s="251"/>
      <c r="H35" s="251"/>
      <c r="I35" s="251"/>
      <c r="J35" s="252"/>
    </row>
    <row r="36" spans="1:10" ht="36" customHeight="1" outlineLevel="1" x14ac:dyDescent="0.25">
      <c r="A36" s="7"/>
      <c r="B36" s="52" t="s">
        <v>138</v>
      </c>
      <c r="C36" s="96"/>
      <c r="D36" s="96"/>
      <c r="E36" s="97"/>
      <c r="F36" s="250">
        <v>15360</v>
      </c>
      <c r="G36" s="251"/>
      <c r="H36" s="251"/>
      <c r="I36" s="251"/>
      <c r="J36" s="252"/>
    </row>
    <row r="37" spans="1:10" ht="36" customHeight="1" outlineLevel="1" x14ac:dyDescent="0.25">
      <c r="A37" s="7"/>
      <c r="B37" s="52" t="s">
        <v>139</v>
      </c>
      <c r="C37" s="96"/>
      <c r="D37" s="96"/>
      <c r="E37" s="97"/>
      <c r="F37" s="250">
        <v>16320</v>
      </c>
      <c r="G37" s="251"/>
      <c r="H37" s="251"/>
      <c r="I37" s="251"/>
      <c r="J37" s="252"/>
    </row>
    <row r="38" spans="1:10" ht="36" customHeight="1" outlineLevel="1" x14ac:dyDescent="0.25">
      <c r="A38" s="7"/>
      <c r="B38" s="52" t="s">
        <v>140</v>
      </c>
      <c r="C38" s="96"/>
      <c r="D38" s="96"/>
      <c r="E38" s="97"/>
      <c r="F38" s="250">
        <v>17280</v>
      </c>
      <c r="G38" s="251"/>
      <c r="H38" s="251"/>
      <c r="I38" s="251"/>
      <c r="J38" s="252"/>
    </row>
    <row r="39" spans="1:10" ht="36" customHeight="1" outlineLevel="1" x14ac:dyDescent="0.25">
      <c r="A39" s="7"/>
      <c r="B39" s="52" t="s">
        <v>141</v>
      </c>
      <c r="C39" s="96"/>
      <c r="D39" s="96"/>
      <c r="E39" s="97"/>
      <c r="F39" s="250">
        <v>18240</v>
      </c>
      <c r="G39" s="251"/>
      <c r="H39" s="251"/>
      <c r="I39" s="251"/>
      <c r="J39" s="252"/>
    </row>
    <row r="40" spans="1:10" ht="36" customHeight="1" outlineLevel="1" x14ac:dyDescent="0.25">
      <c r="A40" s="7"/>
      <c r="B40" s="52" t="s">
        <v>142</v>
      </c>
      <c r="C40" s="96"/>
      <c r="D40" s="96"/>
      <c r="E40" s="97"/>
      <c r="F40" s="250">
        <v>19200</v>
      </c>
      <c r="G40" s="251"/>
      <c r="H40" s="251"/>
      <c r="I40" s="251"/>
      <c r="J40" s="252"/>
    </row>
    <row r="41" spans="1:10" ht="36" customHeight="1" outlineLevel="1" x14ac:dyDescent="0.25">
      <c r="A41" s="7"/>
      <c r="B41" s="52" t="s">
        <v>234</v>
      </c>
      <c r="C41" s="96"/>
      <c r="D41" s="96"/>
      <c r="E41" s="97"/>
      <c r="F41" s="250">
        <v>20160</v>
      </c>
      <c r="G41" s="251"/>
      <c r="H41" s="251"/>
      <c r="I41" s="251"/>
      <c r="J41" s="252"/>
    </row>
    <row r="42" spans="1:10" ht="36" customHeight="1" outlineLevel="1" x14ac:dyDescent="0.25">
      <c r="A42" s="7"/>
      <c r="B42" s="52" t="s">
        <v>235</v>
      </c>
      <c r="C42" s="96"/>
      <c r="D42" s="96"/>
      <c r="E42" s="97"/>
      <c r="F42" s="250">
        <v>21120</v>
      </c>
      <c r="G42" s="251"/>
      <c r="H42" s="251"/>
      <c r="I42" s="251"/>
      <c r="J42" s="252"/>
    </row>
    <row r="43" spans="1:10" ht="36" customHeight="1" outlineLevel="1" x14ac:dyDescent="0.25">
      <c r="A43" s="7"/>
      <c r="B43" s="52" t="s">
        <v>236</v>
      </c>
      <c r="C43" s="96"/>
      <c r="D43" s="96"/>
      <c r="E43" s="97"/>
      <c r="F43" s="250">
        <v>22080</v>
      </c>
      <c r="G43" s="251"/>
      <c r="H43" s="251"/>
      <c r="I43" s="251"/>
      <c r="J43" s="252"/>
    </row>
    <row r="44" spans="1:10" ht="36" customHeight="1" outlineLevel="1" x14ac:dyDescent="0.25">
      <c r="A44" s="7"/>
      <c r="B44" s="52" t="s">
        <v>237</v>
      </c>
      <c r="C44" s="96"/>
      <c r="D44" s="96"/>
      <c r="E44" s="97"/>
      <c r="F44" s="250">
        <v>23040</v>
      </c>
      <c r="G44" s="251"/>
      <c r="H44" s="251"/>
      <c r="I44" s="251"/>
      <c r="J44" s="252"/>
    </row>
    <row r="45" spans="1:10" ht="36" customHeight="1" outlineLevel="1" x14ac:dyDescent="0.25">
      <c r="A45" s="7"/>
      <c r="B45" s="52" t="s">
        <v>238</v>
      </c>
      <c r="C45" s="96"/>
      <c r="D45" s="96"/>
      <c r="E45" s="97"/>
      <c r="F45" s="250">
        <v>24000</v>
      </c>
      <c r="G45" s="251"/>
      <c r="H45" s="251"/>
      <c r="I45" s="251"/>
      <c r="J45" s="252"/>
    </row>
    <row r="46" spans="1:10" ht="36" customHeight="1" outlineLevel="1" x14ac:dyDescent="0.25">
      <c r="A46" s="7"/>
      <c r="B46" s="52" t="s">
        <v>239</v>
      </c>
      <c r="C46" s="96"/>
      <c r="D46" s="96"/>
      <c r="E46" s="97"/>
      <c r="F46" s="250">
        <v>24960</v>
      </c>
      <c r="G46" s="251"/>
      <c r="H46" s="251"/>
      <c r="I46" s="251"/>
      <c r="J46" s="252"/>
    </row>
    <row r="47" spans="1:10" ht="36" customHeight="1" outlineLevel="1" x14ac:dyDescent="0.25">
      <c r="A47" s="7"/>
      <c r="B47" s="52" t="s">
        <v>240</v>
      </c>
      <c r="C47" s="96"/>
      <c r="D47" s="96"/>
      <c r="E47" s="97"/>
      <c r="F47" s="250">
        <v>25920</v>
      </c>
      <c r="G47" s="251"/>
      <c r="H47" s="251"/>
      <c r="I47" s="251"/>
      <c r="J47" s="252"/>
    </row>
    <row r="48" spans="1:10" ht="36" customHeight="1" outlineLevel="1" x14ac:dyDescent="0.25">
      <c r="A48" s="7"/>
      <c r="B48" s="52" t="s">
        <v>241</v>
      </c>
      <c r="C48" s="96"/>
      <c r="D48" s="96"/>
      <c r="E48" s="97"/>
      <c r="F48" s="250">
        <v>26880</v>
      </c>
      <c r="G48" s="251"/>
      <c r="H48" s="251"/>
      <c r="I48" s="251"/>
      <c r="J48" s="252"/>
    </row>
    <row r="49" spans="1:10" ht="36" customHeight="1" outlineLevel="1" x14ac:dyDescent="0.25">
      <c r="A49" s="7"/>
      <c r="B49" s="52" t="s">
        <v>242</v>
      </c>
      <c r="C49" s="96"/>
      <c r="D49" s="96"/>
      <c r="E49" s="97"/>
      <c r="F49" s="250">
        <v>27840</v>
      </c>
      <c r="G49" s="251"/>
      <c r="H49" s="251"/>
      <c r="I49" s="251"/>
      <c r="J49" s="252"/>
    </row>
    <row r="50" spans="1:10" ht="36" customHeight="1" outlineLevel="1" x14ac:dyDescent="0.25">
      <c r="A50" s="7"/>
      <c r="B50" s="52" t="s">
        <v>243</v>
      </c>
      <c r="C50" s="96"/>
      <c r="D50" s="96"/>
      <c r="E50" s="97"/>
      <c r="F50" s="250">
        <v>28800</v>
      </c>
      <c r="G50" s="251"/>
      <c r="H50" s="251"/>
      <c r="I50" s="251"/>
      <c r="J50" s="252"/>
    </row>
    <row r="51" spans="1:10" ht="36" customHeight="1" outlineLevel="1" x14ac:dyDescent="0.25">
      <c r="A51" s="7"/>
      <c r="B51" s="52" t="s">
        <v>244</v>
      </c>
      <c r="C51" s="96"/>
      <c r="D51" s="96"/>
      <c r="E51" s="97"/>
      <c r="F51" s="250">
        <v>29760</v>
      </c>
      <c r="G51" s="251"/>
      <c r="H51" s="251"/>
      <c r="I51" s="251"/>
      <c r="J51" s="252"/>
    </row>
    <row r="52" spans="1:10" ht="36" customHeight="1" outlineLevel="1" x14ac:dyDescent="0.25">
      <c r="A52" s="7"/>
      <c r="B52" s="52" t="s">
        <v>245</v>
      </c>
      <c r="C52" s="96"/>
      <c r="D52" s="96"/>
      <c r="E52" s="97"/>
      <c r="F52" s="250">
        <v>30720</v>
      </c>
      <c r="G52" s="251"/>
      <c r="H52" s="251"/>
      <c r="I52" s="251"/>
      <c r="J52" s="252"/>
    </row>
    <row r="53" spans="1:10" ht="36" customHeight="1" outlineLevel="1" x14ac:dyDescent="0.25">
      <c r="A53" s="7"/>
      <c r="B53" s="52" t="s">
        <v>246</v>
      </c>
      <c r="C53" s="96"/>
      <c r="D53" s="96"/>
      <c r="E53" s="97"/>
      <c r="F53" s="250">
        <v>31680</v>
      </c>
      <c r="G53" s="251"/>
      <c r="H53" s="251"/>
      <c r="I53" s="251"/>
      <c r="J53" s="252"/>
    </row>
    <row r="54" spans="1:10" ht="36" customHeight="1" outlineLevel="1" x14ac:dyDescent="0.25">
      <c r="A54" s="7"/>
      <c r="B54" s="52" t="s">
        <v>247</v>
      </c>
      <c r="C54" s="96"/>
      <c r="D54" s="96"/>
      <c r="E54" s="97"/>
      <c r="F54" s="250">
        <v>32640</v>
      </c>
      <c r="G54" s="251"/>
      <c r="H54" s="251"/>
      <c r="I54" s="251"/>
      <c r="J54" s="252"/>
    </row>
    <row r="55" spans="1:10" ht="36" customHeight="1" outlineLevel="1" thickBot="1" x14ac:dyDescent="0.3">
      <c r="A55" s="7"/>
      <c r="B55" s="52" t="s">
        <v>248</v>
      </c>
      <c r="C55" s="96"/>
      <c r="D55" s="96"/>
      <c r="E55" s="97"/>
      <c r="F55" s="250">
        <v>33600</v>
      </c>
      <c r="G55" s="251"/>
      <c r="H55" s="251"/>
      <c r="I55" s="251"/>
      <c r="J55" s="252"/>
    </row>
    <row r="56" spans="1:10" ht="36" customHeight="1" thickBot="1" x14ac:dyDescent="0.3">
      <c r="A56" s="7"/>
      <c r="B56" s="351" t="s">
        <v>143</v>
      </c>
      <c r="C56" s="352"/>
      <c r="D56" s="352"/>
      <c r="E56" s="353"/>
      <c r="F56" s="485" t="str">
        <f>"Цена от "&amp;MIN(F57:F66)&amp;" до "&amp;MAX(F57:F66)</f>
        <v>Цена от 300 до 7920</v>
      </c>
      <c r="G56" s="486"/>
      <c r="H56" s="486"/>
      <c r="I56" s="486"/>
      <c r="J56" s="487"/>
    </row>
    <row r="57" spans="1:10" ht="36" customHeight="1" x14ac:dyDescent="0.25">
      <c r="A57" s="7"/>
      <c r="B57" s="309" t="s">
        <v>144</v>
      </c>
      <c r="C57" s="310"/>
      <c r="D57" s="310"/>
      <c r="E57" s="311"/>
      <c r="F57" s="398">
        <v>1008</v>
      </c>
      <c r="G57" s="399"/>
      <c r="H57" s="399"/>
      <c r="I57" s="399"/>
      <c r="J57" s="400"/>
    </row>
    <row r="58" spans="1:10" ht="36" customHeight="1" x14ac:dyDescent="0.25">
      <c r="A58" s="7"/>
      <c r="B58" s="52" t="s">
        <v>208</v>
      </c>
      <c r="C58" s="96"/>
      <c r="D58" s="96"/>
      <c r="E58" s="97"/>
      <c r="F58" s="250">
        <v>360</v>
      </c>
      <c r="G58" s="251"/>
      <c r="H58" s="251"/>
      <c r="I58" s="251"/>
      <c r="J58" s="252"/>
    </row>
    <row r="59" spans="1:10" ht="36" customHeight="1" x14ac:dyDescent="0.25">
      <c r="A59" s="7"/>
      <c r="B59" s="52" t="s">
        <v>146</v>
      </c>
      <c r="C59" s="96"/>
      <c r="D59" s="96"/>
      <c r="E59" s="97"/>
      <c r="F59" s="250">
        <v>7920</v>
      </c>
      <c r="G59" s="251"/>
      <c r="H59" s="251"/>
      <c r="I59" s="251"/>
      <c r="J59" s="252"/>
    </row>
    <row r="60" spans="1:10" ht="36" customHeight="1" x14ac:dyDescent="0.25">
      <c r="A60" s="7"/>
      <c r="B60" s="52" t="s">
        <v>147</v>
      </c>
      <c r="C60" s="96"/>
      <c r="D60" s="96"/>
      <c r="E60" s="97"/>
      <c r="F60" s="250">
        <v>1560</v>
      </c>
      <c r="G60" s="251"/>
      <c r="H60" s="251"/>
      <c r="I60" s="251"/>
      <c r="J60" s="252"/>
    </row>
    <row r="61" spans="1:10" ht="36" customHeight="1" x14ac:dyDescent="0.25">
      <c r="A61" s="7"/>
      <c r="B61" s="52" t="s">
        <v>148</v>
      </c>
      <c r="C61" s="96"/>
      <c r="D61" s="96"/>
      <c r="E61" s="97"/>
      <c r="F61" s="250">
        <v>5280</v>
      </c>
      <c r="G61" s="251"/>
      <c r="H61" s="251"/>
      <c r="I61" s="251"/>
      <c r="J61" s="252"/>
    </row>
    <row r="62" spans="1:10" ht="36" customHeight="1" x14ac:dyDescent="0.25">
      <c r="A62" s="7"/>
      <c r="B62" s="52" t="s">
        <v>149</v>
      </c>
      <c r="C62" s="96"/>
      <c r="D62" s="96"/>
      <c r="E62" s="97"/>
      <c r="F62" s="250">
        <v>300</v>
      </c>
      <c r="G62" s="251"/>
      <c r="H62" s="251"/>
      <c r="I62" s="251"/>
      <c r="J62" s="252"/>
    </row>
    <row r="63" spans="1:10" ht="36" customHeight="1" x14ac:dyDescent="0.25">
      <c r="A63" s="7"/>
      <c r="B63" s="52" t="s">
        <v>150</v>
      </c>
      <c r="C63" s="96"/>
      <c r="D63" s="96"/>
      <c r="E63" s="97"/>
      <c r="F63" s="250">
        <v>300</v>
      </c>
      <c r="G63" s="251"/>
      <c r="H63" s="251"/>
      <c r="I63" s="251"/>
      <c r="J63" s="252"/>
    </row>
    <row r="64" spans="1:10" ht="36" customHeight="1" x14ac:dyDescent="0.25">
      <c r="A64" s="7"/>
      <c r="B64" s="52" t="s">
        <v>151</v>
      </c>
      <c r="C64" s="96"/>
      <c r="D64" s="96"/>
      <c r="E64" s="97"/>
      <c r="F64" s="250">
        <v>600</v>
      </c>
      <c r="G64" s="251"/>
      <c r="H64" s="251"/>
      <c r="I64" s="251"/>
      <c r="J64" s="252"/>
    </row>
    <row r="65" spans="1:10" ht="36" customHeight="1" x14ac:dyDescent="0.25">
      <c r="A65" s="7"/>
      <c r="B65" s="52" t="s">
        <v>152</v>
      </c>
      <c r="C65" s="96"/>
      <c r="D65" s="96"/>
      <c r="E65" s="97"/>
      <c r="F65" s="250">
        <v>900</v>
      </c>
      <c r="G65" s="251"/>
      <c r="H65" s="251"/>
      <c r="I65" s="251"/>
      <c r="J65" s="252"/>
    </row>
    <row r="66" spans="1:10" ht="36" customHeight="1" thickBot="1" x14ac:dyDescent="0.3">
      <c r="A66" s="7"/>
      <c r="B66" s="354" t="s">
        <v>153</v>
      </c>
      <c r="C66" s="355"/>
      <c r="D66" s="355"/>
      <c r="E66" s="356"/>
      <c r="F66" s="488">
        <v>4440</v>
      </c>
      <c r="G66" s="489"/>
      <c r="H66" s="489"/>
      <c r="I66" s="489"/>
      <c r="J66" s="490"/>
    </row>
    <row r="67" spans="1:10" ht="21.75" customHeight="1" thickBot="1" x14ac:dyDescent="0.3">
      <c r="A67" s="7"/>
      <c r="B67" s="27"/>
      <c r="C67" s="38"/>
      <c r="D67" s="38"/>
      <c r="E67" s="39"/>
      <c r="F67" s="40" t="s">
        <v>154</v>
      </c>
      <c r="G67" s="41"/>
      <c r="H67" s="41"/>
      <c r="I67" s="41"/>
      <c r="J67" s="42"/>
    </row>
    <row r="68" spans="1:10" ht="36" customHeight="1" thickBot="1" x14ac:dyDescent="0.3">
      <c r="A68" s="7"/>
      <c r="B68" s="76" t="s">
        <v>155</v>
      </c>
      <c r="C68" s="77"/>
      <c r="D68" s="77"/>
      <c r="E68" s="54"/>
      <c r="F68" s="67">
        <v>30</v>
      </c>
      <c r="G68" s="68"/>
      <c r="H68" s="68"/>
      <c r="I68" s="68"/>
      <c r="J68" s="69"/>
    </row>
    <row r="69" spans="1:10" ht="54" customHeight="1" thickBot="1" x14ac:dyDescent="0.3">
      <c r="A69" s="7"/>
      <c r="B69" s="87" t="s">
        <v>209</v>
      </c>
      <c r="C69" s="88"/>
      <c r="D69" s="88"/>
      <c r="E69" s="89"/>
      <c r="F69" s="211" t="str">
        <f>"Цена от "&amp;MIN(F71,F76:J77,H112,F78:J89)&amp;" до "&amp;MAX(F71,F76:J77,H112,F78:J89)</f>
        <v>Цена от 540 до 20640</v>
      </c>
      <c r="G69" s="212"/>
      <c r="H69" s="212"/>
      <c r="I69" s="212"/>
      <c r="J69" s="213"/>
    </row>
    <row r="70" spans="1:10" ht="24" customHeight="1" thickBot="1" x14ac:dyDescent="0.3">
      <c r="A70" s="7"/>
      <c r="B70" s="27"/>
      <c r="C70" s="28"/>
      <c r="D70" s="28"/>
      <c r="E70" s="29"/>
      <c r="F70" s="180"/>
      <c r="G70" s="181"/>
      <c r="H70" s="181"/>
      <c r="I70" s="181"/>
      <c r="J70" s="182"/>
    </row>
    <row r="71" spans="1:10" ht="36" customHeight="1" x14ac:dyDescent="0.25">
      <c r="A71" s="7"/>
      <c r="B71" s="30" t="s">
        <v>157</v>
      </c>
      <c r="C71" s="175"/>
      <c r="D71" s="175"/>
      <c r="E71" s="176"/>
      <c r="F71" s="361">
        <v>4200</v>
      </c>
      <c r="G71" s="362"/>
      <c r="H71" s="362"/>
      <c r="I71" s="362"/>
      <c r="J71" s="363"/>
    </row>
    <row r="72" spans="1:10" ht="36" customHeight="1" thickBot="1" x14ac:dyDescent="0.3">
      <c r="A72" s="7"/>
      <c r="B72" s="177" t="s">
        <v>158</v>
      </c>
      <c r="C72" s="178"/>
      <c r="D72" s="178"/>
      <c r="E72" s="179"/>
      <c r="F72" s="380">
        <v>420</v>
      </c>
      <c r="G72" s="381"/>
      <c r="H72" s="381"/>
      <c r="I72" s="381"/>
      <c r="J72" s="382"/>
    </row>
    <row r="73" spans="1:10" ht="36" customHeight="1" thickBot="1" x14ac:dyDescent="0.3">
      <c r="A73" s="7"/>
      <c r="B73" s="177" t="s">
        <v>159</v>
      </c>
      <c r="C73" s="178"/>
      <c r="D73" s="178"/>
      <c r="E73" s="179"/>
      <c r="F73" s="380">
        <v>1050</v>
      </c>
      <c r="G73" s="381"/>
      <c r="H73" s="381"/>
      <c r="I73" s="381"/>
      <c r="J73" s="382"/>
    </row>
    <row r="74" spans="1:10" ht="36" customHeight="1" thickBot="1" x14ac:dyDescent="0.3">
      <c r="A74" s="7"/>
      <c r="B74" s="177" t="s">
        <v>160</v>
      </c>
      <c r="C74" s="178"/>
      <c r="D74" s="178"/>
      <c r="E74" s="179"/>
      <c r="F74" s="380">
        <v>10008</v>
      </c>
      <c r="G74" s="381"/>
      <c r="H74" s="381"/>
      <c r="I74" s="381"/>
      <c r="J74" s="382"/>
    </row>
    <row r="75" spans="1:10" ht="24" customHeight="1" thickBot="1" x14ac:dyDescent="0.3">
      <c r="A75" s="7"/>
      <c r="B75" s="27"/>
      <c r="C75" s="28"/>
      <c r="D75" s="28"/>
      <c r="E75" s="29"/>
      <c r="F75" s="180"/>
      <c r="G75" s="181"/>
      <c r="H75" s="181"/>
      <c r="I75" s="181"/>
      <c r="J75" s="182"/>
    </row>
    <row r="76" spans="1:10" ht="36" customHeight="1" x14ac:dyDescent="0.25">
      <c r="A76" s="7" t="s">
        <v>112</v>
      </c>
      <c r="B76" s="30" t="s">
        <v>161</v>
      </c>
      <c r="C76" s="175"/>
      <c r="D76" s="175"/>
      <c r="E76" s="176"/>
      <c r="F76" s="361">
        <v>3840</v>
      </c>
      <c r="G76" s="362"/>
      <c r="H76" s="362"/>
      <c r="I76" s="362"/>
      <c r="J76" s="363"/>
    </row>
    <row r="77" spans="1:10" ht="36" customHeight="1" x14ac:dyDescent="0.25">
      <c r="A77" s="7" t="s">
        <v>112</v>
      </c>
      <c r="B77" s="52" t="s">
        <v>162</v>
      </c>
      <c r="C77" s="96"/>
      <c r="D77" s="96"/>
      <c r="E77" s="97"/>
      <c r="F77" s="250">
        <v>5250</v>
      </c>
      <c r="G77" s="251"/>
      <c r="H77" s="251"/>
      <c r="I77" s="251"/>
      <c r="J77" s="252"/>
    </row>
    <row r="78" spans="1:10" ht="36" customHeight="1" x14ac:dyDescent="0.25">
      <c r="A78" s="7" t="s">
        <v>112</v>
      </c>
      <c r="B78" s="52" t="s">
        <v>163</v>
      </c>
      <c r="C78" s="96"/>
      <c r="D78" s="96"/>
      <c r="E78" s="97"/>
      <c r="F78" s="250">
        <v>5250</v>
      </c>
      <c r="G78" s="251"/>
      <c r="H78" s="251"/>
      <c r="I78" s="251"/>
      <c r="J78" s="252"/>
    </row>
    <row r="79" spans="1:10" ht="36" customHeight="1" x14ac:dyDescent="0.25">
      <c r="A79" s="7" t="s">
        <v>112</v>
      </c>
      <c r="B79" s="52" t="s">
        <v>164</v>
      </c>
      <c r="C79" s="96"/>
      <c r="D79" s="96"/>
      <c r="E79" s="97"/>
      <c r="F79" s="250">
        <v>10170</v>
      </c>
      <c r="G79" s="251"/>
      <c r="H79" s="251"/>
      <c r="I79" s="251"/>
      <c r="J79" s="252"/>
    </row>
    <row r="80" spans="1:10" ht="36" customHeight="1" x14ac:dyDescent="0.25">
      <c r="A80" s="7" t="s">
        <v>112</v>
      </c>
      <c r="B80" s="52" t="s">
        <v>165</v>
      </c>
      <c r="C80" s="96"/>
      <c r="D80" s="96"/>
      <c r="E80" s="97"/>
      <c r="F80" s="250">
        <v>12204</v>
      </c>
      <c r="G80" s="251"/>
      <c r="H80" s="251"/>
      <c r="I80" s="251"/>
      <c r="J80" s="252"/>
    </row>
    <row r="81" spans="1:10" ht="36" customHeight="1" x14ac:dyDescent="0.25">
      <c r="A81" s="7" t="s">
        <v>112</v>
      </c>
      <c r="B81" s="52" t="s">
        <v>166</v>
      </c>
      <c r="C81" s="96"/>
      <c r="D81" s="96"/>
      <c r="E81" s="97"/>
      <c r="F81" s="250">
        <v>5250</v>
      </c>
      <c r="G81" s="251"/>
      <c r="H81" s="251"/>
      <c r="I81" s="251"/>
      <c r="J81" s="252"/>
    </row>
    <row r="82" spans="1:10" ht="36" customHeight="1" x14ac:dyDescent="0.25">
      <c r="A82" s="7" t="s">
        <v>112</v>
      </c>
      <c r="B82" s="52" t="s">
        <v>167</v>
      </c>
      <c r="C82" s="96"/>
      <c r="D82" s="96"/>
      <c r="E82" s="97"/>
      <c r="F82" s="250">
        <v>5250</v>
      </c>
      <c r="G82" s="251"/>
      <c r="H82" s="251"/>
      <c r="I82" s="251"/>
      <c r="J82" s="252"/>
    </row>
    <row r="83" spans="1:10" ht="36" customHeight="1" x14ac:dyDescent="0.25">
      <c r="A83" s="7" t="s">
        <v>112</v>
      </c>
      <c r="B83" s="52" t="s">
        <v>168</v>
      </c>
      <c r="C83" s="96"/>
      <c r="D83" s="96"/>
      <c r="E83" s="97"/>
      <c r="F83" s="250">
        <v>5250</v>
      </c>
      <c r="G83" s="251"/>
      <c r="H83" s="251"/>
      <c r="I83" s="251"/>
      <c r="J83" s="252"/>
    </row>
    <row r="84" spans="1:10" ht="36" customHeight="1" x14ac:dyDescent="0.25">
      <c r="A84" s="7"/>
      <c r="B84" s="78" t="s">
        <v>169</v>
      </c>
      <c r="C84" s="79"/>
      <c r="D84" s="79"/>
      <c r="E84" s="36"/>
      <c r="F84" s="250">
        <v>12204</v>
      </c>
      <c r="G84" s="251"/>
      <c r="H84" s="251"/>
      <c r="I84" s="251"/>
      <c r="J84" s="252"/>
    </row>
    <row r="85" spans="1:10" ht="36" customHeight="1" x14ac:dyDescent="0.25">
      <c r="A85" s="7" t="s">
        <v>112</v>
      </c>
      <c r="B85" s="52" t="s">
        <v>170</v>
      </c>
      <c r="C85" s="96"/>
      <c r="D85" s="96"/>
      <c r="E85" s="97"/>
      <c r="F85" s="250">
        <v>540</v>
      </c>
      <c r="G85" s="251"/>
      <c r="H85" s="251"/>
      <c r="I85" s="251"/>
      <c r="J85" s="252"/>
    </row>
    <row r="86" spans="1:10" ht="36" customHeight="1" x14ac:dyDescent="0.25">
      <c r="A86" s="7"/>
      <c r="B86" s="52" t="s">
        <v>171</v>
      </c>
      <c r="C86" s="96"/>
      <c r="D86" s="96"/>
      <c r="E86" s="97"/>
      <c r="F86" s="250">
        <v>4320</v>
      </c>
      <c r="G86" s="251"/>
      <c r="H86" s="251"/>
      <c r="I86" s="251"/>
      <c r="J86" s="252"/>
    </row>
    <row r="87" spans="1:10" ht="36" customHeight="1" x14ac:dyDescent="0.25">
      <c r="B87" s="52" t="s">
        <v>172</v>
      </c>
      <c r="C87" s="96"/>
      <c r="D87" s="96"/>
      <c r="E87" s="97"/>
      <c r="F87" s="250">
        <v>3480</v>
      </c>
      <c r="G87" s="251"/>
      <c r="H87" s="251"/>
      <c r="I87" s="251"/>
      <c r="J87" s="252"/>
    </row>
    <row r="88" spans="1:10" ht="36" customHeight="1" x14ac:dyDescent="0.25">
      <c r="A88" s="7" t="s">
        <v>112</v>
      </c>
      <c r="B88" s="52" t="s">
        <v>173</v>
      </c>
      <c r="C88" s="96"/>
      <c r="D88" s="96"/>
      <c r="E88" s="97"/>
      <c r="F88" s="250">
        <v>20640</v>
      </c>
      <c r="G88" s="251"/>
      <c r="H88" s="251"/>
      <c r="I88" s="251"/>
      <c r="J88" s="252"/>
    </row>
    <row r="89" spans="1:10" ht="36" customHeight="1" x14ac:dyDescent="0.25">
      <c r="A89" s="7" t="s">
        <v>112</v>
      </c>
      <c r="B89" s="52" t="s">
        <v>174</v>
      </c>
      <c r="C89" s="96"/>
      <c r="D89" s="96"/>
      <c r="E89" s="97"/>
      <c r="F89" s="250">
        <v>6360</v>
      </c>
      <c r="G89" s="251"/>
      <c r="H89" s="251"/>
      <c r="I89" s="251"/>
      <c r="J89" s="252"/>
    </row>
    <row r="90" spans="1:10" ht="37.5" customHeight="1" x14ac:dyDescent="0.25">
      <c r="A90" s="7"/>
      <c r="B90" s="76" t="s">
        <v>175</v>
      </c>
      <c r="C90" s="77"/>
      <c r="D90" s="77"/>
      <c r="E90" s="54"/>
      <c r="F90" s="250">
        <v>1008</v>
      </c>
      <c r="G90" s="251"/>
      <c r="H90" s="251"/>
      <c r="I90" s="251"/>
      <c r="J90" s="252"/>
    </row>
    <row r="91" spans="1:10" ht="36" customHeight="1" x14ac:dyDescent="0.25">
      <c r="A91" s="7"/>
      <c r="B91" s="76" t="s">
        <v>176</v>
      </c>
      <c r="C91" s="77"/>
      <c r="D91" s="77"/>
      <c r="E91" s="54"/>
      <c r="F91" s="250">
        <v>12000</v>
      </c>
      <c r="G91" s="251"/>
      <c r="H91" s="251"/>
      <c r="I91" s="251"/>
      <c r="J91" s="252"/>
    </row>
    <row r="92" spans="1:10" ht="36" customHeight="1" x14ac:dyDescent="0.25">
      <c r="A92" s="7"/>
      <c r="B92" s="76" t="s">
        <v>177</v>
      </c>
      <c r="C92" s="77"/>
      <c r="D92" s="77"/>
      <c r="E92" s="53"/>
      <c r="F92" s="250">
        <v>4500</v>
      </c>
      <c r="G92" s="251"/>
      <c r="H92" s="251"/>
      <c r="I92" s="251"/>
      <c r="J92" s="252"/>
    </row>
    <row r="93" spans="1:10" ht="36" customHeight="1" x14ac:dyDescent="0.25">
      <c r="A93" s="7"/>
      <c r="B93" s="52" t="s">
        <v>178</v>
      </c>
      <c r="C93" s="96"/>
      <c r="D93" s="96"/>
      <c r="E93" s="97"/>
      <c r="F93" s="250">
        <v>10002</v>
      </c>
      <c r="G93" s="251"/>
      <c r="H93" s="251"/>
      <c r="I93" s="251"/>
      <c r="J93" s="252"/>
    </row>
    <row r="94" spans="1:10" ht="36" customHeight="1" x14ac:dyDescent="0.25">
      <c r="A94" s="7" t="s">
        <v>114</v>
      </c>
      <c r="B94" s="52" t="s">
        <v>179</v>
      </c>
      <c r="C94" s="96"/>
      <c r="D94" s="96"/>
      <c r="E94" s="97"/>
      <c r="F94" s="250">
        <v>6960</v>
      </c>
      <c r="G94" s="251"/>
      <c r="H94" s="251"/>
      <c r="I94" s="251"/>
      <c r="J94" s="252"/>
    </row>
    <row r="95" spans="1:10" ht="36" customHeight="1" x14ac:dyDescent="0.25">
      <c r="A95" s="7" t="s">
        <v>114</v>
      </c>
      <c r="B95" s="52" t="s">
        <v>180</v>
      </c>
      <c r="C95" s="96"/>
      <c r="D95" s="96"/>
      <c r="E95" s="97"/>
      <c r="F95" s="250">
        <v>9480</v>
      </c>
      <c r="G95" s="251"/>
      <c r="H95" s="251"/>
      <c r="I95" s="251"/>
      <c r="J95" s="252"/>
    </row>
    <row r="96" spans="1:10" ht="36" customHeight="1" x14ac:dyDescent="0.25">
      <c r="A96" s="7" t="s">
        <v>114</v>
      </c>
      <c r="B96" s="52" t="s">
        <v>181</v>
      </c>
      <c r="C96" s="96"/>
      <c r="D96" s="96"/>
      <c r="E96" s="97"/>
      <c r="F96" s="250">
        <v>9480</v>
      </c>
      <c r="G96" s="251"/>
      <c r="H96" s="251"/>
      <c r="I96" s="251"/>
      <c r="J96" s="252"/>
    </row>
    <row r="97" spans="1:10" ht="36" customHeight="1" x14ac:dyDescent="0.25">
      <c r="A97" s="7" t="s">
        <v>114</v>
      </c>
      <c r="B97" s="52" t="s">
        <v>182</v>
      </c>
      <c r="C97" s="96"/>
      <c r="D97" s="96"/>
      <c r="E97" s="97"/>
      <c r="F97" s="250">
        <v>18360</v>
      </c>
      <c r="G97" s="251"/>
      <c r="H97" s="251"/>
      <c r="I97" s="251"/>
      <c r="J97" s="252"/>
    </row>
    <row r="98" spans="1:10" ht="36" customHeight="1" x14ac:dyDescent="0.25">
      <c r="A98" s="7" t="s">
        <v>114</v>
      </c>
      <c r="B98" s="52" t="s">
        <v>183</v>
      </c>
      <c r="C98" s="96"/>
      <c r="D98" s="96"/>
      <c r="E98" s="97"/>
      <c r="F98" s="250">
        <v>22032</v>
      </c>
      <c r="G98" s="251"/>
      <c r="H98" s="251"/>
      <c r="I98" s="251"/>
      <c r="J98" s="252"/>
    </row>
    <row r="99" spans="1:10" ht="36" customHeight="1" x14ac:dyDescent="0.25">
      <c r="A99" s="7" t="s">
        <v>114</v>
      </c>
      <c r="B99" s="52" t="s">
        <v>184</v>
      </c>
      <c r="C99" s="96"/>
      <c r="D99" s="96"/>
      <c r="E99" s="97"/>
      <c r="F99" s="250">
        <v>9480</v>
      </c>
      <c r="G99" s="251"/>
      <c r="H99" s="251"/>
      <c r="I99" s="251"/>
      <c r="J99" s="252"/>
    </row>
    <row r="100" spans="1:10" ht="36" customHeight="1" x14ac:dyDescent="0.25">
      <c r="A100" s="7" t="s">
        <v>114</v>
      </c>
      <c r="B100" s="52" t="s">
        <v>185</v>
      </c>
      <c r="C100" s="96"/>
      <c r="D100" s="96"/>
      <c r="E100" s="97"/>
      <c r="F100" s="250">
        <v>9480</v>
      </c>
      <c r="G100" s="251"/>
      <c r="H100" s="251"/>
      <c r="I100" s="251"/>
      <c r="J100" s="252"/>
    </row>
    <row r="101" spans="1:10" ht="36" customHeight="1" x14ac:dyDescent="0.25">
      <c r="A101" s="7" t="s">
        <v>114</v>
      </c>
      <c r="B101" s="52" t="s">
        <v>186</v>
      </c>
      <c r="C101" s="96"/>
      <c r="D101" s="96"/>
      <c r="E101" s="97"/>
      <c r="F101" s="250">
        <v>9480</v>
      </c>
      <c r="G101" s="251"/>
      <c r="H101" s="251"/>
      <c r="I101" s="251"/>
      <c r="J101" s="252"/>
    </row>
    <row r="102" spans="1:10" ht="36" customHeight="1" x14ac:dyDescent="0.25">
      <c r="A102" s="7" t="s">
        <v>114</v>
      </c>
      <c r="B102" s="52" t="s">
        <v>187</v>
      </c>
      <c r="C102" s="96"/>
      <c r="D102" s="96"/>
      <c r="E102" s="97"/>
      <c r="F102" s="250">
        <v>1080</v>
      </c>
      <c r="G102" s="251"/>
      <c r="H102" s="251"/>
      <c r="I102" s="251"/>
      <c r="J102" s="252"/>
    </row>
    <row r="103" spans="1:10" ht="36" customHeight="1" x14ac:dyDescent="0.25">
      <c r="A103" s="7" t="s">
        <v>114</v>
      </c>
      <c r="B103" s="52" t="s">
        <v>188</v>
      </c>
      <c r="C103" s="96"/>
      <c r="D103" s="96"/>
      <c r="E103" s="97"/>
      <c r="F103" s="250">
        <v>37200</v>
      </c>
      <c r="G103" s="251"/>
      <c r="H103" s="251"/>
      <c r="I103" s="251"/>
      <c r="J103" s="252"/>
    </row>
    <row r="104" spans="1:10" ht="36" customHeight="1" thickBot="1" x14ac:dyDescent="0.3">
      <c r="A104" s="7" t="s">
        <v>114</v>
      </c>
      <c r="B104" s="177" t="s">
        <v>189</v>
      </c>
      <c r="C104" s="178"/>
      <c r="D104" s="178"/>
      <c r="E104" s="179"/>
      <c r="F104" s="380">
        <v>11520</v>
      </c>
      <c r="G104" s="381"/>
      <c r="H104" s="381"/>
      <c r="I104" s="381"/>
      <c r="J104" s="382"/>
    </row>
    <row r="105" spans="1:10" ht="36" customHeight="1" x14ac:dyDescent="0.25">
      <c r="A105" s="7"/>
      <c r="B105" s="189" t="s">
        <v>190</v>
      </c>
      <c r="C105" s="190"/>
      <c r="D105" s="190"/>
      <c r="E105" s="191"/>
      <c r="F105" s="186"/>
      <c r="G105" s="187"/>
      <c r="H105" s="187"/>
      <c r="I105" s="187"/>
      <c r="J105" s="188"/>
    </row>
    <row r="106" spans="1:10" ht="36" customHeight="1" x14ac:dyDescent="0.25">
      <c r="A106" s="7"/>
      <c r="B106" s="76" t="s">
        <v>191</v>
      </c>
      <c r="C106" s="77"/>
      <c r="D106" s="77"/>
      <c r="E106" s="54"/>
      <c r="F106" s="67">
        <v>5004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192</v>
      </c>
      <c r="C107" s="77"/>
      <c r="D107" s="77"/>
      <c r="E107" s="54"/>
      <c r="F107" s="67">
        <v>5004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193</v>
      </c>
      <c r="C108" s="77"/>
      <c r="D108" s="77"/>
      <c r="E108" s="54"/>
      <c r="F108" s="105">
        <v>1500</v>
      </c>
      <c r="G108" s="106"/>
      <c r="H108" s="106"/>
      <c r="I108" s="106"/>
      <c r="J108" s="107"/>
    </row>
    <row r="109" spans="1:10" ht="36" customHeight="1" x14ac:dyDescent="0.25">
      <c r="A109" s="7"/>
      <c r="B109" s="76" t="s">
        <v>194</v>
      </c>
      <c r="C109" s="77"/>
      <c r="D109" s="77"/>
      <c r="E109" s="54"/>
      <c r="F109" s="105">
        <v>150</v>
      </c>
      <c r="G109" s="106"/>
      <c r="H109" s="106"/>
      <c r="I109" s="106"/>
      <c r="J109" s="107"/>
    </row>
    <row r="110" spans="1:10" ht="36" customHeight="1" thickBot="1" x14ac:dyDescent="0.3">
      <c r="A110" s="7"/>
      <c r="B110" s="76" t="s">
        <v>195</v>
      </c>
      <c r="C110" s="77"/>
      <c r="D110" s="77"/>
      <c r="E110" s="54"/>
      <c r="F110" s="105">
        <v>510</v>
      </c>
      <c r="G110" s="106"/>
      <c r="H110" s="106"/>
      <c r="I110" s="106"/>
      <c r="J110" s="107"/>
    </row>
    <row r="111" spans="1:10" ht="36" customHeight="1" thickBot="1" x14ac:dyDescent="0.3">
      <c r="A111" s="7"/>
      <c r="B111" s="18" t="s">
        <v>196</v>
      </c>
      <c r="C111" s="19"/>
      <c r="D111" s="19"/>
      <c r="E111" s="20"/>
      <c r="F111" s="186"/>
      <c r="G111" s="187"/>
      <c r="H111" s="187"/>
      <c r="I111" s="187"/>
      <c r="J111" s="188"/>
    </row>
    <row r="112" spans="1:10" ht="36" customHeight="1" x14ac:dyDescent="0.25">
      <c r="A112" s="7" t="s">
        <v>112</v>
      </c>
      <c r="B112" s="52" t="s">
        <v>197</v>
      </c>
      <c r="C112" s="96"/>
      <c r="D112" s="96"/>
      <c r="E112" s="97"/>
      <c r="F112" s="192">
        <f>H112*1.2</f>
        <v>3600</v>
      </c>
      <c r="G112" s="193">
        <f>H112*1.1</f>
        <v>3300.0000000000005</v>
      </c>
      <c r="H112" s="193">
        <v>3000</v>
      </c>
      <c r="I112" s="193">
        <f>H112*0.75</f>
        <v>2250</v>
      </c>
      <c r="J112" s="194">
        <f>H112*0.5</f>
        <v>1500</v>
      </c>
    </row>
    <row r="113" spans="1:10" ht="36" customHeight="1" x14ac:dyDescent="0.25">
      <c r="A113" s="7" t="s">
        <v>112</v>
      </c>
      <c r="B113" s="52" t="s">
        <v>198</v>
      </c>
      <c r="C113" s="96"/>
      <c r="D113" s="96"/>
      <c r="E113" s="97"/>
      <c r="F113" s="250">
        <v>2040</v>
      </c>
      <c r="G113" s="251"/>
      <c r="H113" s="251"/>
      <c r="I113" s="251"/>
      <c r="J113" s="252"/>
    </row>
    <row r="114" spans="1:10" ht="36" customHeight="1" x14ac:dyDescent="0.25">
      <c r="A114" s="7" t="s">
        <v>112</v>
      </c>
      <c r="B114" s="52" t="s">
        <v>199</v>
      </c>
      <c r="C114" s="96"/>
      <c r="D114" s="96"/>
      <c r="E114" s="97"/>
      <c r="F114" s="250">
        <v>6720</v>
      </c>
      <c r="G114" s="251"/>
      <c r="H114" s="251"/>
      <c r="I114" s="251"/>
      <c r="J114" s="252"/>
    </row>
    <row r="115" spans="1:10" ht="36" customHeight="1" x14ac:dyDescent="0.25">
      <c r="A115" s="7" t="s">
        <v>114</v>
      </c>
      <c r="B115" s="52" t="s">
        <v>200</v>
      </c>
      <c r="C115" s="96"/>
      <c r="D115" s="96"/>
      <c r="E115" s="97"/>
      <c r="F115" s="192">
        <f>H115*1.2</f>
        <v>6480</v>
      </c>
      <c r="G115" s="193">
        <f>H115*1.1</f>
        <v>5940.0000000000009</v>
      </c>
      <c r="H115" s="193">
        <v>5400</v>
      </c>
      <c r="I115" s="193">
        <f>H115*0.75</f>
        <v>4050</v>
      </c>
      <c r="J115" s="194">
        <f>H115*0.5</f>
        <v>2700</v>
      </c>
    </row>
    <row r="116" spans="1:10" ht="36" customHeight="1" x14ac:dyDescent="0.25">
      <c r="A116" s="7" t="s">
        <v>114</v>
      </c>
      <c r="B116" s="52" t="s">
        <v>226</v>
      </c>
      <c r="C116" s="96"/>
      <c r="D116" s="96"/>
      <c r="E116" s="97"/>
      <c r="F116" s="250">
        <v>3720</v>
      </c>
      <c r="G116" s="251"/>
      <c r="H116" s="251"/>
      <c r="I116" s="251"/>
      <c r="J116" s="252"/>
    </row>
    <row r="117" spans="1:10" ht="36" customHeight="1" x14ac:dyDescent="0.25">
      <c r="A117" s="7" t="s">
        <v>114</v>
      </c>
      <c r="B117" s="52" t="s">
        <v>202</v>
      </c>
      <c r="C117" s="96"/>
      <c r="D117" s="96"/>
      <c r="E117" s="97"/>
      <c r="F117" s="250">
        <v>12120</v>
      </c>
      <c r="G117" s="251"/>
      <c r="H117" s="251"/>
      <c r="I117" s="251"/>
      <c r="J117" s="252"/>
    </row>
    <row r="118" spans="1:10" ht="36" customHeight="1" thickBot="1" x14ac:dyDescent="0.3">
      <c r="A118" s="7"/>
      <c r="B118" s="76" t="s">
        <v>203</v>
      </c>
      <c r="C118" s="77"/>
      <c r="D118" s="77"/>
      <c r="E118" s="54"/>
      <c r="F118" s="250">
        <v>2040</v>
      </c>
      <c r="G118" s="251"/>
      <c r="H118" s="251"/>
      <c r="I118" s="251"/>
      <c r="J118" s="252"/>
    </row>
    <row r="119" spans="1:10" ht="54" customHeight="1" thickBot="1" x14ac:dyDescent="0.3">
      <c r="A119" s="7"/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36" customHeight="1" x14ac:dyDescent="0.25">
      <c r="A120" s="7"/>
      <c r="B120" s="116"/>
      <c r="C120" s="117"/>
      <c r="D120" s="117"/>
      <c r="E120" s="117"/>
      <c r="F120" s="118"/>
      <c r="G120" s="118"/>
      <c r="H120" s="118"/>
      <c r="I120" s="118"/>
      <c r="J120" s="118"/>
    </row>
    <row r="121" spans="1:10" ht="36" customHeight="1" x14ac:dyDescent="0.25">
      <c r="A121" s="7"/>
      <c r="B121" s="119" t="s">
        <v>265</v>
      </c>
      <c r="C121" s="119"/>
      <c r="D121" s="119"/>
      <c r="E121" s="119"/>
      <c r="F121" s="119"/>
      <c r="G121" s="119"/>
      <c r="H121" s="119"/>
      <c r="I121" s="119"/>
      <c r="J121" s="119"/>
    </row>
    <row r="122" spans="1:10" ht="36" customHeight="1" x14ac:dyDescent="0.25">
      <c r="A122" s="7"/>
      <c r="B122" s="119" t="s">
        <v>205</v>
      </c>
      <c r="C122" s="119"/>
      <c r="D122" s="119"/>
      <c r="E122" s="119"/>
      <c r="F122" s="119"/>
      <c r="G122" s="119"/>
      <c r="H122" s="119"/>
      <c r="I122" s="119"/>
      <c r="J122" s="119"/>
    </row>
    <row r="123" spans="1:10" ht="36" customHeight="1" x14ac:dyDescent="0.25">
      <c r="A123" s="7"/>
      <c r="B123" s="120" t="s">
        <v>268</v>
      </c>
      <c r="C123" s="120"/>
      <c r="D123" s="120"/>
      <c r="E123" s="120"/>
      <c r="F123" s="120"/>
      <c r="G123" s="120"/>
      <c r="H123" s="120"/>
      <c r="I123" s="120"/>
      <c r="J123" s="120"/>
    </row>
    <row r="124" spans="1:10" ht="36" customHeight="1" x14ac:dyDescent="0.25">
      <c r="A124" s="7"/>
      <c r="B124" s="121" t="s">
        <v>207</v>
      </c>
      <c r="C124" s="121"/>
      <c r="D124" s="121"/>
      <c r="E124" s="121"/>
      <c r="F124" s="121"/>
      <c r="G124" s="121"/>
      <c r="H124" s="121"/>
      <c r="I124" s="121"/>
      <c r="J124" s="121"/>
    </row>
    <row r="125" spans="1:10" ht="36" customHeight="1" x14ac:dyDescent="0.25">
      <c r="A125" s="7"/>
    </row>
    <row r="126" spans="1:10" ht="21" x14ac:dyDescent="0.25">
      <c r="A126" s="7"/>
    </row>
    <row r="127" spans="1:10" ht="21" customHeight="1" x14ac:dyDescent="0.25">
      <c r="A127" s="7"/>
    </row>
    <row r="128" spans="1:10" ht="56.25" customHeight="1" x14ac:dyDescent="0.25">
      <c r="A128" s="7"/>
    </row>
    <row r="129" spans="1:1" ht="41.25" customHeight="1" x14ac:dyDescent="0.25">
      <c r="A129" s="7"/>
    </row>
    <row r="130" spans="1:1" ht="21" x14ac:dyDescent="0.25">
      <c r="A130" s="7" t="s">
        <v>114</v>
      </c>
    </row>
    <row r="131" spans="1:1" ht="42" customHeight="1" x14ac:dyDescent="0.25">
      <c r="A131" s="7"/>
    </row>
    <row r="132" spans="1:1" ht="21" x14ac:dyDescent="0.25">
      <c r="A132" s="7"/>
    </row>
  </sheetData>
  <sheetProtection selectLockedCells="1" selectUnlockedCells="1"/>
  <mergeCells count="230">
    <mergeCell ref="B119:E119"/>
    <mergeCell ref="F119:J119"/>
    <mergeCell ref="B121:J121"/>
    <mergeCell ref="B122:J122"/>
    <mergeCell ref="B123:J123"/>
    <mergeCell ref="B124:J124"/>
    <mergeCell ref="B116:E116"/>
    <mergeCell ref="F116:J116"/>
    <mergeCell ref="B117:E117"/>
    <mergeCell ref="F117:J117"/>
    <mergeCell ref="B118:E118"/>
    <mergeCell ref="F118:J118"/>
    <mergeCell ref="B112:E112"/>
    <mergeCell ref="B113:E113"/>
    <mergeCell ref="F113:J113"/>
    <mergeCell ref="B114:E114"/>
    <mergeCell ref="F114:J114"/>
    <mergeCell ref="B115:E115"/>
    <mergeCell ref="B109:E109"/>
    <mergeCell ref="F109:J109"/>
    <mergeCell ref="B110:E110"/>
    <mergeCell ref="F110:J110"/>
    <mergeCell ref="B111:E111"/>
    <mergeCell ref="F111:J111"/>
    <mergeCell ref="F105:J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2"/>
  <sheetViews>
    <sheetView view="pageBreakPreview" zoomScale="65" zoomScaleNormal="60" zoomScaleSheetLayoutView="65" workbookViewId="0">
      <pane ySplit="4" topLeftCell="A110" activePane="bottomLeft" state="frozen"/>
      <selection activeCell="Q15" sqref="Q15"/>
      <selection pane="bottomLeft" activeCell="F122" sqref="F122:J125"/>
    </sheetView>
  </sheetViews>
  <sheetFormatPr defaultColWidth="9.140625" defaultRowHeight="12.75" outlineLevelRow="1" x14ac:dyDescent="0.25"/>
  <cols>
    <col min="1" max="1" width="26.57031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3" t="s">
        <v>108</v>
      </c>
      <c r="H6" s="173" t="s">
        <v>109</v>
      </c>
      <c r="I6" s="173" t="s">
        <v>110</v>
      </c>
      <c r="J6" s="174" t="s">
        <v>111</v>
      </c>
    </row>
    <row r="7" spans="1:10" ht="24" thickBot="1" x14ac:dyDescent="0.3">
      <c r="A7" s="7"/>
      <c r="B7" s="132"/>
      <c r="C7" s="133"/>
      <c r="D7" s="133"/>
      <c r="E7" s="134"/>
      <c r="F7" s="135"/>
      <c r="G7" s="136"/>
      <c r="H7" s="136"/>
      <c r="I7" s="136"/>
      <c r="J7" s="137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7984.7999999999993</v>
      </c>
      <c r="G8" s="33">
        <f>H8*1.1</f>
        <v>7319.4000000000005</v>
      </c>
      <c r="H8" s="33">
        <v>6654</v>
      </c>
      <c r="I8" s="33">
        <f>H8*0.75</f>
        <v>4990.5</v>
      </c>
      <c r="J8" s="33">
        <f>H8*0.5</f>
        <v>3327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13176</v>
      </c>
      <c r="G9" s="37">
        <f>H9*1.1</f>
        <v>12078.000000000002</v>
      </c>
      <c r="H9" s="37">
        <v>10980</v>
      </c>
      <c r="I9" s="37">
        <f>H9*0.75</f>
        <v>8235</v>
      </c>
      <c r="J9" s="37">
        <f>H9*0.5</f>
        <v>5490</v>
      </c>
    </row>
    <row r="10" spans="1:10" ht="24" thickBot="1" x14ac:dyDescent="0.3">
      <c r="A10" s="7"/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9122.4</v>
      </c>
      <c r="G11" s="33">
        <f>H11*1.1</f>
        <v>8362.2000000000007</v>
      </c>
      <c r="H11" s="33">
        <v>7602</v>
      </c>
      <c r="I11" s="33">
        <f>H11*0.75</f>
        <v>5701.5</v>
      </c>
      <c r="J11" s="33">
        <f>H11*0.5</f>
        <v>3801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15062.4</v>
      </c>
      <c r="G12" s="37">
        <f>H12*1.1</f>
        <v>13807.2</v>
      </c>
      <c r="H12" s="37">
        <v>12552</v>
      </c>
      <c r="I12" s="37">
        <f>H12*0.75</f>
        <v>9414</v>
      </c>
      <c r="J12" s="37">
        <f>H12*0.5</f>
        <v>6276</v>
      </c>
    </row>
    <row r="13" spans="1:10" ht="24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5"/>
      <c r="D14" s="175"/>
      <c r="E14" s="176"/>
      <c r="F14" s="43">
        <v>1296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77" t="s">
        <v>119</v>
      </c>
      <c r="C15" s="178"/>
      <c r="D15" s="178"/>
      <c r="E15" s="179"/>
      <c r="F15" s="49">
        <v>2160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0"/>
      <c r="G16" s="181"/>
      <c r="H16" s="181"/>
      <c r="I16" s="181"/>
      <c r="J16" s="182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144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240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300 до 22800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300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2400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3600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4800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6000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7200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8400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9600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10800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12000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13200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14400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15600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16800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18000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19200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20400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21600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22800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24000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25200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26400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27600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28800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30000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31200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32400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33600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243</v>
      </c>
      <c r="C50" s="53"/>
      <c r="D50" s="53"/>
      <c r="E50" s="54"/>
      <c r="F50" s="67">
        <v>34800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244</v>
      </c>
      <c r="C51" s="53"/>
      <c r="D51" s="53"/>
      <c r="E51" s="54"/>
      <c r="F51" s="67">
        <v>36000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245</v>
      </c>
      <c r="C52" s="53"/>
      <c r="D52" s="53"/>
      <c r="E52" s="54"/>
      <c r="F52" s="67">
        <v>37200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246</v>
      </c>
      <c r="C53" s="53"/>
      <c r="D53" s="53"/>
      <c r="E53" s="54"/>
      <c r="F53" s="67">
        <v>38400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247</v>
      </c>
      <c r="C54" s="53"/>
      <c r="D54" s="53"/>
      <c r="E54" s="54"/>
      <c r="F54" s="67">
        <v>39600</v>
      </c>
      <c r="G54" s="68"/>
      <c r="H54" s="68"/>
      <c r="I54" s="68"/>
      <c r="J54" s="69"/>
    </row>
    <row r="55" spans="1:10" ht="36" customHeight="1" outlineLevel="1" thickBot="1" x14ac:dyDescent="0.3">
      <c r="A55" s="7"/>
      <c r="B55" s="52" t="s">
        <v>248</v>
      </c>
      <c r="C55" s="53"/>
      <c r="D55" s="53"/>
      <c r="E55" s="54"/>
      <c r="F55" s="67">
        <v>40800</v>
      </c>
      <c r="G55" s="68"/>
      <c r="H55" s="68"/>
      <c r="I55" s="68"/>
      <c r="J55" s="69"/>
    </row>
    <row r="56" spans="1:10" ht="36" customHeight="1" thickBot="1" x14ac:dyDescent="0.3">
      <c r="A56" s="7"/>
      <c r="B56" s="70" t="s">
        <v>143</v>
      </c>
      <c r="C56" s="71"/>
      <c r="D56" s="71"/>
      <c r="E56" s="72"/>
      <c r="F56" s="73" t="str">
        <f>"Цена от "&amp;MIN(F57:F67)&amp;" до "&amp;MAX(F57:F67)</f>
        <v>Цена от 144 до 4932</v>
      </c>
      <c r="G56" s="74"/>
      <c r="H56" s="74"/>
      <c r="I56" s="74"/>
      <c r="J56" s="75"/>
    </row>
    <row r="57" spans="1:10" ht="36" customHeight="1" x14ac:dyDescent="0.25">
      <c r="A57" s="7"/>
      <c r="B57" s="76" t="s">
        <v>144</v>
      </c>
      <c r="C57" s="77"/>
      <c r="D57" s="77"/>
      <c r="E57" s="54"/>
      <c r="F57" s="67">
        <v>858</v>
      </c>
      <c r="G57" s="68"/>
      <c r="H57" s="68"/>
      <c r="I57" s="68"/>
      <c r="J57" s="69"/>
    </row>
    <row r="58" spans="1:10" ht="36" customHeight="1" x14ac:dyDescent="0.25">
      <c r="A58" s="7"/>
      <c r="B58" s="76" t="s">
        <v>493</v>
      </c>
      <c r="C58" s="77"/>
      <c r="D58" s="77"/>
      <c r="E58" s="54"/>
      <c r="F58" s="67">
        <v>144</v>
      </c>
      <c r="G58" s="68"/>
      <c r="H58" s="68"/>
      <c r="I58" s="68"/>
      <c r="J58" s="69"/>
    </row>
    <row r="59" spans="1:10" ht="36" customHeight="1" x14ac:dyDescent="0.25">
      <c r="A59" s="7"/>
      <c r="B59" s="76" t="s">
        <v>208</v>
      </c>
      <c r="C59" s="77"/>
      <c r="D59" s="77"/>
      <c r="E59" s="54"/>
      <c r="F59" s="67">
        <v>144</v>
      </c>
      <c r="G59" s="68"/>
      <c r="H59" s="68"/>
      <c r="I59" s="68"/>
      <c r="J59" s="69"/>
    </row>
    <row r="60" spans="1:10" ht="36" customHeight="1" x14ac:dyDescent="0.25">
      <c r="A60" s="7"/>
      <c r="B60" s="78" t="s">
        <v>146</v>
      </c>
      <c r="C60" s="79"/>
      <c r="D60" s="79"/>
      <c r="E60" s="36"/>
      <c r="F60" s="80">
        <v>2598</v>
      </c>
      <c r="G60" s="81"/>
      <c r="H60" s="81"/>
      <c r="I60" s="81"/>
      <c r="J60" s="82"/>
    </row>
    <row r="61" spans="1:10" ht="36" customHeight="1" x14ac:dyDescent="0.25">
      <c r="A61" s="7"/>
      <c r="B61" s="76" t="s">
        <v>147</v>
      </c>
      <c r="C61" s="77"/>
      <c r="D61" s="77"/>
      <c r="E61" s="54"/>
      <c r="F61" s="67">
        <v>1500</v>
      </c>
      <c r="G61" s="68"/>
      <c r="H61" s="68"/>
      <c r="I61" s="68"/>
      <c r="J61" s="69"/>
    </row>
    <row r="62" spans="1:10" ht="36" customHeight="1" x14ac:dyDescent="0.25">
      <c r="A62" s="7"/>
      <c r="B62" s="76" t="s">
        <v>148</v>
      </c>
      <c r="C62" s="77"/>
      <c r="D62" s="77"/>
      <c r="E62" s="54"/>
      <c r="F62" s="67">
        <v>2598</v>
      </c>
      <c r="G62" s="68"/>
      <c r="H62" s="68"/>
      <c r="I62" s="68"/>
      <c r="J62" s="69"/>
    </row>
    <row r="63" spans="1:10" ht="36" customHeight="1" x14ac:dyDescent="0.25">
      <c r="A63" s="7"/>
      <c r="B63" s="76" t="s">
        <v>149</v>
      </c>
      <c r="C63" s="77"/>
      <c r="D63" s="77"/>
      <c r="E63" s="54"/>
      <c r="F63" s="67">
        <v>258</v>
      </c>
      <c r="G63" s="68"/>
      <c r="H63" s="68"/>
      <c r="I63" s="68"/>
      <c r="J63" s="69"/>
    </row>
    <row r="64" spans="1:10" ht="36" customHeight="1" x14ac:dyDescent="0.25">
      <c r="A64" s="7"/>
      <c r="B64" s="76" t="s">
        <v>150</v>
      </c>
      <c r="C64" s="77"/>
      <c r="D64" s="77"/>
      <c r="E64" s="54"/>
      <c r="F64" s="67">
        <v>258</v>
      </c>
      <c r="G64" s="68"/>
      <c r="H64" s="68"/>
      <c r="I64" s="68"/>
      <c r="J64" s="69"/>
    </row>
    <row r="65" spans="1:10" ht="36" customHeight="1" x14ac:dyDescent="0.25">
      <c r="A65" s="7"/>
      <c r="B65" s="76" t="s">
        <v>151</v>
      </c>
      <c r="C65" s="77"/>
      <c r="D65" s="77"/>
      <c r="E65" s="54"/>
      <c r="F65" s="67">
        <v>516</v>
      </c>
      <c r="G65" s="68"/>
      <c r="H65" s="68"/>
      <c r="I65" s="68"/>
      <c r="J65" s="69"/>
    </row>
    <row r="66" spans="1:10" ht="36" customHeight="1" x14ac:dyDescent="0.25">
      <c r="A66" s="7"/>
      <c r="B66" s="76" t="s">
        <v>152</v>
      </c>
      <c r="C66" s="77"/>
      <c r="D66" s="77"/>
      <c r="E66" s="54"/>
      <c r="F66" s="67">
        <v>774</v>
      </c>
      <c r="G66" s="68"/>
      <c r="H66" s="68"/>
      <c r="I66" s="68"/>
      <c r="J66" s="69"/>
    </row>
    <row r="67" spans="1:10" ht="36" customHeight="1" thickBot="1" x14ac:dyDescent="0.3">
      <c r="A67" s="7"/>
      <c r="B67" s="76" t="s">
        <v>153</v>
      </c>
      <c r="C67" s="77"/>
      <c r="D67" s="77"/>
      <c r="E67" s="54"/>
      <c r="F67" s="67">
        <v>4932</v>
      </c>
      <c r="G67" s="68"/>
      <c r="H67" s="68"/>
      <c r="I67" s="68"/>
      <c r="J67" s="69"/>
    </row>
    <row r="68" spans="1:10" ht="21.75" customHeight="1" thickBot="1" x14ac:dyDescent="0.3">
      <c r="A68" s="7"/>
      <c r="B68" s="27"/>
      <c r="C68" s="38"/>
      <c r="D68" s="38"/>
      <c r="E68" s="39"/>
      <c r="F68" s="40" t="s">
        <v>154</v>
      </c>
      <c r="G68" s="41"/>
      <c r="H68" s="41"/>
      <c r="I68" s="41"/>
      <c r="J68" s="42"/>
    </row>
    <row r="69" spans="1:10" ht="36" customHeight="1" thickBot="1" x14ac:dyDescent="0.3">
      <c r="A69" s="7"/>
      <c r="B69" s="76" t="s">
        <v>155</v>
      </c>
      <c r="C69" s="77"/>
      <c r="D69" s="77"/>
      <c r="E69" s="54"/>
      <c r="F69" s="67">
        <v>30</v>
      </c>
      <c r="G69" s="68"/>
      <c r="H69" s="68"/>
      <c r="I69" s="68"/>
      <c r="J69" s="69"/>
    </row>
    <row r="70" spans="1:10" ht="54" customHeight="1" thickBot="1" x14ac:dyDescent="0.3">
      <c r="A70" s="7"/>
      <c r="B70" s="183" t="s">
        <v>209</v>
      </c>
      <c r="C70" s="184"/>
      <c r="D70" s="184"/>
      <c r="E70" s="185"/>
      <c r="F70" s="186" t="str">
        <f>"Цена от "&amp;MIN(F72,F77:J78,H113,F79:J90)&amp;" до "&amp;MAX(F72,F77:J78,H113,F79:J90)</f>
        <v>Цена от 552 до 20640</v>
      </c>
      <c r="G70" s="187"/>
      <c r="H70" s="187"/>
      <c r="I70" s="187"/>
      <c r="J70" s="188"/>
    </row>
    <row r="71" spans="1:10" ht="24" thickBot="1" x14ac:dyDescent="0.3">
      <c r="A71" s="7"/>
      <c r="B71" s="27"/>
      <c r="C71" s="38"/>
      <c r="D71" s="38"/>
      <c r="E71" s="39"/>
      <c r="F71" s="40"/>
      <c r="G71" s="41"/>
      <c r="H71" s="41"/>
      <c r="I71" s="41"/>
      <c r="J71" s="42"/>
    </row>
    <row r="72" spans="1:10" ht="36" customHeight="1" x14ac:dyDescent="0.25">
      <c r="A72" s="7"/>
      <c r="B72" s="76" t="s">
        <v>157</v>
      </c>
      <c r="C72" s="77"/>
      <c r="D72" s="77"/>
      <c r="E72" s="54"/>
      <c r="F72" s="67">
        <v>4020</v>
      </c>
      <c r="G72" s="68"/>
      <c r="H72" s="68"/>
      <c r="I72" s="68"/>
      <c r="J72" s="69"/>
    </row>
    <row r="73" spans="1:10" ht="36" customHeight="1" x14ac:dyDescent="0.25">
      <c r="A73" s="7"/>
      <c r="B73" s="84" t="s">
        <v>158</v>
      </c>
      <c r="C73" s="85"/>
      <c r="D73" s="85"/>
      <c r="E73" s="86"/>
      <c r="F73" s="93">
        <v>402</v>
      </c>
      <c r="G73" s="94"/>
      <c r="H73" s="94"/>
      <c r="I73" s="94"/>
      <c r="J73" s="95"/>
    </row>
    <row r="74" spans="1:10" ht="36" customHeight="1" x14ac:dyDescent="0.25">
      <c r="A74" s="7"/>
      <c r="B74" s="84" t="s">
        <v>159</v>
      </c>
      <c r="C74" s="85"/>
      <c r="D74" s="85"/>
      <c r="E74" s="86"/>
      <c r="F74" s="93">
        <v>1008</v>
      </c>
      <c r="G74" s="94"/>
      <c r="H74" s="94"/>
      <c r="I74" s="94"/>
      <c r="J74" s="95"/>
    </row>
    <row r="75" spans="1:10" ht="36" customHeight="1" thickBot="1" x14ac:dyDescent="0.3">
      <c r="A75" s="7"/>
      <c r="B75" s="177" t="s">
        <v>160</v>
      </c>
      <c r="C75" s="178"/>
      <c r="D75" s="178"/>
      <c r="E75" s="179"/>
      <c r="F75" s="93">
        <v>10008</v>
      </c>
      <c r="G75" s="94"/>
      <c r="H75" s="94"/>
      <c r="I75" s="94"/>
      <c r="J75" s="95"/>
    </row>
    <row r="76" spans="1:10" ht="24" thickBot="1" x14ac:dyDescent="0.3">
      <c r="A76" s="7"/>
      <c r="B76" s="27"/>
      <c r="C76" s="38"/>
      <c r="D76" s="38"/>
      <c r="E76" s="39"/>
      <c r="F76" s="40"/>
      <c r="G76" s="41"/>
      <c r="H76" s="41"/>
      <c r="I76" s="41"/>
      <c r="J76" s="42"/>
    </row>
    <row r="77" spans="1:10" ht="36" customHeight="1" x14ac:dyDescent="0.25">
      <c r="A77" s="7" t="s">
        <v>112</v>
      </c>
      <c r="B77" s="78" t="s">
        <v>161</v>
      </c>
      <c r="C77" s="79"/>
      <c r="D77" s="79"/>
      <c r="E77" s="36"/>
      <c r="F77" s="80">
        <v>5970</v>
      </c>
      <c r="G77" s="81"/>
      <c r="H77" s="81"/>
      <c r="I77" s="81"/>
      <c r="J77" s="82"/>
    </row>
    <row r="78" spans="1:10" ht="36" customHeight="1" x14ac:dyDescent="0.25">
      <c r="A78" s="7" t="s">
        <v>112</v>
      </c>
      <c r="B78" s="52" t="s">
        <v>162</v>
      </c>
      <c r="C78" s="96"/>
      <c r="D78" s="96"/>
      <c r="E78" s="97"/>
      <c r="F78" s="67">
        <v>5970</v>
      </c>
      <c r="G78" s="68"/>
      <c r="H78" s="68"/>
      <c r="I78" s="68"/>
      <c r="J78" s="69"/>
    </row>
    <row r="79" spans="1:10" ht="36" customHeight="1" x14ac:dyDescent="0.25">
      <c r="A79" s="7" t="s">
        <v>112</v>
      </c>
      <c r="B79" s="76" t="s">
        <v>163</v>
      </c>
      <c r="C79" s="77"/>
      <c r="D79" s="77"/>
      <c r="E79" s="54"/>
      <c r="F79" s="67">
        <v>5520</v>
      </c>
      <c r="G79" s="68"/>
      <c r="H79" s="68"/>
      <c r="I79" s="68"/>
      <c r="J79" s="69"/>
    </row>
    <row r="80" spans="1:10" ht="36" customHeight="1" x14ac:dyDescent="0.25">
      <c r="A80" s="7" t="s">
        <v>112</v>
      </c>
      <c r="B80" s="76" t="s">
        <v>164</v>
      </c>
      <c r="C80" s="77"/>
      <c r="D80" s="77"/>
      <c r="E80" s="54"/>
      <c r="F80" s="67">
        <v>8640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76" t="s">
        <v>165</v>
      </c>
      <c r="C81" s="77"/>
      <c r="D81" s="77"/>
      <c r="E81" s="54"/>
      <c r="F81" s="67">
        <v>10368</v>
      </c>
      <c r="G81" s="68"/>
      <c r="H81" s="68"/>
      <c r="I81" s="68"/>
      <c r="J81" s="69"/>
    </row>
    <row r="82" spans="1:10" ht="36" customHeight="1" x14ac:dyDescent="0.25">
      <c r="A82" s="7" t="s">
        <v>112</v>
      </c>
      <c r="B82" s="76" t="s">
        <v>166</v>
      </c>
      <c r="C82" s="77"/>
      <c r="D82" s="77"/>
      <c r="E82" s="54"/>
      <c r="F82" s="67">
        <v>3834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167</v>
      </c>
      <c r="C83" s="77"/>
      <c r="D83" s="77"/>
      <c r="E83" s="54"/>
      <c r="F83" s="67">
        <v>3309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76" t="s">
        <v>168</v>
      </c>
      <c r="C84" s="77"/>
      <c r="D84" s="77"/>
      <c r="E84" s="54"/>
      <c r="F84" s="67">
        <v>5970</v>
      </c>
      <c r="G84" s="68"/>
      <c r="H84" s="68"/>
      <c r="I84" s="68"/>
      <c r="J84" s="69"/>
    </row>
    <row r="85" spans="1:10" ht="36" customHeight="1" x14ac:dyDescent="0.25">
      <c r="A85" s="7"/>
      <c r="B85" s="78" t="s">
        <v>169</v>
      </c>
      <c r="C85" s="79"/>
      <c r="D85" s="79"/>
      <c r="E85" s="36"/>
      <c r="F85" s="67">
        <v>5400</v>
      </c>
      <c r="G85" s="68"/>
      <c r="H85" s="68"/>
      <c r="I85" s="68"/>
      <c r="J85" s="69"/>
    </row>
    <row r="86" spans="1:10" ht="36" customHeight="1" x14ac:dyDescent="0.25">
      <c r="A86" s="7" t="s">
        <v>112</v>
      </c>
      <c r="B86" s="78" t="s">
        <v>170</v>
      </c>
      <c r="C86" s="79"/>
      <c r="D86" s="79"/>
      <c r="E86" s="36"/>
      <c r="F86" s="67">
        <v>552</v>
      </c>
      <c r="G86" s="68"/>
      <c r="H86" s="68"/>
      <c r="I86" s="68"/>
      <c r="J86" s="69"/>
    </row>
    <row r="87" spans="1:10" ht="36" customHeight="1" x14ac:dyDescent="0.25">
      <c r="A87" s="7"/>
      <c r="B87" s="52" t="s">
        <v>171</v>
      </c>
      <c r="C87" s="96"/>
      <c r="D87" s="96"/>
      <c r="E87" s="97"/>
      <c r="F87" s="67">
        <v>1950</v>
      </c>
      <c r="G87" s="68"/>
      <c r="H87" s="68"/>
      <c r="I87" s="68"/>
      <c r="J87" s="69"/>
    </row>
    <row r="88" spans="1:10" ht="36" customHeight="1" x14ac:dyDescent="0.25">
      <c r="A88" s="7"/>
      <c r="B88" s="52" t="s">
        <v>172</v>
      </c>
      <c r="C88" s="96"/>
      <c r="D88" s="96"/>
      <c r="E88" s="97"/>
      <c r="F88" s="67">
        <v>1680</v>
      </c>
      <c r="G88" s="68"/>
      <c r="H88" s="68"/>
      <c r="I88" s="68"/>
      <c r="J88" s="69"/>
    </row>
    <row r="89" spans="1:10" ht="36" customHeight="1" x14ac:dyDescent="0.25">
      <c r="A89" s="7" t="s">
        <v>112</v>
      </c>
      <c r="B89" s="52" t="s">
        <v>173</v>
      </c>
      <c r="C89" s="96"/>
      <c r="D89" s="96"/>
      <c r="E89" s="97"/>
      <c r="F89" s="67">
        <v>20640</v>
      </c>
      <c r="G89" s="68"/>
      <c r="H89" s="68"/>
      <c r="I89" s="68"/>
      <c r="J89" s="69"/>
    </row>
    <row r="90" spans="1:10" ht="36" customHeight="1" x14ac:dyDescent="0.25">
      <c r="A90" s="7" t="s">
        <v>112</v>
      </c>
      <c r="B90" s="76" t="s">
        <v>174</v>
      </c>
      <c r="C90" s="77"/>
      <c r="D90" s="77"/>
      <c r="E90" s="54"/>
      <c r="F90" s="67">
        <v>5514</v>
      </c>
      <c r="G90" s="68"/>
      <c r="H90" s="68"/>
      <c r="I90" s="68"/>
      <c r="J90" s="69"/>
    </row>
    <row r="91" spans="1:10" ht="37.5" customHeight="1" x14ac:dyDescent="0.25">
      <c r="A91" s="7"/>
      <c r="B91" s="76" t="s">
        <v>175</v>
      </c>
      <c r="C91" s="77"/>
      <c r="D91" s="77"/>
      <c r="E91" s="54"/>
      <c r="F91" s="67">
        <v>858</v>
      </c>
      <c r="G91" s="68"/>
      <c r="H91" s="68"/>
      <c r="I91" s="68"/>
      <c r="J91" s="69"/>
    </row>
    <row r="92" spans="1:10" ht="36" customHeight="1" x14ac:dyDescent="0.25">
      <c r="A92" s="7"/>
      <c r="B92" s="76" t="s">
        <v>176</v>
      </c>
      <c r="C92" s="77"/>
      <c r="D92" s="77"/>
      <c r="E92" s="54"/>
      <c r="F92" s="67">
        <v>5505</v>
      </c>
      <c r="G92" s="68"/>
      <c r="H92" s="68"/>
      <c r="I92" s="68"/>
      <c r="J92" s="69"/>
    </row>
    <row r="93" spans="1:10" ht="36" customHeight="1" x14ac:dyDescent="0.25">
      <c r="A93" s="7"/>
      <c r="B93" s="76" t="s">
        <v>177</v>
      </c>
      <c r="C93" s="77"/>
      <c r="D93" s="77"/>
      <c r="E93" s="53"/>
      <c r="F93" s="67">
        <v>5010</v>
      </c>
      <c r="G93" s="68"/>
      <c r="H93" s="68"/>
      <c r="I93" s="68"/>
      <c r="J93" s="69"/>
    </row>
    <row r="94" spans="1:10" ht="36" customHeight="1" x14ac:dyDescent="0.25">
      <c r="A94" s="7"/>
      <c r="B94" s="52" t="s">
        <v>178</v>
      </c>
      <c r="C94" s="96"/>
      <c r="D94" s="96"/>
      <c r="E94" s="96"/>
      <c r="F94" s="67">
        <v>5010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179</v>
      </c>
      <c r="C95" s="77"/>
      <c r="D95" s="77"/>
      <c r="E95" s="54"/>
      <c r="F95" s="67">
        <v>9960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180</v>
      </c>
      <c r="C96" s="77"/>
      <c r="D96" s="77"/>
      <c r="E96" s="54"/>
      <c r="F96" s="67">
        <v>9960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181</v>
      </c>
      <c r="C97" s="77"/>
      <c r="D97" s="77"/>
      <c r="E97" s="54"/>
      <c r="F97" s="67">
        <v>9120</v>
      </c>
      <c r="G97" s="68"/>
      <c r="H97" s="68"/>
      <c r="I97" s="68"/>
      <c r="J97" s="69"/>
    </row>
    <row r="98" spans="1:10" ht="36" customHeight="1" x14ac:dyDescent="0.25">
      <c r="A98" s="7" t="s">
        <v>114</v>
      </c>
      <c r="B98" s="76" t="s">
        <v>182</v>
      </c>
      <c r="C98" s="77"/>
      <c r="D98" s="77"/>
      <c r="E98" s="54"/>
      <c r="F98" s="67">
        <v>14280</v>
      </c>
      <c r="G98" s="68"/>
      <c r="H98" s="68"/>
      <c r="I98" s="68"/>
      <c r="J98" s="69"/>
    </row>
    <row r="99" spans="1:10" ht="36" customHeight="1" x14ac:dyDescent="0.25">
      <c r="A99" s="7" t="s">
        <v>114</v>
      </c>
      <c r="B99" s="84" t="s">
        <v>183</v>
      </c>
      <c r="C99" s="85"/>
      <c r="D99" s="85"/>
      <c r="E99" s="86"/>
      <c r="F99" s="93">
        <v>17136</v>
      </c>
      <c r="G99" s="94"/>
      <c r="H99" s="94"/>
      <c r="I99" s="94"/>
      <c r="J99" s="95"/>
    </row>
    <row r="100" spans="1:10" ht="36" customHeight="1" x14ac:dyDescent="0.25">
      <c r="A100" s="7" t="s">
        <v>114</v>
      </c>
      <c r="B100" s="76" t="s">
        <v>184</v>
      </c>
      <c r="C100" s="77"/>
      <c r="D100" s="77"/>
      <c r="E100" s="54"/>
      <c r="F100" s="67">
        <v>6360</v>
      </c>
      <c r="G100" s="68"/>
      <c r="H100" s="68"/>
      <c r="I100" s="68"/>
      <c r="J100" s="69"/>
    </row>
    <row r="101" spans="1:10" ht="36" customHeight="1" x14ac:dyDescent="0.25">
      <c r="A101" s="7" t="s">
        <v>114</v>
      </c>
      <c r="B101" s="76" t="s">
        <v>185</v>
      </c>
      <c r="C101" s="77"/>
      <c r="D101" s="77"/>
      <c r="E101" s="54"/>
      <c r="F101" s="67">
        <v>5520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186</v>
      </c>
      <c r="C102" s="77"/>
      <c r="D102" s="77"/>
      <c r="E102" s="54"/>
      <c r="F102" s="67">
        <v>9960</v>
      </c>
      <c r="G102" s="68"/>
      <c r="H102" s="68"/>
      <c r="I102" s="68"/>
      <c r="J102" s="69"/>
    </row>
    <row r="103" spans="1:10" ht="36" customHeight="1" x14ac:dyDescent="0.25">
      <c r="A103" s="7" t="s">
        <v>114</v>
      </c>
      <c r="B103" s="76" t="s">
        <v>187</v>
      </c>
      <c r="C103" s="77"/>
      <c r="D103" s="77"/>
      <c r="E103" s="54"/>
      <c r="F103" s="67">
        <v>960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188</v>
      </c>
      <c r="C104" s="77"/>
      <c r="D104" s="77"/>
      <c r="E104" s="54"/>
      <c r="F104" s="67">
        <v>34080</v>
      </c>
      <c r="G104" s="68"/>
      <c r="H104" s="68"/>
      <c r="I104" s="68"/>
      <c r="J104" s="69"/>
    </row>
    <row r="105" spans="1:10" ht="36" customHeight="1" thickBot="1" x14ac:dyDescent="0.3">
      <c r="A105" s="7" t="s">
        <v>114</v>
      </c>
      <c r="B105" s="76" t="s">
        <v>189</v>
      </c>
      <c r="C105" s="77"/>
      <c r="D105" s="77"/>
      <c r="E105" s="54"/>
      <c r="F105" s="67">
        <v>9120</v>
      </c>
      <c r="G105" s="68"/>
      <c r="H105" s="68"/>
      <c r="I105" s="68"/>
      <c r="J105" s="69"/>
    </row>
    <row r="106" spans="1:10" ht="36" customHeight="1" x14ac:dyDescent="0.25">
      <c r="A106" s="7"/>
      <c r="B106" s="189" t="s">
        <v>190</v>
      </c>
      <c r="C106" s="190"/>
      <c r="D106" s="190"/>
      <c r="E106" s="191"/>
      <c r="F106" s="186"/>
      <c r="G106" s="187"/>
      <c r="H106" s="187"/>
      <c r="I106" s="187"/>
      <c r="J106" s="188"/>
    </row>
    <row r="107" spans="1:10" ht="36" customHeight="1" x14ac:dyDescent="0.25">
      <c r="A107" s="7"/>
      <c r="B107" s="76" t="s">
        <v>191</v>
      </c>
      <c r="C107" s="77"/>
      <c r="D107" s="77"/>
      <c r="E107" s="54"/>
      <c r="F107" s="67">
        <v>3000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192</v>
      </c>
      <c r="C108" s="77"/>
      <c r="D108" s="77"/>
      <c r="E108" s="54"/>
      <c r="F108" s="67">
        <v>3000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193</v>
      </c>
      <c r="C109" s="77"/>
      <c r="D109" s="77"/>
      <c r="E109" s="54"/>
      <c r="F109" s="105">
        <v>1500</v>
      </c>
      <c r="G109" s="106"/>
      <c r="H109" s="106"/>
      <c r="I109" s="106"/>
      <c r="J109" s="107"/>
    </row>
    <row r="110" spans="1:10" ht="36" customHeight="1" x14ac:dyDescent="0.25">
      <c r="A110" s="7"/>
      <c r="B110" s="76" t="s">
        <v>194</v>
      </c>
      <c r="C110" s="77"/>
      <c r="D110" s="77"/>
      <c r="E110" s="54"/>
      <c r="F110" s="105">
        <v>150</v>
      </c>
      <c r="G110" s="106"/>
      <c r="H110" s="106"/>
      <c r="I110" s="106"/>
      <c r="J110" s="107"/>
    </row>
    <row r="111" spans="1:10" ht="36" customHeight="1" thickBot="1" x14ac:dyDescent="0.3">
      <c r="A111" s="7"/>
      <c r="B111" s="76" t="s">
        <v>195</v>
      </c>
      <c r="C111" s="77"/>
      <c r="D111" s="77"/>
      <c r="E111" s="54"/>
      <c r="F111" s="105">
        <v>510</v>
      </c>
      <c r="G111" s="106"/>
      <c r="H111" s="106"/>
      <c r="I111" s="106"/>
      <c r="J111" s="107"/>
    </row>
    <row r="112" spans="1:10" ht="36" customHeight="1" thickBot="1" x14ac:dyDescent="0.3">
      <c r="A112" s="7"/>
      <c r="B112" s="18" t="s">
        <v>196</v>
      </c>
      <c r="C112" s="19"/>
      <c r="D112" s="19"/>
      <c r="E112" s="20"/>
      <c r="F112" s="186"/>
      <c r="G112" s="187"/>
      <c r="H112" s="187"/>
      <c r="I112" s="187"/>
      <c r="J112" s="188"/>
    </row>
    <row r="113" spans="1:10" ht="36" customHeight="1" x14ac:dyDescent="0.25">
      <c r="A113" s="7" t="s">
        <v>112</v>
      </c>
      <c r="B113" s="76" t="s">
        <v>197</v>
      </c>
      <c r="C113" s="77"/>
      <c r="D113" s="77"/>
      <c r="E113" s="54"/>
      <c r="F113" s="192">
        <f>H113*1.2</f>
        <v>6091.2</v>
      </c>
      <c r="G113" s="193">
        <f>H113*1.1</f>
        <v>5583.6</v>
      </c>
      <c r="H113" s="193">
        <v>5076</v>
      </c>
      <c r="I113" s="193">
        <f>H113*0.75</f>
        <v>3807</v>
      </c>
      <c r="J113" s="194">
        <f>H113*0.5</f>
        <v>2538</v>
      </c>
    </row>
    <row r="114" spans="1:10" ht="36" customHeight="1" x14ac:dyDescent="0.25">
      <c r="A114" s="7" t="s">
        <v>112</v>
      </c>
      <c r="B114" s="76" t="s">
        <v>198</v>
      </c>
      <c r="C114" s="77"/>
      <c r="D114" s="77"/>
      <c r="E114" s="54"/>
      <c r="F114" s="67">
        <v>2208</v>
      </c>
      <c r="G114" s="68"/>
      <c r="H114" s="68"/>
      <c r="I114" s="68"/>
      <c r="J114" s="69"/>
    </row>
    <row r="115" spans="1:10" ht="36" customHeight="1" x14ac:dyDescent="0.25">
      <c r="A115" s="7" t="s">
        <v>112</v>
      </c>
      <c r="B115" s="76" t="s">
        <v>199</v>
      </c>
      <c r="C115" s="77"/>
      <c r="D115" s="77"/>
      <c r="E115" s="54"/>
      <c r="F115" s="67">
        <v>2598</v>
      </c>
      <c r="G115" s="68"/>
      <c r="H115" s="68"/>
      <c r="I115" s="68"/>
      <c r="J115" s="69"/>
    </row>
    <row r="116" spans="1:10" ht="36" customHeight="1" x14ac:dyDescent="0.25">
      <c r="A116" s="7" t="s">
        <v>114</v>
      </c>
      <c r="B116" s="76" t="s">
        <v>200</v>
      </c>
      <c r="C116" s="77"/>
      <c r="D116" s="77"/>
      <c r="E116" s="54"/>
      <c r="F116" s="192">
        <f>H116*1.2</f>
        <v>10080</v>
      </c>
      <c r="G116" s="193">
        <f>H116*1.1</f>
        <v>9240</v>
      </c>
      <c r="H116" s="193">
        <v>8400</v>
      </c>
      <c r="I116" s="193">
        <f>H116*0.75</f>
        <v>6300</v>
      </c>
      <c r="J116" s="194">
        <f>H116*0.5</f>
        <v>4200</v>
      </c>
    </row>
    <row r="117" spans="1:10" ht="36" customHeight="1" x14ac:dyDescent="0.25">
      <c r="A117" s="7" t="s">
        <v>114</v>
      </c>
      <c r="B117" s="76" t="s">
        <v>226</v>
      </c>
      <c r="C117" s="77"/>
      <c r="D117" s="77"/>
      <c r="E117" s="54"/>
      <c r="F117" s="67">
        <v>3720</v>
      </c>
      <c r="G117" s="68"/>
      <c r="H117" s="68"/>
      <c r="I117" s="68"/>
      <c r="J117" s="69"/>
    </row>
    <row r="118" spans="1:10" ht="36" customHeight="1" x14ac:dyDescent="0.25">
      <c r="A118" s="7" t="s">
        <v>114</v>
      </c>
      <c r="B118" s="76" t="s">
        <v>202</v>
      </c>
      <c r="C118" s="77"/>
      <c r="D118" s="77"/>
      <c r="E118" s="54"/>
      <c r="F118" s="67">
        <v>4320</v>
      </c>
      <c r="G118" s="68"/>
      <c r="H118" s="68"/>
      <c r="I118" s="68"/>
      <c r="J118" s="69"/>
    </row>
    <row r="119" spans="1:10" ht="36" customHeight="1" thickBot="1" x14ac:dyDescent="0.3">
      <c r="A119" s="7"/>
      <c r="B119" s="76" t="s">
        <v>203</v>
      </c>
      <c r="C119" s="77"/>
      <c r="D119" s="77"/>
      <c r="E119" s="54"/>
      <c r="F119" s="380">
        <v>2208</v>
      </c>
      <c r="G119" s="381"/>
      <c r="H119" s="381"/>
      <c r="I119" s="381"/>
      <c r="J119" s="382"/>
    </row>
    <row r="120" spans="1:10" ht="54" customHeight="1" thickBot="1" x14ac:dyDescent="0.3">
      <c r="A120" s="7"/>
      <c r="B120" s="18" t="s">
        <v>228</v>
      </c>
      <c r="C120" s="19"/>
      <c r="D120" s="19"/>
      <c r="E120" s="20"/>
      <c r="F120" s="108"/>
      <c r="G120" s="109"/>
      <c r="H120" s="109"/>
      <c r="I120" s="109"/>
      <c r="J120" s="110"/>
    </row>
    <row r="121" spans="1:10" ht="36" customHeight="1" thickBot="1" x14ac:dyDescent="0.3">
      <c r="A121" s="7"/>
      <c r="B121" s="195"/>
      <c r="C121" s="196"/>
      <c r="D121" s="196"/>
      <c r="E121" s="196"/>
      <c r="F121" s="196"/>
      <c r="G121" s="196"/>
      <c r="H121" s="196"/>
      <c r="I121" s="196"/>
      <c r="J121" s="197"/>
    </row>
    <row r="122" spans="1:10" ht="36" customHeight="1" x14ac:dyDescent="0.25">
      <c r="A122" s="7"/>
      <c r="B122" s="78" t="s">
        <v>229</v>
      </c>
      <c r="C122" s="79"/>
      <c r="D122" s="79"/>
      <c r="E122" s="36"/>
      <c r="F122" s="80">
        <v>7602</v>
      </c>
      <c r="G122" s="81"/>
      <c r="H122" s="81"/>
      <c r="I122" s="81"/>
      <c r="J122" s="82"/>
    </row>
    <row r="123" spans="1:10" ht="36" customHeight="1" x14ac:dyDescent="0.25">
      <c r="A123" s="7"/>
      <c r="B123" s="76" t="s">
        <v>230</v>
      </c>
      <c r="C123" s="77"/>
      <c r="D123" s="77"/>
      <c r="E123" s="54"/>
      <c r="F123" s="67">
        <v>15204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231</v>
      </c>
      <c r="C124" s="77"/>
      <c r="D124" s="77"/>
      <c r="E124" s="54"/>
      <c r="F124" s="67">
        <v>7602</v>
      </c>
      <c r="G124" s="68"/>
      <c r="H124" s="68"/>
      <c r="I124" s="68"/>
      <c r="J124" s="69"/>
    </row>
    <row r="125" spans="1:10" ht="36" customHeight="1" thickBot="1" x14ac:dyDescent="0.3">
      <c r="A125" s="7"/>
      <c r="B125" s="76" t="s">
        <v>264</v>
      </c>
      <c r="C125" s="77"/>
      <c r="D125" s="77"/>
      <c r="E125" s="54"/>
      <c r="F125" s="67">
        <v>15204</v>
      </c>
      <c r="G125" s="68"/>
      <c r="H125" s="68"/>
      <c r="I125" s="68"/>
      <c r="J125" s="69"/>
    </row>
    <row r="126" spans="1:10" ht="24" thickBot="1" x14ac:dyDescent="0.3">
      <c r="A126" s="7"/>
      <c r="B126" s="27"/>
      <c r="C126" s="38"/>
      <c r="D126" s="38"/>
      <c r="E126" s="39"/>
      <c r="F126" s="40"/>
      <c r="G126" s="41"/>
      <c r="H126" s="41"/>
      <c r="I126" s="41"/>
      <c r="J126" s="42"/>
    </row>
    <row r="127" spans="1:10" ht="21" customHeight="1" x14ac:dyDescent="0.25">
      <c r="A127" s="7"/>
      <c r="B127" s="116"/>
      <c r="C127" s="117"/>
      <c r="D127" s="117"/>
      <c r="E127" s="117"/>
      <c r="F127" s="118"/>
      <c r="G127" s="118"/>
      <c r="H127" s="118"/>
      <c r="I127" s="118"/>
      <c r="J127" s="118"/>
    </row>
    <row r="128" spans="1:10" ht="56.25" customHeight="1" x14ac:dyDescent="0.25">
      <c r="A128" s="7"/>
      <c r="B128" s="119" t="s">
        <v>265</v>
      </c>
      <c r="C128" s="119"/>
      <c r="D128" s="119"/>
      <c r="E128" s="119"/>
      <c r="F128" s="119"/>
      <c r="G128" s="119"/>
      <c r="H128" s="119"/>
      <c r="I128" s="119"/>
      <c r="J128" s="119"/>
    </row>
    <row r="129" spans="1:10" ht="41.25" customHeight="1" x14ac:dyDescent="0.25">
      <c r="A129" s="7"/>
      <c r="B129" s="119" t="s">
        <v>205</v>
      </c>
      <c r="C129" s="119"/>
      <c r="D129" s="119"/>
      <c r="E129" s="119"/>
      <c r="F129" s="119"/>
      <c r="G129" s="119"/>
      <c r="H129" s="119"/>
      <c r="I129" s="119"/>
      <c r="J129" s="119"/>
    </row>
    <row r="130" spans="1:10" ht="21" x14ac:dyDescent="0.25">
      <c r="A130" s="7" t="s">
        <v>114</v>
      </c>
      <c r="B130" s="120" t="s">
        <v>268</v>
      </c>
      <c r="C130" s="120"/>
      <c r="D130" s="120"/>
      <c r="E130" s="120"/>
      <c r="F130" s="120"/>
      <c r="G130" s="120"/>
      <c r="H130" s="120"/>
      <c r="I130" s="120"/>
      <c r="J130" s="120"/>
    </row>
    <row r="131" spans="1:10" ht="42" customHeight="1" x14ac:dyDescent="0.25">
      <c r="A131" s="7"/>
      <c r="B131" s="121" t="s">
        <v>207</v>
      </c>
      <c r="C131" s="121"/>
      <c r="D131" s="121"/>
      <c r="E131" s="121"/>
      <c r="F131" s="121"/>
      <c r="G131" s="121"/>
      <c r="H131" s="121"/>
      <c r="I131" s="121"/>
      <c r="J131" s="121"/>
    </row>
    <row r="132" spans="1:10" ht="21" x14ac:dyDescent="0.25">
      <c r="A132" s="7"/>
    </row>
  </sheetData>
  <sheetProtection selectLockedCells="1" selectUnlockedCells="1"/>
  <mergeCells count="242">
    <mergeCell ref="B128:J128"/>
    <mergeCell ref="B129:J129"/>
    <mergeCell ref="B130:J130"/>
    <mergeCell ref="B131:J131"/>
    <mergeCell ref="B124:E124"/>
    <mergeCell ref="F124:J124"/>
    <mergeCell ref="B125:E125"/>
    <mergeCell ref="F125:J125"/>
    <mergeCell ref="B126:E126"/>
    <mergeCell ref="F126:J126"/>
    <mergeCell ref="B120:E120"/>
    <mergeCell ref="F120:J120"/>
    <mergeCell ref="B121:J121"/>
    <mergeCell ref="B122:E122"/>
    <mergeCell ref="F122:J122"/>
    <mergeCell ref="B123:E123"/>
    <mergeCell ref="F123:J123"/>
    <mergeCell ref="B116:E116"/>
    <mergeCell ref="B117:E117"/>
    <mergeCell ref="F117:J117"/>
    <mergeCell ref="B118:E118"/>
    <mergeCell ref="F118:J118"/>
    <mergeCell ref="B119:E119"/>
    <mergeCell ref="F119:J119"/>
    <mergeCell ref="B112:E112"/>
    <mergeCell ref="F112:J112"/>
    <mergeCell ref="B113:E113"/>
    <mergeCell ref="B114:E114"/>
    <mergeCell ref="F114:J114"/>
    <mergeCell ref="B115:E115"/>
    <mergeCell ref="F115:J115"/>
    <mergeCell ref="B109:E109"/>
    <mergeCell ref="F109:J109"/>
    <mergeCell ref="B110:E110"/>
    <mergeCell ref="F110:J110"/>
    <mergeCell ref="B111:E111"/>
    <mergeCell ref="F111:J111"/>
    <mergeCell ref="B105:E105"/>
    <mergeCell ref="F105:J105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07"/>
  <sheetViews>
    <sheetView view="pageBreakPreview" zoomScale="65" zoomScaleNormal="60" zoomScaleSheetLayoutView="65" workbookViewId="0">
      <pane ySplit="4" topLeftCell="A98" activePane="bottomLeft" state="frozen"/>
      <selection activeCell="Q15" sqref="Q15"/>
      <selection pane="bottomLeft" activeCell="B105" sqref="B105:J105"/>
    </sheetView>
  </sheetViews>
  <sheetFormatPr defaultColWidth="9.140625" defaultRowHeight="12.75" outlineLevelRow="1" x14ac:dyDescent="0.25"/>
  <cols>
    <col min="1" max="1" width="37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3" t="s">
        <v>108</v>
      </c>
      <c r="H6" s="173" t="s">
        <v>109</v>
      </c>
      <c r="I6" s="173" t="s">
        <v>110</v>
      </c>
      <c r="J6" s="174" t="s">
        <v>111</v>
      </c>
    </row>
    <row r="7" spans="1:10" ht="24" customHeight="1" thickBot="1" x14ac:dyDescent="0.3">
      <c r="A7" s="7"/>
      <c r="B7" s="132"/>
      <c r="C7" s="133"/>
      <c r="D7" s="133"/>
      <c r="E7" s="134"/>
      <c r="F7" s="135"/>
      <c r="G7" s="136"/>
      <c r="H7" s="136"/>
      <c r="I7" s="136"/>
      <c r="J7" s="137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4672.8</v>
      </c>
      <c r="G8" s="33">
        <f>H8*1.1</f>
        <v>4283.4000000000005</v>
      </c>
      <c r="H8" s="33">
        <v>3894</v>
      </c>
      <c r="I8" s="33">
        <f>H8*0.75</f>
        <v>2920.5</v>
      </c>
      <c r="J8" s="33">
        <f>H8*0.5</f>
        <v>1947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6552</v>
      </c>
      <c r="G9" s="37">
        <f>H9*1.1</f>
        <v>6006.0000000000009</v>
      </c>
      <c r="H9" s="37">
        <v>5460</v>
      </c>
      <c r="I9" s="37">
        <f>H9*0.75</f>
        <v>4095</v>
      </c>
      <c r="J9" s="37">
        <f>H9*0.5</f>
        <v>2730</v>
      </c>
    </row>
    <row r="10" spans="1:10" ht="24" thickBot="1" x14ac:dyDescent="0.3">
      <c r="A10" s="7"/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5450.4</v>
      </c>
      <c r="G11" s="33">
        <f>H11*1.1</f>
        <v>4996.2000000000007</v>
      </c>
      <c r="H11" s="33">
        <v>4542</v>
      </c>
      <c r="I11" s="33">
        <f>H11*0.75</f>
        <v>3406.5</v>
      </c>
      <c r="J11" s="33">
        <f>H11*0.5</f>
        <v>2271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7632</v>
      </c>
      <c r="G12" s="37">
        <f>H12*1.1</f>
        <v>6996.0000000000009</v>
      </c>
      <c r="H12" s="37">
        <v>6360</v>
      </c>
      <c r="I12" s="37">
        <f>H12*0.75</f>
        <v>4770</v>
      </c>
      <c r="J12" s="37">
        <f>H12*0.5</f>
        <v>3180</v>
      </c>
    </row>
    <row r="13" spans="1:10" ht="24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5"/>
      <c r="D14" s="175"/>
      <c r="E14" s="176"/>
      <c r="F14" s="43">
        <v>1038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77" t="s">
        <v>119</v>
      </c>
      <c r="C15" s="178"/>
      <c r="D15" s="178"/>
      <c r="E15" s="179"/>
      <c r="F15" s="49">
        <v>1560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0"/>
      <c r="G16" s="181"/>
      <c r="H16" s="181"/>
      <c r="I16" s="181"/>
      <c r="J16" s="182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120</v>
      </c>
      <c r="G17" s="44"/>
      <c r="H17" s="44"/>
      <c r="I17" s="44"/>
      <c r="J17" s="45"/>
    </row>
    <row r="18" spans="1:10" ht="36" customHeight="1" x14ac:dyDescent="0.25">
      <c r="A18" s="7" t="s">
        <v>114</v>
      </c>
      <c r="B18" s="52" t="s">
        <v>121</v>
      </c>
      <c r="C18" s="53"/>
      <c r="D18" s="53"/>
      <c r="E18" s="54"/>
      <c r="F18" s="83">
        <v>168</v>
      </c>
      <c r="G18" s="68"/>
      <c r="H18" s="68"/>
      <c r="I18" s="68"/>
      <c r="J18" s="69"/>
    </row>
    <row r="19" spans="1:10" ht="24" thickBot="1" x14ac:dyDescent="0.3">
      <c r="A19" s="7"/>
      <c r="B19" s="150"/>
      <c r="C19" s="151"/>
      <c r="D19" s="151"/>
      <c r="E19" s="152"/>
      <c r="F19" s="153"/>
      <c r="G19" s="154"/>
      <c r="H19" s="154"/>
      <c r="I19" s="154"/>
      <c r="J19" s="155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474 до 9480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474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948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1422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1896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2370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2844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3318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3792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4266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4740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5214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5688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6162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6636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7110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7584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8058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8532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9006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9480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300 до 5310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648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444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5310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1038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3246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300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300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900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4632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83" t="s">
        <v>209</v>
      </c>
      <c r="C54" s="184"/>
      <c r="D54" s="184"/>
      <c r="E54" s="185"/>
      <c r="F54" s="186" t="str">
        <f>"Цена от "&amp;MIN(F56,F61:J62,H96,F63:J74)&amp;" до "&amp;MAX(F56,F61:J62,H96,F63:J74)</f>
        <v>Цена от 504 до 9444</v>
      </c>
      <c r="G54" s="187"/>
      <c r="H54" s="187"/>
      <c r="I54" s="187"/>
      <c r="J54" s="18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6480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648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1620</v>
      </c>
      <c r="G58" s="94"/>
      <c r="H58" s="94"/>
      <c r="I58" s="94"/>
      <c r="J58" s="95"/>
    </row>
    <row r="59" spans="1:10" ht="36" customHeight="1" thickBot="1" x14ac:dyDescent="0.3">
      <c r="A59" s="7"/>
      <c r="B59" s="177" t="s">
        <v>160</v>
      </c>
      <c r="C59" s="178"/>
      <c r="D59" s="178"/>
      <c r="E59" s="179"/>
      <c r="F59" s="93">
        <v>10008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948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2214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8202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1416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1699.2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2952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6636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9444</v>
      </c>
      <c r="G68" s="68"/>
      <c r="H68" s="68"/>
      <c r="I68" s="68"/>
      <c r="J68" s="69"/>
    </row>
    <row r="69" spans="1:10" ht="36" customHeight="1" x14ac:dyDescent="0.25">
      <c r="A69" s="7"/>
      <c r="B69" s="78" t="s">
        <v>169</v>
      </c>
      <c r="C69" s="79"/>
      <c r="D69" s="79"/>
      <c r="E69" s="36"/>
      <c r="F69" s="67">
        <v>1200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504</v>
      </c>
      <c r="G70" s="68"/>
      <c r="H70" s="68"/>
      <c r="I70" s="68"/>
      <c r="J70" s="69"/>
    </row>
    <row r="71" spans="1:10" ht="36" customHeight="1" x14ac:dyDescent="0.25">
      <c r="A71" s="7"/>
      <c r="B71" s="52" t="s">
        <v>171</v>
      </c>
      <c r="C71" s="96"/>
      <c r="D71" s="96"/>
      <c r="E71" s="97"/>
      <c r="F71" s="67">
        <v>1890</v>
      </c>
      <c r="G71" s="68"/>
      <c r="H71" s="68"/>
      <c r="I71" s="68"/>
      <c r="J71" s="69"/>
    </row>
    <row r="72" spans="1:10" ht="36" customHeight="1" x14ac:dyDescent="0.25">
      <c r="A72" s="7"/>
      <c r="B72" s="52" t="s">
        <v>172</v>
      </c>
      <c r="C72" s="96"/>
      <c r="D72" s="96"/>
      <c r="E72" s="97"/>
      <c r="F72" s="67">
        <v>1656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67">
        <v>9444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174</v>
      </c>
      <c r="C74" s="77"/>
      <c r="D74" s="77"/>
      <c r="E74" s="54"/>
      <c r="F74" s="67">
        <v>2952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175</v>
      </c>
      <c r="C75" s="77"/>
      <c r="D75" s="77"/>
      <c r="E75" s="54"/>
      <c r="F75" s="67">
        <v>648</v>
      </c>
      <c r="G75" s="68"/>
      <c r="H75" s="68"/>
      <c r="I75" s="68"/>
      <c r="J75" s="69"/>
    </row>
    <row r="76" spans="1:10" ht="36" customHeight="1" x14ac:dyDescent="0.25">
      <c r="A76" s="7"/>
      <c r="B76" s="76" t="s">
        <v>176</v>
      </c>
      <c r="C76" s="77"/>
      <c r="D76" s="77"/>
      <c r="E76" s="54"/>
      <c r="F76" s="67">
        <v>8610</v>
      </c>
      <c r="G76" s="68"/>
      <c r="H76" s="68"/>
      <c r="I76" s="68"/>
      <c r="J76" s="69"/>
    </row>
    <row r="77" spans="1:10" ht="36" customHeight="1" x14ac:dyDescent="0.25">
      <c r="A77" s="7"/>
      <c r="B77" s="52" t="s">
        <v>178</v>
      </c>
      <c r="C77" s="96"/>
      <c r="D77" s="96"/>
      <c r="E77" s="97"/>
      <c r="F77" s="67">
        <v>504</v>
      </c>
      <c r="G77" s="68"/>
      <c r="H77" s="68"/>
      <c r="I77" s="68"/>
      <c r="J77" s="69"/>
    </row>
    <row r="78" spans="1:10" ht="36" customHeight="1" x14ac:dyDescent="0.25">
      <c r="A78" s="7" t="s">
        <v>114</v>
      </c>
      <c r="B78" s="76" t="s">
        <v>179</v>
      </c>
      <c r="C78" s="77"/>
      <c r="D78" s="77"/>
      <c r="E78" s="54"/>
      <c r="F78" s="67">
        <v>1440</v>
      </c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180</v>
      </c>
      <c r="C79" s="77"/>
      <c r="D79" s="77"/>
      <c r="E79" s="54"/>
      <c r="F79" s="67">
        <v>3120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181</v>
      </c>
      <c r="C80" s="77"/>
      <c r="D80" s="77"/>
      <c r="E80" s="54"/>
      <c r="F80" s="67">
        <v>11520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182</v>
      </c>
      <c r="C81" s="77"/>
      <c r="D81" s="77"/>
      <c r="E81" s="54"/>
      <c r="F81" s="67">
        <v>2040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84" t="s">
        <v>183</v>
      </c>
      <c r="C82" s="85"/>
      <c r="D82" s="85"/>
      <c r="E82" s="86"/>
      <c r="F82" s="93">
        <v>2448</v>
      </c>
      <c r="G82" s="94"/>
      <c r="H82" s="94"/>
      <c r="I82" s="94"/>
      <c r="J82" s="95"/>
    </row>
    <row r="83" spans="1:10" ht="36" customHeight="1" x14ac:dyDescent="0.25">
      <c r="A83" s="7" t="s">
        <v>114</v>
      </c>
      <c r="B83" s="76" t="s">
        <v>184</v>
      </c>
      <c r="C83" s="77"/>
      <c r="D83" s="77"/>
      <c r="E83" s="54"/>
      <c r="F83" s="67">
        <v>4200</v>
      </c>
      <c r="G83" s="68"/>
      <c r="H83" s="68"/>
      <c r="I83" s="68"/>
      <c r="J83" s="69"/>
    </row>
    <row r="84" spans="1:10" ht="36" customHeight="1" x14ac:dyDescent="0.25">
      <c r="A84" s="7" t="s">
        <v>114</v>
      </c>
      <c r="B84" s="76" t="s">
        <v>185</v>
      </c>
      <c r="C84" s="77"/>
      <c r="D84" s="77"/>
      <c r="E84" s="54"/>
      <c r="F84" s="67">
        <v>9360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186</v>
      </c>
      <c r="C85" s="77"/>
      <c r="D85" s="77"/>
      <c r="E85" s="54"/>
      <c r="F85" s="67">
        <v>13320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187</v>
      </c>
      <c r="C86" s="77"/>
      <c r="D86" s="77"/>
      <c r="E86" s="54"/>
      <c r="F86" s="67">
        <v>720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188</v>
      </c>
      <c r="C87" s="77"/>
      <c r="D87" s="77"/>
      <c r="E87" s="54"/>
      <c r="F87" s="67">
        <v>13320</v>
      </c>
      <c r="G87" s="68"/>
      <c r="H87" s="68"/>
      <c r="I87" s="68"/>
      <c r="J87" s="69"/>
    </row>
    <row r="88" spans="1:10" ht="36" customHeight="1" thickBot="1" x14ac:dyDescent="0.3">
      <c r="A88" s="7" t="s">
        <v>114</v>
      </c>
      <c r="B88" s="76" t="s">
        <v>189</v>
      </c>
      <c r="C88" s="77"/>
      <c r="D88" s="77"/>
      <c r="E88" s="54"/>
      <c r="F88" s="67">
        <v>4200</v>
      </c>
      <c r="G88" s="68"/>
      <c r="H88" s="68"/>
      <c r="I88" s="68"/>
      <c r="J88" s="69"/>
    </row>
    <row r="89" spans="1:10" ht="36" customHeight="1" x14ac:dyDescent="0.25">
      <c r="A89" s="7"/>
      <c r="B89" s="189" t="s">
        <v>190</v>
      </c>
      <c r="C89" s="190"/>
      <c r="D89" s="190"/>
      <c r="E89" s="191"/>
      <c r="F89" s="186"/>
      <c r="G89" s="187"/>
      <c r="H89" s="187"/>
      <c r="I89" s="187"/>
      <c r="J89" s="188"/>
    </row>
    <row r="90" spans="1:10" ht="36" customHeight="1" x14ac:dyDescent="0.25">
      <c r="A90" s="7"/>
      <c r="B90" s="76" t="s">
        <v>191</v>
      </c>
      <c r="C90" s="77"/>
      <c r="D90" s="77"/>
      <c r="E90" s="54"/>
      <c r="F90" s="67">
        <v>2004</v>
      </c>
      <c r="G90" s="68"/>
      <c r="H90" s="68"/>
      <c r="I90" s="68"/>
      <c r="J90" s="69"/>
    </row>
    <row r="91" spans="1:10" ht="36" customHeight="1" x14ac:dyDescent="0.25">
      <c r="A91" s="7"/>
      <c r="B91" s="76" t="s">
        <v>192</v>
      </c>
      <c r="C91" s="77"/>
      <c r="D91" s="77"/>
      <c r="E91" s="54"/>
      <c r="F91" s="67">
        <v>2004</v>
      </c>
      <c r="G91" s="68"/>
      <c r="H91" s="68"/>
      <c r="I91" s="68"/>
      <c r="J91" s="69"/>
    </row>
    <row r="92" spans="1:10" ht="36" customHeight="1" x14ac:dyDescent="0.25">
      <c r="A92" s="7"/>
      <c r="B92" s="76" t="s">
        <v>193</v>
      </c>
      <c r="C92" s="77"/>
      <c r="D92" s="77"/>
      <c r="E92" s="54"/>
      <c r="F92" s="105">
        <v>3000</v>
      </c>
      <c r="G92" s="106"/>
      <c r="H92" s="106"/>
      <c r="I92" s="106"/>
      <c r="J92" s="107"/>
    </row>
    <row r="93" spans="1:10" ht="36" customHeight="1" x14ac:dyDescent="0.25">
      <c r="A93" s="7"/>
      <c r="B93" s="76" t="s">
        <v>194</v>
      </c>
      <c r="C93" s="77"/>
      <c r="D93" s="77"/>
      <c r="E93" s="54"/>
      <c r="F93" s="105">
        <v>300</v>
      </c>
      <c r="G93" s="106"/>
      <c r="H93" s="106"/>
      <c r="I93" s="106"/>
      <c r="J93" s="107"/>
    </row>
    <row r="94" spans="1:10" ht="36" customHeight="1" thickBot="1" x14ac:dyDescent="0.3">
      <c r="A94" s="7"/>
      <c r="B94" s="76" t="s">
        <v>195</v>
      </c>
      <c r="C94" s="77"/>
      <c r="D94" s="77"/>
      <c r="E94" s="54"/>
      <c r="F94" s="105">
        <v>1050</v>
      </c>
      <c r="G94" s="106"/>
      <c r="H94" s="106"/>
      <c r="I94" s="106"/>
      <c r="J94" s="107"/>
    </row>
    <row r="95" spans="1:10" ht="36" customHeight="1" thickBot="1" x14ac:dyDescent="0.3">
      <c r="A95" s="7"/>
      <c r="B95" s="18" t="s">
        <v>196</v>
      </c>
      <c r="C95" s="19"/>
      <c r="D95" s="19"/>
      <c r="E95" s="20"/>
      <c r="F95" s="186"/>
      <c r="G95" s="187"/>
      <c r="H95" s="187"/>
      <c r="I95" s="187"/>
      <c r="J95" s="188"/>
    </row>
    <row r="96" spans="1:10" ht="36" customHeight="1" x14ac:dyDescent="0.25">
      <c r="A96" s="7" t="s">
        <v>112</v>
      </c>
      <c r="B96" s="76" t="s">
        <v>267</v>
      </c>
      <c r="C96" s="77"/>
      <c r="D96" s="77"/>
      <c r="E96" s="54"/>
      <c r="F96" s="67">
        <v>2070</v>
      </c>
      <c r="G96" s="68"/>
      <c r="H96" s="68"/>
      <c r="I96" s="68"/>
      <c r="J96" s="69"/>
    </row>
    <row r="97" spans="1:10" ht="36" customHeight="1" x14ac:dyDescent="0.25">
      <c r="A97" s="7" t="s">
        <v>112</v>
      </c>
      <c r="B97" s="76" t="s">
        <v>198</v>
      </c>
      <c r="C97" s="77"/>
      <c r="D97" s="77"/>
      <c r="E97" s="54"/>
      <c r="F97" s="67">
        <v>648</v>
      </c>
      <c r="G97" s="68"/>
      <c r="H97" s="68"/>
      <c r="I97" s="68"/>
      <c r="J97" s="69"/>
    </row>
    <row r="98" spans="1:10" ht="36" customHeight="1" x14ac:dyDescent="0.25">
      <c r="A98" s="7" t="s">
        <v>112</v>
      </c>
      <c r="B98" s="76" t="s">
        <v>199</v>
      </c>
      <c r="C98" s="77"/>
      <c r="D98" s="77"/>
      <c r="E98" s="54"/>
      <c r="F98" s="67">
        <v>2070</v>
      </c>
      <c r="G98" s="68"/>
      <c r="H98" s="68"/>
      <c r="I98" s="68"/>
      <c r="J98" s="69"/>
    </row>
    <row r="99" spans="1:10" ht="36" customHeight="1" x14ac:dyDescent="0.25">
      <c r="A99" s="7" t="s">
        <v>114</v>
      </c>
      <c r="B99" s="76" t="s">
        <v>435</v>
      </c>
      <c r="C99" s="77"/>
      <c r="D99" s="77"/>
      <c r="E99" s="54"/>
      <c r="F99" s="67">
        <v>3000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226</v>
      </c>
      <c r="C100" s="77"/>
      <c r="D100" s="77"/>
      <c r="E100" s="54"/>
      <c r="F100" s="67">
        <v>960</v>
      </c>
      <c r="G100" s="68"/>
      <c r="H100" s="68"/>
      <c r="I100" s="68"/>
      <c r="J100" s="69"/>
    </row>
    <row r="101" spans="1:10" ht="36" customHeight="1" thickBot="1" x14ac:dyDescent="0.3">
      <c r="A101" s="7" t="s">
        <v>114</v>
      </c>
      <c r="B101" s="76" t="s">
        <v>202</v>
      </c>
      <c r="C101" s="77"/>
      <c r="D101" s="77"/>
      <c r="E101" s="54"/>
      <c r="F101" s="67">
        <v>3000</v>
      </c>
      <c r="G101" s="68"/>
      <c r="H101" s="68"/>
      <c r="I101" s="68"/>
      <c r="J101" s="69"/>
    </row>
    <row r="102" spans="1:10" ht="24" thickBot="1" x14ac:dyDescent="0.3">
      <c r="A102" s="7"/>
      <c r="B102" s="27"/>
      <c r="C102" s="38"/>
      <c r="D102" s="38"/>
      <c r="E102" s="39"/>
      <c r="F102" s="40"/>
      <c r="G102" s="41"/>
      <c r="H102" s="41"/>
      <c r="I102" s="41"/>
      <c r="J102" s="42"/>
    </row>
    <row r="103" spans="1:10" ht="21" customHeight="1" x14ac:dyDescent="0.25">
      <c r="A103" s="7"/>
      <c r="B103" s="116"/>
      <c r="C103" s="117"/>
      <c r="D103" s="117"/>
      <c r="E103" s="117"/>
      <c r="F103" s="118"/>
      <c r="G103" s="118"/>
      <c r="H103" s="118"/>
      <c r="I103" s="118"/>
      <c r="J103" s="118"/>
    </row>
    <row r="104" spans="1:10" ht="67.5" customHeight="1" x14ac:dyDescent="0.25">
      <c r="A104" s="7"/>
      <c r="B104" s="119" t="s">
        <v>436</v>
      </c>
      <c r="C104" s="119"/>
      <c r="D104" s="119"/>
      <c r="E104" s="119"/>
      <c r="F104" s="119"/>
      <c r="G104" s="119"/>
      <c r="H104" s="119"/>
      <c r="I104" s="119"/>
      <c r="J104" s="119"/>
    </row>
    <row r="105" spans="1:10" ht="21" x14ac:dyDescent="0.25">
      <c r="A105" s="7" t="s">
        <v>114</v>
      </c>
      <c r="B105" s="120" t="s">
        <v>268</v>
      </c>
      <c r="C105" s="120"/>
      <c r="D105" s="120"/>
      <c r="E105" s="120"/>
      <c r="F105" s="120"/>
      <c r="G105" s="120"/>
      <c r="H105" s="120"/>
      <c r="I105" s="120"/>
      <c r="J105" s="120"/>
    </row>
    <row r="106" spans="1:10" ht="42" customHeight="1" x14ac:dyDescent="0.25">
      <c r="A106" s="7"/>
      <c r="B106" s="121" t="s">
        <v>207</v>
      </c>
      <c r="C106" s="121"/>
      <c r="D106" s="121"/>
      <c r="E106" s="121"/>
      <c r="F106" s="121"/>
      <c r="G106" s="121"/>
      <c r="H106" s="121"/>
      <c r="I106" s="121"/>
      <c r="J106" s="121"/>
    </row>
    <row r="107" spans="1:10" ht="21" x14ac:dyDescent="0.25">
      <c r="A107" s="7"/>
    </row>
  </sheetData>
  <sheetProtection selectLockedCells="1" selectUnlockedCells="1"/>
  <mergeCells count="196">
    <mergeCell ref="B104:J104"/>
    <mergeCell ref="B105:J105"/>
    <mergeCell ref="B106:J106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6"/>
  <sheetViews>
    <sheetView view="pageBreakPreview" zoomScale="50" zoomScaleNormal="60" zoomScaleSheetLayoutView="50" workbookViewId="0">
      <pane ySplit="4" topLeftCell="A107" activePane="bottomLeft" state="frozen"/>
      <selection activeCell="Q15" sqref="Q15"/>
      <selection pane="bottomLeft" activeCell="F127" sqref="F127:J127"/>
    </sheetView>
  </sheetViews>
  <sheetFormatPr defaultColWidth="9.140625" defaultRowHeight="12.75" outlineLevelRow="1" x14ac:dyDescent="0.25"/>
  <cols>
    <col min="1" max="1" width="43.57031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9583.1999999999989</v>
      </c>
      <c r="G8" s="33">
        <f>H8*1.1</f>
        <v>8784.6</v>
      </c>
      <c r="H8" s="33">
        <v>7986</v>
      </c>
      <c r="I8" s="33">
        <f>H8*0.75</f>
        <v>5989.5</v>
      </c>
      <c r="J8" s="33">
        <f>H8*0.5</f>
        <v>3993</v>
      </c>
    </row>
    <row r="9" spans="1:10" ht="24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13420.8</v>
      </c>
      <c r="G9" s="37">
        <f>H9*1.1</f>
        <v>12302.400000000001</v>
      </c>
      <c r="H9" s="37">
        <v>11184</v>
      </c>
      <c r="I9" s="37">
        <f>H9*0.75</f>
        <v>8388</v>
      </c>
      <c r="J9" s="37">
        <f>H9*0.5</f>
        <v>5592</v>
      </c>
    </row>
    <row r="10" spans="1:10" ht="24" customHeight="1" thickBot="1" x14ac:dyDescent="0.3">
      <c r="A10" s="7"/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10699.199999999999</v>
      </c>
      <c r="G11" s="33">
        <f>H11*1.1</f>
        <v>9807.6</v>
      </c>
      <c r="H11" s="33">
        <v>8916</v>
      </c>
      <c r="I11" s="33">
        <f>H11*0.75</f>
        <v>6687</v>
      </c>
      <c r="J11" s="33">
        <f>H11*0.5</f>
        <v>4458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14990.4</v>
      </c>
      <c r="G12" s="37">
        <f>H12*1.1</f>
        <v>13741.2</v>
      </c>
      <c r="H12" s="37">
        <v>12492</v>
      </c>
      <c r="I12" s="37">
        <f>H12*0.75</f>
        <v>9369</v>
      </c>
      <c r="J12" s="37">
        <f>H12*0.5</f>
        <v>6246</v>
      </c>
    </row>
    <row r="13" spans="1:10" ht="24" customHeight="1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5"/>
      <c r="D14" s="175"/>
      <c r="E14" s="176"/>
      <c r="F14" s="43">
        <v>1800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77" t="s">
        <v>119</v>
      </c>
      <c r="C15" s="178"/>
      <c r="D15" s="178"/>
      <c r="E15" s="179"/>
      <c r="F15" s="49">
        <v>2520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0"/>
      <c r="G16" s="181"/>
      <c r="H16" s="181"/>
      <c r="I16" s="181"/>
      <c r="J16" s="182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348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492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"&amp;MIN(F21:F50)&amp;" до "&amp;MAX(F21:F50)</f>
        <v>Цена от 1104 до 33120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1104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2208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3312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4416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5520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6624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7728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8832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9936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11040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12144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13248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14352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15456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16560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17664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18768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19872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20976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22080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23184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24288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25392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26496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27600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28704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29808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30912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32016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243</v>
      </c>
      <c r="C50" s="53"/>
      <c r="D50" s="53"/>
      <c r="E50" s="54"/>
      <c r="F50" s="67">
        <v>33120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244</v>
      </c>
      <c r="C51" s="53"/>
      <c r="D51" s="53"/>
      <c r="E51" s="54"/>
      <c r="F51" s="67">
        <v>34224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245</v>
      </c>
      <c r="C52" s="53"/>
      <c r="D52" s="53"/>
      <c r="E52" s="54"/>
      <c r="F52" s="67">
        <v>35328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246</v>
      </c>
      <c r="C53" s="53"/>
      <c r="D53" s="53"/>
      <c r="E53" s="54"/>
      <c r="F53" s="67">
        <v>36432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247</v>
      </c>
      <c r="C54" s="53"/>
      <c r="D54" s="53"/>
      <c r="E54" s="54"/>
      <c r="F54" s="67">
        <v>37536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248</v>
      </c>
      <c r="C55" s="53"/>
      <c r="D55" s="53"/>
      <c r="E55" s="54"/>
      <c r="F55" s="67">
        <v>38640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249</v>
      </c>
      <c r="C56" s="53"/>
      <c r="D56" s="53"/>
      <c r="E56" s="54"/>
      <c r="F56" s="67">
        <v>39744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250</v>
      </c>
      <c r="C57" s="53"/>
      <c r="D57" s="53"/>
      <c r="E57" s="54"/>
      <c r="F57" s="67">
        <v>40848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251</v>
      </c>
      <c r="C58" s="53"/>
      <c r="D58" s="53"/>
      <c r="E58" s="54"/>
      <c r="F58" s="67">
        <v>41952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252</v>
      </c>
      <c r="C59" s="53"/>
      <c r="D59" s="53"/>
      <c r="E59" s="54"/>
      <c r="F59" s="67">
        <v>43056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253</v>
      </c>
      <c r="C60" s="53"/>
      <c r="D60" s="53"/>
      <c r="E60" s="54"/>
      <c r="F60" s="67">
        <v>44160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143</v>
      </c>
      <c r="C61" s="71"/>
      <c r="D61" s="71"/>
      <c r="E61" s="72"/>
      <c r="F61" s="73" t="str">
        <f>"Цена от "&amp;MIN(F62:F71)&amp;" до "&amp;MAX(F62:F71)</f>
        <v>Цена от 348 до 5184</v>
      </c>
      <c r="G61" s="74"/>
      <c r="H61" s="74"/>
      <c r="I61" s="74"/>
      <c r="J61" s="75"/>
    </row>
    <row r="62" spans="1:10" ht="36" customHeight="1" x14ac:dyDescent="0.25">
      <c r="A62" s="7"/>
      <c r="B62" s="76" t="s">
        <v>144</v>
      </c>
      <c r="C62" s="77"/>
      <c r="D62" s="77"/>
      <c r="E62" s="54"/>
      <c r="F62" s="67">
        <v>936</v>
      </c>
      <c r="G62" s="68"/>
      <c r="H62" s="68"/>
      <c r="I62" s="68"/>
      <c r="J62" s="69"/>
    </row>
    <row r="63" spans="1:10" ht="36" customHeight="1" x14ac:dyDescent="0.25">
      <c r="A63" s="7"/>
      <c r="B63" s="76" t="s">
        <v>208</v>
      </c>
      <c r="C63" s="77"/>
      <c r="D63" s="77"/>
      <c r="E63" s="54"/>
      <c r="F63" s="67">
        <v>348</v>
      </c>
      <c r="G63" s="68"/>
      <c r="H63" s="68"/>
      <c r="I63" s="68"/>
      <c r="J63" s="69"/>
    </row>
    <row r="64" spans="1:10" ht="36" customHeight="1" x14ac:dyDescent="0.25">
      <c r="A64" s="7"/>
      <c r="B64" s="78" t="s">
        <v>146</v>
      </c>
      <c r="C64" s="79"/>
      <c r="D64" s="79"/>
      <c r="E64" s="36"/>
      <c r="F64" s="80">
        <v>1698</v>
      </c>
      <c r="G64" s="81"/>
      <c r="H64" s="81"/>
      <c r="I64" s="81"/>
      <c r="J64" s="82"/>
    </row>
    <row r="65" spans="1:10" ht="36" customHeight="1" x14ac:dyDescent="0.25">
      <c r="A65" s="7"/>
      <c r="B65" s="76" t="s">
        <v>147</v>
      </c>
      <c r="C65" s="77"/>
      <c r="D65" s="77"/>
      <c r="E65" s="54"/>
      <c r="F65" s="67">
        <v>774</v>
      </c>
      <c r="G65" s="68"/>
      <c r="H65" s="68"/>
      <c r="I65" s="68"/>
      <c r="J65" s="69"/>
    </row>
    <row r="66" spans="1:10" ht="36" customHeight="1" x14ac:dyDescent="0.25">
      <c r="A66" s="7"/>
      <c r="B66" s="76" t="s">
        <v>148</v>
      </c>
      <c r="C66" s="77"/>
      <c r="D66" s="77"/>
      <c r="E66" s="54"/>
      <c r="F66" s="67">
        <v>1698</v>
      </c>
      <c r="G66" s="68"/>
      <c r="H66" s="68"/>
      <c r="I66" s="68"/>
      <c r="J66" s="69"/>
    </row>
    <row r="67" spans="1:10" ht="36" customHeight="1" x14ac:dyDescent="0.25">
      <c r="A67" s="7"/>
      <c r="B67" s="76" t="s">
        <v>149</v>
      </c>
      <c r="C67" s="77"/>
      <c r="D67" s="77"/>
      <c r="E67" s="54"/>
      <c r="F67" s="67">
        <v>348</v>
      </c>
      <c r="G67" s="68"/>
      <c r="H67" s="68"/>
      <c r="I67" s="68"/>
      <c r="J67" s="69"/>
    </row>
    <row r="68" spans="1:10" ht="36" customHeight="1" x14ac:dyDescent="0.25">
      <c r="A68" s="7"/>
      <c r="B68" s="76" t="s">
        <v>150</v>
      </c>
      <c r="C68" s="77"/>
      <c r="D68" s="77"/>
      <c r="E68" s="54"/>
      <c r="F68" s="67">
        <v>348</v>
      </c>
      <c r="G68" s="68"/>
      <c r="H68" s="68"/>
      <c r="I68" s="68"/>
      <c r="J68" s="69"/>
    </row>
    <row r="69" spans="1:10" ht="36" customHeight="1" x14ac:dyDescent="0.25">
      <c r="A69" s="7"/>
      <c r="B69" s="76" t="s">
        <v>151</v>
      </c>
      <c r="C69" s="77"/>
      <c r="D69" s="77"/>
      <c r="E69" s="54"/>
      <c r="F69" s="67">
        <v>690</v>
      </c>
      <c r="G69" s="68"/>
      <c r="H69" s="68"/>
      <c r="I69" s="68"/>
      <c r="J69" s="69"/>
    </row>
    <row r="70" spans="1:10" ht="36" customHeight="1" x14ac:dyDescent="0.25">
      <c r="A70" s="7"/>
      <c r="B70" s="76" t="s">
        <v>152</v>
      </c>
      <c r="C70" s="77"/>
      <c r="D70" s="77"/>
      <c r="E70" s="54"/>
      <c r="F70" s="67">
        <v>1038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153</v>
      </c>
      <c r="C71" s="77"/>
      <c r="D71" s="77"/>
      <c r="E71" s="54"/>
      <c r="F71" s="67">
        <v>5184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155</v>
      </c>
      <c r="C73" s="77"/>
      <c r="D73" s="77"/>
      <c r="E73" s="54"/>
      <c r="F73" s="67">
        <v>30</v>
      </c>
      <c r="G73" s="68"/>
      <c r="H73" s="68"/>
      <c r="I73" s="68"/>
      <c r="J73" s="69"/>
    </row>
    <row r="74" spans="1:10" ht="54" customHeight="1" thickBot="1" x14ac:dyDescent="0.3">
      <c r="A74" s="7"/>
      <c r="B74" s="183" t="s">
        <v>209</v>
      </c>
      <c r="C74" s="184"/>
      <c r="D74" s="184"/>
      <c r="E74" s="185"/>
      <c r="F74" s="186" t="str">
        <f>"Цена от "&amp;MIN(F76,F81:J82,H117,F83:J94)&amp;" до "&amp;MAX(F76,F81:J82,H117,F83:J94)</f>
        <v>Цена от 858 до 12150</v>
      </c>
      <c r="G74" s="187"/>
      <c r="H74" s="187"/>
      <c r="I74" s="187"/>
      <c r="J74" s="188"/>
    </row>
    <row r="75" spans="1:10" ht="24" customHeight="1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157</v>
      </c>
      <c r="C76" s="77"/>
      <c r="D76" s="77"/>
      <c r="E76" s="54"/>
      <c r="F76" s="67">
        <v>5220</v>
      </c>
      <c r="G76" s="68"/>
      <c r="H76" s="68"/>
      <c r="I76" s="68"/>
      <c r="J76" s="69"/>
    </row>
    <row r="77" spans="1:10" ht="36" customHeight="1" x14ac:dyDescent="0.25">
      <c r="A77" s="7"/>
      <c r="B77" s="84" t="s">
        <v>158</v>
      </c>
      <c r="C77" s="85"/>
      <c r="D77" s="85"/>
      <c r="E77" s="86"/>
      <c r="F77" s="93">
        <v>522</v>
      </c>
      <c r="G77" s="94"/>
      <c r="H77" s="94"/>
      <c r="I77" s="94"/>
      <c r="J77" s="95"/>
    </row>
    <row r="78" spans="1:10" ht="36" customHeight="1" x14ac:dyDescent="0.25">
      <c r="A78" s="7"/>
      <c r="B78" s="84" t="s">
        <v>159</v>
      </c>
      <c r="C78" s="85"/>
      <c r="D78" s="85"/>
      <c r="E78" s="86"/>
      <c r="F78" s="93">
        <v>1296</v>
      </c>
      <c r="G78" s="94"/>
      <c r="H78" s="94"/>
      <c r="I78" s="94"/>
      <c r="J78" s="95"/>
    </row>
    <row r="79" spans="1:10" ht="36" customHeight="1" thickBot="1" x14ac:dyDescent="0.3">
      <c r="A79" s="7"/>
      <c r="B79" s="177" t="s">
        <v>160</v>
      </c>
      <c r="C79" s="178"/>
      <c r="D79" s="178"/>
      <c r="E79" s="179"/>
      <c r="F79" s="93">
        <v>12012</v>
      </c>
      <c r="G79" s="94"/>
      <c r="H79" s="94"/>
      <c r="I79" s="94"/>
      <c r="J79" s="95"/>
    </row>
    <row r="80" spans="1:10" ht="24" customHeight="1" thickBot="1" x14ac:dyDescent="0.3">
      <c r="A80" s="7"/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112</v>
      </c>
      <c r="B81" s="78" t="s">
        <v>161</v>
      </c>
      <c r="C81" s="79"/>
      <c r="D81" s="79"/>
      <c r="E81" s="36"/>
      <c r="F81" s="80">
        <v>5184</v>
      </c>
      <c r="G81" s="81"/>
      <c r="H81" s="81"/>
      <c r="I81" s="81"/>
      <c r="J81" s="82"/>
    </row>
    <row r="82" spans="1:10" ht="36" customHeight="1" x14ac:dyDescent="0.25">
      <c r="A82" s="7" t="s">
        <v>112</v>
      </c>
      <c r="B82" s="52" t="s">
        <v>162</v>
      </c>
      <c r="C82" s="96"/>
      <c r="D82" s="96"/>
      <c r="E82" s="97"/>
      <c r="F82" s="250">
        <v>3060</v>
      </c>
      <c r="G82" s="251"/>
      <c r="H82" s="251"/>
      <c r="I82" s="251"/>
      <c r="J82" s="252"/>
    </row>
    <row r="83" spans="1:10" ht="36" customHeight="1" x14ac:dyDescent="0.25">
      <c r="A83" s="7" t="s">
        <v>112</v>
      </c>
      <c r="B83" s="76" t="s">
        <v>163</v>
      </c>
      <c r="C83" s="77"/>
      <c r="D83" s="77"/>
      <c r="E83" s="54"/>
      <c r="F83" s="250">
        <v>5184</v>
      </c>
      <c r="G83" s="251"/>
      <c r="H83" s="251"/>
      <c r="I83" s="251"/>
      <c r="J83" s="252"/>
    </row>
    <row r="84" spans="1:10" ht="36" customHeight="1" x14ac:dyDescent="0.25">
      <c r="A84" s="7" t="s">
        <v>112</v>
      </c>
      <c r="B84" s="76" t="s">
        <v>164</v>
      </c>
      <c r="C84" s="77"/>
      <c r="D84" s="77"/>
      <c r="E84" s="54"/>
      <c r="F84" s="250">
        <v>8664</v>
      </c>
      <c r="G84" s="251"/>
      <c r="H84" s="251"/>
      <c r="I84" s="251"/>
      <c r="J84" s="252"/>
    </row>
    <row r="85" spans="1:10" ht="36" customHeight="1" x14ac:dyDescent="0.25">
      <c r="A85" s="7" t="s">
        <v>112</v>
      </c>
      <c r="B85" s="76" t="s">
        <v>165</v>
      </c>
      <c r="C85" s="77"/>
      <c r="D85" s="77"/>
      <c r="E85" s="54"/>
      <c r="F85" s="250">
        <v>10398</v>
      </c>
      <c r="G85" s="251"/>
      <c r="H85" s="251"/>
      <c r="I85" s="251"/>
      <c r="J85" s="252"/>
    </row>
    <row r="86" spans="1:10" ht="36" customHeight="1" x14ac:dyDescent="0.25">
      <c r="A86" s="7" t="s">
        <v>112</v>
      </c>
      <c r="B86" s="76" t="s">
        <v>166</v>
      </c>
      <c r="C86" s="77"/>
      <c r="D86" s="77"/>
      <c r="E86" s="54"/>
      <c r="F86" s="250">
        <v>1278</v>
      </c>
      <c r="G86" s="251"/>
      <c r="H86" s="251"/>
      <c r="I86" s="251"/>
      <c r="J86" s="252"/>
    </row>
    <row r="87" spans="1:10" ht="36" customHeight="1" x14ac:dyDescent="0.25">
      <c r="A87" s="7" t="s">
        <v>112</v>
      </c>
      <c r="B87" s="76" t="s">
        <v>167</v>
      </c>
      <c r="C87" s="77"/>
      <c r="D87" s="77"/>
      <c r="E87" s="54"/>
      <c r="F87" s="250">
        <v>2040</v>
      </c>
      <c r="G87" s="251"/>
      <c r="H87" s="251"/>
      <c r="I87" s="251"/>
      <c r="J87" s="252"/>
    </row>
    <row r="88" spans="1:10" ht="36" customHeight="1" x14ac:dyDescent="0.25">
      <c r="A88" s="7" t="s">
        <v>112</v>
      </c>
      <c r="B88" s="52" t="s">
        <v>168</v>
      </c>
      <c r="C88" s="96"/>
      <c r="D88" s="96"/>
      <c r="E88" s="97"/>
      <c r="F88" s="250">
        <v>12150</v>
      </c>
      <c r="G88" s="251"/>
      <c r="H88" s="251"/>
      <c r="I88" s="251"/>
      <c r="J88" s="252"/>
    </row>
    <row r="89" spans="1:10" ht="36" customHeight="1" x14ac:dyDescent="0.25">
      <c r="A89" s="7"/>
      <c r="B89" s="78" t="s">
        <v>169</v>
      </c>
      <c r="C89" s="79"/>
      <c r="D89" s="79"/>
      <c r="E89" s="36"/>
      <c r="F89" s="250">
        <v>9372</v>
      </c>
      <c r="G89" s="251"/>
      <c r="H89" s="251"/>
      <c r="I89" s="251"/>
      <c r="J89" s="252"/>
    </row>
    <row r="90" spans="1:10" ht="36" customHeight="1" x14ac:dyDescent="0.25">
      <c r="A90" s="7" t="s">
        <v>112</v>
      </c>
      <c r="B90" s="78" t="s">
        <v>170</v>
      </c>
      <c r="C90" s="79"/>
      <c r="D90" s="79"/>
      <c r="E90" s="36"/>
      <c r="F90" s="250">
        <v>858</v>
      </c>
      <c r="G90" s="251"/>
      <c r="H90" s="251"/>
      <c r="I90" s="251"/>
      <c r="J90" s="252"/>
    </row>
    <row r="91" spans="1:10" ht="36" customHeight="1" x14ac:dyDescent="0.25">
      <c r="A91" s="7"/>
      <c r="B91" s="52" t="s">
        <v>171</v>
      </c>
      <c r="C91" s="96"/>
      <c r="D91" s="96"/>
      <c r="E91" s="97"/>
      <c r="F91" s="250">
        <v>3060</v>
      </c>
      <c r="G91" s="251"/>
      <c r="H91" s="251"/>
      <c r="I91" s="251"/>
      <c r="J91" s="252"/>
    </row>
    <row r="92" spans="1:10" ht="36" customHeight="1" x14ac:dyDescent="0.25">
      <c r="B92" s="52" t="s">
        <v>172</v>
      </c>
      <c r="C92" s="96"/>
      <c r="D92" s="96"/>
      <c r="E92" s="97"/>
      <c r="F92" s="250">
        <v>2040</v>
      </c>
      <c r="G92" s="251"/>
      <c r="H92" s="251"/>
      <c r="I92" s="251"/>
      <c r="J92" s="252"/>
    </row>
    <row r="93" spans="1:10" ht="36" customHeight="1" x14ac:dyDescent="0.25">
      <c r="A93" s="7" t="s">
        <v>112</v>
      </c>
      <c r="B93" s="52" t="s">
        <v>173</v>
      </c>
      <c r="C93" s="96"/>
      <c r="D93" s="96"/>
      <c r="E93" s="97"/>
      <c r="F93" s="250">
        <v>8754</v>
      </c>
      <c r="G93" s="251"/>
      <c r="H93" s="251"/>
      <c r="I93" s="251"/>
      <c r="J93" s="252"/>
    </row>
    <row r="94" spans="1:10" ht="36" customHeight="1" x14ac:dyDescent="0.25">
      <c r="A94" s="7" t="s">
        <v>112</v>
      </c>
      <c r="B94" s="52" t="s">
        <v>174</v>
      </c>
      <c r="C94" s="96"/>
      <c r="D94" s="96"/>
      <c r="E94" s="97"/>
      <c r="F94" s="250">
        <v>3498</v>
      </c>
      <c r="G94" s="251"/>
      <c r="H94" s="251"/>
      <c r="I94" s="251"/>
      <c r="J94" s="252"/>
    </row>
    <row r="95" spans="1:10" ht="37.5" customHeight="1" x14ac:dyDescent="0.25">
      <c r="A95" s="7"/>
      <c r="B95" s="76" t="s">
        <v>175</v>
      </c>
      <c r="C95" s="77"/>
      <c r="D95" s="77"/>
      <c r="E95" s="54"/>
      <c r="F95" s="250">
        <v>930</v>
      </c>
      <c r="G95" s="251"/>
      <c r="H95" s="251"/>
      <c r="I95" s="251"/>
      <c r="J95" s="252"/>
    </row>
    <row r="96" spans="1:10" ht="36" customHeight="1" x14ac:dyDescent="0.25">
      <c r="A96" s="7"/>
      <c r="B96" s="76" t="s">
        <v>176</v>
      </c>
      <c r="C96" s="77"/>
      <c r="D96" s="77"/>
      <c r="E96" s="54"/>
      <c r="F96" s="250">
        <v>9072</v>
      </c>
      <c r="G96" s="251"/>
      <c r="H96" s="251"/>
      <c r="I96" s="251"/>
      <c r="J96" s="252"/>
    </row>
    <row r="97" spans="1:10" ht="36" customHeight="1" x14ac:dyDescent="0.25">
      <c r="A97" s="7"/>
      <c r="B97" s="76" t="s">
        <v>177</v>
      </c>
      <c r="C97" s="77"/>
      <c r="D97" s="77"/>
      <c r="E97" s="53"/>
      <c r="F97" s="250">
        <v>4320</v>
      </c>
      <c r="G97" s="251"/>
      <c r="H97" s="251"/>
      <c r="I97" s="251"/>
      <c r="J97" s="252"/>
    </row>
    <row r="98" spans="1:10" ht="36" customHeight="1" x14ac:dyDescent="0.25">
      <c r="A98" s="7"/>
      <c r="B98" s="52" t="s">
        <v>178</v>
      </c>
      <c r="C98" s="96"/>
      <c r="D98" s="96"/>
      <c r="E98" s="97"/>
      <c r="F98" s="250">
        <v>6012</v>
      </c>
      <c r="G98" s="251"/>
      <c r="H98" s="251"/>
      <c r="I98" s="251"/>
      <c r="J98" s="252"/>
    </row>
    <row r="99" spans="1:10" ht="36" customHeight="1" x14ac:dyDescent="0.25">
      <c r="A99" s="7" t="s">
        <v>114</v>
      </c>
      <c r="B99" s="76" t="s">
        <v>179</v>
      </c>
      <c r="C99" s="77"/>
      <c r="D99" s="77"/>
      <c r="E99" s="54"/>
      <c r="F99" s="250">
        <v>7320</v>
      </c>
      <c r="G99" s="251"/>
      <c r="H99" s="251"/>
      <c r="I99" s="251"/>
      <c r="J99" s="252"/>
    </row>
    <row r="100" spans="1:10" ht="36" customHeight="1" x14ac:dyDescent="0.25">
      <c r="A100" s="7" t="s">
        <v>114</v>
      </c>
      <c r="B100" s="76" t="s">
        <v>180</v>
      </c>
      <c r="C100" s="77"/>
      <c r="D100" s="77"/>
      <c r="E100" s="54"/>
      <c r="F100" s="250">
        <v>4320</v>
      </c>
      <c r="G100" s="251"/>
      <c r="H100" s="251"/>
      <c r="I100" s="251"/>
      <c r="J100" s="252"/>
    </row>
    <row r="101" spans="1:10" ht="36" customHeight="1" x14ac:dyDescent="0.25">
      <c r="A101" s="7" t="s">
        <v>114</v>
      </c>
      <c r="B101" s="76" t="s">
        <v>181</v>
      </c>
      <c r="C101" s="77"/>
      <c r="D101" s="77"/>
      <c r="E101" s="54"/>
      <c r="F101" s="250">
        <v>7320</v>
      </c>
      <c r="G101" s="251"/>
      <c r="H101" s="251"/>
      <c r="I101" s="251"/>
      <c r="J101" s="252"/>
    </row>
    <row r="102" spans="1:10" ht="36" customHeight="1" x14ac:dyDescent="0.25">
      <c r="A102" s="7" t="s">
        <v>114</v>
      </c>
      <c r="B102" s="76" t="s">
        <v>182</v>
      </c>
      <c r="C102" s="77"/>
      <c r="D102" s="77"/>
      <c r="E102" s="54"/>
      <c r="F102" s="250">
        <v>12240</v>
      </c>
      <c r="G102" s="251"/>
      <c r="H102" s="251"/>
      <c r="I102" s="251"/>
      <c r="J102" s="252"/>
    </row>
    <row r="103" spans="1:10" ht="36" customHeight="1" x14ac:dyDescent="0.25">
      <c r="A103" s="7" t="s">
        <v>114</v>
      </c>
      <c r="B103" s="76" t="s">
        <v>183</v>
      </c>
      <c r="C103" s="77"/>
      <c r="D103" s="77"/>
      <c r="E103" s="54"/>
      <c r="F103" s="250">
        <v>14688</v>
      </c>
      <c r="G103" s="251"/>
      <c r="H103" s="251"/>
      <c r="I103" s="251"/>
      <c r="J103" s="252"/>
    </row>
    <row r="104" spans="1:10" ht="36" customHeight="1" x14ac:dyDescent="0.25">
      <c r="A104" s="7" t="s">
        <v>114</v>
      </c>
      <c r="B104" s="76" t="s">
        <v>184</v>
      </c>
      <c r="C104" s="77"/>
      <c r="D104" s="77"/>
      <c r="E104" s="54"/>
      <c r="F104" s="250">
        <v>1800</v>
      </c>
      <c r="G104" s="251"/>
      <c r="H104" s="251"/>
      <c r="I104" s="251"/>
      <c r="J104" s="252"/>
    </row>
    <row r="105" spans="1:10" ht="36" customHeight="1" x14ac:dyDescent="0.25">
      <c r="A105" s="7" t="s">
        <v>114</v>
      </c>
      <c r="B105" s="76" t="s">
        <v>185</v>
      </c>
      <c r="C105" s="77"/>
      <c r="D105" s="77"/>
      <c r="E105" s="54"/>
      <c r="F105" s="250">
        <v>2880</v>
      </c>
      <c r="G105" s="251"/>
      <c r="H105" s="251"/>
      <c r="I105" s="251"/>
      <c r="J105" s="252"/>
    </row>
    <row r="106" spans="1:10" ht="36" customHeight="1" x14ac:dyDescent="0.25">
      <c r="A106" s="7" t="s">
        <v>114</v>
      </c>
      <c r="B106" s="76" t="s">
        <v>186</v>
      </c>
      <c r="C106" s="77"/>
      <c r="D106" s="77"/>
      <c r="E106" s="54"/>
      <c r="F106" s="250">
        <v>17040</v>
      </c>
      <c r="G106" s="251"/>
      <c r="H106" s="251"/>
      <c r="I106" s="251"/>
      <c r="J106" s="252"/>
    </row>
    <row r="107" spans="1:10" ht="36" customHeight="1" x14ac:dyDescent="0.25">
      <c r="A107" s="7" t="s">
        <v>114</v>
      </c>
      <c r="B107" s="76" t="s">
        <v>187</v>
      </c>
      <c r="C107" s="77"/>
      <c r="D107" s="77"/>
      <c r="E107" s="54"/>
      <c r="F107" s="250">
        <v>1320</v>
      </c>
      <c r="G107" s="251"/>
      <c r="H107" s="251"/>
      <c r="I107" s="251"/>
      <c r="J107" s="252"/>
    </row>
    <row r="108" spans="1:10" ht="36" customHeight="1" x14ac:dyDescent="0.25">
      <c r="A108" s="7" t="s">
        <v>114</v>
      </c>
      <c r="B108" s="76" t="s">
        <v>188</v>
      </c>
      <c r="C108" s="77"/>
      <c r="D108" s="77"/>
      <c r="E108" s="54"/>
      <c r="F108" s="250">
        <v>12360</v>
      </c>
      <c r="G108" s="251"/>
      <c r="H108" s="251"/>
      <c r="I108" s="251"/>
      <c r="J108" s="252"/>
    </row>
    <row r="109" spans="1:10" ht="36" customHeight="1" thickBot="1" x14ac:dyDescent="0.3">
      <c r="A109" s="7" t="s">
        <v>114</v>
      </c>
      <c r="B109" s="76" t="s">
        <v>189</v>
      </c>
      <c r="C109" s="77"/>
      <c r="D109" s="77"/>
      <c r="E109" s="54"/>
      <c r="F109" s="250">
        <v>4920</v>
      </c>
      <c r="G109" s="251"/>
      <c r="H109" s="251"/>
      <c r="I109" s="251"/>
      <c r="J109" s="252"/>
    </row>
    <row r="110" spans="1:10" ht="36" customHeight="1" x14ac:dyDescent="0.25">
      <c r="A110" s="7"/>
      <c r="B110" s="189" t="s">
        <v>190</v>
      </c>
      <c r="C110" s="190"/>
      <c r="D110" s="190"/>
      <c r="E110" s="191"/>
      <c r="F110" s="186"/>
      <c r="G110" s="187"/>
      <c r="H110" s="187"/>
      <c r="I110" s="187"/>
      <c r="J110" s="188"/>
    </row>
    <row r="111" spans="1:10" ht="36" customHeight="1" x14ac:dyDescent="0.25">
      <c r="A111" s="7"/>
      <c r="B111" s="76" t="s">
        <v>191</v>
      </c>
      <c r="C111" s="77"/>
      <c r="D111" s="77"/>
      <c r="E111" s="54"/>
      <c r="F111" s="67">
        <v>3600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192</v>
      </c>
      <c r="C112" s="77"/>
      <c r="D112" s="77"/>
      <c r="E112" s="54"/>
      <c r="F112" s="67">
        <v>6600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193</v>
      </c>
      <c r="C113" s="77"/>
      <c r="D113" s="77"/>
      <c r="E113" s="54"/>
      <c r="F113" s="105">
        <v>1800</v>
      </c>
      <c r="G113" s="106"/>
      <c r="H113" s="106"/>
      <c r="I113" s="106"/>
      <c r="J113" s="107"/>
    </row>
    <row r="114" spans="1:10" ht="36" customHeight="1" x14ac:dyDescent="0.25">
      <c r="A114" s="7"/>
      <c r="B114" s="76" t="s">
        <v>194</v>
      </c>
      <c r="C114" s="77"/>
      <c r="D114" s="77"/>
      <c r="E114" s="54"/>
      <c r="F114" s="105">
        <v>180</v>
      </c>
      <c r="G114" s="106"/>
      <c r="H114" s="106"/>
      <c r="I114" s="106"/>
      <c r="J114" s="107"/>
    </row>
    <row r="115" spans="1:10" ht="36" customHeight="1" thickBot="1" x14ac:dyDescent="0.3">
      <c r="A115" s="7"/>
      <c r="B115" s="76" t="s">
        <v>195</v>
      </c>
      <c r="C115" s="77"/>
      <c r="D115" s="77"/>
      <c r="E115" s="54"/>
      <c r="F115" s="105">
        <v>612</v>
      </c>
      <c r="G115" s="106"/>
      <c r="H115" s="106"/>
      <c r="I115" s="106"/>
      <c r="J115" s="107"/>
    </row>
    <row r="116" spans="1:10" ht="36" customHeight="1" thickBot="1" x14ac:dyDescent="0.3">
      <c r="A116" s="7"/>
      <c r="B116" s="18" t="s">
        <v>196</v>
      </c>
      <c r="C116" s="19"/>
      <c r="D116" s="19"/>
      <c r="E116" s="20"/>
      <c r="F116" s="186"/>
      <c r="G116" s="187"/>
      <c r="H116" s="187"/>
      <c r="I116" s="187"/>
      <c r="J116" s="188"/>
    </row>
    <row r="117" spans="1:10" ht="36" customHeight="1" x14ac:dyDescent="0.25">
      <c r="A117" s="7" t="s">
        <v>112</v>
      </c>
      <c r="B117" s="76" t="s">
        <v>197</v>
      </c>
      <c r="C117" s="77"/>
      <c r="D117" s="77"/>
      <c r="E117" s="54"/>
      <c r="F117" s="192">
        <f>H117*1.2</f>
        <v>4197.5999999999995</v>
      </c>
      <c r="G117" s="193">
        <f>H117*1.1</f>
        <v>3847.8</v>
      </c>
      <c r="H117" s="193">
        <v>3498</v>
      </c>
      <c r="I117" s="193">
        <f>H117*0.75</f>
        <v>2623.5</v>
      </c>
      <c r="J117" s="194">
        <f>H117*0.5</f>
        <v>1749</v>
      </c>
    </row>
    <row r="118" spans="1:10" ht="36" customHeight="1" x14ac:dyDescent="0.25">
      <c r="A118" s="7" t="s">
        <v>112</v>
      </c>
      <c r="B118" s="76" t="s">
        <v>198</v>
      </c>
      <c r="C118" s="77"/>
      <c r="D118" s="77"/>
      <c r="E118" s="54"/>
      <c r="F118" s="67">
        <v>2040</v>
      </c>
      <c r="G118" s="68"/>
      <c r="H118" s="68"/>
      <c r="I118" s="68"/>
      <c r="J118" s="69"/>
    </row>
    <row r="119" spans="1:10" ht="36" customHeight="1" x14ac:dyDescent="0.25">
      <c r="A119" s="7" t="s">
        <v>112</v>
      </c>
      <c r="B119" s="76" t="s">
        <v>199</v>
      </c>
      <c r="C119" s="77"/>
      <c r="D119" s="77"/>
      <c r="E119" s="54"/>
      <c r="F119" s="67">
        <v>1020</v>
      </c>
      <c r="G119" s="68"/>
      <c r="H119" s="68"/>
      <c r="I119" s="68"/>
      <c r="J119" s="69"/>
    </row>
    <row r="120" spans="1:10" ht="36" customHeight="1" x14ac:dyDescent="0.25">
      <c r="A120" s="7" t="s">
        <v>114</v>
      </c>
      <c r="B120" s="76" t="s">
        <v>200</v>
      </c>
      <c r="C120" s="77"/>
      <c r="D120" s="77"/>
      <c r="E120" s="54"/>
      <c r="F120" s="192">
        <f>H120*1.2</f>
        <v>5904</v>
      </c>
      <c r="G120" s="193">
        <f>H120*1.1</f>
        <v>5412</v>
      </c>
      <c r="H120" s="193">
        <v>4920</v>
      </c>
      <c r="I120" s="193">
        <f>H120*0.75</f>
        <v>3690</v>
      </c>
      <c r="J120" s="194">
        <f>H120*0.5</f>
        <v>2460</v>
      </c>
    </row>
    <row r="121" spans="1:10" ht="36" customHeight="1" x14ac:dyDescent="0.25">
      <c r="A121" s="7" t="s">
        <v>114</v>
      </c>
      <c r="B121" s="76" t="s">
        <v>226</v>
      </c>
      <c r="C121" s="77"/>
      <c r="D121" s="77"/>
      <c r="E121" s="54"/>
      <c r="F121" s="67">
        <v>2880</v>
      </c>
      <c r="G121" s="68"/>
      <c r="H121" s="68"/>
      <c r="I121" s="68"/>
      <c r="J121" s="69"/>
    </row>
    <row r="122" spans="1:10" ht="36" customHeight="1" x14ac:dyDescent="0.25">
      <c r="A122" s="7" t="s">
        <v>114</v>
      </c>
      <c r="B122" s="76" t="s">
        <v>202</v>
      </c>
      <c r="C122" s="77"/>
      <c r="D122" s="77"/>
      <c r="E122" s="54"/>
      <c r="F122" s="67">
        <v>1440</v>
      </c>
      <c r="G122" s="68"/>
      <c r="H122" s="68"/>
      <c r="I122" s="68"/>
      <c r="J122" s="69"/>
    </row>
    <row r="123" spans="1:10" ht="36" customHeight="1" thickBot="1" x14ac:dyDescent="0.3">
      <c r="A123" s="7"/>
      <c r="B123" s="76" t="s">
        <v>203</v>
      </c>
      <c r="C123" s="77"/>
      <c r="D123" s="77"/>
      <c r="E123" s="54"/>
      <c r="F123" s="250">
        <v>3498</v>
      </c>
      <c r="G123" s="251"/>
      <c r="H123" s="251"/>
      <c r="I123" s="251"/>
      <c r="J123" s="252"/>
    </row>
    <row r="124" spans="1:10" ht="54" customHeight="1" thickBot="1" x14ac:dyDescent="0.3">
      <c r="A124" s="7"/>
      <c r="B124" s="18" t="s">
        <v>228</v>
      </c>
      <c r="C124" s="19"/>
      <c r="D124" s="19"/>
      <c r="E124" s="20"/>
      <c r="F124" s="108"/>
      <c r="G124" s="109"/>
      <c r="H124" s="109"/>
      <c r="I124" s="109"/>
      <c r="J124" s="110"/>
    </row>
    <row r="125" spans="1:10" ht="36" customHeight="1" thickBot="1" x14ac:dyDescent="0.3">
      <c r="A125" s="7"/>
      <c r="B125" s="195"/>
      <c r="C125" s="196"/>
      <c r="D125" s="196"/>
      <c r="E125" s="196"/>
      <c r="F125" s="196"/>
      <c r="G125" s="196"/>
      <c r="H125" s="196"/>
      <c r="I125" s="196"/>
      <c r="J125" s="197"/>
    </row>
    <row r="126" spans="1:10" ht="36" customHeight="1" x14ac:dyDescent="0.25">
      <c r="A126" s="7"/>
      <c r="B126" s="78" t="s">
        <v>229</v>
      </c>
      <c r="C126" s="79"/>
      <c r="D126" s="79"/>
      <c r="E126" s="36"/>
      <c r="F126" s="80">
        <v>7428</v>
      </c>
      <c r="G126" s="81"/>
      <c r="H126" s="81"/>
      <c r="I126" s="81"/>
      <c r="J126" s="82"/>
    </row>
    <row r="127" spans="1:10" ht="36" customHeight="1" x14ac:dyDescent="0.25">
      <c r="A127" s="7"/>
      <c r="B127" s="76" t="s">
        <v>230</v>
      </c>
      <c r="C127" s="77"/>
      <c r="D127" s="77"/>
      <c r="E127" s="54"/>
      <c r="F127" s="67">
        <v>45</v>
      </c>
      <c r="G127" s="68"/>
      <c r="H127" s="68"/>
      <c r="I127" s="68"/>
      <c r="J127" s="69"/>
    </row>
    <row r="128" spans="1:10" ht="36" customHeight="1" x14ac:dyDescent="0.25">
      <c r="A128" s="7"/>
      <c r="B128" s="76" t="s">
        <v>231</v>
      </c>
      <c r="C128" s="77"/>
      <c r="D128" s="77"/>
      <c r="E128" s="54"/>
      <c r="F128" s="67">
        <v>45</v>
      </c>
      <c r="G128" s="68"/>
      <c r="H128" s="68"/>
      <c r="I128" s="68"/>
      <c r="J128" s="69"/>
    </row>
    <row r="129" spans="1:10" ht="36" customHeight="1" thickBot="1" x14ac:dyDescent="0.3">
      <c r="A129" s="7"/>
      <c r="B129" s="76" t="s">
        <v>264</v>
      </c>
      <c r="C129" s="77"/>
      <c r="D129" s="77"/>
      <c r="E129" s="54"/>
      <c r="F129" s="67">
        <v>90</v>
      </c>
      <c r="G129" s="68"/>
      <c r="H129" s="68"/>
      <c r="I129" s="68"/>
      <c r="J129" s="69"/>
    </row>
    <row r="130" spans="1:10" ht="24" thickBot="1" x14ac:dyDescent="0.3">
      <c r="A130" s="7"/>
      <c r="B130" s="27"/>
      <c r="C130" s="28"/>
      <c r="D130" s="28"/>
      <c r="E130" s="29"/>
      <c r="F130" s="180"/>
      <c r="G130" s="181"/>
      <c r="H130" s="181"/>
      <c r="I130" s="181"/>
      <c r="J130" s="182"/>
    </row>
    <row r="131" spans="1:10" ht="21" customHeight="1" x14ac:dyDescent="0.25">
      <c r="A131" s="7"/>
      <c r="B131" s="116"/>
      <c r="C131" s="117"/>
      <c r="D131" s="117"/>
      <c r="E131" s="117"/>
      <c r="F131" s="118"/>
      <c r="G131" s="118"/>
      <c r="H131" s="118"/>
      <c r="I131" s="118"/>
      <c r="J131" s="118"/>
    </row>
    <row r="132" spans="1:10" ht="56.25" customHeight="1" x14ac:dyDescent="0.25">
      <c r="A132" s="7"/>
      <c r="B132" s="119" t="s">
        <v>265</v>
      </c>
      <c r="C132" s="119"/>
      <c r="D132" s="119"/>
      <c r="E132" s="119"/>
      <c r="F132" s="119"/>
      <c r="G132" s="119"/>
      <c r="H132" s="119"/>
      <c r="I132" s="119"/>
      <c r="J132" s="119"/>
    </row>
    <row r="133" spans="1:10" ht="41.25" customHeight="1" x14ac:dyDescent="0.25">
      <c r="A133" s="7"/>
      <c r="B133" s="119" t="s">
        <v>205</v>
      </c>
      <c r="C133" s="119"/>
      <c r="D133" s="119"/>
      <c r="E133" s="119"/>
      <c r="F133" s="119"/>
      <c r="G133" s="119"/>
      <c r="H133" s="119"/>
      <c r="I133" s="119"/>
      <c r="J133" s="119"/>
    </row>
    <row r="134" spans="1:10" ht="21" x14ac:dyDescent="0.25">
      <c r="A134" s="7" t="s">
        <v>114</v>
      </c>
      <c r="B134" s="120" t="s">
        <v>268</v>
      </c>
      <c r="C134" s="120"/>
      <c r="D134" s="120"/>
      <c r="E134" s="120"/>
      <c r="F134" s="120"/>
      <c r="G134" s="120"/>
      <c r="H134" s="120"/>
      <c r="I134" s="120"/>
      <c r="J134" s="120"/>
    </row>
    <row r="135" spans="1:10" ht="42" customHeight="1" x14ac:dyDescent="0.25">
      <c r="A135" s="7"/>
      <c r="B135" s="121" t="s">
        <v>207</v>
      </c>
      <c r="C135" s="121"/>
      <c r="D135" s="121"/>
      <c r="E135" s="121"/>
      <c r="F135" s="121"/>
      <c r="G135" s="121"/>
      <c r="H135" s="121"/>
      <c r="I135" s="121"/>
      <c r="J135" s="121"/>
    </row>
    <row r="136" spans="1:10" ht="21" x14ac:dyDescent="0.25">
      <c r="A136" s="7"/>
    </row>
  </sheetData>
  <sheetProtection selectLockedCells="1" selectUnlockedCells="1"/>
  <mergeCells count="250">
    <mergeCell ref="B130:E130"/>
    <mergeCell ref="F130:J130"/>
    <mergeCell ref="B132:J132"/>
    <mergeCell ref="B133:J133"/>
    <mergeCell ref="B134:J134"/>
    <mergeCell ref="B135:J135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J125"/>
    <mergeCell ref="B126:E126"/>
    <mergeCell ref="F126:J126"/>
    <mergeCell ref="B119:E119"/>
    <mergeCell ref="F119:J119"/>
    <mergeCell ref="B120:E120"/>
    <mergeCell ref="B121:E121"/>
    <mergeCell ref="F121:J121"/>
    <mergeCell ref="B122:E122"/>
    <mergeCell ref="F122:J122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8"/>
  <sheetViews>
    <sheetView view="pageBreakPreview" zoomScale="65" zoomScaleNormal="60" zoomScaleSheetLayoutView="65" workbookViewId="0">
      <pane ySplit="4" topLeftCell="A95" activePane="bottomLeft" state="frozen"/>
      <selection activeCell="Q15" sqref="Q15"/>
      <selection pane="bottomLeft" activeCell="F110" sqref="F110:J110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3" t="s">
        <v>108</v>
      </c>
      <c r="H6" s="173" t="s">
        <v>109</v>
      </c>
      <c r="I6" s="173" t="s">
        <v>110</v>
      </c>
      <c r="J6" s="174" t="s">
        <v>111</v>
      </c>
    </row>
    <row r="7" spans="1:10" ht="24" thickBot="1" x14ac:dyDescent="0.3">
      <c r="A7" s="7"/>
      <c r="B7" s="132"/>
      <c r="C7" s="133"/>
      <c r="D7" s="133"/>
      <c r="E7" s="134"/>
      <c r="F7" s="135"/>
      <c r="G7" s="136"/>
      <c r="H7" s="136"/>
      <c r="I7" s="136"/>
      <c r="J7" s="137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11412</v>
      </c>
      <c r="G8" s="33">
        <f>H8*1.1</f>
        <v>10461</v>
      </c>
      <c r="H8" s="33">
        <v>9510</v>
      </c>
      <c r="I8" s="33">
        <f>H8*0.75</f>
        <v>7132.5</v>
      </c>
      <c r="J8" s="33">
        <f>H8*0.5</f>
        <v>4755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15984</v>
      </c>
      <c r="G9" s="37">
        <f>H9*1.1</f>
        <v>14652.000000000002</v>
      </c>
      <c r="H9" s="37">
        <v>13320</v>
      </c>
      <c r="I9" s="37">
        <f>H9*0.75</f>
        <v>9990</v>
      </c>
      <c r="J9" s="37">
        <f>H9*0.5</f>
        <v>6660</v>
      </c>
    </row>
    <row r="10" spans="1:10" ht="36" customHeight="1" thickBot="1" x14ac:dyDescent="0.3">
      <c r="A10" s="7"/>
      <c r="B10" s="27"/>
      <c r="C10" s="38"/>
      <c r="D10" s="38"/>
      <c r="E10" s="39"/>
      <c r="F10" s="135"/>
      <c r="G10" s="136"/>
      <c r="H10" s="136"/>
      <c r="I10" s="136"/>
      <c r="J10" s="137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11916</v>
      </c>
      <c r="G11" s="33">
        <f>H11*1.1</f>
        <v>10923</v>
      </c>
      <c r="H11" s="33">
        <v>9930</v>
      </c>
      <c r="I11" s="33">
        <f>H11*0.75</f>
        <v>7447.5</v>
      </c>
      <c r="J11" s="33">
        <f>H11*0.5</f>
        <v>4965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16689.599999999999</v>
      </c>
      <c r="G12" s="37">
        <f>H12*1.1</f>
        <v>15298.800000000001</v>
      </c>
      <c r="H12" s="37">
        <v>13908</v>
      </c>
      <c r="I12" s="37">
        <f>H12*0.75</f>
        <v>10431</v>
      </c>
      <c r="J12" s="37">
        <f>H12*0.5</f>
        <v>6954</v>
      </c>
    </row>
    <row r="13" spans="1:10" ht="24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5"/>
      <c r="D14" s="175"/>
      <c r="E14" s="176"/>
      <c r="F14" s="43">
        <v>1200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77" t="s">
        <v>119</v>
      </c>
      <c r="C15" s="178"/>
      <c r="D15" s="178"/>
      <c r="E15" s="179"/>
      <c r="F15" s="49">
        <v>1680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0"/>
      <c r="G16" s="181"/>
      <c r="H16" s="181"/>
      <c r="I16" s="181"/>
      <c r="J16" s="182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204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288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2100 до 79800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2100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4200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8400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12600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16800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21000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25200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29400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33600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37800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42000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46200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50400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54600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58800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63000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67200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71400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75600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79800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84000</v>
      </c>
      <c r="G41" s="68"/>
      <c r="H41" s="68"/>
      <c r="I41" s="68"/>
      <c r="J41" s="69"/>
    </row>
    <row r="42" spans="1:10" ht="36" customHeight="1" outlineLevel="1" thickBot="1" x14ac:dyDescent="0.3">
      <c r="A42" s="7"/>
      <c r="B42" s="52" t="s">
        <v>235</v>
      </c>
      <c r="C42" s="53"/>
      <c r="D42" s="53"/>
      <c r="E42" s="54"/>
      <c r="F42" s="67">
        <v>88200</v>
      </c>
      <c r="G42" s="68"/>
      <c r="H42" s="68"/>
      <c r="I42" s="68"/>
      <c r="J42" s="69"/>
    </row>
    <row r="43" spans="1:10" ht="36" customHeight="1" thickBot="1" x14ac:dyDescent="0.3">
      <c r="A43" s="7"/>
      <c r="B43" s="70" t="s">
        <v>143</v>
      </c>
      <c r="C43" s="71"/>
      <c r="D43" s="71"/>
      <c r="E43" s="72"/>
      <c r="F43" s="73" t="str">
        <f>"Цена от "&amp;MIN(F44:F53)&amp;" до "&amp;MAX(F44:F53)</f>
        <v>Цена от 252 до 5004</v>
      </c>
      <c r="G43" s="74"/>
      <c r="H43" s="74"/>
      <c r="I43" s="74"/>
      <c r="J43" s="75"/>
    </row>
    <row r="44" spans="1:10" ht="36" customHeight="1" x14ac:dyDescent="0.25">
      <c r="A44" s="7"/>
      <c r="B44" s="76" t="s">
        <v>144</v>
      </c>
      <c r="C44" s="77"/>
      <c r="D44" s="77"/>
      <c r="E44" s="54"/>
      <c r="F44" s="67">
        <v>4500</v>
      </c>
      <c r="G44" s="68"/>
      <c r="H44" s="68"/>
      <c r="I44" s="68"/>
      <c r="J44" s="69"/>
    </row>
    <row r="45" spans="1:10" ht="36" customHeight="1" x14ac:dyDescent="0.25">
      <c r="A45" s="7"/>
      <c r="B45" s="76" t="s">
        <v>208</v>
      </c>
      <c r="C45" s="77"/>
      <c r="D45" s="77"/>
      <c r="E45" s="54"/>
      <c r="F45" s="67">
        <v>504</v>
      </c>
      <c r="G45" s="68"/>
      <c r="H45" s="68"/>
      <c r="I45" s="68"/>
      <c r="J45" s="69"/>
    </row>
    <row r="46" spans="1:10" ht="36" customHeight="1" x14ac:dyDescent="0.25">
      <c r="A46" s="7"/>
      <c r="B46" s="78" t="s">
        <v>146</v>
      </c>
      <c r="C46" s="79"/>
      <c r="D46" s="79"/>
      <c r="E46" s="36"/>
      <c r="F46" s="80">
        <v>5004</v>
      </c>
      <c r="G46" s="81"/>
      <c r="H46" s="81"/>
      <c r="I46" s="81"/>
      <c r="J46" s="82"/>
    </row>
    <row r="47" spans="1:10" ht="36" customHeight="1" x14ac:dyDescent="0.25">
      <c r="A47" s="7"/>
      <c r="B47" s="76" t="s">
        <v>147</v>
      </c>
      <c r="C47" s="77"/>
      <c r="D47" s="77"/>
      <c r="E47" s="54"/>
      <c r="F47" s="67">
        <v>504</v>
      </c>
      <c r="G47" s="68"/>
      <c r="H47" s="68"/>
      <c r="I47" s="68"/>
      <c r="J47" s="69"/>
    </row>
    <row r="48" spans="1:10" ht="36" customHeight="1" x14ac:dyDescent="0.25">
      <c r="A48" s="7"/>
      <c r="B48" s="76" t="s">
        <v>148</v>
      </c>
      <c r="C48" s="77"/>
      <c r="D48" s="77"/>
      <c r="E48" s="54"/>
      <c r="F48" s="67">
        <v>1500</v>
      </c>
      <c r="G48" s="68"/>
      <c r="H48" s="68"/>
      <c r="I48" s="68"/>
      <c r="J48" s="69"/>
    </row>
    <row r="49" spans="1:10" ht="36" customHeight="1" x14ac:dyDescent="0.25">
      <c r="A49" s="7"/>
      <c r="B49" s="76" t="s">
        <v>149</v>
      </c>
      <c r="C49" s="77"/>
      <c r="D49" s="77"/>
      <c r="E49" s="54"/>
      <c r="F49" s="67">
        <v>252</v>
      </c>
      <c r="G49" s="68"/>
      <c r="H49" s="68"/>
      <c r="I49" s="68"/>
      <c r="J49" s="69"/>
    </row>
    <row r="50" spans="1:10" ht="36" customHeight="1" x14ac:dyDescent="0.25">
      <c r="A50" s="7"/>
      <c r="B50" s="76" t="s">
        <v>150</v>
      </c>
      <c r="C50" s="77"/>
      <c r="D50" s="77"/>
      <c r="E50" s="54"/>
      <c r="F50" s="67">
        <v>252</v>
      </c>
      <c r="G50" s="68"/>
      <c r="H50" s="68"/>
      <c r="I50" s="68"/>
      <c r="J50" s="69"/>
    </row>
    <row r="51" spans="1:10" ht="36" customHeight="1" x14ac:dyDescent="0.25">
      <c r="A51" s="7"/>
      <c r="B51" s="76" t="s">
        <v>151</v>
      </c>
      <c r="C51" s="77"/>
      <c r="D51" s="77"/>
      <c r="E51" s="54"/>
      <c r="F51" s="67">
        <v>504</v>
      </c>
      <c r="G51" s="68"/>
      <c r="H51" s="68"/>
      <c r="I51" s="68"/>
      <c r="J51" s="69"/>
    </row>
    <row r="52" spans="1:10" ht="36" customHeight="1" x14ac:dyDescent="0.25">
      <c r="A52" s="7"/>
      <c r="B52" s="76" t="s">
        <v>152</v>
      </c>
      <c r="C52" s="77"/>
      <c r="D52" s="77"/>
      <c r="E52" s="54"/>
      <c r="F52" s="67">
        <v>756</v>
      </c>
      <c r="G52" s="68"/>
      <c r="H52" s="68"/>
      <c r="I52" s="68"/>
      <c r="J52" s="69"/>
    </row>
    <row r="53" spans="1:10" ht="36" customHeight="1" thickBot="1" x14ac:dyDescent="0.3">
      <c r="A53" s="7"/>
      <c r="B53" s="76" t="s">
        <v>153</v>
      </c>
      <c r="C53" s="77"/>
      <c r="D53" s="77"/>
      <c r="E53" s="54"/>
      <c r="F53" s="67">
        <v>3996</v>
      </c>
      <c r="G53" s="68"/>
      <c r="H53" s="68"/>
      <c r="I53" s="68"/>
      <c r="J53" s="69"/>
    </row>
    <row r="54" spans="1:10" ht="21.75" customHeight="1" thickBot="1" x14ac:dyDescent="0.3">
      <c r="A54" s="7"/>
      <c r="B54" s="27"/>
      <c r="C54" s="38"/>
      <c r="D54" s="38"/>
      <c r="E54" s="39"/>
      <c r="F54" s="40" t="s">
        <v>154</v>
      </c>
      <c r="G54" s="41"/>
      <c r="H54" s="41"/>
      <c r="I54" s="41"/>
      <c r="J54" s="42"/>
    </row>
    <row r="55" spans="1:10" ht="36" customHeight="1" thickBot="1" x14ac:dyDescent="0.3">
      <c r="A55" s="7"/>
      <c r="B55" s="76" t="s">
        <v>155</v>
      </c>
      <c r="C55" s="77"/>
      <c r="D55" s="77"/>
      <c r="E55" s="54"/>
      <c r="F55" s="67">
        <v>30</v>
      </c>
      <c r="G55" s="68"/>
      <c r="H55" s="68"/>
      <c r="I55" s="68"/>
      <c r="J55" s="69"/>
    </row>
    <row r="56" spans="1:10" ht="54" customHeight="1" thickBot="1" x14ac:dyDescent="0.3">
      <c r="A56" s="7"/>
      <c r="B56" s="183" t="s">
        <v>209</v>
      </c>
      <c r="C56" s="184"/>
      <c r="D56" s="184"/>
      <c r="E56" s="185"/>
      <c r="F56" s="186" t="str">
        <f>"Цена от "&amp;MIN(F58,F63:J64,H99,F65:J76)&amp;" до "&amp;MAX(F58,F63:J64,H99,F65:J76)</f>
        <v>Цена от 600 до 23100</v>
      </c>
      <c r="G56" s="187"/>
      <c r="H56" s="187"/>
      <c r="I56" s="187"/>
      <c r="J56" s="188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/>
      <c r="B58" s="76" t="s">
        <v>157</v>
      </c>
      <c r="C58" s="77"/>
      <c r="D58" s="77"/>
      <c r="E58" s="54"/>
      <c r="F58" s="67">
        <v>4050</v>
      </c>
      <c r="G58" s="68"/>
      <c r="H58" s="68"/>
      <c r="I58" s="68"/>
      <c r="J58" s="69"/>
    </row>
    <row r="59" spans="1:10" ht="36" customHeight="1" x14ac:dyDescent="0.25">
      <c r="A59" s="7"/>
      <c r="B59" s="84" t="s">
        <v>158</v>
      </c>
      <c r="C59" s="85"/>
      <c r="D59" s="85"/>
      <c r="E59" s="86"/>
      <c r="F59" s="93">
        <v>405</v>
      </c>
      <c r="G59" s="94"/>
      <c r="H59" s="94"/>
      <c r="I59" s="94"/>
      <c r="J59" s="95"/>
    </row>
    <row r="60" spans="1:10" ht="36" customHeight="1" x14ac:dyDescent="0.25">
      <c r="A60" s="7"/>
      <c r="B60" s="84" t="s">
        <v>159</v>
      </c>
      <c r="C60" s="85"/>
      <c r="D60" s="85"/>
      <c r="E60" s="86"/>
      <c r="F60" s="93">
        <v>2010</v>
      </c>
      <c r="G60" s="94"/>
      <c r="H60" s="94"/>
      <c r="I60" s="94"/>
      <c r="J60" s="95"/>
    </row>
    <row r="61" spans="1:10" ht="36" customHeight="1" thickBot="1" x14ac:dyDescent="0.3">
      <c r="A61" s="7"/>
      <c r="B61" s="177" t="s">
        <v>160</v>
      </c>
      <c r="C61" s="178"/>
      <c r="D61" s="178"/>
      <c r="E61" s="179"/>
      <c r="F61" s="93">
        <v>12504</v>
      </c>
      <c r="G61" s="94"/>
      <c r="H61" s="94"/>
      <c r="I61" s="94"/>
      <c r="J61" s="95"/>
    </row>
    <row r="62" spans="1:10" ht="24" thickBot="1" x14ac:dyDescent="0.3">
      <c r="A62" s="7"/>
      <c r="B62" s="27"/>
      <c r="C62" s="38"/>
      <c r="D62" s="38"/>
      <c r="E62" s="39"/>
      <c r="F62" s="40"/>
      <c r="G62" s="41"/>
      <c r="H62" s="41"/>
      <c r="I62" s="41"/>
      <c r="J62" s="42"/>
    </row>
    <row r="63" spans="1:10" ht="36" customHeight="1" x14ac:dyDescent="0.25">
      <c r="A63" s="7" t="s">
        <v>112</v>
      </c>
      <c r="B63" s="78" t="s">
        <v>161</v>
      </c>
      <c r="C63" s="79"/>
      <c r="D63" s="79"/>
      <c r="E63" s="36"/>
      <c r="F63" s="80">
        <v>4500</v>
      </c>
      <c r="G63" s="81"/>
      <c r="H63" s="81"/>
      <c r="I63" s="81"/>
      <c r="J63" s="82"/>
    </row>
    <row r="64" spans="1:10" ht="36" customHeight="1" x14ac:dyDescent="0.25">
      <c r="A64" s="7" t="s">
        <v>112</v>
      </c>
      <c r="B64" s="52" t="s">
        <v>162</v>
      </c>
      <c r="C64" s="96"/>
      <c r="D64" s="96"/>
      <c r="E64" s="97"/>
      <c r="F64" s="67">
        <v>2496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163</v>
      </c>
      <c r="C65" s="77"/>
      <c r="D65" s="77"/>
      <c r="E65" s="54"/>
      <c r="F65" s="67">
        <v>6000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164</v>
      </c>
      <c r="C66" s="77"/>
      <c r="D66" s="77"/>
      <c r="E66" s="54"/>
      <c r="F66" s="67">
        <v>11004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165</v>
      </c>
      <c r="C67" s="77"/>
      <c r="D67" s="77"/>
      <c r="E67" s="54"/>
      <c r="F67" s="67">
        <v>13204.8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166</v>
      </c>
      <c r="C68" s="77"/>
      <c r="D68" s="77"/>
      <c r="E68" s="54"/>
      <c r="F68" s="67">
        <v>5004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167</v>
      </c>
      <c r="C69" s="77"/>
      <c r="D69" s="77"/>
      <c r="E69" s="54"/>
      <c r="F69" s="67">
        <v>3996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168</v>
      </c>
      <c r="C70" s="77"/>
      <c r="D70" s="77"/>
      <c r="E70" s="54"/>
      <c r="F70" s="67">
        <v>4500</v>
      </c>
      <c r="G70" s="68"/>
      <c r="H70" s="68"/>
      <c r="I70" s="68"/>
      <c r="J70" s="69"/>
    </row>
    <row r="71" spans="1:10" ht="36" customHeight="1" x14ac:dyDescent="0.25">
      <c r="A71" s="7"/>
      <c r="B71" s="78" t="s">
        <v>169</v>
      </c>
      <c r="C71" s="79"/>
      <c r="D71" s="79"/>
      <c r="E71" s="36"/>
      <c r="F71" s="67">
        <v>9000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8" t="s">
        <v>170</v>
      </c>
      <c r="C72" s="79"/>
      <c r="D72" s="79"/>
      <c r="E72" s="36"/>
      <c r="F72" s="67">
        <v>600</v>
      </c>
      <c r="G72" s="68"/>
      <c r="H72" s="68"/>
      <c r="I72" s="68"/>
      <c r="J72" s="69"/>
    </row>
    <row r="73" spans="1:10" ht="36" customHeight="1" x14ac:dyDescent="0.25">
      <c r="A73" s="7"/>
      <c r="B73" s="52" t="s">
        <v>171</v>
      </c>
      <c r="C73" s="96"/>
      <c r="D73" s="96"/>
      <c r="E73" s="97"/>
      <c r="F73" s="67">
        <v>3504</v>
      </c>
      <c r="G73" s="68"/>
      <c r="H73" s="68"/>
      <c r="I73" s="68"/>
      <c r="J73" s="69"/>
    </row>
    <row r="74" spans="1:10" ht="36" customHeight="1" x14ac:dyDescent="0.25">
      <c r="A74" s="7"/>
      <c r="B74" s="52" t="s">
        <v>172</v>
      </c>
      <c r="C74" s="96"/>
      <c r="D74" s="96"/>
      <c r="E74" s="97"/>
      <c r="F74" s="67">
        <v>3000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52" t="s">
        <v>173</v>
      </c>
      <c r="C75" s="96"/>
      <c r="D75" s="96"/>
      <c r="E75" s="97"/>
      <c r="F75" s="67">
        <v>23100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174</v>
      </c>
      <c r="C76" s="77"/>
      <c r="D76" s="77"/>
      <c r="E76" s="54"/>
      <c r="F76" s="67">
        <v>3000</v>
      </c>
      <c r="G76" s="68"/>
      <c r="H76" s="68"/>
      <c r="I76" s="68"/>
      <c r="J76" s="69"/>
    </row>
    <row r="77" spans="1:10" ht="37.5" customHeight="1" x14ac:dyDescent="0.25">
      <c r="A77" s="7"/>
      <c r="B77" s="76" t="s">
        <v>175</v>
      </c>
      <c r="C77" s="77"/>
      <c r="D77" s="77"/>
      <c r="E77" s="54"/>
      <c r="F77" s="67">
        <v>360</v>
      </c>
      <c r="G77" s="68"/>
      <c r="H77" s="68"/>
      <c r="I77" s="68"/>
      <c r="J77" s="69"/>
    </row>
    <row r="78" spans="1:10" ht="36" customHeight="1" x14ac:dyDescent="0.25">
      <c r="A78" s="7"/>
      <c r="B78" s="76" t="s">
        <v>176</v>
      </c>
      <c r="C78" s="77"/>
      <c r="D78" s="77"/>
      <c r="E78" s="54"/>
      <c r="F78" s="67">
        <v>14550</v>
      </c>
      <c r="G78" s="68"/>
      <c r="H78" s="68"/>
      <c r="I78" s="68"/>
      <c r="J78" s="69"/>
    </row>
    <row r="79" spans="1:10" ht="36" customHeight="1" x14ac:dyDescent="0.25">
      <c r="A79" s="7"/>
      <c r="B79" s="76" t="s">
        <v>177</v>
      </c>
      <c r="C79" s="77"/>
      <c r="D79" s="77"/>
      <c r="E79" s="53"/>
      <c r="F79" s="67">
        <v>6000</v>
      </c>
      <c r="G79" s="68"/>
      <c r="H79" s="68"/>
      <c r="I79" s="68"/>
      <c r="J79" s="69"/>
    </row>
    <row r="80" spans="1:10" ht="36" customHeight="1" x14ac:dyDescent="0.25">
      <c r="A80" s="7"/>
      <c r="B80" s="52" t="s">
        <v>178</v>
      </c>
      <c r="C80" s="96"/>
      <c r="D80" s="96"/>
      <c r="E80" s="96"/>
      <c r="F80" s="67">
        <v>8010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179</v>
      </c>
      <c r="C81" s="77"/>
      <c r="D81" s="77"/>
      <c r="E81" s="54"/>
      <c r="F81" s="67">
        <v>6360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180</v>
      </c>
      <c r="C82" s="77"/>
      <c r="D82" s="77"/>
      <c r="E82" s="54"/>
      <c r="F82" s="67">
        <v>3600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76" t="s">
        <v>181</v>
      </c>
      <c r="C83" s="77"/>
      <c r="D83" s="77"/>
      <c r="E83" s="54"/>
      <c r="F83" s="67">
        <v>8400</v>
      </c>
      <c r="G83" s="68"/>
      <c r="H83" s="68"/>
      <c r="I83" s="68"/>
      <c r="J83" s="69"/>
    </row>
    <row r="84" spans="1:10" ht="36" customHeight="1" x14ac:dyDescent="0.25">
      <c r="A84" s="7" t="s">
        <v>114</v>
      </c>
      <c r="B84" s="76" t="s">
        <v>182</v>
      </c>
      <c r="C84" s="77"/>
      <c r="D84" s="77"/>
      <c r="E84" s="54"/>
      <c r="F84" s="67">
        <v>15480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84" t="s">
        <v>183</v>
      </c>
      <c r="C85" s="85"/>
      <c r="D85" s="85"/>
      <c r="E85" s="86"/>
      <c r="F85" s="93">
        <v>18576</v>
      </c>
      <c r="G85" s="94"/>
      <c r="H85" s="94"/>
      <c r="I85" s="94"/>
      <c r="J85" s="95"/>
    </row>
    <row r="86" spans="1:10" ht="36" customHeight="1" x14ac:dyDescent="0.25">
      <c r="A86" s="7" t="s">
        <v>114</v>
      </c>
      <c r="B86" s="76" t="s">
        <v>184</v>
      </c>
      <c r="C86" s="77"/>
      <c r="D86" s="77"/>
      <c r="E86" s="54"/>
      <c r="F86" s="67">
        <v>7080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185</v>
      </c>
      <c r="C87" s="77"/>
      <c r="D87" s="77"/>
      <c r="E87" s="54"/>
      <c r="F87" s="67">
        <v>5640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186</v>
      </c>
      <c r="C88" s="77"/>
      <c r="D88" s="77"/>
      <c r="E88" s="54"/>
      <c r="F88" s="67">
        <v>6360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187</v>
      </c>
      <c r="C89" s="77"/>
      <c r="D89" s="77"/>
      <c r="E89" s="54"/>
      <c r="F89" s="67">
        <v>840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188</v>
      </c>
      <c r="C90" s="77"/>
      <c r="D90" s="77"/>
      <c r="E90" s="54"/>
      <c r="F90" s="67">
        <v>32400</v>
      </c>
      <c r="G90" s="68"/>
      <c r="H90" s="68"/>
      <c r="I90" s="68"/>
      <c r="J90" s="69"/>
    </row>
    <row r="91" spans="1:10" ht="36" customHeight="1" thickBot="1" x14ac:dyDescent="0.3">
      <c r="A91" s="7" t="s">
        <v>114</v>
      </c>
      <c r="B91" s="76" t="s">
        <v>189</v>
      </c>
      <c r="C91" s="77"/>
      <c r="D91" s="77"/>
      <c r="E91" s="54"/>
      <c r="F91" s="67">
        <v>4200</v>
      </c>
      <c r="G91" s="68"/>
      <c r="H91" s="68"/>
      <c r="I91" s="68"/>
      <c r="J91" s="69"/>
    </row>
    <row r="92" spans="1:10" ht="36" customHeight="1" x14ac:dyDescent="0.25">
      <c r="A92" s="7"/>
      <c r="B92" s="189" t="s">
        <v>190</v>
      </c>
      <c r="C92" s="190"/>
      <c r="D92" s="190"/>
      <c r="E92" s="191"/>
      <c r="F92" s="186"/>
      <c r="G92" s="187"/>
      <c r="H92" s="187"/>
      <c r="I92" s="187"/>
      <c r="J92" s="188"/>
    </row>
    <row r="93" spans="1:10" ht="36" customHeight="1" x14ac:dyDescent="0.25">
      <c r="A93" s="7"/>
      <c r="B93" s="76" t="s">
        <v>191</v>
      </c>
      <c r="C93" s="77"/>
      <c r="D93" s="77"/>
      <c r="E93" s="54"/>
      <c r="F93" s="67">
        <v>16200</v>
      </c>
      <c r="G93" s="68"/>
      <c r="H93" s="68"/>
      <c r="I93" s="68"/>
      <c r="J93" s="69"/>
    </row>
    <row r="94" spans="1:10" ht="36" customHeight="1" x14ac:dyDescent="0.25">
      <c r="A94" s="7"/>
      <c r="B94" s="76" t="s">
        <v>192</v>
      </c>
      <c r="C94" s="77"/>
      <c r="D94" s="77"/>
      <c r="E94" s="54"/>
      <c r="F94" s="67">
        <v>16200</v>
      </c>
      <c r="G94" s="68"/>
      <c r="H94" s="68"/>
      <c r="I94" s="68"/>
      <c r="J94" s="69"/>
    </row>
    <row r="95" spans="1:10" ht="36" customHeight="1" x14ac:dyDescent="0.25">
      <c r="A95" s="7"/>
      <c r="B95" s="76" t="s">
        <v>193</v>
      </c>
      <c r="C95" s="77"/>
      <c r="D95" s="77"/>
      <c r="E95" s="54"/>
      <c r="F95" s="105">
        <v>3000</v>
      </c>
      <c r="G95" s="106"/>
      <c r="H95" s="106"/>
      <c r="I95" s="106"/>
      <c r="J95" s="107"/>
    </row>
    <row r="96" spans="1:10" ht="36" customHeight="1" x14ac:dyDescent="0.25">
      <c r="A96" s="7"/>
      <c r="B96" s="76" t="s">
        <v>194</v>
      </c>
      <c r="C96" s="77"/>
      <c r="D96" s="77"/>
      <c r="E96" s="54"/>
      <c r="F96" s="105">
        <v>300</v>
      </c>
      <c r="G96" s="106"/>
      <c r="H96" s="106"/>
      <c r="I96" s="106"/>
      <c r="J96" s="107"/>
    </row>
    <row r="97" spans="1:10" ht="36" customHeight="1" thickBot="1" x14ac:dyDescent="0.3">
      <c r="A97" s="7"/>
      <c r="B97" s="76" t="s">
        <v>195</v>
      </c>
      <c r="C97" s="77"/>
      <c r="D97" s="77"/>
      <c r="E97" s="54"/>
      <c r="F97" s="105">
        <v>1050</v>
      </c>
      <c r="G97" s="106"/>
      <c r="H97" s="106"/>
      <c r="I97" s="106"/>
      <c r="J97" s="107"/>
    </row>
    <row r="98" spans="1:10" ht="36" customHeight="1" thickBot="1" x14ac:dyDescent="0.3">
      <c r="A98" s="7"/>
      <c r="B98" s="18" t="s">
        <v>196</v>
      </c>
      <c r="C98" s="19"/>
      <c r="D98" s="19"/>
      <c r="E98" s="20"/>
      <c r="F98" s="186"/>
      <c r="G98" s="187"/>
      <c r="H98" s="187"/>
      <c r="I98" s="187"/>
      <c r="J98" s="188"/>
    </row>
    <row r="99" spans="1:10" ht="36" customHeight="1" x14ac:dyDescent="0.25">
      <c r="A99" s="7" t="s">
        <v>112</v>
      </c>
      <c r="B99" s="76" t="s">
        <v>197</v>
      </c>
      <c r="C99" s="77"/>
      <c r="D99" s="77"/>
      <c r="E99" s="54"/>
      <c r="F99" s="192">
        <f>H99*1.2</f>
        <v>7344</v>
      </c>
      <c r="G99" s="193">
        <f>H99*1.1</f>
        <v>6732.0000000000009</v>
      </c>
      <c r="H99" s="193">
        <v>6120</v>
      </c>
      <c r="I99" s="193">
        <f>H99*0.75</f>
        <v>4590</v>
      </c>
      <c r="J99" s="194">
        <f>H99*0.5</f>
        <v>3060</v>
      </c>
    </row>
    <row r="100" spans="1:10" ht="36" customHeight="1" x14ac:dyDescent="0.25">
      <c r="A100" s="7" t="s">
        <v>112</v>
      </c>
      <c r="B100" s="76" t="s">
        <v>198</v>
      </c>
      <c r="C100" s="77"/>
      <c r="D100" s="77"/>
      <c r="E100" s="54"/>
      <c r="F100" s="67">
        <v>3504</v>
      </c>
      <c r="G100" s="68"/>
      <c r="H100" s="68"/>
      <c r="I100" s="68"/>
      <c r="J100" s="69"/>
    </row>
    <row r="101" spans="1:10" ht="36" customHeight="1" x14ac:dyDescent="0.25">
      <c r="A101" s="7" t="s">
        <v>112</v>
      </c>
      <c r="B101" s="76" t="s">
        <v>199</v>
      </c>
      <c r="C101" s="77"/>
      <c r="D101" s="77"/>
      <c r="E101" s="54"/>
      <c r="F101" s="67">
        <v>2250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200</v>
      </c>
      <c r="C102" s="77"/>
      <c r="D102" s="77"/>
      <c r="E102" s="54"/>
      <c r="F102" s="192">
        <f>H102*1.2</f>
        <v>10368</v>
      </c>
      <c r="G102" s="193">
        <f>H102*1.1</f>
        <v>9504</v>
      </c>
      <c r="H102" s="193">
        <v>8640</v>
      </c>
      <c r="I102" s="193">
        <f>H102*0.75</f>
        <v>6480</v>
      </c>
      <c r="J102" s="194">
        <f>H102*0.5</f>
        <v>4320</v>
      </c>
    </row>
    <row r="103" spans="1:10" ht="36" customHeight="1" x14ac:dyDescent="0.25">
      <c r="A103" s="7" t="s">
        <v>114</v>
      </c>
      <c r="B103" s="76" t="s">
        <v>226</v>
      </c>
      <c r="C103" s="77"/>
      <c r="D103" s="77"/>
      <c r="E103" s="54"/>
      <c r="F103" s="67">
        <v>4920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202</v>
      </c>
      <c r="C104" s="77"/>
      <c r="D104" s="77"/>
      <c r="E104" s="54"/>
      <c r="F104" s="67">
        <v>3240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203</v>
      </c>
      <c r="C105" s="77"/>
      <c r="D105" s="77"/>
      <c r="E105" s="54"/>
      <c r="F105" s="67">
        <v>4800</v>
      </c>
      <c r="G105" s="68"/>
      <c r="H105" s="68"/>
      <c r="I105" s="68"/>
      <c r="J105" s="69"/>
    </row>
    <row r="106" spans="1:10" ht="54" customHeight="1" thickBot="1" x14ac:dyDescent="0.3">
      <c r="A106" s="7"/>
      <c r="B106" s="18" t="s">
        <v>228</v>
      </c>
      <c r="C106" s="19"/>
      <c r="D106" s="19"/>
      <c r="E106" s="20"/>
      <c r="F106" s="108"/>
      <c r="G106" s="109"/>
      <c r="H106" s="109"/>
      <c r="I106" s="109"/>
      <c r="J106" s="110"/>
    </row>
    <row r="107" spans="1:10" ht="36" customHeight="1" thickBot="1" x14ac:dyDescent="0.3">
      <c r="A107" s="7"/>
      <c r="B107" s="195"/>
      <c r="C107" s="196"/>
      <c r="D107" s="196"/>
      <c r="E107" s="196"/>
      <c r="F107" s="196"/>
      <c r="G107" s="196"/>
      <c r="H107" s="196"/>
      <c r="I107" s="196"/>
      <c r="J107" s="197"/>
    </row>
    <row r="108" spans="1:10" ht="36" customHeight="1" x14ac:dyDescent="0.25">
      <c r="A108" s="7"/>
      <c r="B108" s="78" t="s">
        <v>229</v>
      </c>
      <c r="C108" s="79"/>
      <c r="D108" s="79"/>
      <c r="E108" s="36"/>
      <c r="F108" s="80">
        <v>9930</v>
      </c>
      <c r="G108" s="81"/>
      <c r="H108" s="81"/>
      <c r="I108" s="81"/>
      <c r="J108" s="82"/>
    </row>
    <row r="109" spans="1:10" ht="36" customHeight="1" x14ac:dyDescent="0.25">
      <c r="A109" s="7"/>
      <c r="B109" s="76" t="s">
        <v>230</v>
      </c>
      <c r="C109" s="77"/>
      <c r="D109" s="77"/>
      <c r="E109" s="54"/>
      <c r="F109" s="67">
        <v>19860</v>
      </c>
      <c r="G109" s="68"/>
      <c r="H109" s="68"/>
      <c r="I109" s="68"/>
      <c r="J109" s="69"/>
    </row>
    <row r="110" spans="1:10" ht="36" customHeight="1" x14ac:dyDescent="0.25">
      <c r="A110" s="7"/>
      <c r="B110" s="76" t="s">
        <v>231</v>
      </c>
      <c r="C110" s="77"/>
      <c r="D110" s="77"/>
      <c r="E110" s="54"/>
      <c r="F110" s="67">
        <v>9930</v>
      </c>
      <c r="G110" s="68"/>
      <c r="H110" s="68"/>
      <c r="I110" s="68"/>
      <c r="J110" s="69"/>
    </row>
    <row r="111" spans="1:10" ht="36" customHeight="1" thickBot="1" x14ac:dyDescent="0.3">
      <c r="A111" s="7"/>
      <c r="B111" s="76" t="s">
        <v>264</v>
      </c>
      <c r="C111" s="77"/>
      <c r="D111" s="77"/>
      <c r="E111" s="54"/>
      <c r="F111" s="67">
        <v>19860</v>
      </c>
      <c r="G111" s="68"/>
      <c r="H111" s="68"/>
      <c r="I111" s="68"/>
      <c r="J111" s="69"/>
    </row>
    <row r="112" spans="1:10" ht="24" thickBot="1" x14ac:dyDescent="0.3">
      <c r="A112" s="7"/>
      <c r="B112" s="27"/>
      <c r="C112" s="38"/>
      <c r="D112" s="38"/>
      <c r="E112" s="39"/>
      <c r="F112" s="40"/>
      <c r="G112" s="41"/>
      <c r="H112" s="41"/>
      <c r="I112" s="41"/>
      <c r="J112" s="42"/>
    </row>
    <row r="113" spans="1:10" ht="21" customHeight="1" x14ac:dyDescent="0.25">
      <c r="A113" s="7"/>
      <c r="B113" s="116"/>
      <c r="C113" s="117"/>
      <c r="D113" s="117"/>
      <c r="E113" s="117"/>
      <c r="F113" s="118"/>
      <c r="G113" s="118"/>
      <c r="H113" s="118"/>
      <c r="I113" s="118"/>
      <c r="J113" s="118"/>
    </row>
    <row r="114" spans="1:10" ht="56.25" customHeight="1" x14ac:dyDescent="0.25">
      <c r="A114" s="7"/>
      <c r="B114" s="119" t="s">
        <v>265</v>
      </c>
      <c r="C114" s="119"/>
      <c r="D114" s="119"/>
      <c r="E114" s="119"/>
      <c r="F114" s="119"/>
      <c r="G114" s="119"/>
      <c r="H114" s="119"/>
      <c r="I114" s="119"/>
      <c r="J114" s="119"/>
    </row>
    <row r="115" spans="1:10" ht="41.25" customHeight="1" x14ac:dyDescent="0.25">
      <c r="A115" s="7"/>
      <c r="B115" s="119" t="s">
        <v>205</v>
      </c>
      <c r="C115" s="119"/>
      <c r="D115" s="119"/>
      <c r="E115" s="119"/>
      <c r="F115" s="119"/>
      <c r="G115" s="119"/>
      <c r="H115" s="119"/>
      <c r="I115" s="119"/>
      <c r="J115" s="119"/>
    </row>
    <row r="116" spans="1:10" ht="21" x14ac:dyDescent="0.25">
      <c r="A116" s="7" t="s">
        <v>114</v>
      </c>
      <c r="B116" s="120" t="s">
        <v>268</v>
      </c>
      <c r="C116" s="120"/>
      <c r="D116" s="120"/>
      <c r="E116" s="120"/>
      <c r="F116" s="120"/>
      <c r="G116" s="120"/>
      <c r="H116" s="120"/>
      <c r="I116" s="120"/>
      <c r="J116" s="120"/>
    </row>
    <row r="117" spans="1:10" ht="42" customHeight="1" x14ac:dyDescent="0.25">
      <c r="A117" s="7"/>
      <c r="B117" s="121" t="s">
        <v>207</v>
      </c>
      <c r="C117" s="121"/>
      <c r="D117" s="121"/>
      <c r="E117" s="121"/>
      <c r="F117" s="121"/>
      <c r="G117" s="121"/>
      <c r="H117" s="121"/>
      <c r="I117" s="121"/>
      <c r="J117" s="121"/>
    </row>
    <row r="118" spans="1:10" ht="21" x14ac:dyDescent="0.25">
      <c r="A118" s="7"/>
    </row>
  </sheetData>
  <sheetProtection selectLockedCells="1" selectUnlockedCells="1"/>
  <mergeCells count="215">
    <mergeCell ref="B112:E112"/>
    <mergeCell ref="F112:J112"/>
    <mergeCell ref="B114:J114"/>
    <mergeCell ref="B115:J115"/>
    <mergeCell ref="B116:J116"/>
    <mergeCell ref="B117:J117"/>
    <mergeCell ref="B109:E109"/>
    <mergeCell ref="F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J107"/>
    <mergeCell ref="B108:E108"/>
    <mergeCell ref="F108:J108"/>
    <mergeCell ref="B101:E101"/>
    <mergeCell ref="F101:J101"/>
    <mergeCell ref="B102:E102"/>
    <mergeCell ref="B103:E103"/>
    <mergeCell ref="F103:J103"/>
    <mergeCell ref="B104:E104"/>
    <mergeCell ref="F104:J104"/>
    <mergeCell ref="B97:E97"/>
    <mergeCell ref="F97:J97"/>
    <mergeCell ref="B98:E98"/>
    <mergeCell ref="F98:J98"/>
    <mergeCell ref="B99:E99"/>
    <mergeCell ref="B100:E100"/>
    <mergeCell ref="F100:J100"/>
    <mergeCell ref="B94:E94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topLeftCell="B1" zoomScale="65" zoomScaleNormal="60" zoomScaleSheetLayoutView="65" workbookViewId="0">
      <pane ySplit="4" topLeftCell="A107" activePane="bottomLeft" state="frozen"/>
      <selection activeCell="Q15" sqref="Q15"/>
      <selection pane="bottomLeft" activeCell="F116" sqref="F116:J119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7761.5999999999995</v>
      </c>
      <c r="G8" s="33">
        <f>H8*1.1</f>
        <v>7114.8</v>
      </c>
      <c r="H8" s="33">
        <v>6468</v>
      </c>
      <c r="I8" s="33">
        <f>H8*0.75</f>
        <v>4851</v>
      </c>
      <c r="J8" s="33">
        <f>H8*0.5</f>
        <v>3234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10872</v>
      </c>
      <c r="G9" s="37">
        <f>H9*1.1</f>
        <v>9966</v>
      </c>
      <c r="H9" s="37">
        <v>9060</v>
      </c>
      <c r="I9" s="37">
        <f>H9*0.75</f>
        <v>6795</v>
      </c>
      <c r="J9" s="37">
        <f>H9*0.5</f>
        <v>4530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8481.6</v>
      </c>
      <c r="G11" s="33">
        <f>H11*1.1</f>
        <v>7774.8</v>
      </c>
      <c r="H11" s="33">
        <v>7068</v>
      </c>
      <c r="I11" s="33">
        <f>H11*0.75</f>
        <v>5301</v>
      </c>
      <c r="J11" s="33">
        <f>H11*0.5</f>
        <v>3534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11880</v>
      </c>
      <c r="G12" s="37">
        <f>H12*1.1</f>
        <v>10890</v>
      </c>
      <c r="H12" s="37">
        <v>9900</v>
      </c>
      <c r="I12" s="37">
        <f>H12*0.75</f>
        <v>7425</v>
      </c>
      <c r="J12" s="37">
        <f>H12*0.5</f>
        <v>4950</v>
      </c>
    </row>
    <row r="13" spans="1:10" ht="36" customHeight="1" thickBot="1" x14ac:dyDescent="0.3">
      <c r="A13" s="7"/>
      <c r="B13" s="27"/>
      <c r="C13" s="28"/>
      <c r="D13" s="28"/>
      <c r="E13" s="29"/>
      <c r="F13" s="153"/>
      <c r="G13" s="154"/>
      <c r="H13" s="154"/>
      <c r="I13" s="154"/>
      <c r="J13" s="155"/>
    </row>
    <row r="14" spans="1:10" ht="36" customHeight="1" x14ac:dyDescent="0.25">
      <c r="A14" s="7" t="s">
        <v>112</v>
      </c>
      <c r="B14" s="30" t="s">
        <v>118</v>
      </c>
      <c r="C14" s="175"/>
      <c r="D14" s="175"/>
      <c r="E14" s="176"/>
      <c r="F14" s="43">
        <v>1122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77" t="s">
        <v>119</v>
      </c>
      <c r="C15" s="178"/>
      <c r="D15" s="178"/>
      <c r="E15" s="179"/>
      <c r="F15" s="49">
        <v>1680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53"/>
      <c r="G16" s="154"/>
      <c r="H16" s="154"/>
      <c r="I16" s="154"/>
      <c r="J16" s="15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72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49">
        <v>108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47" t="s">
        <v>122</v>
      </c>
      <c r="C20" s="248"/>
      <c r="D20" s="248"/>
      <c r="E20" s="249"/>
      <c r="F20" s="64" t="str">
        <f>"Цена от "&amp;MIN(F21:F40)&amp;" до "&amp;MAX(F21:F40)</f>
        <v>Цена от 276 до 10488</v>
      </c>
      <c r="G20" s="65"/>
      <c r="H20" s="65"/>
      <c r="I20" s="65"/>
      <c r="J20" s="66"/>
    </row>
    <row r="21" spans="1:10" ht="36" customHeight="1" outlineLevel="1" x14ac:dyDescent="0.25">
      <c r="A21" s="7"/>
      <c r="B21" s="309" t="s">
        <v>123</v>
      </c>
      <c r="C21" s="310"/>
      <c r="D21" s="310"/>
      <c r="E21" s="311"/>
      <c r="F21" s="67">
        <v>276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552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1104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1656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2208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2760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3312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3864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4416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4968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5520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6072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6624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7176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7728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8280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8832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9384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9936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10488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11040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11592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12144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12696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13248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13800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14352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14904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15456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16008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143</v>
      </c>
      <c r="C51" s="71"/>
      <c r="D51" s="71"/>
      <c r="E51" s="72"/>
      <c r="F51" s="73" t="str">
        <f>"Цена от "&amp;MIN(F52:F61)&amp;" до "&amp;MAX(F52:F61)</f>
        <v>Цена от 300 до 4368</v>
      </c>
      <c r="G51" s="74"/>
      <c r="H51" s="74"/>
      <c r="I51" s="74"/>
      <c r="J51" s="75"/>
    </row>
    <row r="52" spans="1:10" ht="36" customHeight="1" x14ac:dyDescent="0.25">
      <c r="A52" s="7"/>
      <c r="B52" s="76" t="s">
        <v>144</v>
      </c>
      <c r="C52" s="77"/>
      <c r="D52" s="77"/>
      <c r="E52" s="54"/>
      <c r="F52" s="67">
        <v>594</v>
      </c>
      <c r="G52" s="68"/>
      <c r="H52" s="68"/>
      <c r="I52" s="68"/>
      <c r="J52" s="69"/>
    </row>
    <row r="53" spans="1:10" ht="36" customHeight="1" x14ac:dyDescent="0.25">
      <c r="A53" s="7"/>
      <c r="B53" s="76" t="s">
        <v>208</v>
      </c>
      <c r="C53" s="77"/>
      <c r="D53" s="77"/>
      <c r="E53" s="54"/>
      <c r="F53" s="67">
        <v>414</v>
      </c>
      <c r="G53" s="68"/>
      <c r="H53" s="68"/>
      <c r="I53" s="68"/>
      <c r="J53" s="69"/>
    </row>
    <row r="54" spans="1:10" ht="36" customHeight="1" x14ac:dyDescent="0.25">
      <c r="A54" s="7"/>
      <c r="B54" s="78" t="s">
        <v>146</v>
      </c>
      <c r="C54" s="79"/>
      <c r="D54" s="79"/>
      <c r="E54" s="36"/>
      <c r="F54" s="80">
        <v>2184</v>
      </c>
      <c r="G54" s="81"/>
      <c r="H54" s="81"/>
      <c r="I54" s="81"/>
      <c r="J54" s="82"/>
    </row>
    <row r="55" spans="1:10" ht="36" customHeight="1" x14ac:dyDescent="0.25">
      <c r="A55" s="7"/>
      <c r="B55" s="76" t="s">
        <v>147</v>
      </c>
      <c r="C55" s="77"/>
      <c r="D55" s="77"/>
      <c r="E55" s="54"/>
      <c r="F55" s="67">
        <v>1242</v>
      </c>
      <c r="G55" s="68"/>
      <c r="H55" s="68"/>
      <c r="I55" s="68"/>
      <c r="J55" s="69"/>
    </row>
    <row r="56" spans="1:10" ht="36" customHeight="1" x14ac:dyDescent="0.25">
      <c r="A56" s="7"/>
      <c r="B56" s="76" t="s">
        <v>148</v>
      </c>
      <c r="C56" s="77"/>
      <c r="D56" s="77"/>
      <c r="E56" s="54"/>
      <c r="F56" s="67">
        <v>1716</v>
      </c>
      <c r="G56" s="68"/>
      <c r="H56" s="68"/>
      <c r="I56" s="68"/>
      <c r="J56" s="69"/>
    </row>
    <row r="57" spans="1:10" ht="36" customHeight="1" x14ac:dyDescent="0.25">
      <c r="A57" s="7"/>
      <c r="B57" s="76" t="s">
        <v>149</v>
      </c>
      <c r="C57" s="77"/>
      <c r="D57" s="77"/>
      <c r="E57" s="54"/>
      <c r="F57" s="67">
        <v>300</v>
      </c>
      <c r="G57" s="68"/>
      <c r="H57" s="68"/>
      <c r="I57" s="68"/>
      <c r="J57" s="69"/>
    </row>
    <row r="58" spans="1:10" ht="36" customHeight="1" x14ac:dyDescent="0.25">
      <c r="A58" s="7"/>
      <c r="B58" s="76" t="s">
        <v>150</v>
      </c>
      <c r="C58" s="77"/>
      <c r="D58" s="77"/>
      <c r="E58" s="54"/>
      <c r="F58" s="67">
        <v>300</v>
      </c>
      <c r="G58" s="68"/>
      <c r="H58" s="68"/>
      <c r="I58" s="68"/>
      <c r="J58" s="69"/>
    </row>
    <row r="59" spans="1:10" ht="36" customHeight="1" x14ac:dyDescent="0.25">
      <c r="A59" s="7"/>
      <c r="B59" s="76" t="s">
        <v>151</v>
      </c>
      <c r="C59" s="77"/>
      <c r="D59" s="77"/>
      <c r="E59" s="54"/>
      <c r="F59" s="67">
        <v>600</v>
      </c>
      <c r="G59" s="68"/>
      <c r="H59" s="68"/>
      <c r="I59" s="68"/>
      <c r="J59" s="69"/>
    </row>
    <row r="60" spans="1:10" ht="36" customHeight="1" x14ac:dyDescent="0.25">
      <c r="A60" s="7"/>
      <c r="B60" s="76" t="s">
        <v>152</v>
      </c>
      <c r="C60" s="77"/>
      <c r="D60" s="77"/>
      <c r="E60" s="54"/>
      <c r="F60" s="67">
        <v>900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153</v>
      </c>
      <c r="C61" s="77"/>
      <c r="D61" s="77"/>
      <c r="E61" s="54"/>
      <c r="F61" s="67">
        <v>4368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155</v>
      </c>
      <c r="C63" s="77"/>
      <c r="D63" s="77"/>
      <c r="E63" s="54"/>
      <c r="F63" s="67">
        <v>30</v>
      </c>
      <c r="G63" s="68"/>
      <c r="H63" s="68"/>
      <c r="I63" s="68"/>
      <c r="J63" s="69"/>
    </row>
    <row r="64" spans="1:10" ht="54" customHeight="1" thickBot="1" x14ac:dyDescent="0.3">
      <c r="A64" s="7"/>
      <c r="B64" s="183" t="s">
        <v>209</v>
      </c>
      <c r="C64" s="184"/>
      <c r="D64" s="184"/>
      <c r="E64" s="185"/>
      <c r="F64" s="186" t="str">
        <f>"Цена от "&amp;MIN(F66,F71:J72,H107,F73:J84)&amp;" до "&amp;MAX(F66,F71:J72,H107,F73:J84)</f>
        <v>Цена от 720 до 6900</v>
      </c>
      <c r="G64" s="187"/>
      <c r="H64" s="187"/>
      <c r="I64" s="187"/>
      <c r="J64" s="188"/>
    </row>
    <row r="65" spans="1:10" ht="24" customHeight="1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157</v>
      </c>
      <c r="C66" s="77"/>
      <c r="D66" s="77"/>
      <c r="E66" s="54"/>
      <c r="F66" s="67">
        <v>1884</v>
      </c>
      <c r="G66" s="68"/>
      <c r="H66" s="68"/>
      <c r="I66" s="68"/>
      <c r="J66" s="69"/>
    </row>
    <row r="67" spans="1:10" ht="36" customHeight="1" x14ac:dyDescent="0.25">
      <c r="A67" s="7"/>
      <c r="B67" s="84" t="s">
        <v>158</v>
      </c>
      <c r="C67" s="85"/>
      <c r="D67" s="85"/>
      <c r="E67" s="86"/>
      <c r="F67" s="93">
        <v>188.4</v>
      </c>
      <c r="G67" s="94"/>
      <c r="H67" s="94"/>
      <c r="I67" s="94"/>
      <c r="J67" s="95"/>
    </row>
    <row r="68" spans="1:10" ht="36" customHeight="1" x14ac:dyDescent="0.25">
      <c r="A68" s="7"/>
      <c r="B68" s="84" t="s">
        <v>159</v>
      </c>
      <c r="C68" s="85"/>
      <c r="D68" s="85"/>
      <c r="E68" s="86"/>
      <c r="F68" s="93">
        <v>936</v>
      </c>
      <c r="G68" s="94"/>
      <c r="H68" s="94"/>
      <c r="I68" s="94"/>
      <c r="J68" s="95"/>
    </row>
    <row r="69" spans="1:10" ht="36" customHeight="1" thickBot="1" x14ac:dyDescent="0.3">
      <c r="A69" s="7"/>
      <c r="B69" s="177" t="s">
        <v>160</v>
      </c>
      <c r="C69" s="178"/>
      <c r="D69" s="178"/>
      <c r="E69" s="179"/>
      <c r="F69" s="93">
        <v>7002</v>
      </c>
      <c r="G69" s="94"/>
      <c r="H69" s="94"/>
      <c r="I69" s="94"/>
      <c r="J69" s="95"/>
    </row>
    <row r="70" spans="1:10" ht="24" customHeight="1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112</v>
      </c>
      <c r="B71" s="78" t="s">
        <v>161</v>
      </c>
      <c r="C71" s="79"/>
      <c r="D71" s="79"/>
      <c r="E71" s="36"/>
      <c r="F71" s="80">
        <v>3804</v>
      </c>
      <c r="G71" s="81"/>
      <c r="H71" s="81"/>
      <c r="I71" s="81"/>
      <c r="J71" s="82"/>
    </row>
    <row r="72" spans="1:10" ht="36" customHeight="1" x14ac:dyDescent="0.25">
      <c r="A72" s="7" t="s">
        <v>112</v>
      </c>
      <c r="B72" s="52" t="s">
        <v>162</v>
      </c>
      <c r="C72" s="96"/>
      <c r="D72" s="96"/>
      <c r="E72" s="97"/>
      <c r="F72" s="250">
        <v>2730</v>
      </c>
      <c r="G72" s="251"/>
      <c r="H72" s="251"/>
      <c r="I72" s="251"/>
      <c r="J72" s="252"/>
    </row>
    <row r="73" spans="1:10" ht="36" customHeight="1" x14ac:dyDescent="0.25">
      <c r="A73" s="7" t="s">
        <v>112</v>
      </c>
      <c r="B73" s="76" t="s">
        <v>163</v>
      </c>
      <c r="C73" s="77"/>
      <c r="D73" s="77"/>
      <c r="E73" s="54"/>
      <c r="F73" s="250">
        <v>5544</v>
      </c>
      <c r="G73" s="251"/>
      <c r="H73" s="251"/>
      <c r="I73" s="251"/>
      <c r="J73" s="252"/>
    </row>
    <row r="74" spans="1:10" ht="36" customHeight="1" x14ac:dyDescent="0.25">
      <c r="A74" s="7" t="s">
        <v>112</v>
      </c>
      <c r="B74" s="76" t="s">
        <v>164</v>
      </c>
      <c r="C74" s="77"/>
      <c r="D74" s="77"/>
      <c r="E74" s="54"/>
      <c r="F74" s="250">
        <v>5544</v>
      </c>
      <c r="G74" s="251"/>
      <c r="H74" s="251"/>
      <c r="I74" s="251"/>
      <c r="J74" s="252"/>
    </row>
    <row r="75" spans="1:10" ht="36" customHeight="1" x14ac:dyDescent="0.25">
      <c r="A75" s="7" t="s">
        <v>112</v>
      </c>
      <c r="B75" s="76" t="s">
        <v>165</v>
      </c>
      <c r="C75" s="77"/>
      <c r="D75" s="77"/>
      <c r="E75" s="54"/>
      <c r="F75" s="250">
        <v>6652.8</v>
      </c>
      <c r="G75" s="251"/>
      <c r="H75" s="251"/>
      <c r="I75" s="251"/>
      <c r="J75" s="252"/>
    </row>
    <row r="76" spans="1:10" ht="36" customHeight="1" x14ac:dyDescent="0.25">
      <c r="A76" s="7" t="s">
        <v>112</v>
      </c>
      <c r="B76" s="76" t="s">
        <v>166</v>
      </c>
      <c r="C76" s="77"/>
      <c r="D76" s="77"/>
      <c r="E76" s="54"/>
      <c r="F76" s="250">
        <v>2730</v>
      </c>
      <c r="G76" s="251"/>
      <c r="H76" s="251"/>
      <c r="I76" s="251"/>
      <c r="J76" s="252"/>
    </row>
    <row r="77" spans="1:10" ht="36" customHeight="1" x14ac:dyDescent="0.25">
      <c r="A77" s="7" t="s">
        <v>112</v>
      </c>
      <c r="B77" s="76" t="s">
        <v>167</v>
      </c>
      <c r="C77" s="77"/>
      <c r="D77" s="77"/>
      <c r="E77" s="54"/>
      <c r="F77" s="250">
        <v>2730</v>
      </c>
      <c r="G77" s="251"/>
      <c r="H77" s="251"/>
      <c r="I77" s="251"/>
      <c r="J77" s="252"/>
    </row>
    <row r="78" spans="1:10" ht="36" customHeight="1" x14ac:dyDescent="0.25">
      <c r="A78" s="7" t="s">
        <v>112</v>
      </c>
      <c r="B78" s="52" t="s">
        <v>168</v>
      </c>
      <c r="C78" s="96"/>
      <c r="D78" s="96"/>
      <c r="E78" s="97"/>
      <c r="F78" s="250">
        <v>6612</v>
      </c>
      <c r="G78" s="251"/>
      <c r="H78" s="251"/>
      <c r="I78" s="251"/>
      <c r="J78" s="252"/>
    </row>
    <row r="79" spans="1:10" ht="36" customHeight="1" x14ac:dyDescent="0.25">
      <c r="A79" s="7"/>
      <c r="B79" s="78" t="s">
        <v>169</v>
      </c>
      <c r="C79" s="79"/>
      <c r="D79" s="79"/>
      <c r="E79" s="36"/>
      <c r="F79" s="250">
        <v>6900</v>
      </c>
      <c r="G79" s="251"/>
      <c r="H79" s="251"/>
      <c r="I79" s="251"/>
      <c r="J79" s="252"/>
    </row>
    <row r="80" spans="1:10" ht="36" customHeight="1" x14ac:dyDescent="0.25">
      <c r="A80" s="7" t="s">
        <v>112</v>
      </c>
      <c r="B80" s="78" t="s">
        <v>170</v>
      </c>
      <c r="C80" s="79"/>
      <c r="D80" s="79"/>
      <c r="E80" s="36"/>
      <c r="F80" s="250">
        <v>720</v>
      </c>
      <c r="G80" s="251"/>
      <c r="H80" s="251"/>
      <c r="I80" s="251"/>
      <c r="J80" s="252"/>
    </row>
    <row r="81" spans="1:10" ht="36" customHeight="1" x14ac:dyDescent="0.25">
      <c r="A81" s="7"/>
      <c r="B81" s="52" t="s">
        <v>171</v>
      </c>
      <c r="C81" s="96"/>
      <c r="D81" s="96"/>
      <c r="E81" s="97"/>
      <c r="F81" s="250">
        <v>2244</v>
      </c>
      <c r="G81" s="251"/>
      <c r="H81" s="251"/>
      <c r="I81" s="251"/>
      <c r="J81" s="252"/>
    </row>
    <row r="82" spans="1:10" ht="36" customHeight="1" x14ac:dyDescent="0.25">
      <c r="B82" s="52" t="s">
        <v>172</v>
      </c>
      <c r="C82" s="96"/>
      <c r="D82" s="96"/>
      <c r="E82" s="97"/>
      <c r="F82" s="250">
        <v>1500</v>
      </c>
      <c r="G82" s="251"/>
      <c r="H82" s="251"/>
      <c r="I82" s="251"/>
      <c r="J82" s="252"/>
    </row>
    <row r="83" spans="1:10" ht="36" customHeight="1" x14ac:dyDescent="0.25">
      <c r="A83" s="7" t="s">
        <v>112</v>
      </c>
      <c r="B83" s="52" t="s">
        <v>173</v>
      </c>
      <c r="C83" s="96"/>
      <c r="D83" s="96"/>
      <c r="E83" s="97"/>
      <c r="F83" s="250">
        <v>6300</v>
      </c>
      <c r="G83" s="251"/>
      <c r="H83" s="251"/>
      <c r="I83" s="251"/>
      <c r="J83" s="252"/>
    </row>
    <row r="84" spans="1:10" ht="36" customHeight="1" x14ac:dyDescent="0.25">
      <c r="A84" s="7" t="s">
        <v>112</v>
      </c>
      <c r="B84" s="52" t="s">
        <v>174</v>
      </c>
      <c r="C84" s="96"/>
      <c r="D84" s="96"/>
      <c r="E84" s="97"/>
      <c r="F84" s="250">
        <v>1656</v>
      </c>
      <c r="G84" s="251"/>
      <c r="H84" s="251"/>
      <c r="I84" s="251"/>
      <c r="J84" s="252"/>
    </row>
    <row r="85" spans="1:10" ht="37.5" customHeight="1" x14ac:dyDescent="0.25">
      <c r="A85" s="7"/>
      <c r="B85" s="76" t="s">
        <v>175</v>
      </c>
      <c r="C85" s="77"/>
      <c r="D85" s="77"/>
      <c r="E85" s="54"/>
      <c r="F85" s="250">
        <v>552</v>
      </c>
      <c r="G85" s="251"/>
      <c r="H85" s="251"/>
      <c r="I85" s="251"/>
      <c r="J85" s="252"/>
    </row>
    <row r="86" spans="1:10" ht="36" customHeight="1" x14ac:dyDescent="0.25">
      <c r="A86" s="7"/>
      <c r="B86" s="76" t="s">
        <v>176</v>
      </c>
      <c r="C86" s="77"/>
      <c r="D86" s="77"/>
      <c r="E86" s="54"/>
      <c r="F86" s="250">
        <v>5202</v>
      </c>
      <c r="G86" s="251"/>
      <c r="H86" s="251"/>
      <c r="I86" s="251"/>
      <c r="J86" s="252"/>
    </row>
    <row r="87" spans="1:10" ht="36" customHeight="1" x14ac:dyDescent="0.25">
      <c r="A87" s="7"/>
      <c r="B87" s="76" t="s">
        <v>177</v>
      </c>
      <c r="C87" s="77"/>
      <c r="D87" s="77"/>
      <c r="E87" s="53"/>
      <c r="F87" s="250">
        <v>3600</v>
      </c>
      <c r="G87" s="251"/>
      <c r="H87" s="251"/>
      <c r="I87" s="251"/>
      <c r="J87" s="252"/>
    </row>
    <row r="88" spans="1:10" ht="36" customHeight="1" x14ac:dyDescent="0.25">
      <c r="A88" s="7"/>
      <c r="B88" s="52" t="s">
        <v>178</v>
      </c>
      <c r="C88" s="96"/>
      <c r="D88" s="96"/>
      <c r="E88" s="97"/>
      <c r="F88" s="250">
        <v>6000</v>
      </c>
      <c r="G88" s="251"/>
      <c r="H88" s="251"/>
      <c r="I88" s="251"/>
      <c r="J88" s="252"/>
    </row>
    <row r="89" spans="1:10" ht="36" customHeight="1" x14ac:dyDescent="0.25">
      <c r="A89" s="7" t="s">
        <v>114</v>
      </c>
      <c r="B89" s="76" t="s">
        <v>179</v>
      </c>
      <c r="C89" s="77"/>
      <c r="D89" s="77"/>
      <c r="E89" s="54"/>
      <c r="F89" s="250">
        <v>5400</v>
      </c>
      <c r="G89" s="251"/>
      <c r="H89" s="251"/>
      <c r="I89" s="251"/>
      <c r="J89" s="252"/>
    </row>
    <row r="90" spans="1:10" ht="36" customHeight="1" x14ac:dyDescent="0.25">
      <c r="A90" s="7" t="s">
        <v>114</v>
      </c>
      <c r="B90" s="76" t="s">
        <v>180</v>
      </c>
      <c r="C90" s="77"/>
      <c r="D90" s="77"/>
      <c r="E90" s="54"/>
      <c r="F90" s="250">
        <v>3840</v>
      </c>
      <c r="G90" s="251"/>
      <c r="H90" s="251"/>
      <c r="I90" s="251"/>
      <c r="J90" s="252"/>
    </row>
    <row r="91" spans="1:10" ht="36" customHeight="1" x14ac:dyDescent="0.25">
      <c r="A91" s="7" t="s">
        <v>114</v>
      </c>
      <c r="B91" s="76" t="s">
        <v>181</v>
      </c>
      <c r="C91" s="77"/>
      <c r="D91" s="77"/>
      <c r="E91" s="54"/>
      <c r="F91" s="250">
        <v>7800</v>
      </c>
      <c r="G91" s="251"/>
      <c r="H91" s="251"/>
      <c r="I91" s="251"/>
      <c r="J91" s="252"/>
    </row>
    <row r="92" spans="1:10" ht="36" customHeight="1" x14ac:dyDescent="0.25">
      <c r="A92" s="7" t="s">
        <v>114</v>
      </c>
      <c r="B92" s="76" t="s">
        <v>182</v>
      </c>
      <c r="C92" s="77"/>
      <c r="D92" s="77"/>
      <c r="E92" s="54"/>
      <c r="F92" s="250">
        <v>7800</v>
      </c>
      <c r="G92" s="251"/>
      <c r="H92" s="251"/>
      <c r="I92" s="251"/>
      <c r="J92" s="252"/>
    </row>
    <row r="93" spans="1:10" ht="36" customHeight="1" x14ac:dyDescent="0.25">
      <c r="A93" s="7" t="s">
        <v>114</v>
      </c>
      <c r="B93" s="84" t="s">
        <v>183</v>
      </c>
      <c r="C93" s="85"/>
      <c r="D93" s="85"/>
      <c r="E93" s="86"/>
      <c r="F93" s="250">
        <v>9360</v>
      </c>
      <c r="G93" s="251"/>
      <c r="H93" s="251"/>
      <c r="I93" s="251"/>
      <c r="J93" s="252"/>
    </row>
    <row r="94" spans="1:10" ht="36" customHeight="1" x14ac:dyDescent="0.25">
      <c r="A94" s="7" t="s">
        <v>114</v>
      </c>
      <c r="B94" s="76" t="s">
        <v>184</v>
      </c>
      <c r="C94" s="77"/>
      <c r="D94" s="77"/>
      <c r="E94" s="54"/>
      <c r="F94" s="250">
        <v>3840</v>
      </c>
      <c r="G94" s="251"/>
      <c r="H94" s="251"/>
      <c r="I94" s="251"/>
      <c r="J94" s="252"/>
    </row>
    <row r="95" spans="1:10" ht="36" customHeight="1" x14ac:dyDescent="0.25">
      <c r="A95" s="7" t="s">
        <v>114</v>
      </c>
      <c r="B95" s="76" t="s">
        <v>185</v>
      </c>
      <c r="C95" s="77"/>
      <c r="D95" s="77"/>
      <c r="E95" s="54"/>
      <c r="F95" s="250">
        <v>3840</v>
      </c>
      <c r="G95" s="251"/>
      <c r="H95" s="251"/>
      <c r="I95" s="251"/>
      <c r="J95" s="252"/>
    </row>
    <row r="96" spans="1:10" ht="36" customHeight="1" x14ac:dyDescent="0.25">
      <c r="A96" s="7" t="s">
        <v>114</v>
      </c>
      <c r="B96" s="76" t="s">
        <v>186</v>
      </c>
      <c r="C96" s="77"/>
      <c r="D96" s="77"/>
      <c r="E96" s="54"/>
      <c r="F96" s="250">
        <v>9360</v>
      </c>
      <c r="G96" s="251"/>
      <c r="H96" s="251"/>
      <c r="I96" s="251"/>
      <c r="J96" s="252"/>
    </row>
    <row r="97" spans="1:10" ht="36" customHeight="1" x14ac:dyDescent="0.25">
      <c r="A97" s="7" t="s">
        <v>114</v>
      </c>
      <c r="B97" s="76" t="s">
        <v>187</v>
      </c>
      <c r="C97" s="77"/>
      <c r="D97" s="77"/>
      <c r="E97" s="54"/>
      <c r="F97" s="250">
        <v>1080</v>
      </c>
      <c r="G97" s="251"/>
      <c r="H97" s="251"/>
      <c r="I97" s="251"/>
      <c r="J97" s="252"/>
    </row>
    <row r="98" spans="1:10" ht="36" customHeight="1" x14ac:dyDescent="0.25">
      <c r="A98" s="7" t="s">
        <v>114</v>
      </c>
      <c r="B98" s="76" t="s">
        <v>188</v>
      </c>
      <c r="C98" s="77"/>
      <c r="D98" s="77"/>
      <c r="E98" s="54"/>
      <c r="F98" s="250">
        <v>8880</v>
      </c>
      <c r="G98" s="251"/>
      <c r="H98" s="251"/>
      <c r="I98" s="251"/>
      <c r="J98" s="252"/>
    </row>
    <row r="99" spans="1:10" ht="36" customHeight="1" thickBot="1" x14ac:dyDescent="0.3">
      <c r="A99" s="7" t="s">
        <v>114</v>
      </c>
      <c r="B99" s="76" t="s">
        <v>189</v>
      </c>
      <c r="C99" s="77"/>
      <c r="D99" s="77"/>
      <c r="E99" s="54"/>
      <c r="F99" s="250">
        <v>2400</v>
      </c>
      <c r="G99" s="251"/>
      <c r="H99" s="251"/>
      <c r="I99" s="251"/>
      <c r="J99" s="252"/>
    </row>
    <row r="100" spans="1:10" ht="36" customHeight="1" x14ac:dyDescent="0.25">
      <c r="A100" s="7"/>
      <c r="B100" s="189" t="s">
        <v>190</v>
      </c>
      <c r="C100" s="190"/>
      <c r="D100" s="190"/>
      <c r="E100" s="191"/>
      <c r="F100" s="186"/>
      <c r="G100" s="187"/>
      <c r="H100" s="187"/>
      <c r="I100" s="187"/>
      <c r="J100" s="188"/>
    </row>
    <row r="101" spans="1:10" ht="36" customHeight="1" x14ac:dyDescent="0.25">
      <c r="A101" s="7"/>
      <c r="B101" s="76" t="s">
        <v>191</v>
      </c>
      <c r="C101" s="77"/>
      <c r="D101" s="77"/>
      <c r="E101" s="54"/>
      <c r="F101" s="67">
        <v>6000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192</v>
      </c>
      <c r="C102" s="77"/>
      <c r="D102" s="77"/>
      <c r="E102" s="54"/>
      <c r="F102" s="67">
        <v>4002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193</v>
      </c>
      <c r="C103" s="77"/>
      <c r="D103" s="77"/>
      <c r="E103" s="54"/>
      <c r="F103" s="105">
        <v>1500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194</v>
      </c>
      <c r="C104" s="77"/>
      <c r="D104" s="77"/>
      <c r="E104" s="54"/>
      <c r="F104" s="105">
        <v>150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195</v>
      </c>
      <c r="C105" s="77"/>
      <c r="D105" s="77"/>
      <c r="E105" s="54"/>
      <c r="F105" s="105">
        <v>510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196</v>
      </c>
      <c r="C106" s="19"/>
      <c r="D106" s="19"/>
      <c r="E106" s="20"/>
      <c r="F106" s="186"/>
      <c r="G106" s="187"/>
      <c r="H106" s="187"/>
      <c r="I106" s="187"/>
      <c r="J106" s="188"/>
    </row>
    <row r="107" spans="1:10" ht="36" customHeight="1" x14ac:dyDescent="0.25">
      <c r="A107" s="7" t="s">
        <v>112</v>
      </c>
      <c r="B107" s="76" t="s">
        <v>197</v>
      </c>
      <c r="C107" s="77"/>
      <c r="D107" s="77"/>
      <c r="E107" s="54"/>
      <c r="F107" s="192">
        <f>H107*1.2</f>
        <v>2397.6</v>
      </c>
      <c r="G107" s="193">
        <f>H107*1.1</f>
        <v>2197.8000000000002</v>
      </c>
      <c r="H107" s="193">
        <v>1998</v>
      </c>
      <c r="I107" s="193">
        <f>H107*0.75</f>
        <v>1498.5</v>
      </c>
      <c r="J107" s="194">
        <f>H107*0.5</f>
        <v>999</v>
      </c>
    </row>
    <row r="108" spans="1:10" ht="36" customHeight="1" x14ac:dyDescent="0.25">
      <c r="A108" s="7" t="s">
        <v>112</v>
      </c>
      <c r="B108" s="76" t="s">
        <v>198</v>
      </c>
      <c r="C108" s="77"/>
      <c r="D108" s="77"/>
      <c r="E108" s="54"/>
      <c r="F108" s="67">
        <v>1536</v>
      </c>
      <c r="G108" s="68"/>
      <c r="H108" s="68"/>
      <c r="I108" s="68"/>
      <c r="J108" s="69"/>
    </row>
    <row r="109" spans="1:10" ht="36" customHeight="1" x14ac:dyDescent="0.25">
      <c r="A109" s="7" t="s">
        <v>112</v>
      </c>
      <c r="B109" s="76" t="s">
        <v>199</v>
      </c>
      <c r="C109" s="77"/>
      <c r="D109" s="77"/>
      <c r="E109" s="54"/>
      <c r="F109" s="67">
        <v>534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76" t="s">
        <v>200</v>
      </c>
      <c r="C110" s="77"/>
      <c r="D110" s="77"/>
      <c r="E110" s="54"/>
      <c r="F110" s="192">
        <f>H110*1.2</f>
        <v>3456</v>
      </c>
      <c r="G110" s="193">
        <f>H110*1.1</f>
        <v>3168.0000000000005</v>
      </c>
      <c r="H110" s="193">
        <v>2880</v>
      </c>
      <c r="I110" s="193">
        <f>H110*0.75</f>
        <v>2160</v>
      </c>
      <c r="J110" s="194">
        <f>H110*0.5</f>
        <v>1440</v>
      </c>
    </row>
    <row r="111" spans="1:10" ht="36" customHeight="1" x14ac:dyDescent="0.25">
      <c r="A111" s="7" t="s">
        <v>114</v>
      </c>
      <c r="B111" s="76" t="s">
        <v>226</v>
      </c>
      <c r="C111" s="77"/>
      <c r="D111" s="77"/>
      <c r="E111" s="54"/>
      <c r="F111" s="67">
        <v>2160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76" t="s">
        <v>202</v>
      </c>
      <c r="C112" s="77"/>
      <c r="D112" s="77"/>
      <c r="E112" s="54"/>
      <c r="F112" s="67">
        <v>840</v>
      </c>
      <c r="G112" s="68"/>
      <c r="H112" s="68"/>
      <c r="I112" s="68"/>
      <c r="J112" s="69"/>
    </row>
    <row r="113" spans="1:10" ht="36" customHeight="1" thickBot="1" x14ac:dyDescent="0.3">
      <c r="A113" s="7"/>
      <c r="B113" s="76" t="s">
        <v>203</v>
      </c>
      <c r="C113" s="77"/>
      <c r="D113" s="77"/>
      <c r="E113" s="53"/>
      <c r="F113" s="115">
        <f>H113*1.2</f>
        <v>2491.1999999999998</v>
      </c>
      <c r="G113" s="115">
        <f>H113*1.1</f>
        <v>2283.6000000000004</v>
      </c>
      <c r="H113" s="115">
        <v>2076</v>
      </c>
      <c r="I113" s="115">
        <f>H113*0.75</f>
        <v>1557</v>
      </c>
      <c r="J113" s="115">
        <f>H113*0.5</f>
        <v>1038</v>
      </c>
    </row>
    <row r="114" spans="1:10" ht="54" customHeight="1" thickBot="1" x14ac:dyDescent="0.3">
      <c r="A114" s="7"/>
      <c r="B114" s="18" t="s">
        <v>228</v>
      </c>
      <c r="C114" s="19"/>
      <c r="D114" s="19"/>
      <c r="E114" s="20"/>
      <c r="F114" s="108"/>
      <c r="G114" s="109"/>
      <c r="H114" s="109"/>
      <c r="I114" s="109"/>
      <c r="J114" s="110"/>
    </row>
    <row r="115" spans="1:10" ht="36" customHeight="1" thickBot="1" x14ac:dyDescent="0.3">
      <c r="A115" s="7"/>
      <c r="B115" s="195"/>
      <c r="C115" s="196"/>
      <c r="D115" s="196"/>
      <c r="E115" s="196"/>
      <c r="F115" s="196"/>
      <c r="G115" s="196"/>
      <c r="H115" s="196"/>
      <c r="I115" s="196"/>
      <c r="J115" s="197"/>
    </row>
    <row r="116" spans="1:10" ht="36" customHeight="1" x14ac:dyDescent="0.25">
      <c r="A116" s="7"/>
      <c r="B116" s="78" t="s">
        <v>229</v>
      </c>
      <c r="C116" s="79"/>
      <c r="D116" s="79"/>
      <c r="E116" s="36"/>
      <c r="F116" s="80">
        <v>7068</v>
      </c>
      <c r="G116" s="81"/>
      <c r="H116" s="81"/>
      <c r="I116" s="81"/>
      <c r="J116" s="82"/>
    </row>
    <row r="117" spans="1:10" ht="36" customHeight="1" x14ac:dyDescent="0.25">
      <c r="A117" s="7"/>
      <c r="B117" s="76" t="s">
        <v>230</v>
      </c>
      <c r="C117" s="77"/>
      <c r="D117" s="77"/>
      <c r="E117" s="54"/>
      <c r="F117" s="67">
        <v>14136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231</v>
      </c>
      <c r="C118" s="77"/>
      <c r="D118" s="77"/>
      <c r="E118" s="54"/>
      <c r="F118" s="67">
        <v>7068</v>
      </c>
      <c r="G118" s="68"/>
      <c r="H118" s="68"/>
      <c r="I118" s="68"/>
      <c r="J118" s="69"/>
    </row>
    <row r="119" spans="1:10" ht="36" customHeight="1" thickBot="1" x14ac:dyDescent="0.3">
      <c r="A119" s="7"/>
      <c r="B119" s="76" t="s">
        <v>264</v>
      </c>
      <c r="C119" s="77"/>
      <c r="D119" s="77"/>
      <c r="E119" s="54"/>
      <c r="F119" s="67">
        <v>14136</v>
      </c>
      <c r="G119" s="68"/>
      <c r="H119" s="68"/>
      <c r="I119" s="68"/>
      <c r="J119" s="69"/>
    </row>
    <row r="120" spans="1:10" ht="24" thickBot="1" x14ac:dyDescent="0.3">
      <c r="A120" s="7"/>
      <c r="B120" s="27"/>
      <c r="C120" s="28"/>
      <c r="D120" s="28"/>
      <c r="E120" s="29"/>
      <c r="F120" s="180"/>
      <c r="G120" s="181"/>
      <c r="H120" s="181"/>
      <c r="I120" s="181"/>
      <c r="J120" s="182"/>
    </row>
    <row r="121" spans="1:10" ht="21" customHeight="1" x14ac:dyDescent="0.25">
      <c r="A121" s="7"/>
      <c r="B121" s="116"/>
      <c r="C121" s="117"/>
      <c r="D121" s="117"/>
      <c r="E121" s="117"/>
      <c r="F121" s="118"/>
      <c r="G121" s="118"/>
      <c r="H121" s="118"/>
      <c r="I121" s="118"/>
      <c r="J121" s="118"/>
    </row>
    <row r="122" spans="1:10" ht="56.25" customHeight="1" x14ac:dyDescent="0.25">
      <c r="A122" s="7"/>
      <c r="B122" s="119" t="s">
        <v>265</v>
      </c>
      <c r="C122" s="119"/>
      <c r="D122" s="119"/>
      <c r="E122" s="119"/>
      <c r="F122" s="119"/>
      <c r="G122" s="119"/>
      <c r="H122" s="119"/>
      <c r="I122" s="119"/>
      <c r="J122" s="119"/>
    </row>
    <row r="123" spans="1:10" ht="41.25" customHeight="1" x14ac:dyDescent="0.25">
      <c r="A123" s="7"/>
      <c r="B123" s="119" t="s">
        <v>205</v>
      </c>
      <c r="C123" s="119"/>
      <c r="D123" s="119"/>
      <c r="E123" s="119"/>
      <c r="F123" s="119"/>
      <c r="G123" s="119"/>
      <c r="H123" s="119"/>
      <c r="I123" s="119"/>
      <c r="J123" s="119"/>
    </row>
    <row r="124" spans="1:10" ht="42" customHeight="1" x14ac:dyDescent="0.25">
      <c r="A124" s="7"/>
      <c r="B124" s="121" t="s">
        <v>207</v>
      </c>
      <c r="C124" s="121"/>
      <c r="D124" s="121"/>
      <c r="E124" s="121"/>
      <c r="F124" s="121"/>
      <c r="G124" s="121"/>
      <c r="H124" s="121"/>
      <c r="I124" s="121"/>
      <c r="J124" s="121"/>
    </row>
    <row r="125" spans="1:10" ht="21" x14ac:dyDescent="0.25">
      <c r="A125" s="7"/>
    </row>
  </sheetData>
  <sheetProtection selectLockedCells="1" selectUnlockedCells="1"/>
  <mergeCells count="229">
    <mergeCell ref="B122:J122"/>
    <mergeCell ref="B123:J123"/>
    <mergeCell ref="B124:J124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0:E110"/>
    <mergeCell ref="B111:E111"/>
    <mergeCell ref="F111:J111"/>
    <mergeCell ref="B112:E112"/>
    <mergeCell ref="F112:J112"/>
    <mergeCell ref="B113:E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4"/>
  <sheetViews>
    <sheetView view="pageBreakPreview" zoomScale="65" zoomScaleNormal="60" zoomScaleSheetLayoutView="65" workbookViewId="0">
      <pane ySplit="4" topLeftCell="A98" activePane="bottomLeft" state="frozen"/>
      <selection activeCell="Q15" sqref="Q15"/>
      <selection pane="bottomLeft" activeCell="I109" sqref="I109"/>
    </sheetView>
  </sheetViews>
  <sheetFormatPr defaultColWidth="9.140625" defaultRowHeight="21" outlineLevelRow="1" x14ac:dyDescent="0.25"/>
  <cols>
    <col min="1" max="1" width="23.42578125" style="127" hidden="1" customWidth="1"/>
    <col min="2" max="2" width="30.7109375" style="122" customWidth="1"/>
    <col min="3" max="5" width="30.7109375" style="9" customWidth="1"/>
    <col min="6" max="9" width="24.7109375" style="123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28"/>
      <c r="B2" s="11"/>
      <c r="C2" s="11"/>
      <c r="D2" s="11"/>
      <c r="E2" s="11"/>
      <c r="F2" s="12" t="s">
        <v>79</v>
      </c>
      <c r="G2" s="12"/>
      <c r="H2" s="12"/>
      <c r="I2" s="12"/>
    </row>
    <row r="3" spans="1:9" s="17" customFormat="1" ht="36" customHeight="1" x14ac:dyDescent="0.25">
      <c r="A3" s="127"/>
      <c r="B3" s="14" t="s">
        <v>102</v>
      </c>
      <c r="C3" s="14"/>
      <c r="D3" s="14"/>
      <c r="E3" s="14"/>
      <c r="F3" s="15">
        <v>1</v>
      </c>
      <c r="G3" s="16"/>
      <c r="H3" s="16"/>
      <c r="I3" s="16"/>
    </row>
    <row r="4" spans="1:9" s="17" customFormat="1" ht="36" customHeight="1" thickBot="1" x14ac:dyDescent="0.3">
      <c r="A4" s="12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2"/>
    </row>
    <row r="6" spans="1:9" ht="54" customHeight="1" thickBot="1" x14ac:dyDescent="0.3">
      <c r="B6" s="23" t="s">
        <v>106</v>
      </c>
      <c r="C6" s="24"/>
      <c r="D6" s="24"/>
      <c r="E6" s="25"/>
      <c r="F6" s="129"/>
      <c r="G6" s="130"/>
      <c r="H6" s="130"/>
      <c r="I6" s="131"/>
    </row>
    <row r="7" spans="1:9" ht="24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36" customHeight="1" x14ac:dyDescent="0.25">
      <c r="A8" s="127" t="s">
        <v>112</v>
      </c>
      <c r="B8" s="30" t="s">
        <v>113</v>
      </c>
      <c r="C8" s="31"/>
      <c r="D8" s="31"/>
      <c r="E8" s="32"/>
      <c r="F8" s="43">
        <v>2712</v>
      </c>
      <c r="G8" s="44"/>
      <c r="H8" s="44"/>
      <c r="I8" s="45"/>
    </row>
    <row r="9" spans="1:9" ht="36" customHeight="1" thickBot="1" x14ac:dyDescent="0.3">
      <c r="A9" s="127" t="s">
        <v>114</v>
      </c>
      <c r="B9" s="34" t="s">
        <v>115</v>
      </c>
      <c r="C9" s="35"/>
      <c r="D9" s="35"/>
      <c r="E9" s="36"/>
      <c r="F9" s="83">
        <v>3804</v>
      </c>
      <c r="G9" s="68"/>
      <c r="H9" s="68"/>
      <c r="I9" s="69"/>
    </row>
    <row r="10" spans="1:9" ht="36" customHeight="1" thickBot="1" x14ac:dyDescent="0.3">
      <c r="B10" s="27"/>
      <c r="C10" s="38"/>
      <c r="D10" s="38"/>
      <c r="E10" s="39"/>
      <c r="F10" s="40"/>
      <c r="G10" s="41"/>
      <c r="H10" s="41"/>
      <c r="I10" s="42"/>
    </row>
    <row r="11" spans="1:9" ht="36" customHeight="1" x14ac:dyDescent="0.25">
      <c r="A11" s="7" t="s">
        <v>112</v>
      </c>
      <c r="B11" s="30" t="s">
        <v>116</v>
      </c>
      <c r="C11" s="31"/>
      <c r="D11" s="31"/>
      <c r="E11" s="32"/>
      <c r="F11" s="43">
        <v>2904</v>
      </c>
      <c r="G11" s="44"/>
      <c r="H11" s="44"/>
      <c r="I11" s="45"/>
    </row>
    <row r="12" spans="1:9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83">
        <v>4068</v>
      </c>
      <c r="G12" s="68"/>
      <c r="H12" s="68"/>
      <c r="I12" s="69"/>
    </row>
    <row r="13" spans="1:9" ht="24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27" t="s">
        <v>112</v>
      </c>
      <c r="B14" s="30" t="s">
        <v>118</v>
      </c>
      <c r="C14" s="175"/>
      <c r="D14" s="175"/>
      <c r="E14" s="176"/>
      <c r="F14" s="43">
        <v>180</v>
      </c>
      <c r="G14" s="44"/>
      <c r="H14" s="44"/>
      <c r="I14" s="45"/>
    </row>
    <row r="15" spans="1:9" ht="36" customHeight="1" thickBot="1" x14ac:dyDescent="0.3">
      <c r="A15" s="127" t="s">
        <v>114</v>
      </c>
      <c r="B15" s="177" t="s">
        <v>119</v>
      </c>
      <c r="C15" s="178"/>
      <c r="D15" s="178"/>
      <c r="E15" s="179"/>
      <c r="F15" s="49">
        <v>360</v>
      </c>
      <c r="G15" s="50"/>
      <c r="H15" s="50"/>
      <c r="I15" s="51"/>
    </row>
    <row r="16" spans="1:9" ht="24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27" t="s">
        <v>112</v>
      </c>
      <c r="B17" s="52" t="s">
        <v>120</v>
      </c>
      <c r="C17" s="53"/>
      <c r="D17" s="53"/>
      <c r="E17" s="54"/>
      <c r="F17" s="206">
        <v>60</v>
      </c>
      <c r="G17" s="44"/>
      <c r="H17" s="44"/>
      <c r="I17" s="45"/>
    </row>
    <row r="18" spans="1:9" ht="36" customHeight="1" thickBot="1" x14ac:dyDescent="0.3">
      <c r="A18" s="127" t="s">
        <v>114</v>
      </c>
      <c r="B18" s="52" t="s">
        <v>121</v>
      </c>
      <c r="C18" s="53"/>
      <c r="D18" s="53"/>
      <c r="E18" s="54"/>
      <c r="F18" s="67">
        <v>84</v>
      </c>
      <c r="G18" s="68"/>
      <c r="H18" s="68"/>
      <c r="I18" s="69"/>
    </row>
    <row r="19" spans="1:9" ht="24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122</v>
      </c>
      <c r="C20" s="62"/>
      <c r="D20" s="62"/>
      <c r="E20" s="63"/>
      <c r="F20" s="64" t="str">
        <f>"Цена от "&amp;MIN(F21:F40)&amp;" до "&amp;MAX(F21:F40)</f>
        <v>Цена от 120 до 2400</v>
      </c>
      <c r="G20" s="65"/>
      <c r="H20" s="65"/>
      <c r="I20" s="66"/>
    </row>
    <row r="21" spans="1:9" ht="36" customHeight="1" outlineLevel="1" x14ac:dyDescent="0.25">
      <c r="B21" s="52" t="s">
        <v>123</v>
      </c>
      <c r="C21" s="53"/>
      <c r="D21" s="53"/>
      <c r="E21" s="54"/>
      <c r="F21" s="67">
        <v>120</v>
      </c>
      <c r="G21" s="68"/>
      <c r="H21" s="68"/>
      <c r="I21" s="69"/>
    </row>
    <row r="22" spans="1:9" ht="36" customHeight="1" outlineLevel="1" x14ac:dyDescent="0.25">
      <c r="B22" s="52" t="s">
        <v>124</v>
      </c>
      <c r="C22" s="53"/>
      <c r="D22" s="53"/>
      <c r="E22" s="54"/>
      <c r="F22" s="67">
        <v>240</v>
      </c>
      <c r="G22" s="68"/>
      <c r="H22" s="68"/>
      <c r="I22" s="69"/>
    </row>
    <row r="23" spans="1:9" ht="36" customHeight="1" outlineLevel="1" x14ac:dyDescent="0.25">
      <c r="B23" s="52" t="s">
        <v>125</v>
      </c>
      <c r="C23" s="53"/>
      <c r="D23" s="53"/>
      <c r="E23" s="54"/>
      <c r="F23" s="67">
        <v>360</v>
      </c>
      <c r="G23" s="68"/>
      <c r="H23" s="68"/>
      <c r="I23" s="69"/>
    </row>
    <row r="24" spans="1:9" ht="36" customHeight="1" outlineLevel="1" x14ac:dyDescent="0.25">
      <c r="B24" s="52" t="s">
        <v>126</v>
      </c>
      <c r="C24" s="53"/>
      <c r="D24" s="53"/>
      <c r="E24" s="54"/>
      <c r="F24" s="67">
        <v>480</v>
      </c>
      <c r="G24" s="68"/>
      <c r="H24" s="68"/>
      <c r="I24" s="69"/>
    </row>
    <row r="25" spans="1:9" ht="36" customHeight="1" outlineLevel="1" x14ac:dyDescent="0.25">
      <c r="B25" s="52" t="s">
        <v>127</v>
      </c>
      <c r="C25" s="53"/>
      <c r="D25" s="53"/>
      <c r="E25" s="54"/>
      <c r="F25" s="67">
        <v>600</v>
      </c>
      <c r="G25" s="68"/>
      <c r="H25" s="68"/>
      <c r="I25" s="69"/>
    </row>
    <row r="26" spans="1:9" ht="36" customHeight="1" outlineLevel="1" x14ac:dyDescent="0.25">
      <c r="B26" s="52" t="s">
        <v>128</v>
      </c>
      <c r="C26" s="53"/>
      <c r="D26" s="53"/>
      <c r="E26" s="54"/>
      <c r="F26" s="67">
        <v>720</v>
      </c>
      <c r="G26" s="68"/>
      <c r="H26" s="68"/>
      <c r="I26" s="69"/>
    </row>
    <row r="27" spans="1:9" ht="36" customHeight="1" outlineLevel="1" x14ac:dyDescent="0.25">
      <c r="B27" s="52" t="s">
        <v>129</v>
      </c>
      <c r="C27" s="53"/>
      <c r="D27" s="53"/>
      <c r="E27" s="54"/>
      <c r="F27" s="67">
        <v>840</v>
      </c>
      <c r="G27" s="68"/>
      <c r="H27" s="68"/>
      <c r="I27" s="69"/>
    </row>
    <row r="28" spans="1:9" ht="36" customHeight="1" outlineLevel="1" x14ac:dyDescent="0.25">
      <c r="B28" s="52" t="s">
        <v>130</v>
      </c>
      <c r="C28" s="53"/>
      <c r="D28" s="53"/>
      <c r="E28" s="54"/>
      <c r="F28" s="67">
        <v>960</v>
      </c>
      <c r="G28" s="68"/>
      <c r="H28" s="68"/>
      <c r="I28" s="69"/>
    </row>
    <row r="29" spans="1:9" ht="36" customHeight="1" outlineLevel="1" x14ac:dyDescent="0.25">
      <c r="B29" s="52" t="s">
        <v>131</v>
      </c>
      <c r="C29" s="53"/>
      <c r="D29" s="53"/>
      <c r="E29" s="54"/>
      <c r="F29" s="67">
        <v>1080</v>
      </c>
      <c r="G29" s="68"/>
      <c r="H29" s="68"/>
      <c r="I29" s="69"/>
    </row>
    <row r="30" spans="1:9" ht="36" customHeight="1" outlineLevel="1" x14ac:dyDescent="0.25">
      <c r="B30" s="52" t="s">
        <v>132</v>
      </c>
      <c r="C30" s="53"/>
      <c r="D30" s="53"/>
      <c r="E30" s="54"/>
      <c r="F30" s="67">
        <v>1200</v>
      </c>
      <c r="G30" s="68"/>
      <c r="H30" s="68"/>
      <c r="I30" s="69"/>
    </row>
    <row r="31" spans="1:9" ht="36" customHeight="1" outlineLevel="1" x14ac:dyDescent="0.25">
      <c r="B31" s="52" t="s">
        <v>133</v>
      </c>
      <c r="C31" s="53"/>
      <c r="D31" s="53"/>
      <c r="E31" s="54"/>
      <c r="F31" s="67">
        <v>1320</v>
      </c>
      <c r="G31" s="68"/>
      <c r="H31" s="68"/>
      <c r="I31" s="69"/>
    </row>
    <row r="32" spans="1:9" ht="36" customHeight="1" outlineLevel="1" x14ac:dyDescent="0.25">
      <c r="B32" s="52" t="s">
        <v>134</v>
      </c>
      <c r="C32" s="53"/>
      <c r="D32" s="53"/>
      <c r="E32" s="54"/>
      <c r="F32" s="67">
        <v>1440</v>
      </c>
      <c r="G32" s="68"/>
      <c r="H32" s="68"/>
      <c r="I32" s="69"/>
    </row>
    <row r="33" spans="2:9" ht="36" customHeight="1" outlineLevel="1" x14ac:dyDescent="0.25">
      <c r="B33" s="52" t="s">
        <v>135</v>
      </c>
      <c r="C33" s="53"/>
      <c r="D33" s="53"/>
      <c r="E33" s="54"/>
      <c r="F33" s="67">
        <v>1560</v>
      </c>
      <c r="G33" s="68"/>
      <c r="H33" s="68"/>
      <c r="I33" s="69"/>
    </row>
    <row r="34" spans="2:9" ht="36" customHeight="1" outlineLevel="1" x14ac:dyDescent="0.25">
      <c r="B34" s="52" t="s">
        <v>136</v>
      </c>
      <c r="C34" s="53"/>
      <c r="D34" s="53"/>
      <c r="E34" s="54"/>
      <c r="F34" s="67">
        <v>1680</v>
      </c>
      <c r="G34" s="68"/>
      <c r="H34" s="68"/>
      <c r="I34" s="69"/>
    </row>
    <row r="35" spans="2:9" ht="36" customHeight="1" outlineLevel="1" x14ac:dyDescent="0.25">
      <c r="B35" s="52" t="s">
        <v>137</v>
      </c>
      <c r="C35" s="53"/>
      <c r="D35" s="53"/>
      <c r="E35" s="54"/>
      <c r="F35" s="67">
        <v>1800</v>
      </c>
      <c r="G35" s="68"/>
      <c r="H35" s="68"/>
      <c r="I35" s="69"/>
    </row>
    <row r="36" spans="2:9" ht="36" customHeight="1" outlineLevel="1" x14ac:dyDescent="0.25">
      <c r="B36" s="52" t="s">
        <v>138</v>
      </c>
      <c r="C36" s="53"/>
      <c r="D36" s="53"/>
      <c r="E36" s="54"/>
      <c r="F36" s="67">
        <v>1920</v>
      </c>
      <c r="G36" s="68"/>
      <c r="H36" s="68"/>
      <c r="I36" s="69"/>
    </row>
    <row r="37" spans="2:9" ht="36" customHeight="1" outlineLevel="1" x14ac:dyDescent="0.25">
      <c r="B37" s="52" t="s">
        <v>139</v>
      </c>
      <c r="C37" s="53"/>
      <c r="D37" s="53"/>
      <c r="E37" s="54"/>
      <c r="F37" s="67">
        <v>2040</v>
      </c>
      <c r="G37" s="68"/>
      <c r="H37" s="68"/>
      <c r="I37" s="69"/>
    </row>
    <row r="38" spans="2:9" ht="36" customHeight="1" outlineLevel="1" x14ac:dyDescent="0.25">
      <c r="B38" s="52" t="s">
        <v>140</v>
      </c>
      <c r="C38" s="53"/>
      <c r="D38" s="53"/>
      <c r="E38" s="54"/>
      <c r="F38" s="67">
        <v>2160</v>
      </c>
      <c r="G38" s="68"/>
      <c r="H38" s="68"/>
      <c r="I38" s="69"/>
    </row>
    <row r="39" spans="2:9" ht="36" customHeight="1" outlineLevel="1" x14ac:dyDescent="0.25">
      <c r="B39" s="52" t="s">
        <v>141</v>
      </c>
      <c r="C39" s="53"/>
      <c r="D39" s="53"/>
      <c r="E39" s="54"/>
      <c r="F39" s="67">
        <v>2280</v>
      </c>
      <c r="G39" s="68"/>
      <c r="H39" s="68"/>
      <c r="I39" s="69"/>
    </row>
    <row r="40" spans="2:9" ht="36" customHeight="1" outlineLevel="1" thickBot="1" x14ac:dyDescent="0.3">
      <c r="B40" s="52" t="s">
        <v>142</v>
      </c>
      <c r="C40" s="53"/>
      <c r="D40" s="53"/>
      <c r="E40" s="54"/>
      <c r="F40" s="67">
        <v>2400</v>
      </c>
      <c r="G40" s="68"/>
      <c r="H40" s="68"/>
      <c r="I40" s="69"/>
    </row>
    <row r="41" spans="2:9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60 до 648</v>
      </c>
      <c r="G41" s="74"/>
      <c r="H41" s="74"/>
      <c r="I41" s="75"/>
    </row>
    <row r="42" spans="2:9" ht="36" customHeight="1" x14ac:dyDescent="0.25">
      <c r="B42" s="76" t="s">
        <v>144</v>
      </c>
      <c r="C42" s="77"/>
      <c r="D42" s="77"/>
      <c r="E42" s="54"/>
      <c r="F42" s="67">
        <v>192</v>
      </c>
      <c r="G42" s="68"/>
      <c r="H42" s="68"/>
      <c r="I42" s="69"/>
    </row>
    <row r="43" spans="2:9" ht="36" customHeight="1" x14ac:dyDescent="0.25">
      <c r="B43" s="76" t="s">
        <v>208</v>
      </c>
      <c r="C43" s="77"/>
      <c r="D43" s="77"/>
      <c r="E43" s="54"/>
      <c r="F43" s="67">
        <v>60</v>
      </c>
      <c r="G43" s="68"/>
      <c r="H43" s="68"/>
      <c r="I43" s="69"/>
    </row>
    <row r="44" spans="2:9" ht="36" customHeight="1" x14ac:dyDescent="0.25">
      <c r="B44" s="76" t="s">
        <v>146</v>
      </c>
      <c r="C44" s="77"/>
      <c r="D44" s="77"/>
      <c r="E44" s="54"/>
      <c r="F44" s="67">
        <v>648</v>
      </c>
      <c r="G44" s="68"/>
      <c r="H44" s="68"/>
      <c r="I44" s="69"/>
    </row>
    <row r="45" spans="2:9" ht="36" customHeight="1" x14ac:dyDescent="0.25">
      <c r="B45" s="76" t="s">
        <v>147</v>
      </c>
      <c r="C45" s="77"/>
      <c r="D45" s="77"/>
      <c r="E45" s="54"/>
      <c r="F45" s="67">
        <v>180</v>
      </c>
      <c r="G45" s="68"/>
      <c r="H45" s="68"/>
      <c r="I45" s="69"/>
    </row>
    <row r="46" spans="2:9" ht="36" customHeight="1" x14ac:dyDescent="0.25">
      <c r="B46" s="76" t="s">
        <v>148</v>
      </c>
      <c r="C46" s="77"/>
      <c r="D46" s="77"/>
      <c r="E46" s="54"/>
      <c r="F46" s="67">
        <v>594</v>
      </c>
      <c r="G46" s="68"/>
      <c r="H46" s="68"/>
      <c r="I46" s="69"/>
    </row>
    <row r="47" spans="2:9" ht="36" customHeight="1" x14ac:dyDescent="0.25">
      <c r="B47" s="76" t="s">
        <v>149</v>
      </c>
      <c r="C47" s="77"/>
      <c r="D47" s="77"/>
      <c r="E47" s="54"/>
      <c r="F47" s="67">
        <v>60</v>
      </c>
      <c r="G47" s="68"/>
      <c r="H47" s="68"/>
      <c r="I47" s="69"/>
    </row>
    <row r="48" spans="2:9" ht="36" customHeight="1" x14ac:dyDescent="0.25">
      <c r="B48" s="76" t="s">
        <v>150</v>
      </c>
      <c r="C48" s="77"/>
      <c r="D48" s="77"/>
      <c r="E48" s="54"/>
      <c r="F48" s="67">
        <v>60</v>
      </c>
      <c r="G48" s="68"/>
      <c r="H48" s="68"/>
      <c r="I48" s="69"/>
    </row>
    <row r="49" spans="1:9" ht="36" customHeight="1" x14ac:dyDescent="0.25">
      <c r="B49" s="76" t="s">
        <v>151</v>
      </c>
      <c r="C49" s="77"/>
      <c r="D49" s="77"/>
      <c r="E49" s="54"/>
      <c r="F49" s="67">
        <v>120</v>
      </c>
      <c r="G49" s="68"/>
      <c r="H49" s="68"/>
      <c r="I49" s="69"/>
    </row>
    <row r="50" spans="1:9" ht="36" customHeight="1" x14ac:dyDescent="0.25">
      <c r="B50" s="76" t="s">
        <v>152</v>
      </c>
      <c r="C50" s="77"/>
      <c r="D50" s="77"/>
      <c r="E50" s="54"/>
      <c r="F50" s="67">
        <v>180</v>
      </c>
      <c r="G50" s="68"/>
      <c r="H50" s="68"/>
      <c r="I50" s="69"/>
    </row>
    <row r="51" spans="1:9" ht="36" customHeight="1" thickBot="1" x14ac:dyDescent="0.3">
      <c r="B51" s="76" t="s">
        <v>153</v>
      </c>
      <c r="C51" s="77"/>
      <c r="D51" s="77"/>
      <c r="E51" s="54"/>
      <c r="F51" s="67">
        <v>240</v>
      </c>
      <c r="G51" s="68"/>
      <c r="H51" s="68"/>
      <c r="I51" s="69"/>
    </row>
    <row r="52" spans="1:9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</row>
    <row r="53" spans="1:9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</row>
    <row r="54" spans="1:9" ht="54" customHeight="1" thickBot="1" x14ac:dyDescent="0.3">
      <c r="B54" s="156" t="s">
        <v>209</v>
      </c>
      <c r="C54" s="157"/>
      <c r="D54" s="157"/>
      <c r="E54" s="158"/>
      <c r="F54" s="102" t="str">
        <f>"Цена от "&amp;MIN(F56,F61:F74)&amp;" до "&amp;MAX(F56,F61:F74)</f>
        <v>Цена от 300 до 2412</v>
      </c>
      <c r="G54" s="103"/>
      <c r="H54" s="103"/>
      <c r="I54" s="104"/>
    </row>
    <row r="55" spans="1:9" ht="24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157</v>
      </c>
      <c r="C56" s="77"/>
      <c r="D56" s="77"/>
      <c r="E56" s="54"/>
      <c r="F56" s="67">
        <v>360</v>
      </c>
      <c r="G56" s="68"/>
      <c r="H56" s="68"/>
      <c r="I56" s="69"/>
    </row>
    <row r="57" spans="1:9" ht="36" customHeight="1" x14ac:dyDescent="0.25">
      <c r="B57" s="76" t="s">
        <v>158</v>
      </c>
      <c r="C57" s="77"/>
      <c r="D57" s="77"/>
      <c r="E57" s="54"/>
      <c r="F57" s="67">
        <v>36</v>
      </c>
      <c r="G57" s="68"/>
      <c r="H57" s="68"/>
      <c r="I57" s="69"/>
    </row>
    <row r="58" spans="1:9" ht="36" customHeight="1" x14ac:dyDescent="0.25">
      <c r="B58" s="76" t="s">
        <v>159</v>
      </c>
      <c r="C58" s="77"/>
      <c r="D58" s="77"/>
      <c r="E58" s="54"/>
      <c r="F58" s="67">
        <v>90</v>
      </c>
      <c r="G58" s="68"/>
      <c r="H58" s="68"/>
      <c r="I58" s="69"/>
    </row>
    <row r="59" spans="1:9" ht="36" customHeight="1" thickBot="1" x14ac:dyDescent="0.3">
      <c r="A59" s="7"/>
      <c r="B59" s="177" t="s">
        <v>160</v>
      </c>
      <c r="C59" s="178"/>
      <c r="D59" s="178"/>
      <c r="E59" s="179"/>
      <c r="F59" s="67">
        <v>3000</v>
      </c>
      <c r="G59" s="68"/>
      <c r="H59" s="68"/>
      <c r="I59" s="69"/>
    </row>
    <row r="60" spans="1:9" ht="24" thickBot="1" x14ac:dyDescent="0.3">
      <c r="B60" s="27"/>
      <c r="C60" s="38"/>
      <c r="D60" s="38"/>
      <c r="E60" s="39"/>
      <c r="F60" s="40"/>
      <c r="G60" s="41"/>
      <c r="H60" s="41"/>
      <c r="I60" s="42"/>
    </row>
    <row r="61" spans="1:9" ht="36" customHeight="1" x14ac:dyDescent="0.25">
      <c r="A61" s="127" t="s">
        <v>112</v>
      </c>
      <c r="B61" s="76" t="s">
        <v>161</v>
      </c>
      <c r="C61" s="77"/>
      <c r="D61" s="77"/>
      <c r="E61" s="54"/>
      <c r="F61" s="67">
        <v>1740</v>
      </c>
      <c r="G61" s="68"/>
      <c r="H61" s="68"/>
      <c r="I61" s="69"/>
    </row>
    <row r="62" spans="1:9" ht="36" customHeight="1" x14ac:dyDescent="0.25">
      <c r="A62" s="127" t="s">
        <v>112</v>
      </c>
      <c r="B62" s="52" t="s">
        <v>162</v>
      </c>
      <c r="C62" s="96"/>
      <c r="D62" s="96"/>
      <c r="E62" s="97"/>
      <c r="F62" s="67">
        <v>648</v>
      </c>
      <c r="G62" s="68"/>
      <c r="H62" s="68"/>
      <c r="I62" s="69"/>
    </row>
    <row r="63" spans="1:9" ht="36" customHeight="1" x14ac:dyDescent="0.25">
      <c r="A63" s="127" t="s">
        <v>112</v>
      </c>
      <c r="B63" s="76" t="s">
        <v>163</v>
      </c>
      <c r="C63" s="77"/>
      <c r="D63" s="77"/>
      <c r="E63" s="54"/>
      <c r="F63" s="67">
        <v>1008</v>
      </c>
      <c r="G63" s="68"/>
      <c r="H63" s="68"/>
      <c r="I63" s="69"/>
    </row>
    <row r="64" spans="1:9" ht="36" customHeight="1" x14ac:dyDescent="0.25">
      <c r="A64" s="127" t="s">
        <v>112</v>
      </c>
      <c r="B64" s="76" t="s">
        <v>164</v>
      </c>
      <c r="C64" s="77"/>
      <c r="D64" s="77"/>
      <c r="E64" s="54"/>
      <c r="F64" s="67">
        <v>2010</v>
      </c>
      <c r="G64" s="68"/>
      <c r="H64" s="68"/>
      <c r="I64" s="69"/>
    </row>
    <row r="65" spans="1:9" ht="36" customHeight="1" x14ac:dyDescent="0.25">
      <c r="A65" s="127" t="s">
        <v>112</v>
      </c>
      <c r="B65" s="76" t="s">
        <v>165</v>
      </c>
      <c r="C65" s="77"/>
      <c r="D65" s="77"/>
      <c r="E65" s="54"/>
      <c r="F65" s="67">
        <v>2412</v>
      </c>
      <c r="G65" s="68"/>
      <c r="H65" s="68"/>
      <c r="I65" s="69"/>
    </row>
    <row r="66" spans="1:9" ht="36" customHeight="1" x14ac:dyDescent="0.25">
      <c r="A66" s="127" t="s">
        <v>112</v>
      </c>
      <c r="B66" s="76" t="s">
        <v>166</v>
      </c>
      <c r="C66" s="77"/>
      <c r="D66" s="77"/>
      <c r="E66" s="54"/>
      <c r="F66" s="67">
        <v>648</v>
      </c>
      <c r="G66" s="68"/>
      <c r="H66" s="68"/>
      <c r="I66" s="69"/>
    </row>
    <row r="67" spans="1:9" ht="36" customHeight="1" x14ac:dyDescent="0.25">
      <c r="A67" s="127" t="s">
        <v>112</v>
      </c>
      <c r="B67" s="76" t="s">
        <v>167</v>
      </c>
      <c r="C67" s="77"/>
      <c r="D67" s="77"/>
      <c r="E67" s="54"/>
      <c r="F67" s="67">
        <v>414</v>
      </c>
      <c r="G67" s="68"/>
      <c r="H67" s="68"/>
      <c r="I67" s="69"/>
    </row>
    <row r="68" spans="1:9" ht="36" customHeight="1" x14ac:dyDescent="0.25">
      <c r="A68" s="127" t="s">
        <v>112</v>
      </c>
      <c r="B68" s="76" t="s">
        <v>168</v>
      </c>
      <c r="C68" s="77"/>
      <c r="D68" s="77"/>
      <c r="E68" s="54"/>
      <c r="F68" s="67">
        <v>888</v>
      </c>
      <c r="G68" s="68"/>
      <c r="H68" s="68"/>
      <c r="I68" s="69"/>
    </row>
    <row r="69" spans="1:9" ht="36" customHeight="1" x14ac:dyDescent="0.25">
      <c r="B69" s="78" t="s">
        <v>169</v>
      </c>
      <c r="C69" s="79"/>
      <c r="D69" s="79"/>
      <c r="E69" s="36"/>
      <c r="F69" s="67">
        <v>1200</v>
      </c>
      <c r="G69" s="68"/>
      <c r="H69" s="68"/>
      <c r="I69" s="69"/>
    </row>
    <row r="70" spans="1:9" ht="36" customHeight="1" x14ac:dyDescent="0.25">
      <c r="A70" s="127" t="s">
        <v>112</v>
      </c>
      <c r="B70" s="78" t="s">
        <v>170</v>
      </c>
      <c r="C70" s="79"/>
      <c r="D70" s="79"/>
      <c r="E70" s="36"/>
      <c r="F70" s="67">
        <v>300</v>
      </c>
      <c r="G70" s="68"/>
      <c r="H70" s="68"/>
      <c r="I70" s="69"/>
    </row>
    <row r="71" spans="1:9" ht="36" customHeight="1" x14ac:dyDescent="0.25">
      <c r="B71" s="52" t="s">
        <v>171</v>
      </c>
      <c r="C71" s="96"/>
      <c r="D71" s="96"/>
      <c r="E71" s="97"/>
      <c r="F71" s="67">
        <v>1008</v>
      </c>
      <c r="G71" s="68"/>
      <c r="H71" s="68"/>
      <c r="I71" s="69"/>
    </row>
    <row r="72" spans="1:9" ht="36" customHeight="1" x14ac:dyDescent="0.25">
      <c r="A72" s="9"/>
      <c r="B72" s="52" t="s">
        <v>172</v>
      </c>
      <c r="C72" s="96"/>
      <c r="D72" s="96"/>
      <c r="E72" s="97"/>
      <c r="F72" s="67">
        <v>474</v>
      </c>
      <c r="G72" s="68"/>
      <c r="H72" s="68"/>
      <c r="I72" s="69"/>
    </row>
    <row r="73" spans="1:9" ht="36" customHeight="1" x14ac:dyDescent="0.25">
      <c r="A73" s="127" t="s">
        <v>112</v>
      </c>
      <c r="B73" s="52" t="s">
        <v>173</v>
      </c>
      <c r="C73" s="96"/>
      <c r="D73" s="96"/>
      <c r="E73" s="97"/>
      <c r="F73" s="67">
        <v>2010</v>
      </c>
      <c r="G73" s="68"/>
      <c r="H73" s="68"/>
      <c r="I73" s="69"/>
    </row>
    <row r="74" spans="1:9" ht="36" customHeight="1" x14ac:dyDescent="0.25">
      <c r="A74" s="127" t="s">
        <v>112</v>
      </c>
      <c r="B74" s="76" t="s">
        <v>174</v>
      </c>
      <c r="C74" s="77"/>
      <c r="D74" s="77"/>
      <c r="E74" s="54"/>
      <c r="F74" s="67">
        <v>474</v>
      </c>
      <c r="G74" s="68"/>
      <c r="H74" s="68"/>
      <c r="I74" s="69"/>
    </row>
    <row r="75" spans="1:9" ht="37.5" customHeight="1" x14ac:dyDescent="0.25">
      <c r="A75" s="7"/>
      <c r="B75" s="76" t="s">
        <v>175</v>
      </c>
      <c r="C75" s="77"/>
      <c r="D75" s="77"/>
      <c r="E75" s="54"/>
      <c r="F75" s="67">
        <v>192</v>
      </c>
      <c r="G75" s="68"/>
      <c r="H75" s="68"/>
      <c r="I75" s="69"/>
    </row>
    <row r="76" spans="1:9" ht="36" customHeight="1" x14ac:dyDescent="0.25">
      <c r="A76" s="7"/>
      <c r="B76" s="76" t="s">
        <v>176</v>
      </c>
      <c r="C76" s="77"/>
      <c r="D76" s="77"/>
      <c r="E76" s="54"/>
      <c r="F76" s="67">
        <v>1005</v>
      </c>
      <c r="G76" s="68"/>
      <c r="H76" s="68"/>
      <c r="I76" s="69"/>
    </row>
    <row r="77" spans="1:9" ht="36" customHeight="1" x14ac:dyDescent="0.25">
      <c r="A77" s="7"/>
      <c r="B77" s="52" t="s">
        <v>178</v>
      </c>
      <c r="C77" s="96"/>
      <c r="D77" s="96"/>
      <c r="E77" s="97"/>
      <c r="F77" s="67">
        <v>2004</v>
      </c>
      <c r="G77" s="68"/>
      <c r="H77" s="68"/>
      <c r="I77" s="69"/>
    </row>
    <row r="78" spans="1:9" ht="36" customHeight="1" x14ac:dyDescent="0.25">
      <c r="A78" s="127" t="s">
        <v>114</v>
      </c>
      <c r="B78" s="76" t="s">
        <v>210</v>
      </c>
      <c r="C78" s="77"/>
      <c r="D78" s="77"/>
      <c r="E78" s="54"/>
      <c r="F78" s="67">
        <v>2520</v>
      </c>
      <c r="G78" s="68"/>
      <c r="H78" s="68"/>
      <c r="I78" s="69"/>
    </row>
    <row r="79" spans="1:9" ht="36" customHeight="1" x14ac:dyDescent="0.25">
      <c r="A79" s="127" t="s">
        <v>114</v>
      </c>
      <c r="B79" s="76" t="s">
        <v>180</v>
      </c>
      <c r="C79" s="77"/>
      <c r="D79" s="77"/>
      <c r="E79" s="54"/>
      <c r="F79" s="67">
        <v>960</v>
      </c>
      <c r="G79" s="68"/>
      <c r="H79" s="68"/>
      <c r="I79" s="69"/>
    </row>
    <row r="80" spans="1:9" ht="36" customHeight="1" x14ac:dyDescent="0.25">
      <c r="A80" s="127" t="s">
        <v>114</v>
      </c>
      <c r="B80" s="76" t="s">
        <v>212</v>
      </c>
      <c r="C80" s="77"/>
      <c r="D80" s="77"/>
      <c r="E80" s="54"/>
      <c r="F80" s="67">
        <v>1440</v>
      </c>
      <c r="G80" s="68"/>
      <c r="H80" s="68"/>
      <c r="I80" s="69"/>
    </row>
    <row r="81" spans="1:9" ht="36" customHeight="1" x14ac:dyDescent="0.25">
      <c r="A81" s="127" t="s">
        <v>114</v>
      </c>
      <c r="B81" s="76" t="s">
        <v>213</v>
      </c>
      <c r="C81" s="77"/>
      <c r="D81" s="77"/>
      <c r="E81" s="54"/>
      <c r="F81" s="67">
        <v>2880</v>
      </c>
      <c r="G81" s="68"/>
      <c r="H81" s="68"/>
      <c r="I81" s="69"/>
    </row>
    <row r="82" spans="1:9" ht="36" customHeight="1" x14ac:dyDescent="0.25">
      <c r="A82" s="127" t="s">
        <v>114</v>
      </c>
      <c r="B82" s="76" t="s">
        <v>214</v>
      </c>
      <c r="C82" s="77"/>
      <c r="D82" s="77"/>
      <c r="E82" s="54"/>
      <c r="F82" s="93">
        <v>3456</v>
      </c>
      <c r="G82" s="94"/>
      <c r="H82" s="94"/>
      <c r="I82" s="95"/>
    </row>
    <row r="83" spans="1:9" ht="36" customHeight="1" x14ac:dyDescent="0.25">
      <c r="A83" s="127" t="s">
        <v>114</v>
      </c>
      <c r="B83" s="76" t="s">
        <v>215</v>
      </c>
      <c r="C83" s="77"/>
      <c r="D83" s="77"/>
      <c r="E83" s="54"/>
      <c r="F83" s="67">
        <v>960</v>
      </c>
      <c r="G83" s="68"/>
      <c r="H83" s="68"/>
      <c r="I83" s="69"/>
    </row>
    <row r="84" spans="1:9" ht="36" customHeight="1" x14ac:dyDescent="0.25">
      <c r="A84" s="127" t="s">
        <v>114</v>
      </c>
      <c r="B84" s="76" t="s">
        <v>216</v>
      </c>
      <c r="C84" s="77"/>
      <c r="D84" s="77"/>
      <c r="E84" s="54"/>
      <c r="F84" s="67">
        <v>600</v>
      </c>
      <c r="G84" s="68"/>
      <c r="H84" s="68"/>
      <c r="I84" s="69"/>
    </row>
    <row r="85" spans="1:9" ht="36" customHeight="1" x14ac:dyDescent="0.25">
      <c r="A85" s="127" t="s">
        <v>114</v>
      </c>
      <c r="B85" s="76" t="s">
        <v>217</v>
      </c>
      <c r="C85" s="77"/>
      <c r="D85" s="77"/>
      <c r="E85" s="54"/>
      <c r="F85" s="67">
        <v>1320</v>
      </c>
      <c r="G85" s="68"/>
      <c r="H85" s="68"/>
      <c r="I85" s="69"/>
    </row>
    <row r="86" spans="1:9" ht="36" customHeight="1" x14ac:dyDescent="0.25">
      <c r="A86" s="127" t="s">
        <v>114</v>
      </c>
      <c r="B86" s="76" t="s">
        <v>218</v>
      </c>
      <c r="C86" s="77"/>
      <c r="D86" s="77"/>
      <c r="E86" s="54"/>
      <c r="F86" s="67">
        <v>480</v>
      </c>
      <c r="G86" s="68"/>
      <c r="H86" s="68"/>
      <c r="I86" s="69"/>
    </row>
    <row r="87" spans="1:9" ht="36" customHeight="1" x14ac:dyDescent="0.25">
      <c r="A87" s="127" t="s">
        <v>114</v>
      </c>
      <c r="B87" s="76" t="s">
        <v>219</v>
      </c>
      <c r="C87" s="77"/>
      <c r="D87" s="77"/>
      <c r="E87" s="54"/>
      <c r="F87" s="67">
        <v>2880</v>
      </c>
      <c r="G87" s="68"/>
      <c r="H87" s="68"/>
      <c r="I87" s="69"/>
    </row>
    <row r="88" spans="1:9" ht="36" customHeight="1" x14ac:dyDescent="0.25">
      <c r="A88" s="127" t="s">
        <v>114</v>
      </c>
      <c r="B88" s="76" t="s">
        <v>220</v>
      </c>
      <c r="C88" s="77"/>
      <c r="D88" s="77"/>
      <c r="E88" s="54"/>
      <c r="F88" s="67">
        <v>720</v>
      </c>
      <c r="G88" s="68"/>
      <c r="H88" s="68"/>
      <c r="I88" s="69"/>
    </row>
    <row r="89" spans="1:9" ht="27" customHeight="1" thickBot="1" x14ac:dyDescent="0.3">
      <c r="B89" s="491" t="s">
        <v>190</v>
      </c>
      <c r="C89" s="492"/>
      <c r="D89" s="492"/>
      <c r="E89" s="493"/>
      <c r="F89" s="491"/>
      <c r="G89" s="492"/>
      <c r="H89" s="492"/>
      <c r="I89" s="493"/>
    </row>
    <row r="90" spans="1:9" ht="36" customHeight="1" x14ac:dyDescent="0.25">
      <c r="B90" s="52" t="s">
        <v>191</v>
      </c>
      <c r="C90" s="96"/>
      <c r="D90" s="96"/>
      <c r="E90" s="97"/>
      <c r="F90" s="250">
        <v>2004</v>
      </c>
      <c r="G90" s="251"/>
      <c r="H90" s="251"/>
      <c r="I90" s="252"/>
    </row>
    <row r="91" spans="1:9" ht="36" customHeight="1" thickBot="1" x14ac:dyDescent="0.3">
      <c r="B91" s="177" t="s">
        <v>192</v>
      </c>
      <c r="C91" s="178"/>
      <c r="D91" s="178"/>
      <c r="E91" s="179"/>
      <c r="F91" s="250">
        <v>2004</v>
      </c>
      <c r="G91" s="251"/>
      <c r="H91" s="251"/>
      <c r="I91" s="252"/>
    </row>
    <row r="92" spans="1:9" ht="36" customHeight="1" x14ac:dyDescent="0.25">
      <c r="A92" s="7"/>
      <c r="B92" s="76" t="s">
        <v>193</v>
      </c>
      <c r="C92" s="77"/>
      <c r="D92" s="77"/>
      <c r="E92" s="54"/>
      <c r="F92" s="162">
        <v>1500</v>
      </c>
      <c r="G92" s="163"/>
      <c r="H92" s="163"/>
      <c r="I92" s="163"/>
    </row>
    <row r="93" spans="1:9" ht="36" customHeight="1" x14ac:dyDescent="0.25">
      <c r="A93" s="7"/>
      <c r="B93" s="76" t="s">
        <v>194</v>
      </c>
      <c r="C93" s="77"/>
      <c r="D93" s="77"/>
      <c r="E93" s="54"/>
      <c r="F93" s="164">
        <v>150</v>
      </c>
      <c r="G93" s="165"/>
      <c r="H93" s="165"/>
      <c r="I93" s="165"/>
    </row>
    <row r="94" spans="1:9" ht="36" customHeight="1" thickBot="1" x14ac:dyDescent="0.3">
      <c r="A94" s="7"/>
      <c r="B94" s="76" t="s">
        <v>195</v>
      </c>
      <c r="C94" s="77"/>
      <c r="D94" s="77"/>
      <c r="E94" s="54"/>
      <c r="F94" s="373">
        <v>510</v>
      </c>
      <c r="G94" s="374"/>
      <c r="H94" s="374"/>
      <c r="I94" s="374"/>
    </row>
    <row r="95" spans="1:9" ht="36" customHeight="1" thickBot="1" x14ac:dyDescent="0.3">
      <c r="A95" s="7"/>
      <c r="B95" s="18" t="s">
        <v>196</v>
      </c>
      <c r="C95" s="19"/>
      <c r="D95" s="19"/>
      <c r="E95" s="20"/>
      <c r="F95" s="186"/>
      <c r="G95" s="187"/>
      <c r="H95" s="187"/>
      <c r="I95" s="187"/>
    </row>
    <row r="96" spans="1:9" ht="36" customHeight="1" x14ac:dyDescent="0.25">
      <c r="A96" s="127" t="s">
        <v>112</v>
      </c>
      <c r="B96" s="76" t="s">
        <v>267</v>
      </c>
      <c r="C96" s="77"/>
      <c r="D96" s="77"/>
      <c r="E96" s="54"/>
      <c r="F96" s="67">
        <v>180</v>
      </c>
      <c r="G96" s="68"/>
      <c r="H96" s="68"/>
      <c r="I96" s="69"/>
    </row>
    <row r="97" spans="1:9" ht="36" customHeight="1" x14ac:dyDescent="0.25">
      <c r="A97" s="127" t="s">
        <v>112</v>
      </c>
      <c r="B97" s="76" t="s">
        <v>198</v>
      </c>
      <c r="C97" s="77"/>
      <c r="D97" s="77"/>
      <c r="E97" s="54"/>
      <c r="F97" s="67">
        <v>180</v>
      </c>
      <c r="G97" s="68"/>
      <c r="H97" s="68"/>
      <c r="I97" s="69"/>
    </row>
    <row r="98" spans="1:9" ht="36" customHeight="1" x14ac:dyDescent="0.25">
      <c r="A98" s="127" t="s">
        <v>112</v>
      </c>
      <c r="B98" s="76" t="s">
        <v>199</v>
      </c>
      <c r="C98" s="77"/>
      <c r="D98" s="77"/>
      <c r="E98" s="54"/>
      <c r="F98" s="67">
        <v>180</v>
      </c>
      <c r="G98" s="68"/>
      <c r="H98" s="68"/>
      <c r="I98" s="69"/>
    </row>
    <row r="99" spans="1:9" ht="36" customHeight="1" x14ac:dyDescent="0.25">
      <c r="A99" s="127" t="s">
        <v>114</v>
      </c>
      <c r="B99" s="76" t="s">
        <v>222</v>
      </c>
      <c r="C99" s="77"/>
      <c r="D99" s="77"/>
      <c r="E99" s="54"/>
      <c r="F99" s="67">
        <v>360</v>
      </c>
      <c r="G99" s="68"/>
      <c r="H99" s="68"/>
      <c r="I99" s="69"/>
    </row>
    <row r="100" spans="1:9" ht="36" customHeight="1" x14ac:dyDescent="0.25">
      <c r="A100" s="127" t="s">
        <v>114</v>
      </c>
      <c r="B100" s="76" t="s">
        <v>223</v>
      </c>
      <c r="C100" s="77"/>
      <c r="D100" s="77"/>
      <c r="E100" s="54"/>
      <c r="F100" s="67">
        <v>360</v>
      </c>
      <c r="G100" s="68"/>
      <c r="H100" s="68"/>
      <c r="I100" s="69"/>
    </row>
    <row r="101" spans="1:9" ht="36" customHeight="1" x14ac:dyDescent="0.25">
      <c r="A101" s="127" t="s">
        <v>114</v>
      </c>
      <c r="B101" s="76" t="s">
        <v>224</v>
      </c>
      <c r="C101" s="77"/>
      <c r="D101" s="77"/>
      <c r="E101" s="54"/>
      <c r="F101" s="67">
        <v>360</v>
      </c>
      <c r="G101" s="68"/>
      <c r="H101" s="68"/>
      <c r="I101" s="69"/>
    </row>
    <row r="102" spans="1:9" ht="36" customHeight="1" thickBot="1" x14ac:dyDescent="0.3">
      <c r="A102" s="7"/>
      <c r="B102" s="76" t="s">
        <v>203</v>
      </c>
      <c r="C102" s="77"/>
      <c r="D102" s="77"/>
      <c r="E102" s="54"/>
      <c r="F102" s="67">
        <v>180</v>
      </c>
      <c r="G102" s="68"/>
      <c r="H102" s="68"/>
      <c r="I102" s="69"/>
    </row>
    <row r="103" spans="1:9" ht="54" customHeight="1" thickBot="1" x14ac:dyDescent="0.3">
      <c r="B103" s="27"/>
      <c r="C103" s="38"/>
      <c r="D103" s="38"/>
      <c r="E103" s="39"/>
      <c r="F103" s="40"/>
      <c r="G103" s="41"/>
      <c r="H103" s="41"/>
      <c r="I103" s="42"/>
    </row>
    <row r="104" spans="1:9" ht="36" customHeight="1" x14ac:dyDescent="0.25">
      <c r="A104" s="7"/>
      <c r="B104" s="119"/>
      <c r="C104" s="119"/>
      <c r="D104" s="119"/>
      <c r="E104" s="119"/>
      <c r="F104" s="119"/>
      <c r="G104" s="119"/>
      <c r="H104" s="119"/>
      <c r="I104" s="119"/>
    </row>
    <row r="105" spans="1:9" ht="36" customHeight="1" x14ac:dyDescent="0.25">
      <c r="A105" s="7"/>
      <c r="B105" s="120" t="s">
        <v>471</v>
      </c>
      <c r="C105" s="120"/>
      <c r="D105" s="120"/>
      <c r="E105" s="120"/>
      <c r="F105" s="120"/>
      <c r="G105" s="120"/>
      <c r="H105" s="120"/>
      <c r="I105" s="120"/>
    </row>
    <row r="106" spans="1:9" ht="36" customHeight="1" x14ac:dyDescent="0.25">
      <c r="A106" s="7"/>
      <c r="B106" s="121" t="s">
        <v>207</v>
      </c>
      <c r="C106" s="121"/>
      <c r="D106" s="121"/>
      <c r="E106" s="121"/>
      <c r="F106" s="121"/>
      <c r="G106" s="121"/>
      <c r="H106" s="121"/>
      <c r="I106" s="121"/>
    </row>
    <row r="107" spans="1:9" ht="36" customHeight="1" x14ac:dyDescent="0.25">
      <c r="A107" s="7"/>
    </row>
    <row r="108" spans="1:9" ht="36" customHeight="1" x14ac:dyDescent="0.25">
      <c r="A108" s="7"/>
    </row>
    <row r="109" spans="1:9" ht="36" customHeight="1" x14ac:dyDescent="0.25">
      <c r="A109" s="7"/>
    </row>
    <row r="111" spans="1:9" ht="21" customHeight="1" x14ac:dyDescent="0.25"/>
    <row r="112" spans="1:9" s="125" customFormat="1" ht="27" customHeight="1" x14ac:dyDescent="0.25">
      <c r="A112" s="7" t="s">
        <v>114</v>
      </c>
      <c r="B112" s="122"/>
      <c r="C112" s="9"/>
      <c r="D112" s="9"/>
      <c r="E112" s="9"/>
      <c r="F112" s="123"/>
      <c r="G112" s="123"/>
      <c r="H112" s="123"/>
      <c r="I112" s="123"/>
    </row>
    <row r="113" spans="1:9" s="126" customFormat="1" ht="45" customHeight="1" x14ac:dyDescent="0.25">
      <c r="A113" s="7"/>
      <c r="B113" s="122"/>
      <c r="C113" s="9"/>
      <c r="D113" s="9"/>
      <c r="E113" s="9"/>
      <c r="F113" s="123"/>
      <c r="G113" s="123"/>
      <c r="H113" s="123"/>
      <c r="I113" s="123"/>
    </row>
    <row r="114" spans="1:9" ht="21" customHeight="1" x14ac:dyDescent="0.25"/>
  </sheetData>
  <sheetProtection selectLockedCells="1" selectUnlockedCells="1"/>
  <mergeCells count="205">
    <mergeCell ref="B106:I106"/>
    <mergeCell ref="B102:E102"/>
    <mergeCell ref="F102:I102"/>
    <mergeCell ref="B103:E103"/>
    <mergeCell ref="F103:I103"/>
    <mergeCell ref="B104:I104"/>
    <mergeCell ref="B105:I105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6"/>
  <sheetViews>
    <sheetView view="pageBreakPreview" topLeftCell="B1" zoomScale="60" zoomScaleNormal="60" workbookViewId="0">
      <pane ySplit="4" topLeftCell="A110" activePane="bottomLeft" state="frozen"/>
      <selection activeCell="Q15" sqref="Q15"/>
      <selection pane="bottomLeft" activeCell="F126" sqref="F126:J129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5518.8</v>
      </c>
      <c r="G8" s="33">
        <f>H8*1.1</f>
        <v>5058.9000000000005</v>
      </c>
      <c r="H8" s="33">
        <v>4599</v>
      </c>
      <c r="I8" s="33">
        <f>H8*0.75</f>
        <v>3449.25</v>
      </c>
      <c r="J8" s="33">
        <f>H8*0.5</f>
        <v>2299.5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7732.7999999999993</v>
      </c>
      <c r="G9" s="37">
        <f>H9*1.1</f>
        <v>7088.4000000000005</v>
      </c>
      <c r="H9" s="37">
        <v>6444</v>
      </c>
      <c r="I9" s="37">
        <f>H9*0.75</f>
        <v>4833</v>
      </c>
      <c r="J9" s="37">
        <f>H9*0.5</f>
        <v>3222</v>
      </c>
    </row>
    <row r="10" spans="1:10" ht="24" thickBot="1" x14ac:dyDescent="0.3">
      <c r="A10" s="7"/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6300</v>
      </c>
      <c r="G11" s="33">
        <f>H11*1.1</f>
        <v>5775.0000000000009</v>
      </c>
      <c r="H11" s="33">
        <v>5250</v>
      </c>
      <c r="I11" s="33">
        <f>H11*0.75</f>
        <v>3937.5</v>
      </c>
      <c r="J11" s="33">
        <f>H11*0.5</f>
        <v>2625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8827.1999999999989</v>
      </c>
      <c r="G12" s="37">
        <f>H12*1.1</f>
        <v>8091.6</v>
      </c>
      <c r="H12" s="37">
        <v>7356</v>
      </c>
      <c r="I12" s="37">
        <f>H12*0.75</f>
        <v>5517</v>
      </c>
      <c r="J12" s="37">
        <f>H12*0.5</f>
        <v>3678</v>
      </c>
    </row>
    <row r="13" spans="1:10" ht="24" thickBot="1" x14ac:dyDescent="0.3">
      <c r="A13" s="7"/>
      <c r="B13" s="27"/>
      <c r="C13" s="28"/>
      <c r="D13" s="28"/>
      <c r="E13" s="29"/>
      <c r="F13" s="135"/>
      <c r="G13" s="136"/>
      <c r="H13" s="136"/>
      <c r="I13" s="136"/>
      <c r="J13" s="137"/>
    </row>
    <row r="14" spans="1:10" ht="36" customHeight="1" x14ac:dyDescent="0.25">
      <c r="A14" s="7" t="s">
        <v>112</v>
      </c>
      <c r="B14" s="30" t="s">
        <v>118</v>
      </c>
      <c r="C14" s="175"/>
      <c r="D14" s="175"/>
      <c r="E14" s="176"/>
      <c r="F14" s="138">
        <v>828</v>
      </c>
      <c r="G14" s="139"/>
      <c r="H14" s="139"/>
      <c r="I14" s="139"/>
      <c r="J14" s="140"/>
    </row>
    <row r="15" spans="1:10" ht="36" customHeight="1" thickBot="1" x14ac:dyDescent="0.3">
      <c r="A15" s="7" t="s">
        <v>114</v>
      </c>
      <c r="B15" s="177" t="s">
        <v>119</v>
      </c>
      <c r="C15" s="178"/>
      <c r="D15" s="178"/>
      <c r="E15" s="179"/>
      <c r="F15" s="337">
        <v>1200</v>
      </c>
      <c r="G15" s="148"/>
      <c r="H15" s="148"/>
      <c r="I15" s="148"/>
      <c r="J15" s="149"/>
    </row>
    <row r="16" spans="1:10" ht="24" thickBot="1" x14ac:dyDescent="0.3">
      <c r="A16" s="7"/>
      <c r="B16" s="27"/>
      <c r="C16" s="28"/>
      <c r="D16" s="28"/>
      <c r="E16" s="29"/>
      <c r="F16" s="153"/>
      <c r="G16" s="154"/>
      <c r="H16" s="154"/>
      <c r="I16" s="154"/>
      <c r="J16" s="15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252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360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720 до 14400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720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1440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2160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2880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3600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4320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5040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5760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6480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7200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7920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8640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9360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10080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10800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11520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12240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12960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13680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14400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15120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15840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16560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17280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18000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18720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19440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20160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20880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243</v>
      </c>
      <c r="C50" s="53"/>
      <c r="D50" s="53"/>
      <c r="E50" s="54"/>
      <c r="F50" s="67">
        <v>21600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244</v>
      </c>
      <c r="C51" s="53"/>
      <c r="D51" s="53"/>
      <c r="E51" s="54"/>
      <c r="F51" s="67">
        <v>22320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245</v>
      </c>
      <c r="C52" s="53"/>
      <c r="D52" s="53"/>
      <c r="E52" s="54"/>
      <c r="F52" s="67">
        <v>23040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246</v>
      </c>
      <c r="C53" s="53"/>
      <c r="D53" s="53"/>
      <c r="E53" s="54"/>
      <c r="F53" s="67">
        <v>23760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247</v>
      </c>
      <c r="C54" s="53"/>
      <c r="D54" s="53"/>
      <c r="E54" s="54"/>
      <c r="F54" s="67">
        <v>24480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248</v>
      </c>
      <c r="C55" s="53"/>
      <c r="D55" s="53"/>
      <c r="E55" s="54"/>
      <c r="F55" s="67">
        <v>25200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249</v>
      </c>
      <c r="C56" s="53"/>
      <c r="D56" s="53"/>
      <c r="E56" s="54"/>
      <c r="F56" s="67">
        <v>25920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250</v>
      </c>
      <c r="C57" s="53"/>
      <c r="D57" s="53"/>
      <c r="E57" s="54"/>
      <c r="F57" s="67">
        <v>26640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251</v>
      </c>
      <c r="C58" s="53"/>
      <c r="D58" s="53"/>
      <c r="E58" s="54"/>
      <c r="F58" s="67">
        <v>27360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252</v>
      </c>
      <c r="C59" s="53"/>
      <c r="D59" s="53"/>
      <c r="E59" s="54"/>
      <c r="F59" s="67">
        <v>28080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253</v>
      </c>
      <c r="C60" s="53"/>
      <c r="D60" s="53"/>
      <c r="E60" s="54"/>
      <c r="F60" s="67">
        <v>28800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143</v>
      </c>
      <c r="C61" s="71"/>
      <c r="D61" s="71"/>
      <c r="E61" s="72"/>
      <c r="F61" s="73" t="str">
        <f>"Цена от "&amp;MIN(F62:F71)&amp;" до "&amp;MAX(F62:F71)</f>
        <v>Цена от 69 до 1794</v>
      </c>
      <c r="G61" s="74"/>
      <c r="H61" s="74"/>
      <c r="I61" s="74"/>
      <c r="J61" s="75"/>
    </row>
    <row r="62" spans="1:10" ht="36" customHeight="1" x14ac:dyDescent="0.25">
      <c r="A62" s="7"/>
      <c r="B62" s="76" t="s">
        <v>144</v>
      </c>
      <c r="C62" s="77"/>
      <c r="D62" s="77"/>
      <c r="E62" s="54"/>
      <c r="F62" s="67">
        <v>966</v>
      </c>
      <c r="G62" s="68"/>
      <c r="H62" s="68"/>
      <c r="I62" s="68"/>
      <c r="J62" s="69"/>
    </row>
    <row r="63" spans="1:10" ht="36" customHeight="1" x14ac:dyDescent="0.25">
      <c r="A63" s="7"/>
      <c r="B63" s="76" t="s">
        <v>208</v>
      </c>
      <c r="C63" s="77"/>
      <c r="D63" s="77"/>
      <c r="E63" s="54"/>
      <c r="F63" s="67">
        <v>69</v>
      </c>
      <c r="G63" s="68"/>
      <c r="H63" s="68"/>
      <c r="I63" s="68"/>
      <c r="J63" s="69"/>
    </row>
    <row r="64" spans="1:10" ht="36" customHeight="1" x14ac:dyDescent="0.25">
      <c r="A64" s="7"/>
      <c r="B64" s="78" t="s">
        <v>146</v>
      </c>
      <c r="C64" s="79"/>
      <c r="D64" s="79"/>
      <c r="E64" s="36"/>
      <c r="F64" s="80">
        <v>1724.9999999999998</v>
      </c>
      <c r="G64" s="81"/>
      <c r="H64" s="81"/>
      <c r="I64" s="81"/>
      <c r="J64" s="82"/>
    </row>
    <row r="65" spans="1:10" ht="36" customHeight="1" x14ac:dyDescent="0.25">
      <c r="A65" s="7"/>
      <c r="B65" s="76" t="s">
        <v>147</v>
      </c>
      <c r="C65" s="77"/>
      <c r="D65" s="77"/>
      <c r="E65" s="54"/>
      <c r="F65" s="67">
        <v>690</v>
      </c>
      <c r="G65" s="68"/>
      <c r="H65" s="68"/>
      <c r="I65" s="68"/>
      <c r="J65" s="69"/>
    </row>
    <row r="66" spans="1:10" ht="36" customHeight="1" x14ac:dyDescent="0.25">
      <c r="A66" s="7"/>
      <c r="B66" s="76" t="s">
        <v>148</v>
      </c>
      <c r="C66" s="77"/>
      <c r="D66" s="77"/>
      <c r="E66" s="54"/>
      <c r="F66" s="67">
        <v>1655.9999999999998</v>
      </c>
      <c r="G66" s="68"/>
      <c r="H66" s="68"/>
      <c r="I66" s="68"/>
      <c r="J66" s="69"/>
    </row>
    <row r="67" spans="1:10" ht="36" customHeight="1" x14ac:dyDescent="0.25">
      <c r="A67" s="7"/>
      <c r="B67" s="76" t="s">
        <v>149</v>
      </c>
      <c r="C67" s="77"/>
      <c r="D67" s="77"/>
      <c r="E67" s="54"/>
      <c r="F67" s="67">
        <v>276</v>
      </c>
      <c r="G67" s="68"/>
      <c r="H67" s="68"/>
      <c r="I67" s="68"/>
      <c r="J67" s="69"/>
    </row>
    <row r="68" spans="1:10" ht="36" customHeight="1" x14ac:dyDescent="0.25">
      <c r="A68" s="7"/>
      <c r="B68" s="76" t="s">
        <v>150</v>
      </c>
      <c r="C68" s="77"/>
      <c r="D68" s="77"/>
      <c r="E68" s="54"/>
      <c r="F68" s="67">
        <v>276</v>
      </c>
      <c r="G68" s="68"/>
      <c r="H68" s="68"/>
      <c r="I68" s="68"/>
      <c r="J68" s="69"/>
    </row>
    <row r="69" spans="1:10" ht="36" customHeight="1" x14ac:dyDescent="0.25">
      <c r="A69" s="7"/>
      <c r="B69" s="76" t="s">
        <v>151</v>
      </c>
      <c r="C69" s="77"/>
      <c r="D69" s="77"/>
      <c r="E69" s="54"/>
      <c r="F69" s="67">
        <v>552</v>
      </c>
      <c r="G69" s="68"/>
      <c r="H69" s="68"/>
      <c r="I69" s="68"/>
      <c r="J69" s="69"/>
    </row>
    <row r="70" spans="1:10" ht="36" customHeight="1" x14ac:dyDescent="0.25">
      <c r="A70" s="7"/>
      <c r="B70" s="76" t="s">
        <v>152</v>
      </c>
      <c r="C70" s="77"/>
      <c r="D70" s="77"/>
      <c r="E70" s="54"/>
      <c r="F70" s="67">
        <v>828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153</v>
      </c>
      <c r="C71" s="77"/>
      <c r="D71" s="77"/>
      <c r="E71" s="54"/>
      <c r="F71" s="67">
        <v>1794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155</v>
      </c>
      <c r="C73" s="77"/>
      <c r="D73" s="77"/>
      <c r="E73" s="54"/>
      <c r="F73" s="67">
        <v>30</v>
      </c>
      <c r="G73" s="68"/>
      <c r="H73" s="68"/>
      <c r="I73" s="68"/>
      <c r="J73" s="69"/>
    </row>
    <row r="74" spans="1:10" ht="54" customHeight="1" thickBot="1" x14ac:dyDescent="0.3">
      <c r="A74" s="7"/>
      <c r="B74" s="183" t="s">
        <v>209</v>
      </c>
      <c r="C74" s="184"/>
      <c r="D74" s="184"/>
      <c r="E74" s="185"/>
      <c r="F74" s="186" t="str">
        <f>"Цена от "&amp;MIN(F76,F81:J82,H117,F83:J94)&amp;" до "&amp;MAX(F76,F81:J82,H117,F83:J94)</f>
        <v>Цена от 588 до 7038</v>
      </c>
      <c r="G74" s="187"/>
      <c r="H74" s="187"/>
      <c r="I74" s="187"/>
      <c r="J74" s="188"/>
    </row>
    <row r="75" spans="1:10" ht="24" customHeight="1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157</v>
      </c>
      <c r="C76" s="77"/>
      <c r="D76" s="77"/>
      <c r="E76" s="54"/>
      <c r="F76" s="67">
        <v>2010</v>
      </c>
      <c r="G76" s="68"/>
      <c r="H76" s="68"/>
      <c r="I76" s="68"/>
      <c r="J76" s="69"/>
    </row>
    <row r="77" spans="1:10" ht="36" customHeight="1" x14ac:dyDescent="0.25">
      <c r="A77" s="7"/>
      <c r="B77" s="84" t="s">
        <v>158</v>
      </c>
      <c r="C77" s="85"/>
      <c r="D77" s="85"/>
      <c r="E77" s="86"/>
      <c r="F77" s="93">
        <v>201</v>
      </c>
      <c r="G77" s="94"/>
      <c r="H77" s="94"/>
      <c r="I77" s="94"/>
      <c r="J77" s="95"/>
    </row>
    <row r="78" spans="1:10" ht="36" customHeight="1" x14ac:dyDescent="0.25">
      <c r="A78" s="7"/>
      <c r="B78" s="84" t="s">
        <v>159</v>
      </c>
      <c r="C78" s="85"/>
      <c r="D78" s="85"/>
      <c r="E78" s="86"/>
      <c r="F78" s="93">
        <v>720</v>
      </c>
      <c r="G78" s="94"/>
      <c r="H78" s="94"/>
      <c r="I78" s="94"/>
      <c r="J78" s="95"/>
    </row>
    <row r="79" spans="1:10" ht="36" customHeight="1" thickBot="1" x14ac:dyDescent="0.3">
      <c r="A79" s="7"/>
      <c r="B79" s="177" t="s">
        <v>160</v>
      </c>
      <c r="C79" s="178"/>
      <c r="D79" s="178"/>
      <c r="E79" s="179"/>
      <c r="F79" s="93">
        <v>7002</v>
      </c>
      <c r="G79" s="94"/>
      <c r="H79" s="94"/>
      <c r="I79" s="94"/>
      <c r="J79" s="95"/>
    </row>
    <row r="80" spans="1:10" ht="24" customHeight="1" thickBot="1" x14ac:dyDescent="0.3">
      <c r="A80" s="7"/>
      <c r="B80" s="132"/>
      <c r="C80" s="133"/>
      <c r="D80" s="133"/>
      <c r="E80" s="134"/>
      <c r="F80" s="40"/>
      <c r="G80" s="41"/>
      <c r="H80" s="41"/>
      <c r="I80" s="41"/>
      <c r="J80" s="42"/>
    </row>
    <row r="81" spans="1:10" ht="36" customHeight="1" x14ac:dyDescent="0.25">
      <c r="A81" s="7" t="s">
        <v>112</v>
      </c>
      <c r="B81" s="463" t="s">
        <v>161</v>
      </c>
      <c r="C81" s="464"/>
      <c r="D81" s="464"/>
      <c r="E81" s="465"/>
      <c r="F81" s="206">
        <v>3036</v>
      </c>
      <c r="G81" s="44"/>
      <c r="H81" s="44"/>
      <c r="I81" s="44"/>
      <c r="J81" s="45"/>
    </row>
    <row r="82" spans="1:10" ht="36" customHeight="1" x14ac:dyDescent="0.25">
      <c r="A82" s="7" t="s">
        <v>112</v>
      </c>
      <c r="B82" s="330" t="s">
        <v>162</v>
      </c>
      <c r="C82" s="331"/>
      <c r="D82" s="331"/>
      <c r="E82" s="401"/>
      <c r="F82" s="251">
        <v>1863</v>
      </c>
      <c r="G82" s="251"/>
      <c r="H82" s="251"/>
      <c r="I82" s="251"/>
      <c r="J82" s="252"/>
    </row>
    <row r="83" spans="1:10" ht="36" customHeight="1" x14ac:dyDescent="0.25">
      <c r="A83" s="7" t="s">
        <v>112</v>
      </c>
      <c r="B83" s="330" t="s">
        <v>163</v>
      </c>
      <c r="C83" s="331"/>
      <c r="D83" s="331"/>
      <c r="E83" s="401"/>
      <c r="F83" s="251">
        <v>2346</v>
      </c>
      <c r="G83" s="251"/>
      <c r="H83" s="251"/>
      <c r="I83" s="251"/>
      <c r="J83" s="252"/>
    </row>
    <row r="84" spans="1:10" ht="36" customHeight="1" x14ac:dyDescent="0.25">
      <c r="A84" s="7" t="s">
        <v>112</v>
      </c>
      <c r="B84" s="330" t="s">
        <v>164</v>
      </c>
      <c r="C84" s="331"/>
      <c r="D84" s="331"/>
      <c r="E84" s="401"/>
      <c r="F84" s="251">
        <v>5865</v>
      </c>
      <c r="G84" s="251"/>
      <c r="H84" s="251"/>
      <c r="I84" s="251"/>
      <c r="J84" s="252"/>
    </row>
    <row r="85" spans="1:10" ht="36" customHeight="1" x14ac:dyDescent="0.25">
      <c r="A85" s="7" t="s">
        <v>112</v>
      </c>
      <c r="B85" s="330" t="s">
        <v>165</v>
      </c>
      <c r="C85" s="331"/>
      <c r="D85" s="331"/>
      <c r="E85" s="401"/>
      <c r="F85" s="251">
        <v>7038</v>
      </c>
      <c r="G85" s="251"/>
      <c r="H85" s="251"/>
      <c r="I85" s="251"/>
      <c r="J85" s="252"/>
    </row>
    <row r="86" spans="1:10" ht="36" customHeight="1" x14ac:dyDescent="0.25">
      <c r="A86" s="7" t="s">
        <v>112</v>
      </c>
      <c r="B86" s="330" t="s">
        <v>166</v>
      </c>
      <c r="C86" s="331"/>
      <c r="D86" s="331"/>
      <c r="E86" s="401"/>
      <c r="F86" s="251">
        <v>2070</v>
      </c>
      <c r="G86" s="251"/>
      <c r="H86" s="251"/>
      <c r="I86" s="251"/>
      <c r="J86" s="252"/>
    </row>
    <row r="87" spans="1:10" ht="36" customHeight="1" x14ac:dyDescent="0.25">
      <c r="A87" s="7" t="s">
        <v>112</v>
      </c>
      <c r="B87" s="330" t="s">
        <v>167</v>
      </c>
      <c r="C87" s="331"/>
      <c r="D87" s="331"/>
      <c r="E87" s="401"/>
      <c r="F87" s="251">
        <v>4692</v>
      </c>
      <c r="G87" s="251"/>
      <c r="H87" s="251"/>
      <c r="I87" s="251"/>
      <c r="J87" s="252"/>
    </row>
    <row r="88" spans="1:10" ht="36" customHeight="1" x14ac:dyDescent="0.25">
      <c r="A88" s="7" t="s">
        <v>112</v>
      </c>
      <c r="B88" s="330" t="s">
        <v>168</v>
      </c>
      <c r="C88" s="331"/>
      <c r="D88" s="331"/>
      <c r="E88" s="401"/>
      <c r="F88" s="251">
        <v>2622</v>
      </c>
      <c r="G88" s="251"/>
      <c r="H88" s="251"/>
      <c r="I88" s="251"/>
      <c r="J88" s="252"/>
    </row>
    <row r="89" spans="1:10" ht="36" customHeight="1" x14ac:dyDescent="0.25">
      <c r="A89" s="7"/>
      <c r="B89" s="78" t="s">
        <v>169</v>
      </c>
      <c r="C89" s="79"/>
      <c r="D89" s="79"/>
      <c r="E89" s="36"/>
      <c r="F89" s="251">
        <v>6278.9999999999991</v>
      </c>
      <c r="G89" s="251"/>
      <c r="H89" s="251"/>
      <c r="I89" s="251"/>
      <c r="J89" s="252"/>
    </row>
    <row r="90" spans="1:10" ht="36" customHeight="1" x14ac:dyDescent="0.25">
      <c r="A90" s="7" t="s">
        <v>112</v>
      </c>
      <c r="B90" s="330" t="s">
        <v>170</v>
      </c>
      <c r="C90" s="331"/>
      <c r="D90" s="331"/>
      <c r="E90" s="401"/>
      <c r="F90" s="251">
        <v>588</v>
      </c>
      <c r="G90" s="251"/>
      <c r="H90" s="251"/>
      <c r="I90" s="251"/>
      <c r="J90" s="252"/>
    </row>
    <row r="91" spans="1:10" ht="36" customHeight="1" x14ac:dyDescent="0.25">
      <c r="A91" s="7"/>
      <c r="B91" s="330" t="s">
        <v>171</v>
      </c>
      <c r="C91" s="331"/>
      <c r="D91" s="331"/>
      <c r="E91" s="401"/>
      <c r="F91" s="251">
        <v>2070</v>
      </c>
      <c r="G91" s="251"/>
      <c r="H91" s="251"/>
      <c r="I91" s="251"/>
      <c r="J91" s="252"/>
    </row>
    <row r="92" spans="1:10" ht="36" customHeight="1" x14ac:dyDescent="0.25">
      <c r="B92" s="330" t="s">
        <v>172</v>
      </c>
      <c r="C92" s="331"/>
      <c r="D92" s="331"/>
      <c r="E92" s="401"/>
      <c r="F92" s="251">
        <v>1380</v>
      </c>
      <c r="G92" s="251"/>
      <c r="H92" s="251"/>
      <c r="I92" s="251"/>
      <c r="J92" s="252"/>
    </row>
    <row r="93" spans="1:10" ht="36" customHeight="1" x14ac:dyDescent="0.25">
      <c r="A93" s="7" t="s">
        <v>112</v>
      </c>
      <c r="B93" s="330" t="s">
        <v>173</v>
      </c>
      <c r="C93" s="331"/>
      <c r="D93" s="331"/>
      <c r="E93" s="401"/>
      <c r="F93" s="251">
        <v>6278.9999999999991</v>
      </c>
      <c r="G93" s="251"/>
      <c r="H93" s="251"/>
      <c r="I93" s="251"/>
      <c r="J93" s="252"/>
    </row>
    <row r="94" spans="1:10" ht="36" customHeight="1" x14ac:dyDescent="0.25">
      <c r="A94" s="7" t="s">
        <v>112</v>
      </c>
      <c r="B94" s="330" t="s">
        <v>174</v>
      </c>
      <c r="C94" s="331"/>
      <c r="D94" s="331"/>
      <c r="E94" s="401"/>
      <c r="F94" s="251">
        <v>1728</v>
      </c>
      <c r="G94" s="251"/>
      <c r="H94" s="251"/>
      <c r="I94" s="251"/>
      <c r="J94" s="252"/>
    </row>
    <row r="95" spans="1:10" ht="37.5" customHeight="1" x14ac:dyDescent="0.25">
      <c r="A95" s="7"/>
      <c r="B95" s="76" t="s">
        <v>175</v>
      </c>
      <c r="C95" s="77"/>
      <c r="D95" s="77"/>
      <c r="E95" s="54"/>
      <c r="F95" s="251">
        <v>1038</v>
      </c>
      <c r="G95" s="251"/>
      <c r="H95" s="251"/>
      <c r="I95" s="251"/>
      <c r="J95" s="252"/>
    </row>
    <row r="96" spans="1:10" ht="36" customHeight="1" x14ac:dyDescent="0.25">
      <c r="A96" s="7"/>
      <c r="B96" s="76" t="s">
        <v>176</v>
      </c>
      <c r="C96" s="77"/>
      <c r="D96" s="77"/>
      <c r="E96" s="54"/>
      <c r="F96" s="251">
        <v>3108</v>
      </c>
      <c r="G96" s="251"/>
      <c r="H96" s="251"/>
      <c r="I96" s="251"/>
      <c r="J96" s="252"/>
    </row>
    <row r="97" spans="1:10" ht="36" customHeight="1" x14ac:dyDescent="0.25">
      <c r="A97" s="7"/>
      <c r="B97" s="76" t="s">
        <v>177</v>
      </c>
      <c r="C97" s="77"/>
      <c r="D97" s="77"/>
      <c r="E97" s="53"/>
      <c r="F97" s="251">
        <v>3450</v>
      </c>
      <c r="G97" s="251"/>
      <c r="H97" s="251"/>
      <c r="I97" s="251"/>
      <c r="J97" s="252"/>
    </row>
    <row r="98" spans="1:10" ht="36" customHeight="1" x14ac:dyDescent="0.25">
      <c r="A98" s="7"/>
      <c r="B98" s="494" t="s">
        <v>178</v>
      </c>
      <c r="C98" s="495"/>
      <c r="D98" s="495"/>
      <c r="E98" s="495"/>
      <c r="F98" s="251">
        <v>2502</v>
      </c>
      <c r="G98" s="251"/>
      <c r="H98" s="251"/>
      <c r="I98" s="251"/>
      <c r="J98" s="252"/>
    </row>
    <row r="99" spans="1:10" ht="36" customHeight="1" x14ac:dyDescent="0.25">
      <c r="A99" s="7" t="s">
        <v>114</v>
      </c>
      <c r="B99" s="330" t="s">
        <v>179</v>
      </c>
      <c r="C99" s="331"/>
      <c r="D99" s="331"/>
      <c r="E99" s="401"/>
      <c r="F99" s="251">
        <v>4320</v>
      </c>
      <c r="G99" s="251"/>
      <c r="H99" s="251"/>
      <c r="I99" s="251"/>
      <c r="J99" s="252"/>
    </row>
    <row r="100" spans="1:10" ht="36" customHeight="1" x14ac:dyDescent="0.25">
      <c r="A100" s="7" t="s">
        <v>114</v>
      </c>
      <c r="B100" s="330" t="s">
        <v>180</v>
      </c>
      <c r="C100" s="331"/>
      <c r="D100" s="331"/>
      <c r="E100" s="401"/>
      <c r="F100" s="251">
        <v>2640</v>
      </c>
      <c r="G100" s="251"/>
      <c r="H100" s="251"/>
      <c r="I100" s="251"/>
      <c r="J100" s="252"/>
    </row>
    <row r="101" spans="1:10" ht="36" customHeight="1" x14ac:dyDescent="0.25">
      <c r="A101" s="7" t="s">
        <v>114</v>
      </c>
      <c r="B101" s="330" t="s">
        <v>181</v>
      </c>
      <c r="C101" s="331"/>
      <c r="D101" s="331"/>
      <c r="E101" s="401"/>
      <c r="F101" s="496">
        <v>3360</v>
      </c>
      <c r="G101" s="59"/>
      <c r="H101" s="59"/>
      <c r="I101" s="59"/>
      <c r="J101" s="60"/>
    </row>
    <row r="102" spans="1:10" ht="36" customHeight="1" x14ac:dyDescent="0.25">
      <c r="A102" s="7" t="s">
        <v>114</v>
      </c>
      <c r="B102" s="330" t="s">
        <v>182</v>
      </c>
      <c r="C102" s="331"/>
      <c r="D102" s="331"/>
      <c r="E102" s="401"/>
      <c r="F102" s="496">
        <v>8280</v>
      </c>
      <c r="G102" s="59"/>
      <c r="H102" s="59"/>
      <c r="I102" s="59"/>
      <c r="J102" s="60"/>
    </row>
    <row r="103" spans="1:10" ht="36" customHeight="1" x14ac:dyDescent="0.25">
      <c r="A103" s="7" t="s">
        <v>114</v>
      </c>
      <c r="B103" s="330" t="s">
        <v>183</v>
      </c>
      <c r="C103" s="331"/>
      <c r="D103" s="331"/>
      <c r="E103" s="401"/>
      <c r="F103" s="496">
        <v>9936</v>
      </c>
      <c r="G103" s="59"/>
      <c r="H103" s="59"/>
      <c r="I103" s="59"/>
      <c r="J103" s="60"/>
    </row>
    <row r="104" spans="1:10" ht="36" customHeight="1" x14ac:dyDescent="0.25">
      <c r="A104" s="7" t="s">
        <v>114</v>
      </c>
      <c r="B104" s="330" t="s">
        <v>184</v>
      </c>
      <c r="C104" s="331"/>
      <c r="D104" s="331"/>
      <c r="E104" s="401"/>
      <c r="F104" s="496">
        <v>3000</v>
      </c>
      <c r="G104" s="59"/>
      <c r="H104" s="59"/>
      <c r="I104" s="59"/>
      <c r="J104" s="60"/>
    </row>
    <row r="105" spans="1:10" ht="36" customHeight="1" x14ac:dyDescent="0.25">
      <c r="A105" s="7" t="s">
        <v>114</v>
      </c>
      <c r="B105" s="330" t="s">
        <v>185</v>
      </c>
      <c r="C105" s="331"/>
      <c r="D105" s="331"/>
      <c r="E105" s="401"/>
      <c r="F105" s="496">
        <v>6600</v>
      </c>
      <c r="G105" s="59"/>
      <c r="H105" s="59"/>
      <c r="I105" s="59"/>
      <c r="J105" s="60"/>
    </row>
    <row r="106" spans="1:10" ht="36" customHeight="1" x14ac:dyDescent="0.25">
      <c r="A106" s="7" t="s">
        <v>114</v>
      </c>
      <c r="B106" s="330" t="s">
        <v>186</v>
      </c>
      <c r="C106" s="331"/>
      <c r="D106" s="331"/>
      <c r="E106" s="401"/>
      <c r="F106" s="496">
        <v>3720</v>
      </c>
      <c r="G106" s="59"/>
      <c r="H106" s="59"/>
      <c r="I106" s="59"/>
      <c r="J106" s="60"/>
    </row>
    <row r="107" spans="1:10" ht="36" customHeight="1" x14ac:dyDescent="0.25">
      <c r="A107" s="7" t="s">
        <v>114</v>
      </c>
      <c r="B107" s="330" t="s">
        <v>187</v>
      </c>
      <c r="C107" s="331"/>
      <c r="D107" s="331"/>
      <c r="E107" s="401"/>
      <c r="F107" s="496">
        <v>840</v>
      </c>
      <c r="G107" s="59"/>
      <c r="H107" s="59"/>
      <c r="I107" s="59"/>
      <c r="J107" s="60"/>
    </row>
    <row r="108" spans="1:10" ht="36" customHeight="1" x14ac:dyDescent="0.25">
      <c r="A108" s="7" t="s">
        <v>114</v>
      </c>
      <c r="B108" s="330" t="s">
        <v>188</v>
      </c>
      <c r="C108" s="331"/>
      <c r="D108" s="331"/>
      <c r="E108" s="401"/>
      <c r="F108" s="496">
        <v>8880</v>
      </c>
      <c r="G108" s="59"/>
      <c r="H108" s="59"/>
      <c r="I108" s="59"/>
      <c r="J108" s="60"/>
    </row>
    <row r="109" spans="1:10" ht="36" customHeight="1" thickBot="1" x14ac:dyDescent="0.3">
      <c r="A109" s="7" t="s">
        <v>114</v>
      </c>
      <c r="B109" s="412" t="s">
        <v>189</v>
      </c>
      <c r="C109" s="413"/>
      <c r="D109" s="413"/>
      <c r="E109" s="497"/>
      <c r="F109" s="147">
        <v>2520</v>
      </c>
      <c r="G109" s="148"/>
      <c r="H109" s="148"/>
      <c r="I109" s="148"/>
      <c r="J109" s="149"/>
    </row>
    <row r="110" spans="1:10" ht="36" customHeight="1" x14ac:dyDescent="0.25">
      <c r="A110" s="7"/>
      <c r="B110" s="189" t="s">
        <v>190</v>
      </c>
      <c r="C110" s="190"/>
      <c r="D110" s="190"/>
      <c r="E110" s="191"/>
      <c r="F110" s="186"/>
      <c r="G110" s="187"/>
      <c r="H110" s="187"/>
      <c r="I110" s="187"/>
      <c r="J110" s="188"/>
    </row>
    <row r="111" spans="1:10" ht="36" customHeight="1" x14ac:dyDescent="0.25">
      <c r="A111" s="7"/>
      <c r="B111" s="76" t="s">
        <v>191</v>
      </c>
      <c r="C111" s="77"/>
      <c r="D111" s="77"/>
      <c r="E111" s="54"/>
      <c r="F111" s="67">
        <v>2004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192</v>
      </c>
      <c r="C112" s="77"/>
      <c r="D112" s="77"/>
      <c r="E112" s="54"/>
      <c r="F112" s="67">
        <v>2004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193</v>
      </c>
      <c r="C113" s="77"/>
      <c r="D113" s="77"/>
      <c r="E113" s="54"/>
      <c r="F113" s="105">
        <v>1500</v>
      </c>
      <c r="G113" s="106"/>
      <c r="H113" s="106"/>
      <c r="I113" s="106"/>
      <c r="J113" s="107"/>
    </row>
    <row r="114" spans="1:10" ht="36" customHeight="1" x14ac:dyDescent="0.25">
      <c r="A114" s="7"/>
      <c r="B114" s="76" t="s">
        <v>194</v>
      </c>
      <c r="C114" s="77"/>
      <c r="D114" s="77"/>
      <c r="E114" s="54"/>
      <c r="F114" s="105">
        <v>150</v>
      </c>
      <c r="G114" s="106"/>
      <c r="H114" s="106"/>
      <c r="I114" s="106"/>
      <c r="J114" s="107"/>
    </row>
    <row r="115" spans="1:10" ht="36" customHeight="1" thickBot="1" x14ac:dyDescent="0.3">
      <c r="A115" s="7"/>
      <c r="B115" s="76" t="s">
        <v>195</v>
      </c>
      <c r="C115" s="77"/>
      <c r="D115" s="77"/>
      <c r="E115" s="54"/>
      <c r="F115" s="105">
        <v>510</v>
      </c>
      <c r="G115" s="106"/>
      <c r="H115" s="106"/>
      <c r="I115" s="106"/>
      <c r="J115" s="107"/>
    </row>
    <row r="116" spans="1:10" ht="36" customHeight="1" thickBot="1" x14ac:dyDescent="0.3">
      <c r="A116" s="7"/>
      <c r="B116" s="18" t="s">
        <v>196</v>
      </c>
      <c r="C116" s="19"/>
      <c r="D116" s="19"/>
      <c r="E116" s="20"/>
      <c r="F116" s="186"/>
      <c r="G116" s="187"/>
      <c r="H116" s="187"/>
      <c r="I116" s="187"/>
      <c r="J116" s="188"/>
    </row>
    <row r="117" spans="1:10" ht="36" customHeight="1" x14ac:dyDescent="0.25">
      <c r="A117" s="7" t="s">
        <v>112</v>
      </c>
      <c r="B117" s="330" t="s">
        <v>197</v>
      </c>
      <c r="C117" s="331"/>
      <c r="D117" s="331"/>
      <c r="E117" s="401"/>
      <c r="F117" s="192">
        <f>H117*1.2</f>
        <v>4320</v>
      </c>
      <c r="G117" s="193">
        <f>H117*1.1</f>
        <v>3960.0000000000005</v>
      </c>
      <c r="H117" s="193">
        <v>3600</v>
      </c>
      <c r="I117" s="193">
        <f>H117*0.75</f>
        <v>2700</v>
      </c>
      <c r="J117" s="194">
        <f>H117*0.5</f>
        <v>1800</v>
      </c>
    </row>
    <row r="118" spans="1:10" ht="36" customHeight="1" x14ac:dyDescent="0.25">
      <c r="A118" s="7" t="s">
        <v>112</v>
      </c>
      <c r="B118" s="330" t="s">
        <v>198</v>
      </c>
      <c r="C118" s="331"/>
      <c r="D118" s="331"/>
      <c r="E118" s="401"/>
      <c r="F118" s="67">
        <v>3000</v>
      </c>
      <c r="G118" s="68"/>
      <c r="H118" s="68"/>
      <c r="I118" s="68"/>
      <c r="J118" s="69"/>
    </row>
    <row r="119" spans="1:10" ht="36" customHeight="1" x14ac:dyDescent="0.25">
      <c r="A119" s="7" t="s">
        <v>112</v>
      </c>
      <c r="B119" s="330" t="s">
        <v>199</v>
      </c>
      <c r="C119" s="331"/>
      <c r="D119" s="331"/>
      <c r="E119" s="401"/>
      <c r="F119" s="67">
        <v>345</v>
      </c>
      <c r="G119" s="68"/>
      <c r="H119" s="68"/>
      <c r="I119" s="68"/>
      <c r="J119" s="69"/>
    </row>
    <row r="120" spans="1:10" ht="36" customHeight="1" x14ac:dyDescent="0.25">
      <c r="A120" s="7" t="s">
        <v>114</v>
      </c>
      <c r="B120" s="330" t="s">
        <v>200</v>
      </c>
      <c r="C120" s="331"/>
      <c r="D120" s="331"/>
      <c r="E120" s="401"/>
      <c r="F120" s="192">
        <f>H120*1.2</f>
        <v>6048</v>
      </c>
      <c r="G120" s="193">
        <f>H120*1.1</f>
        <v>5544</v>
      </c>
      <c r="H120" s="193">
        <v>5040</v>
      </c>
      <c r="I120" s="193">
        <f>H120*0.75</f>
        <v>3780</v>
      </c>
      <c r="J120" s="194">
        <f>H120*0.5</f>
        <v>2520</v>
      </c>
    </row>
    <row r="121" spans="1:10" ht="36" customHeight="1" x14ac:dyDescent="0.25">
      <c r="A121" s="7" t="s">
        <v>114</v>
      </c>
      <c r="B121" s="330" t="s">
        <v>226</v>
      </c>
      <c r="C121" s="331"/>
      <c r="D121" s="331"/>
      <c r="E121" s="401"/>
      <c r="F121" s="496">
        <v>4200</v>
      </c>
      <c r="G121" s="59"/>
      <c r="H121" s="59"/>
      <c r="I121" s="59"/>
      <c r="J121" s="60"/>
    </row>
    <row r="122" spans="1:10" ht="36" customHeight="1" x14ac:dyDescent="0.25">
      <c r="A122" s="7" t="s">
        <v>114</v>
      </c>
      <c r="B122" s="330" t="s">
        <v>202</v>
      </c>
      <c r="C122" s="331"/>
      <c r="D122" s="331"/>
      <c r="E122" s="401"/>
      <c r="F122" s="496">
        <v>600</v>
      </c>
      <c r="G122" s="59"/>
      <c r="H122" s="59"/>
      <c r="I122" s="59"/>
      <c r="J122" s="60"/>
    </row>
    <row r="123" spans="1:10" ht="36" customHeight="1" x14ac:dyDescent="0.25">
      <c r="A123" s="7"/>
      <c r="B123" s="76" t="s">
        <v>203</v>
      </c>
      <c r="C123" s="77"/>
      <c r="D123" s="77"/>
      <c r="E123" s="53"/>
      <c r="F123" s="115">
        <f>H123*1.2</f>
        <v>4320</v>
      </c>
      <c r="G123" s="115">
        <f>H123*1.1</f>
        <v>3960.0000000000005</v>
      </c>
      <c r="H123" s="115">
        <v>3600</v>
      </c>
      <c r="I123" s="115">
        <f>H123*0.75</f>
        <v>2700</v>
      </c>
      <c r="J123" s="115">
        <f>H123*0.5</f>
        <v>1800</v>
      </c>
    </row>
    <row r="124" spans="1:10" ht="54" customHeight="1" thickBot="1" x14ac:dyDescent="0.3">
      <c r="A124" s="7"/>
      <c r="B124" s="498" t="s">
        <v>228</v>
      </c>
      <c r="C124" s="499"/>
      <c r="D124" s="499"/>
      <c r="E124" s="500"/>
      <c r="F124" s="501"/>
      <c r="G124" s="502"/>
      <c r="H124" s="502"/>
      <c r="I124" s="502"/>
      <c r="J124" s="503"/>
    </row>
    <row r="125" spans="1:10" ht="36" customHeight="1" thickBot="1" x14ac:dyDescent="0.3">
      <c r="A125" s="7"/>
      <c r="B125" s="195"/>
      <c r="C125" s="196"/>
      <c r="D125" s="196"/>
      <c r="E125" s="196"/>
      <c r="F125" s="196"/>
      <c r="G125" s="196"/>
      <c r="H125" s="196"/>
      <c r="I125" s="196"/>
      <c r="J125" s="197"/>
    </row>
    <row r="126" spans="1:10" ht="36" customHeight="1" x14ac:dyDescent="0.25">
      <c r="A126" s="7"/>
      <c r="B126" s="78" t="s">
        <v>229</v>
      </c>
      <c r="C126" s="79"/>
      <c r="D126" s="79"/>
      <c r="E126" s="36"/>
      <c r="F126" s="80">
        <v>5004</v>
      </c>
      <c r="G126" s="81"/>
      <c r="H126" s="81"/>
      <c r="I126" s="81"/>
      <c r="J126" s="82"/>
    </row>
    <row r="127" spans="1:10" ht="36" customHeight="1" x14ac:dyDescent="0.25">
      <c r="A127" s="7"/>
      <c r="B127" s="76" t="s">
        <v>230</v>
      </c>
      <c r="C127" s="77"/>
      <c r="D127" s="77"/>
      <c r="E127" s="54"/>
      <c r="F127" s="67">
        <v>10008</v>
      </c>
      <c r="G127" s="68"/>
      <c r="H127" s="68"/>
      <c r="I127" s="68"/>
      <c r="J127" s="69"/>
    </row>
    <row r="128" spans="1:10" ht="36" customHeight="1" x14ac:dyDescent="0.25">
      <c r="A128" s="7"/>
      <c r="B128" s="76" t="s">
        <v>231</v>
      </c>
      <c r="C128" s="77"/>
      <c r="D128" s="77"/>
      <c r="E128" s="54"/>
      <c r="F128" s="67">
        <v>5004</v>
      </c>
      <c r="G128" s="68"/>
      <c r="H128" s="68"/>
      <c r="I128" s="68"/>
      <c r="J128" s="69"/>
    </row>
    <row r="129" spans="1:10" ht="36" customHeight="1" thickBot="1" x14ac:dyDescent="0.3">
      <c r="A129" s="7"/>
      <c r="B129" s="76" t="s">
        <v>264</v>
      </c>
      <c r="C129" s="77"/>
      <c r="D129" s="77"/>
      <c r="E129" s="54"/>
      <c r="F129" s="67">
        <v>10008</v>
      </c>
      <c r="G129" s="68"/>
      <c r="H129" s="68"/>
      <c r="I129" s="68"/>
      <c r="J129" s="69"/>
    </row>
    <row r="130" spans="1:10" ht="24" thickBot="1" x14ac:dyDescent="0.3">
      <c r="A130" s="7"/>
      <c r="B130" s="27"/>
      <c r="C130" s="28"/>
      <c r="D130" s="28"/>
      <c r="E130" s="29"/>
      <c r="F130" s="180"/>
      <c r="G130" s="181"/>
      <c r="H130" s="181"/>
      <c r="I130" s="181"/>
      <c r="J130" s="182"/>
    </row>
    <row r="131" spans="1:10" ht="21" customHeight="1" x14ac:dyDescent="0.25">
      <c r="A131" s="7"/>
      <c r="B131" s="116"/>
      <c r="C131" s="117"/>
      <c r="D131" s="117"/>
      <c r="E131" s="117"/>
      <c r="F131" s="118"/>
      <c r="G131" s="118"/>
      <c r="H131" s="118"/>
      <c r="I131" s="118"/>
      <c r="J131" s="118"/>
    </row>
    <row r="132" spans="1:10" ht="56.25" customHeight="1" x14ac:dyDescent="0.25">
      <c r="A132" s="7"/>
      <c r="B132" s="119" t="s">
        <v>265</v>
      </c>
      <c r="C132" s="119"/>
      <c r="D132" s="119"/>
      <c r="E132" s="119"/>
      <c r="F132" s="119"/>
      <c r="G132" s="119"/>
      <c r="H132" s="119"/>
      <c r="I132" s="119"/>
      <c r="J132" s="119"/>
    </row>
    <row r="133" spans="1:10" ht="41.25" customHeight="1" x14ac:dyDescent="0.25">
      <c r="A133" s="7"/>
      <c r="B133" s="119" t="s">
        <v>205</v>
      </c>
      <c r="C133" s="119"/>
      <c r="D133" s="119"/>
      <c r="E133" s="119"/>
      <c r="F133" s="119"/>
      <c r="G133" s="119"/>
      <c r="H133" s="119"/>
      <c r="I133" s="119"/>
      <c r="J133" s="119"/>
    </row>
    <row r="134" spans="1:10" ht="21" x14ac:dyDescent="0.25">
      <c r="A134" s="7" t="s">
        <v>114</v>
      </c>
      <c r="B134" s="120" t="s">
        <v>268</v>
      </c>
      <c r="C134" s="120"/>
      <c r="D134" s="120"/>
      <c r="E134" s="120"/>
      <c r="F134" s="120"/>
      <c r="G134" s="120"/>
      <c r="H134" s="120"/>
      <c r="I134" s="120"/>
      <c r="J134" s="120"/>
    </row>
    <row r="135" spans="1:10" ht="42" customHeight="1" x14ac:dyDescent="0.25">
      <c r="A135" s="7"/>
      <c r="B135" s="121" t="s">
        <v>207</v>
      </c>
      <c r="C135" s="121"/>
      <c r="D135" s="121"/>
      <c r="E135" s="121"/>
      <c r="F135" s="121"/>
      <c r="G135" s="121"/>
      <c r="H135" s="121"/>
      <c r="I135" s="121"/>
      <c r="J135" s="121"/>
    </row>
    <row r="136" spans="1:10" ht="21" x14ac:dyDescent="0.25">
      <c r="A136" s="7"/>
    </row>
  </sheetData>
  <sheetProtection selectLockedCells="1" selectUnlockedCells="1"/>
  <mergeCells count="249">
    <mergeCell ref="B130:E130"/>
    <mergeCell ref="F130:J130"/>
    <mergeCell ref="B132:J132"/>
    <mergeCell ref="B133:J133"/>
    <mergeCell ref="B134:J134"/>
    <mergeCell ref="B135:J135"/>
    <mergeCell ref="B127:E127"/>
    <mergeCell ref="F127:J127"/>
    <mergeCell ref="B128:E128"/>
    <mergeCell ref="F128:J128"/>
    <mergeCell ref="B129:E129"/>
    <mergeCell ref="F129:J129"/>
    <mergeCell ref="B123:E123"/>
    <mergeCell ref="B124:E124"/>
    <mergeCell ref="F124:J124"/>
    <mergeCell ref="B125:J125"/>
    <mergeCell ref="B126:E126"/>
    <mergeCell ref="F126:J126"/>
    <mergeCell ref="B119:E119"/>
    <mergeCell ref="F119:J119"/>
    <mergeCell ref="B120:E120"/>
    <mergeCell ref="B121:E121"/>
    <mergeCell ref="F121:J121"/>
    <mergeCell ref="B122:E122"/>
    <mergeCell ref="F122:J122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50" zoomScaleNormal="60" zoomScaleSheetLayoutView="50" workbookViewId="0">
      <pane ySplit="4" topLeftCell="A89" activePane="bottomLeft" state="frozen"/>
      <selection activeCell="Q15" sqref="Q15"/>
      <selection pane="bottomLeft" activeCell="F106" sqref="F106:J109"/>
    </sheetView>
  </sheetViews>
  <sheetFormatPr defaultColWidth="9.140625" defaultRowHeight="12.75" outlineLevelRow="1" x14ac:dyDescent="0.25"/>
  <cols>
    <col min="1" max="1" width="42.57031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11217.6</v>
      </c>
      <c r="G8" s="33">
        <f>H8*1.1</f>
        <v>10282.800000000001</v>
      </c>
      <c r="H8" s="33">
        <v>9348</v>
      </c>
      <c r="I8" s="33">
        <f>H8*0.75</f>
        <v>7011</v>
      </c>
      <c r="J8" s="33">
        <f>H8*0.5</f>
        <v>4674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15710.4</v>
      </c>
      <c r="G9" s="37">
        <f>H9*1.1</f>
        <v>14401.2</v>
      </c>
      <c r="H9" s="37">
        <v>13092</v>
      </c>
      <c r="I9" s="37">
        <f>H9*0.75</f>
        <v>9819</v>
      </c>
      <c r="J9" s="37">
        <f>H9*0.5</f>
        <v>6546</v>
      </c>
    </row>
    <row r="10" spans="1:10" ht="24" thickBot="1" x14ac:dyDescent="0.3">
      <c r="A10" s="7"/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12340.8</v>
      </c>
      <c r="G11" s="33">
        <f>H11*1.1</f>
        <v>11312.400000000001</v>
      </c>
      <c r="H11" s="33">
        <v>10284</v>
      </c>
      <c r="I11" s="33">
        <f>H11*0.75</f>
        <v>7713</v>
      </c>
      <c r="J11" s="33">
        <f>H11*0.5</f>
        <v>5142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17280</v>
      </c>
      <c r="G12" s="37">
        <f>H12*1.1</f>
        <v>15840.000000000002</v>
      </c>
      <c r="H12" s="37">
        <v>14400</v>
      </c>
      <c r="I12" s="37">
        <f>H12*0.75</f>
        <v>10800</v>
      </c>
      <c r="J12" s="37">
        <f>H12*0.5</f>
        <v>7200</v>
      </c>
    </row>
    <row r="13" spans="1:10" ht="24" thickBot="1" x14ac:dyDescent="0.3">
      <c r="A13" s="7"/>
      <c r="B13" s="27"/>
      <c r="C13" s="28"/>
      <c r="D13" s="28"/>
      <c r="E13" s="29"/>
      <c r="F13" s="135"/>
      <c r="G13" s="136"/>
      <c r="H13" s="136"/>
      <c r="I13" s="136"/>
      <c r="J13" s="137"/>
    </row>
    <row r="14" spans="1:10" ht="36" customHeight="1" x14ac:dyDescent="0.25">
      <c r="A14" s="7" t="s">
        <v>112</v>
      </c>
      <c r="B14" s="30" t="s">
        <v>118</v>
      </c>
      <c r="C14" s="175"/>
      <c r="D14" s="175"/>
      <c r="E14" s="176"/>
      <c r="F14" s="138">
        <v>2550</v>
      </c>
      <c r="G14" s="139"/>
      <c r="H14" s="139"/>
      <c r="I14" s="139"/>
      <c r="J14" s="140"/>
    </row>
    <row r="15" spans="1:10" ht="36" customHeight="1" thickBot="1" x14ac:dyDescent="0.3">
      <c r="A15" s="7" t="s">
        <v>114</v>
      </c>
      <c r="B15" s="177" t="s">
        <v>119</v>
      </c>
      <c r="C15" s="178"/>
      <c r="D15" s="178"/>
      <c r="E15" s="179"/>
      <c r="F15" s="337">
        <v>3600</v>
      </c>
      <c r="G15" s="148"/>
      <c r="H15" s="148"/>
      <c r="I15" s="148"/>
      <c r="J15" s="149"/>
    </row>
    <row r="16" spans="1:10" ht="24" thickBot="1" x14ac:dyDescent="0.3">
      <c r="A16" s="7"/>
      <c r="B16" s="27"/>
      <c r="C16" s="28"/>
      <c r="D16" s="28"/>
      <c r="E16" s="29"/>
      <c r="F16" s="153"/>
      <c r="G16" s="154"/>
      <c r="H16" s="154"/>
      <c r="I16" s="154"/>
      <c r="J16" s="15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348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492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930 до 18600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930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1860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2790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3720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4650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5580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6510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7440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8370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9300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10230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11160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12090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13020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13950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14880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15810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16740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17670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18600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432 до 9684</v>
      </c>
      <c r="G41" s="74"/>
      <c r="H41" s="74"/>
      <c r="I41" s="74"/>
      <c r="J41" s="75"/>
    </row>
    <row r="42" spans="1:10" ht="36" customHeight="1" x14ac:dyDescent="0.25">
      <c r="A42" s="7"/>
      <c r="B42" s="78" t="s">
        <v>144</v>
      </c>
      <c r="C42" s="79"/>
      <c r="D42" s="79"/>
      <c r="E42" s="36"/>
      <c r="F42" s="67">
        <v>936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600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9684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780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2208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432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432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864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1296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1698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83" t="s">
        <v>209</v>
      </c>
      <c r="C54" s="184"/>
      <c r="D54" s="184"/>
      <c r="E54" s="185"/>
      <c r="F54" s="186" t="str">
        <f>"Цена от "&amp;MIN(F56,F61:J62,H97,F63:J74)&amp;" до "&amp;MAX(F56,F61:J62,H97,F63:J74)</f>
        <v>Цена от 852 до 10296</v>
      </c>
      <c r="G54" s="187"/>
      <c r="H54" s="187"/>
      <c r="I54" s="187"/>
      <c r="J54" s="18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4320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432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1080</v>
      </c>
      <c r="G58" s="94"/>
      <c r="H58" s="94"/>
      <c r="I58" s="94"/>
      <c r="J58" s="95"/>
    </row>
    <row r="59" spans="1:10" ht="36" customHeight="1" thickBot="1" x14ac:dyDescent="0.3">
      <c r="A59" s="7"/>
      <c r="B59" s="177" t="s">
        <v>160</v>
      </c>
      <c r="C59" s="178"/>
      <c r="D59" s="178"/>
      <c r="E59" s="179"/>
      <c r="F59" s="93">
        <v>12012</v>
      </c>
      <c r="G59" s="94"/>
      <c r="H59" s="94"/>
      <c r="I59" s="94"/>
      <c r="J59" s="95"/>
    </row>
    <row r="60" spans="1:10" ht="24" thickBot="1" x14ac:dyDescent="0.3">
      <c r="A60" s="7"/>
      <c r="B60" s="132"/>
      <c r="C60" s="133"/>
      <c r="D60" s="133"/>
      <c r="E60" s="134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463" t="s">
        <v>161</v>
      </c>
      <c r="C61" s="464"/>
      <c r="D61" s="464"/>
      <c r="E61" s="465"/>
      <c r="F61" s="206">
        <v>2898</v>
      </c>
      <c r="G61" s="44"/>
      <c r="H61" s="44"/>
      <c r="I61" s="44"/>
      <c r="J61" s="45"/>
    </row>
    <row r="62" spans="1:10" ht="36" customHeight="1" x14ac:dyDescent="0.25">
      <c r="A62" s="7" t="s">
        <v>112</v>
      </c>
      <c r="B62" s="330" t="s">
        <v>162</v>
      </c>
      <c r="C62" s="331"/>
      <c r="D62" s="331"/>
      <c r="E62" s="401"/>
      <c r="F62" s="251">
        <v>3498</v>
      </c>
      <c r="G62" s="251"/>
      <c r="H62" s="251"/>
      <c r="I62" s="251"/>
      <c r="J62" s="252"/>
    </row>
    <row r="63" spans="1:10" ht="36" customHeight="1" x14ac:dyDescent="0.25">
      <c r="A63" s="7" t="s">
        <v>112</v>
      </c>
      <c r="B63" s="330" t="s">
        <v>163</v>
      </c>
      <c r="C63" s="331"/>
      <c r="D63" s="331"/>
      <c r="E63" s="401"/>
      <c r="F63" s="251">
        <v>4338</v>
      </c>
      <c r="G63" s="251"/>
      <c r="H63" s="251"/>
      <c r="I63" s="251"/>
      <c r="J63" s="252"/>
    </row>
    <row r="64" spans="1:10" ht="36" customHeight="1" x14ac:dyDescent="0.25">
      <c r="A64" s="7" t="s">
        <v>112</v>
      </c>
      <c r="B64" s="330" t="s">
        <v>164</v>
      </c>
      <c r="C64" s="331"/>
      <c r="D64" s="331"/>
      <c r="E64" s="401"/>
      <c r="F64" s="251">
        <v>8580</v>
      </c>
      <c r="G64" s="251"/>
      <c r="H64" s="251"/>
      <c r="I64" s="251"/>
      <c r="J64" s="252"/>
    </row>
    <row r="65" spans="1:10" ht="36" customHeight="1" x14ac:dyDescent="0.25">
      <c r="A65" s="7" t="s">
        <v>112</v>
      </c>
      <c r="B65" s="330" t="s">
        <v>165</v>
      </c>
      <c r="C65" s="331"/>
      <c r="D65" s="331"/>
      <c r="E65" s="401"/>
      <c r="F65" s="251">
        <v>10296</v>
      </c>
      <c r="G65" s="251"/>
      <c r="H65" s="251"/>
      <c r="I65" s="251"/>
      <c r="J65" s="252"/>
    </row>
    <row r="66" spans="1:10" ht="36" customHeight="1" x14ac:dyDescent="0.25">
      <c r="A66" s="7" t="s">
        <v>112</v>
      </c>
      <c r="B66" s="330" t="s">
        <v>166</v>
      </c>
      <c r="C66" s="331"/>
      <c r="D66" s="331"/>
      <c r="E66" s="401"/>
      <c r="F66" s="251">
        <v>4338</v>
      </c>
      <c r="G66" s="251"/>
      <c r="H66" s="251"/>
      <c r="I66" s="251"/>
      <c r="J66" s="252"/>
    </row>
    <row r="67" spans="1:10" ht="36" customHeight="1" x14ac:dyDescent="0.25">
      <c r="A67" s="7" t="s">
        <v>112</v>
      </c>
      <c r="B67" s="330" t="s">
        <v>167</v>
      </c>
      <c r="C67" s="331"/>
      <c r="D67" s="331"/>
      <c r="E67" s="401"/>
      <c r="F67" s="251">
        <v>2898</v>
      </c>
      <c r="G67" s="251"/>
      <c r="H67" s="251"/>
      <c r="I67" s="251"/>
      <c r="J67" s="252"/>
    </row>
    <row r="68" spans="1:10" ht="36" customHeight="1" x14ac:dyDescent="0.25">
      <c r="A68" s="7" t="s">
        <v>112</v>
      </c>
      <c r="B68" s="330" t="s">
        <v>168</v>
      </c>
      <c r="C68" s="331"/>
      <c r="D68" s="331"/>
      <c r="E68" s="401"/>
      <c r="F68" s="251">
        <v>4338</v>
      </c>
      <c r="G68" s="251"/>
      <c r="H68" s="251"/>
      <c r="I68" s="251"/>
      <c r="J68" s="252"/>
    </row>
    <row r="69" spans="1:10" ht="36" customHeight="1" x14ac:dyDescent="0.25">
      <c r="A69" s="7"/>
      <c r="B69" s="78" t="s">
        <v>169</v>
      </c>
      <c r="C69" s="79"/>
      <c r="D69" s="79"/>
      <c r="E69" s="36"/>
      <c r="F69" s="251">
        <v>2592</v>
      </c>
      <c r="G69" s="251"/>
      <c r="H69" s="251"/>
      <c r="I69" s="251"/>
      <c r="J69" s="252"/>
    </row>
    <row r="70" spans="1:10" ht="36" customHeight="1" x14ac:dyDescent="0.25">
      <c r="A70" s="7" t="s">
        <v>112</v>
      </c>
      <c r="B70" s="330" t="s">
        <v>170</v>
      </c>
      <c r="C70" s="331"/>
      <c r="D70" s="331"/>
      <c r="E70" s="401"/>
      <c r="F70" s="251">
        <v>852</v>
      </c>
      <c r="G70" s="251"/>
      <c r="H70" s="251"/>
      <c r="I70" s="251"/>
      <c r="J70" s="252"/>
    </row>
    <row r="71" spans="1:10" ht="36" customHeight="1" x14ac:dyDescent="0.25">
      <c r="A71" s="7"/>
      <c r="B71" s="330" t="s">
        <v>171</v>
      </c>
      <c r="C71" s="331"/>
      <c r="D71" s="331"/>
      <c r="E71" s="401"/>
      <c r="F71" s="251">
        <v>3060</v>
      </c>
      <c r="G71" s="251"/>
      <c r="H71" s="251"/>
      <c r="I71" s="251"/>
      <c r="J71" s="252"/>
    </row>
    <row r="72" spans="1:10" ht="36" customHeight="1" x14ac:dyDescent="0.25">
      <c r="B72" s="330" t="s">
        <v>172</v>
      </c>
      <c r="C72" s="331"/>
      <c r="D72" s="331"/>
      <c r="E72" s="401"/>
      <c r="F72" s="251">
        <v>2040</v>
      </c>
      <c r="G72" s="251"/>
      <c r="H72" s="251"/>
      <c r="I72" s="251"/>
      <c r="J72" s="252"/>
    </row>
    <row r="73" spans="1:10" ht="36" customHeight="1" x14ac:dyDescent="0.25">
      <c r="A73" s="7" t="s">
        <v>112</v>
      </c>
      <c r="B73" s="330" t="s">
        <v>173</v>
      </c>
      <c r="C73" s="331"/>
      <c r="D73" s="331"/>
      <c r="E73" s="401"/>
      <c r="F73" s="251">
        <v>8580</v>
      </c>
      <c r="G73" s="251"/>
      <c r="H73" s="251"/>
      <c r="I73" s="251"/>
      <c r="J73" s="252"/>
    </row>
    <row r="74" spans="1:10" ht="36" customHeight="1" x14ac:dyDescent="0.25">
      <c r="A74" s="7" t="s">
        <v>112</v>
      </c>
      <c r="B74" s="330" t="s">
        <v>174</v>
      </c>
      <c r="C74" s="331"/>
      <c r="D74" s="331"/>
      <c r="E74" s="401"/>
      <c r="F74" s="251">
        <v>5184</v>
      </c>
      <c r="G74" s="251"/>
      <c r="H74" s="251"/>
      <c r="I74" s="251"/>
      <c r="J74" s="252"/>
    </row>
    <row r="75" spans="1:10" ht="37.5" customHeight="1" x14ac:dyDescent="0.25">
      <c r="A75" s="7"/>
      <c r="B75" s="76" t="s">
        <v>175</v>
      </c>
      <c r="C75" s="77"/>
      <c r="D75" s="77"/>
      <c r="E75" s="54"/>
      <c r="F75" s="251">
        <v>930</v>
      </c>
      <c r="G75" s="251"/>
      <c r="H75" s="251"/>
      <c r="I75" s="251"/>
      <c r="J75" s="252"/>
    </row>
    <row r="76" spans="1:10" ht="36" customHeight="1" x14ac:dyDescent="0.25">
      <c r="A76" s="7"/>
      <c r="B76" s="76" t="s">
        <v>176</v>
      </c>
      <c r="C76" s="77"/>
      <c r="D76" s="77"/>
      <c r="E76" s="54"/>
      <c r="F76" s="251">
        <v>4470</v>
      </c>
      <c r="G76" s="251"/>
      <c r="H76" s="251"/>
      <c r="I76" s="251"/>
      <c r="J76" s="252"/>
    </row>
    <row r="77" spans="1:10" ht="36" customHeight="1" x14ac:dyDescent="0.25">
      <c r="A77" s="7"/>
      <c r="B77" s="76" t="s">
        <v>177</v>
      </c>
      <c r="C77" s="77"/>
      <c r="D77" s="77"/>
      <c r="E77" s="53"/>
      <c r="F77" s="251">
        <v>4320</v>
      </c>
      <c r="G77" s="251"/>
      <c r="H77" s="251"/>
      <c r="I77" s="251"/>
      <c r="J77" s="252"/>
    </row>
    <row r="78" spans="1:10" ht="36" customHeight="1" x14ac:dyDescent="0.25">
      <c r="A78" s="7"/>
      <c r="B78" s="494" t="s">
        <v>178</v>
      </c>
      <c r="C78" s="495"/>
      <c r="D78" s="495"/>
      <c r="E78" s="495"/>
      <c r="F78" s="251">
        <v>3000</v>
      </c>
      <c r="G78" s="251"/>
      <c r="H78" s="251"/>
      <c r="I78" s="251"/>
      <c r="J78" s="252"/>
    </row>
    <row r="79" spans="1:10" ht="36" customHeight="1" x14ac:dyDescent="0.25">
      <c r="A79" s="7" t="s">
        <v>114</v>
      </c>
      <c r="B79" s="330" t="s">
        <v>179</v>
      </c>
      <c r="C79" s="331"/>
      <c r="D79" s="331"/>
      <c r="E79" s="401"/>
      <c r="F79" s="251">
        <v>4080</v>
      </c>
      <c r="G79" s="251"/>
      <c r="H79" s="251"/>
      <c r="I79" s="251"/>
      <c r="J79" s="252"/>
    </row>
    <row r="80" spans="1:10" ht="36" customHeight="1" x14ac:dyDescent="0.25">
      <c r="A80" s="7" t="s">
        <v>114</v>
      </c>
      <c r="B80" s="330" t="s">
        <v>180</v>
      </c>
      <c r="C80" s="331"/>
      <c r="D80" s="331"/>
      <c r="E80" s="401"/>
      <c r="F80" s="251">
        <v>4920</v>
      </c>
      <c r="G80" s="251"/>
      <c r="H80" s="251"/>
      <c r="I80" s="251"/>
      <c r="J80" s="252"/>
    </row>
    <row r="81" spans="1:10" ht="36" customHeight="1" x14ac:dyDescent="0.25">
      <c r="A81" s="7" t="s">
        <v>114</v>
      </c>
      <c r="B81" s="330" t="s">
        <v>181</v>
      </c>
      <c r="C81" s="331"/>
      <c r="D81" s="331"/>
      <c r="E81" s="401"/>
      <c r="F81" s="496">
        <v>6120</v>
      </c>
      <c r="G81" s="59"/>
      <c r="H81" s="59"/>
      <c r="I81" s="59"/>
      <c r="J81" s="60"/>
    </row>
    <row r="82" spans="1:10" ht="36" customHeight="1" x14ac:dyDescent="0.25">
      <c r="A82" s="7" t="s">
        <v>114</v>
      </c>
      <c r="B82" s="330" t="s">
        <v>182</v>
      </c>
      <c r="C82" s="331"/>
      <c r="D82" s="331"/>
      <c r="E82" s="401"/>
      <c r="F82" s="496">
        <v>12120</v>
      </c>
      <c r="G82" s="59"/>
      <c r="H82" s="59"/>
      <c r="I82" s="59"/>
      <c r="J82" s="60"/>
    </row>
    <row r="83" spans="1:10" ht="36" customHeight="1" x14ac:dyDescent="0.25">
      <c r="A83" s="7" t="s">
        <v>114</v>
      </c>
      <c r="B83" s="330" t="s">
        <v>183</v>
      </c>
      <c r="C83" s="331"/>
      <c r="D83" s="331"/>
      <c r="E83" s="401"/>
      <c r="F83" s="496">
        <v>14544</v>
      </c>
      <c r="G83" s="59"/>
      <c r="H83" s="59"/>
      <c r="I83" s="59"/>
      <c r="J83" s="60"/>
    </row>
    <row r="84" spans="1:10" ht="36" customHeight="1" x14ac:dyDescent="0.25">
      <c r="A84" s="7" t="s">
        <v>114</v>
      </c>
      <c r="B84" s="330" t="s">
        <v>184</v>
      </c>
      <c r="C84" s="331"/>
      <c r="D84" s="331"/>
      <c r="E84" s="401"/>
      <c r="F84" s="496">
        <v>6120</v>
      </c>
      <c r="G84" s="59"/>
      <c r="H84" s="59"/>
      <c r="I84" s="59"/>
      <c r="J84" s="60"/>
    </row>
    <row r="85" spans="1:10" ht="36" customHeight="1" x14ac:dyDescent="0.25">
      <c r="A85" s="7" t="s">
        <v>114</v>
      </c>
      <c r="B85" s="330" t="s">
        <v>185</v>
      </c>
      <c r="C85" s="331"/>
      <c r="D85" s="331"/>
      <c r="E85" s="401"/>
      <c r="F85" s="496">
        <v>4080</v>
      </c>
      <c r="G85" s="59"/>
      <c r="H85" s="59"/>
      <c r="I85" s="59"/>
      <c r="J85" s="60"/>
    </row>
    <row r="86" spans="1:10" ht="36" customHeight="1" x14ac:dyDescent="0.25">
      <c r="A86" s="7" t="s">
        <v>114</v>
      </c>
      <c r="B86" s="330" t="s">
        <v>186</v>
      </c>
      <c r="C86" s="331"/>
      <c r="D86" s="331"/>
      <c r="E86" s="401"/>
      <c r="F86" s="496">
        <v>6120</v>
      </c>
      <c r="G86" s="59"/>
      <c r="H86" s="59"/>
      <c r="I86" s="59"/>
      <c r="J86" s="60"/>
    </row>
    <row r="87" spans="1:10" ht="36" customHeight="1" x14ac:dyDescent="0.25">
      <c r="A87" s="7" t="s">
        <v>114</v>
      </c>
      <c r="B87" s="330" t="s">
        <v>187</v>
      </c>
      <c r="C87" s="331"/>
      <c r="D87" s="331"/>
      <c r="E87" s="401"/>
      <c r="F87" s="496">
        <v>1200</v>
      </c>
      <c r="G87" s="59"/>
      <c r="H87" s="59"/>
      <c r="I87" s="59"/>
      <c r="J87" s="60"/>
    </row>
    <row r="88" spans="1:10" ht="36" customHeight="1" x14ac:dyDescent="0.25">
      <c r="A88" s="7" t="s">
        <v>114</v>
      </c>
      <c r="B88" s="330" t="s">
        <v>188</v>
      </c>
      <c r="C88" s="331"/>
      <c r="D88" s="331"/>
      <c r="E88" s="401"/>
      <c r="F88" s="496">
        <v>12120</v>
      </c>
      <c r="G88" s="59"/>
      <c r="H88" s="59"/>
      <c r="I88" s="59"/>
      <c r="J88" s="60"/>
    </row>
    <row r="89" spans="1:10" ht="36" customHeight="1" thickBot="1" x14ac:dyDescent="0.3">
      <c r="A89" s="7" t="s">
        <v>114</v>
      </c>
      <c r="B89" s="412" t="s">
        <v>189</v>
      </c>
      <c r="C89" s="413"/>
      <c r="D89" s="413"/>
      <c r="E89" s="497"/>
      <c r="F89" s="147">
        <v>7320</v>
      </c>
      <c r="G89" s="148"/>
      <c r="H89" s="148"/>
      <c r="I89" s="148"/>
      <c r="J89" s="149"/>
    </row>
    <row r="90" spans="1:10" ht="36" customHeight="1" x14ac:dyDescent="0.25">
      <c r="A90" s="7"/>
      <c r="B90" s="189" t="s">
        <v>190</v>
      </c>
      <c r="C90" s="190"/>
      <c r="D90" s="190"/>
      <c r="E90" s="191"/>
      <c r="F90" s="186"/>
      <c r="G90" s="187"/>
      <c r="H90" s="187"/>
      <c r="I90" s="187"/>
      <c r="J90" s="188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2400</v>
      </c>
      <c r="G91" s="68"/>
      <c r="H91" s="68"/>
      <c r="I91" s="68"/>
      <c r="J91" s="69"/>
    </row>
    <row r="92" spans="1:10" ht="36" customHeight="1" x14ac:dyDescent="0.25">
      <c r="A92" s="7"/>
      <c r="B92" s="76" t="s">
        <v>192</v>
      </c>
      <c r="C92" s="77"/>
      <c r="D92" s="77"/>
      <c r="E92" s="54"/>
      <c r="F92" s="67">
        <v>3600</v>
      </c>
      <c r="G92" s="68"/>
      <c r="H92" s="68"/>
      <c r="I92" s="68"/>
      <c r="J92" s="69"/>
    </row>
    <row r="93" spans="1:10" ht="36" customHeight="1" x14ac:dyDescent="0.25">
      <c r="A93" s="7"/>
      <c r="B93" s="76" t="s">
        <v>193</v>
      </c>
      <c r="C93" s="77"/>
      <c r="D93" s="77"/>
      <c r="E93" s="54"/>
      <c r="F93" s="105">
        <v>1800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194</v>
      </c>
      <c r="C94" s="77"/>
      <c r="D94" s="77"/>
      <c r="E94" s="54"/>
      <c r="F94" s="105">
        <v>180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195</v>
      </c>
      <c r="C95" s="77"/>
      <c r="D95" s="77"/>
      <c r="E95" s="54"/>
      <c r="F95" s="105">
        <v>612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196</v>
      </c>
      <c r="C96" s="19"/>
      <c r="D96" s="19"/>
      <c r="E96" s="20"/>
      <c r="F96" s="186"/>
      <c r="G96" s="187"/>
      <c r="H96" s="187"/>
      <c r="I96" s="187"/>
      <c r="J96" s="188"/>
    </row>
    <row r="97" spans="1:10" ht="36" customHeight="1" x14ac:dyDescent="0.25">
      <c r="A97" s="7" t="s">
        <v>112</v>
      </c>
      <c r="B97" s="330" t="s">
        <v>197</v>
      </c>
      <c r="C97" s="331"/>
      <c r="D97" s="331"/>
      <c r="E97" s="401"/>
      <c r="F97" s="192">
        <f>H97*1.2</f>
        <v>3772.7999999999997</v>
      </c>
      <c r="G97" s="193">
        <f>H97*1.1</f>
        <v>3458.4</v>
      </c>
      <c r="H97" s="193">
        <v>3144</v>
      </c>
      <c r="I97" s="193">
        <f>H97*0.75</f>
        <v>2358</v>
      </c>
      <c r="J97" s="194">
        <f>H97*0.5</f>
        <v>1572</v>
      </c>
    </row>
    <row r="98" spans="1:10" ht="36" customHeight="1" x14ac:dyDescent="0.25">
      <c r="A98" s="7" t="s">
        <v>112</v>
      </c>
      <c r="B98" s="330" t="s">
        <v>198</v>
      </c>
      <c r="C98" s="331"/>
      <c r="D98" s="331"/>
      <c r="E98" s="401"/>
      <c r="F98" s="67">
        <v>2298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330" t="s">
        <v>199</v>
      </c>
      <c r="C99" s="331"/>
      <c r="D99" s="331"/>
      <c r="E99" s="401"/>
      <c r="F99" s="67">
        <v>1020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330" t="s">
        <v>200</v>
      </c>
      <c r="C100" s="331"/>
      <c r="D100" s="331"/>
      <c r="E100" s="401"/>
      <c r="F100" s="192">
        <f>H100*1.2</f>
        <v>5328</v>
      </c>
      <c r="G100" s="193">
        <f>H100*1.1</f>
        <v>4884</v>
      </c>
      <c r="H100" s="193">
        <v>4440</v>
      </c>
      <c r="I100" s="193">
        <f>H100*0.75</f>
        <v>3330</v>
      </c>
      <c r="J100" s="194">
        <f>H100*0.5</f>
        <v>2220</v>
      </c>
    </row>
    <row r="101" spans="1:10" ht="36" customHeight="1" x14ac:dyDescent="0.25">
      <c r="A101" s="7" t="s">
        <v>114</v>
      </c>
      <c r="B101" s="330" t="s">
        <v>226</v>
      </c>
      <c r="C101" s="331"/>
      <c r="D101" s="331"/>
      <c r="E101" s="401"/>
      <c r="F101" s="496">
        <v>3240</v>
      </c>
      <c r="G101" s="59"/>
      <c r="H101" s="59"/>
      <c r="I101" s="59"/>
      <c r="J101" s="60"/>
    </row>
    <row r="102" spans="1:10" ht="36" customHeight="1" x14ac:dyDescent="0.25">
      <c r="A102" s="7" t="s">
        <v>114</v>
      </c>
      <c r="B102" s="330" t="s">
        <v>202</v>
      </c>
      <c r="C102" s="331"/>
      <c r="D102" s="331"/>
      <c r="E102" s="401"/>
      <c r="F102" s="496">
        <v>1440</v>
      </c>
      <c r="G102" s="59"/>
      <c r="H102" s="59"/>
      <c r="I102" s="59"/>
      <c r="J102" s="60"/>
    </row>
    <row r="103" spans="1:10" ht="36" customHeight="1" x14ac:dyDescent="0.25">
      <c r="A103" s="7"/>
      <c r="B103" s="76" t="s">
        <v>203</v>
      </c>
      <c r="C103" s="77"/>
      <c r="D103" s="77"/>
      <c r="E103" s="54"/>
      <c r="F103" s="251">
        <v>3144</v>
      </c>
      <c r="G103" s="251"/>
      <c r="H103" s="251"/>
      <c r="I103" s="251"/>
      <c r="J103" s="252"/>
    </row>
    <row r="104" spans="1:10" ht="54" customHeight="1" thickBot="1" x14ac:dyDescent="0.3">
      <c r="A104" s="7"/>
      <c r="B104" s="498" t="s">
        <v>228</v>
      </c>
      <c r="C104" s="499"/>
      <c r="D104" s="499"/>
      <c r="E104" s="500"/>
      <c r="F104" s="501"/>
      <c r="G104" s="502"/>
      <c r="H104" s="502"/>
      <c r="I104" s="502"/>
      <c r="J104" s="503"/>
    </row>
    <row r="105" spans="1:10" ht="36" customHeight="1" thickBot="1" x14ac:dyDescent="0.3">
      <c r="A105" s="7"/>
      <c r="B105" s="195"/>
      <c r="C105" s="196"/>
      <c r="D105" s="196"/>
      <c r="E105" s="196"/>
      <c r="F105" s="196"/>
      <c r="G105" s="196"/>
      <c r="H105" s="196"/>
      <c r="I105" s="196"/>
      <c r="J105" s="197"/>
    </row>
    <row r="106" spans="1:10" ht="36" customHeight="1" x14ac:dyDescent="0.25">
      <c r="A106" s="7"/>
      <c r="B106" s="78" t="s">
        <v>229</v>
      </c>
      <c r="C106" s="79"/>
      <c r="D106" s="79"/>
      <c r="E106" s="36"/>
      <c r="F106" s="80">
        <v>8568</v>
      </c>
      <c r="G106" s="81"/>
      <c r="H106" s="81"/>
      <c r="I106" s="81"/>
      <c r="J106" s="82"/>
    </row>
    <row r="107" spans="1:10" ht="36" customHeight="1" x14ac:dyDescent="0.25">
      <c r="A107" s="7"/>
      <c r="B107" s="76" t="s">
        <v>230</v>
      </c>
      <c r="C107" s="77"/>
      <c r="D107" s="77"/>
      <c r="E107" s="54"/>
      <c r="F107" s="67">
        <v>17136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231</v>
      </c>
      <c r="C108" s="77"/>
      <c r="D108" s="77"/>
      <c r="E108" s="54"/>
      <c r="F108" s="67">
        <v>8568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264</v>
      </c>
      <c r="C109" s="77"/>
      <c r="D109" s="77"/>
      <c r="E109" s="54"/>
      <c r="F109" s="67">
        <v>17136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16"/>
      <c r="C111" s="117"/>
      <c r="D111" s="117"/>
      <c r="E111" s="117"/>
      <c r="F111" s="118"/>
      <c r="G111" s="118"/>
      <c r="H111" s="118"/>
      <c r="I111" s="118"/>
      <c r="J111" s="118"/>
    </row>
    <row r="112" spans="1:10" ht="56.25" customHeight="1" x14ac:dyDescent="0.25">
      <c r="A112" s="7"/>
      <c r="B112" s="119" t="s">
        <v>265</v>
      </c>
      <c r="C112" s="119"/>
      <c r="D112" s="119"/>
      <c r="E112" s="119"/>
      <c r="F112" s="119"/>
      <c r="G112" s="119"/>
      <c r="H112" s="119"/>
      <c r="I112" s="119"/>
      <c r="J112" s="119"/>
    </row>
    <row r="113" spans="1:10" ht="41.25" customHeight="1" x14ac:dyDescent="0.25">
      <c r="A113" s="7"/>
      <c r="B113" s="119" t="s">
        <v>205</v>
      </c>
      <c r="C113" s="119"/>
      <c r="D113" s="119"/>
      <c r="E113" s="119"/>
      <c r="F113" s="119"/>
      <c r="G113" s="119"/>
      <c r="H113" s="119"/>
      <c r="I113" s="119"/>
      <c r="J113" s="119"/>
    </row>
    <row r="114" spans="1:10" ht="21" x14ac:dyDescent="0.25">
      <c r="A114" s="7" t="s">
        <v>114</v>
      </c>
      <c r="B114" s="120" t="s">
        <v>268</v>
      </c>
      <c r="C114" s="120"/>
      <c r="D114" s="120"/>
      <c r="E114" s="120"/>
      <c r="F114" s="120"/>
      <c r="G114" s="120"/>
      <c r="H114" s="120"/>
      <c r="I114" s="120"/>
      <c r="J114" s="120"/>
    </row>
    <row r="115" spans="1:10" ht="42" customHeight="1" x14ac:dyDescent="0.25">
      <c r="A115" s="7"/>
      <c r="B115" s="121" t="s">
        <v>207</v>
      </c>
      <c r="C115" s="121"/>
      <c r="D115" s="121"/>
      <c r="E115" s="121"/>
      <c r="F115" s="121"/>
      <c r="G115" s="121"/>
      <c r="H115" s="121"/>
      <c r="I115" s="121"/>
      <c r="J115" s="121"/>
    </row>
    <row r="116" spans="1:10" ht="21" x14ac:dyDescent="0.25">
      <c r="A116" s="7"/>
    </row>
  </sheetData>
  <sheetProtection selectLockedCells="1" selectUnlockedCells="1"/>
  <mergeCells count="210">
    <mergeCell ref="B112:J112"/>
    <mergeCell ref="B113:J113"/>
    <mergeCell ref="B114:J114"/>
    <mergeCell ref="B115:J115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60" zoomScaleNormal="60" workbookViewId="0">
      <pane ySplit="4" topLeftCell="A98" activePane="bottomLeft" state="frozen"/>
      <selection activeCell="Q15" sqref="Q15"/>
      <selection pane="bottomLeft" activeCell="F104" sqref="F104:J104"/>
    </sheetView>
  </sheetViews>
  <sheetFormatPr defaultColWidth="9.140625" defaultRowHeight="12.75" outlineLevelRow="1" x14ac:dyDescent="0.25"/>
  <cols>
    <col min="1" max="1" width="32.710937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5580</v>
      </c>
      <c r="G8" s="33">
        <f>H8*1.1</f>
        <v>5115</v>
      </c>
      <c r="H8" s="33">
        <v>4650</v>
      </c>
      <c r="I8" s="33">
        <f>H8*0.75</f>
        <v>3487.5</v>
      </c>
      <c r="J8" s="33">
        <f>H8*0.5</f>
        <v>2325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7819.2</v>
      </c>
      <c r="G9" s="37">
        <f>H9*1.1</f>
        <v>7167.6</v>
      </c>
      <c r="H9" s="37">
        <v>6516</v>
      </c>
      <c r="I9" s="37">
        <f>H9*0.75</f>
        <v>4887</v>
      </c>
      <c r="J9" s="37">
        <f>H9*0.5</f>
        <v>3258</v>
      </c>
    </row>
    <row r="10" spans="1:10" ht="24" thickBot="1" x14ac:dyDescent="0.3">
      <c r="A10" s="7"/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6660</v>
      </c>
      <c r="G11" s="33">
        <f>H11*1.1</f>
        <v>6105.0000000000009</v>
      </c>
      <c r="H11" s="33">
        <v>5550</v>
      </c>
      <c r="I11" s="33">
        <f>H11*0.75</f>
        <v>4162.5</v>
      </c>
      <c r="J11" s="33">
        <f>H11*0.5</f>
        <v>2775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9331.1999999999989</v>
      </c>
      <c r="G12" s="37">
        <f>H12*1.1</f>
        <v>8553.6</v>
      </c>
      <c r="H12" s="37">
        <v>7776</v>
      </c>
      <c r="I12" s="37">
        <f>H12*0.75</f>
        <v>5832</v>
      </c>
      <c r="J12" s="37">
        <f>H12*0.5</f>
        <v>3888</v>
      </c>
    </row>
    <row r="13" spans="1:10" ht="24" thickBot="1" x14ac:dyDescent="0.3">
      <c r="A13" s="7"/>
      <c r="B13" s="27"/>
      <c r="C13" s="28"/>
      <c r="D13" s="28"/>
      <c r="E13" s="29"/>
      <c r="F13" s="135"/>
      <c r="G13" s="136"/>
      <c r="H13" s="136"/>
      <c r="I13" s="136"/>
      <c r="J13" s="137"/>
    </row>
    <row r="14" spans="1:10" ht="36" customHeight="1" x14ac:dyDescent="0.25">
      <c r="A14" s="7" t="s">
        <v>112</v>
      </c>
      <c r="B14" s="30" t="s">
        <v>118</v>
      </c>
      <c r="C14" s="175"/>
      <c r="D14" s="175"/>
      <c r="E14" s="176"/>
      <c r="F14" s="138">
        <v>1080</v>
      </c>
      <c r="G14" s="139"/>
      <c r="H14" s="139"/>
      <c r="I14" s="139"/>
      <c r="J14" s="140"/>
    </row>
    <row r="15" spans="1:10" ht="36" customHeight="1" thickBot="1" x14ac:dyDescent="0.3">
      <c r="A15" s="7" t="s">
        <v>114</v>
      </c>
      <c r="B15" s="177" t="s">
        <v>119</v>
      </c>
      <c r="C15" s="178"/>
      <c r="D15" s="178"/>
      <c r="E15" s="179"/>
      <c r="F15" s="337">
        <v>1560</v>
      </c>
      <c r="G15" s="148"/>
      <c r="H15" s="148"/>
      <c r="I15" s="148"/>
      <c r="J15" s="149"/>
    </row>
    <row r="16" spans="1:10" ht="24" thickBot="1" x14ac:dyDescent="0.3">
      <c r="A16" s="7"/>
      <c r="B16" s="27"/>
      <c r="C16" s="28"/>
      <c r="D16" s="28"/>
      <c r="E16" s="29"/>
      <c r="F16" s="153"/>
      <c r="G16" s="154"/>
      <c r="H16" s="154"/>
      <c r="I16" s="154"/>
      <c r="J16" s="15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120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168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840 до 16800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840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1680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2520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3360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4200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5040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5880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6720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7560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8400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9240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10080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10920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11760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12600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13440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14280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15120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15960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16800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5100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240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5100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720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1440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1560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83" t="s">
        <v>209</v>
      </c>
      <c r="C54" s="184"/>
      <c r="D54" s="184"/>
      <c r="E54" s="185"/>
      <c r="F54" s="186" t="str">
        <f>"Цена от "&amp;MIN(F56,F61:J62,H97,F63:J74)&amp;" до "&amp;MAX(F56,F61:J62,H97,F63:J74)</f>
        <v>Цена от 510 до 9000</v>
      </c>
      <c r="G54" s="187"/>
      <c r="H54" s="187"/>
      <c r="I54" s="187"/>
      <c r="J54" s="18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1440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144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720</v>
      </c>
      <c r="G58" s="94"/>
      <c r="H58" s="94"/>
      <c r="I58" s="94"/>
      <c r="J58" s="95"/>
    </row>
    <row r="59" spans="1:10" ht="36" customHeight="1" thickBot="1" x14ac:dyDescent="0.3">
      <c r="A59" s="7"/>
      <c r="B59" s="177" t="s">
        <v>160</v>
      </c>
      <c r="C59" s="178"/>
      <c r="D59" s="178"/>
      <c r="E59" s="179"/>
      <c r="F59" s="93">
        <v>10008</v>
      </c>
      <c r="G59" s="94"/>
      <c r="H59" s="94"/>
      <c r="I59" s="94"/>
      <c r="J59" s="95"/>
    </row>
    <row r="60" spans="1:10" ht="24" thickBot="1" x14ac:dyDescent="0.3">
      <c r="A60" s="7"/>
      <c r="B60" s="132"/>
      <c r="C60" s="133"/>
      <c r="D60" s="133"/>
      <c r="E60" s="134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463" t="s">
        <v>161</v>
      </c>
      <c r="C61" s="464"/>
      <c r="D61" s="464"/>
      <c r="E61" s="465"/>
      <c r="F61" s="206">
        <v>2280</v>
      </c>
      <c r="G61" s="44"/>
      <c r="H61" s="44"/>
      <c r="I61" s="44"/>
      <c r="J61" s="45"/>
    </row>
    <row r="62" spans="1:10" ht="36" customHeight="1" x14ac:dyDescent="0.25">
      <c r="A62" s="7" t="s">
        <v>112</v>
      </c>
      <c r="B62" s="330" t="s">
        <v>162</v>
      </c>
      <c r="C62" s="331"/>
      <c r="D62" s="331"/>
      <c r="E62" s="401"/>
      <c r="F62" s="251">
        <v>1800</v>
      </c>
      <c r="G62" s="251"/>
      <c r="H62" s="251"/>
      <c r="I62" s="251"/>
      <c r="J62" s="252"/>
    </row>
    <row r="63" spans="1:10" ht="36" customHeight="1" x14ac:dyDescent="0.25">
      <c r="A63" s="7" t="s">
        <v>112</v>
      </c>
      <c r="B63" s="330" t="s">
        <v>163</v>
      </c>
      <c r="C63" s="331"/>
      <c r="D63" s="331"/>
      <c r="E63" s="401"/>
      <c r="F63" s="251">
        <v>3000</v>
      </c>
      <c r="G63" s="251"/>
      <c r="H63" s="251"/>
      <c r="I63" s="251"/>
      <c r="J63" s="252"/>
    </row>
    <row r="64" spans="1:10" ht="36" customHeight="1" x14ac:dyDescent="0.25">
      <c r="A64" s="7" t="s">
        <v>112</v>
      </c>
      <c r="B64" s="330" t="s">
        <v>164</v>
      </c>
      <c r="C64" s="331"/>
      <c r="D64" s="331"/>
      <c r="E64" s="401"/>
      <c r="F64" s="251">
        <v>3000</v>
      </c>
      <c r="G64" s="251"/>
      <c r="H64" s="251"/>
      <c r="I64" s="251"/>
      <c r="J64" s="252"/>
    </row>
    <row r="65" spans="1:10" ht="36" customHeight="1" x14ac:dyDescent="0.25">
      <c r="A65" s="7" t="s">
        <v>112</v>
      </c>
      <c r="B65" s="330" t="s">
        <v>165</v>
      </c>
      <c r="C65" s="331"/>
      <c r="D65" s="331"/>
      <c r="E65" s="401"/>
      <c r="F65" s="251">
        <v>3600</v>
      </c>
      <c r="G65" s="251"/>
      <c r="H65" s="251"/>
      <c r="I65" s="251"/>
      <c r="J65" s="252"/>
    </row>
    <row r="66" spans="1:10" ht="36" customHeight="1" x14ac:dyDescent="0.25">
      <c r="A66" s="7" t="s">
        <v>112</v>
      </c>
      <c r="B66" s="330" t="s">
        <v>166</v>
      </c>
      <c r="C66" s="331"/>
      <c r="D66" s="331"/>
      <c r="E66" s="401"/>
      <c r="F66" s="251">
        <v>1140</v>
      </c>
      <c r="G66" s="251"/>
      <c r="H66" s="251"/>
      <c r="I66" s="251"/>
      <c r="J66" s="252"/>
    </row>
    <row r="67" spans="1:10" ht="36" customHeight="1" x14ac:dyDescent="0.25">
      <c r="A67" s="7" t="s">
        <v>112</v>
      </c>
      <c r="B67" s="330" t="s">
        <v>167</v>
      </c>
      <c r="C67" s="331"/>
      <c r="D67" s="331"/>
      <c r="E67" s="401"/>
      <c r="F67" s="251">
        <v>1620</v>
      </c>
      <c r="G67" s="251"/>
      <c r="H67" s="251"/>
      <c r="I67" s="251"/>
      <c r="J67" s="252"/>
    </row>
    <row r="68" spans="1:10" ht="36" customHeight="1" x14ac:dyDescent="0.25">
      <c r="A68" s="7" t="s">
        <v>112</v>
      </c>
      <c r="B68" s="330" t="s">
        <v>168</v>
      </c>
      <c r="C68" s="331"/>
      <c r="D68" s="331"/>
      <c r="E68" s="401"/>
      <c r="F68" s="251">
        <v>2220</v>
      </c>
      <c r="G68" s="251"/>
      <c r="H68" s="251"/>
      <c r="I68" s="251"/>
      <c r="J68" s="252"/>
    </row>
    <row r="69" spans="1:10" ht="36" customHeight="1" x14ac:dyDescent="0.25">
      <c r="A69" s="7"/>
      <c r="B69" s="78" t="s">
        <v>169</v>
      </c>
      <c r="C69" s="79"/>
      <c r="D69" s="79"/>
      <c r="E69" s="36"/>
      <c r="F69" s="251">
        <v>9000</v>
      </c>
      <c r="G69" s="251"/>
      <c r="H69" s="251"/>
      <c r="I69" s="251"/>
      <c r="J69" s="252"/>
    </row>
    <row r="70" spans="1:10" ht="36" customHeight="1" x14ac:dyDescent="0.25">
      <c r="A70" s="7" t="s">
        <v>112</v>
      </c>
      <c r="B70" s="330" t="s">
        <v>170</v>
      </c>
      <c r="C70" s="331"/>
      <c r="D70" s="331"/>
      <c r="E70" s="401"/>
      <c r="F70" s="251">
        <v>510</v>
      </c>
      <c r="G70" s="251"/>
      <c r="H70" s="251"/>
      <c r="I70" s="251"/>
      <c r="J70" s="252"/>
    </row>
    <row r="71" spans="1:10" ht="36" customHeight="1" x14ac:dyDescent="0.25">
      <c r="A71" s="7"/>
      <c r="B71" s="330" t="s">
        <v>171</v>
      </c>
      <c r="C71" s="331"/>
      <c r="D71" s="331"/>
      <c r="E71" s="401"/>
      <c r="F71" s="251">
        <v>1800</v>
      </c>
      <c r="G71" s="251"/>
      <c r="H71" s="251"/>
      <c r="I71" s="251"/>
      <c r="J71" s="252"/>
    </row>
    <row r="72" spans="1:10" ht="36" customHeight="1" x14ac:dyDescent="0.25">
      <c r="B72" s="330" t="s">
        <v>172</v>
      </c>
      <c r="C72" s="331"/>
      <c r="D72" s="331"/>
      <c r="E72" s="401"/>
      <c r="F72" s="251">
        <v>1200</v>
      </c>
      <c r="G72" s="251"/>
      <c r="H72" s="251"/>
      <c r="I72" s="251"/>
      <c r="J72" s="252"/>
    </row>
    <row r="73" spans="1:10" ht="36" customHeight="1" x14ac:dyDescent="0.25">
      <c r="A73" s="7" t="s">
        <v>112</v>
      </c>
      <c r="B73" s="330" t="s">
        <v>173</v>
      </c>
      <c r="C73" s="331"/>
      <c r="D73" s="331"/>
      <c r="E73" s="401"/>
      <c r="F73" s="251">
        <v>3300</v>
      </c>
      <c r="G73" s="251"/>
      <c r="H73" s="251"/>
      <c r="I73" s="251"/>
      <c r="J73" s="252"/>
    </row>
    <row r="74" spans="1:10" ht="36" customHeight="1" x14ac:dyDescent="0.25">
      <c r="A74" s="7" t="s">
        <v>112</v>
      </c>
      <c r="B74" s="330" t="s">
        <v>174</v>
      </c>
      <c r="C74" s="331"/>
      <c r="D74" s="331"/>
      <c r="E74" s="401"/>
      <c r="F74" s="251">
        <v>1500</v>
      </c>
      <c r="G74" s="251"/>
      <c r="H74" s="251"/>
      <c r="I74" s="251"/>
      <c r="J74" s="252"/>
    </row>
    <row r="75" spans="1:10" ht="37.5" customHeight="1" x14ac:dyDescent="0.25">
      <c r="A75" s="7"/>
      <c r="B75" s="76" t="s">
        <v>175</v>
      </c>
      <c r="C75" s="77"/>
      <c r="D75" s="77"/>
      <c r="E75" s="54"/>
      <c r="F75" s="251">
        <v>900</v>
      </c>
      <c r="G75" s="251"/>
      <c r="H75" s="251"/>
      <c r="I75" s="251"/>
      <c r="J75" s="252"/>
    </row>
    <row r="76" spans="1:10" ht="36" customHeight="1" x14ac:dyDescent="0.25">
      <c r="A76" s="7"/>
      <c r="B76" s="76" t="s">
        <v>176</v>
      </c>
      <c r="C76" s="77"/>
      <c r="D76" s="77"/>
      <c r="E76" s="54"/>
      <c r="F76" s="251">
        <v>1800</v>
      </c>
      <c r="G76" s="251"/>
      <c r="H76" s="251"/>
      <c r="I76" s="251"/>
      <c r="J76" s="252"/>
    </row>
    <row r="77" spans="1:10" ht="36" customHeight="1" x14ac:dyDescent="0.25">
      <c r="A77" s="7"/>
      <c r="B77" s="76" t="s">
        <v>177</v>
      </c>
      <c r="C77" s="77"/>
      <c r="D77" s="77"/>
      <c r="E77" s="53"/>
      <c r="F77" s="251">
        <v>3000</v>
      </c>
      <c r="G77" s="251"/>
      <c r="H77" s="251"/>
      <c r="I77" s="251"/>
      <c r="J77" s="252"/>
    </row>
    <row r="78" spans="1:10" ht="36" customHeight="1" x14ac:dyDescent="0.25">
      <c r="A78" s="7"/>
      <c r="B78" s="494" t="s">
        <v>178</v>
      </c>
      <c r="C78" s="495"/>
      <c r="D78" s="495"/>
      <c r="E78" s="495"/>
      <c r="F78" s="251">
        <v>2004</v>
      </c>
      <c r="G78" s="251"/>
      <c r="H78" s="251"/>
      <c r="I78" s="251"/>
      <c r="J78" s="252"/>
    </row>
    <row r="79" spans="1:10" ht="36" customHeight="1" x14ac:dyDescent="0.25">
      <c r="A79" s="7" t="s">
        <v>114</v>
      </c>
      <c r="B79" s="330" t="s">
        <v>179</v>
      </c>
      <c r="C79" s="331"/>
      <c r="D79" s="331"/>
      <c r="E79" s="401"/>
      <c r="F79" s="251">
        <v>3240</v>
      </c>
      <c r="G79" s="251"/>
      <c r="H79" s="251"/>
      <c r="I79" s="251"/>
      <c r="J79" s="252"/>
    </row>
    <row r="80" spans="1:10" ht="36" customHeight="1" x14ac:dyDescent="0.25">
      <c r="A80" s="7" t="s">
        <v>114</v>
      </c>
      <c r="B80" s="330" t="s">
        <v>180</v>
      </c>
      <c r="C80" s="331"/>
      <c r="D80" s="331"/>
      <c r="E80" s="401"/>
      <c r="F80" s="251">
        <v>2520</v>
      </c>
      <c r="G80" s="251"/>
      <c r="H80" s="251"/>
      <c r="I80" s="251"/>
      <c r="J80" s="252"/>
    </row>
    <row r="81" spans="1:10" ht="36" customHeight="1" x14ac:dyDescent="0.25">
      <c r="A81" s="7" t="s">
        <v>114</v>
      </c>
      <c r="B81" s="330" t="s">
        <v>181</v>
      </c>
      <c r="C81" s="331"/>
      <c r="D81" s="331"/>
      <c r="E81" s="401"/>
      <c r="F81" s="496">
        <v>4200</v>
      </c>
      <c r="G81" s="59"/>
      <c r="H81" s="59"/>
      <c r="I81" s="59"/>
      <c r="J81" s="60"/>
    </row>
    <row r="82" spans="1:10" ht="36" customHeight="1" x14ac:dyDescent="0.25">
      <c r="A82" s="7" t="s">
        <v>114</v>
      </c>
      <c r="B82" s="330" t="s">
        <v>182</v>
      </c>
      <c r="C82" s="331"/>
      <c r="D82" s="331"/>
      <c r="E82" s="401"/>
      <c r="F82" s="496">
        <v>4200</v>
      </c>
      <c r="G82" s="59"/>
      <c r="H82" s="59"/>
      <c r="I82" s="59"/>
      <c r="J82" s="60"/>
    </row>
    <row r="83" spans="1:10" ht="36" customHeight="1" x14ac:dyDescent="0.25">
      <c r="A83" s="7" t="s">
        <v>114</v>
      </c>
      <c r="B83" s="330" t="s">
        <v>183</v>
      </c>
      <c r="C83" s="331"/>
      <c r="D83" s="331"/>
      <c r="E83" s="401"/>
      <c r="F83" s="496">
        <v>5040</v>
      </c>
      <c r="G83" s="59"/>
      <c r="H83" s="59"/>
      <c r="I83" s="59"/>
      <c r="J83" s="60"/>
    </row>
    <row r="84" spans="1:10" ht="36" customHeight="1" x14ac:dyDescent="0.25">
      <c r="A84" s="7" t="s">
        <v>114</v>
      </c>
      <c r="B84" s="330" t="s">
        <v>184</v>
      </c>
      <c r="C84" s="331"/>
      <c r="D84" s="331"/>
      <c r="E84" s="401"/>
      <c r="F84" s="496">
        <v>1680</v>
      </c>
      <c r="G84" s="59"/>
      <c r="H84" s="59"/>
      <c r="I84" s="59"/>
      <c r="J84" s="60"/>
    </row>
    <row r="85" spans="1:10" ht="36" customHeight="1" x14ac:dyDescent="0.25">
      <c r="A85" s="7" t="s">
        <v>114</v>
      </c>
      <c r="B85" s="330" t="s">
        <v>185</v>
      </c>
      <c r="C85" s="331"/>
      <c r="D85" s="331"/>
      <c r="E85" s="401"/>
      <c r="F85" s="496">
        <v>2280</v>
      </c>
      <c r="G85" s="59"/>
      <c r="H85" s="59"/>
      <c r="I85" s="59"/>
      <c r="J85" s="60"/>
    </row>
    <row r="86" spans="1:10" ht="36" customHeight="1" x14ac:dyDescent="0.25">
      <c r="A86" s="7" t="s">
        <v>114</v>
      </c>
      <c r="B86" s="330" t="s">
        <v>186</v>
      </c>
      <c r="C86" s="331"/>
      <c r="D86" s="331"/>
      <c r="E86" s="401"/>
      <c r="F86" s="496">
        <v>3120</v>
      </c>
      <c r="G86" s="59"/>
      <c r="H86" s="59"/>
      <c r="I86" s="59"/>
      <c r="J86" s="60"/>
    </row>
    <row r="87" spans="1:10" ht="36" customHeight="1" x14ac:dyDescent="0.25">
      <c r="A87" s="7" t="s">
        <v>114</v>
      </c>
      <c r="B87" s="330" t="s">
        <v>187</v>
      </c>
      <c r="C87" s="331"/>
      <c r="D87" s="331"/>
      <c r="E87" s="401"/>
      <c r="F87" s="496">
        <v>720</v>
      </c>
      <c r="G87" s="59"/>
      <c r="H87" s="59"/>
      <c r="I87" s="59"/>
      <c r="J87" s="60"/>
    </row>
    <row r="88" spans="1:10" ht="36" customHeight="1" x14ac:dyDescent="0.25">
      <c r="A88" s="7" t="s">
        <v>114</v>
      </c>
      <c r="B88" s="330" t="s">
        <v>188</v>
      </c>
      <c r="C88" s="331"/>
      <c r="D88" s="331"/>
      <c r="E88" s="401"/>
      <c r="F88" s="496">
        <v>4680</v>
      </c>
      <c r="G88" s="59"/>
      <c r="H88" s="59"/>
      <c r="I88" s="59"/>
      <c r="J88" s="60"/>
    </row>
    <row r="89" spans="1:10" ht="36" customHeight="1" thickBot="1" x14ac:dyDescent="0.3">
      <c r="A89" s="7" t="s">
        <v>114</v>
      </c>
      <c r="B89" s="412" t="s">
        <v>189</v>
      </c>
      <c r="C89" s="413"/>
      <c r="D89" s="413"/>
      <c r="E89" s="497"/>
      <c r="F89" s="147">
        <v>2160</v>
      </c>
      <c r="G89" s="148"/>
      <c r="H89" s="148"/>
      <c r="I89" s="148"/>
      <c r="J89" s="149"/>
    </row>
    <row r="90" spans="1:10" ht="36" customHeight="1" x14ac:dyDescent="0.25">
      <c r="A90" s="7"/>
      <c r="B90" s="189" t="s">
        <v>190</v>
      </c>
      <c r="C90" s="190"/>
      <c r="D90" s="190"/>
      <c r="E90" s="191"/>
      <c r="F90" s="186"/>
      <c r="G90" s="187"/>
      <c r="H90" s="187"/>
      <c r="I90" s="187"/>
      <c r="J90" s="188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2004</v>
      </c>
      <c r="G91" s="68"/>
      <c r="H91" s="68"/>
      <c r="I91" s="68"/>
      <c r="J91" s="69"/>
    </row>
    <row r="92" spans="1:10" ht="36" customHeight="1" x14ac:dyDescent="0.25">
      <c r="A92" s="7"/>
      <c r="B92" s="76" t="s">
        <v>192</v>
      </c>
      <c r="C92" s="77"/>
      <c r="D92" s="77"/>
      <c r="E92" s="54"/>
      <c r="F92" s="67">
        <v>2004</v>
      </c>
      <c r="G92" s="68"/>
      <c r="H92" s="68"/>
      <c r="I92" s="68"/>
      <c r="J92" s="69"/>
    </row>
    <row r="93" spans="1:10" ht="36" customHeight="1" x14ac:dyDescent="0.25">
      <c r="A93" s="7"/>
      <c r="B93" s="76" t="s">
        <v>193</v>
      </c>
      <c r="C93" s="77"/>
      <c r="D93" s="77"/>
      <c r="E93" s="54"/>
      <c r="F93" s="105">
        <v>1500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194</v>
      </c>
      <c r="C94" s="77"/>
      <c r="D94" s="77"/>
      <c r="E94" s="54"/>
      <c r="F94" s="105">
        <v>150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195</v>
      </c>
      <c r="C95" s="77"/>
      <c r="D95" s="77"/>
      <c r="E95" s="54"/>
      <c r="F95" s="105">
        <v>510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196</v>
      </c>
      <c r="C96" s="19"/>
      <c r="D96" s="19"/>
      <c r="E96" s="20"/>
      <c r="F96" s="186"/>
      <c r="G96" s="187"/>
      <c r="H96" s="187"/>
      <c r="I96" s="187"/>
      <c r="J96" s="188"/>
    </row>
    <row r="97" spans="1:10" ht="36" customHeight="1" x14ac:dyDescent="0.25">
      <c r="A97" s="7" t="s">
        <v>112</v>
      </c>
      <c r="B97" s="330" t="s">
        <v>197</v>
      </c>
      <c r="C97" s="331"/>
      <c r="D97" s="331"/>
      <c r="E97" s="401"/>
      <c r="F97" s="192">
        <f>H97*1.2</f>
        <v>2520</v>
      </c>
      <c r="G97" s="193">
        <f>H97*1.1</f>
        <v>2310</v>
      </c>
      <c r="H97" s="193">
        <v>2100</v>
      </c>
      <c r="I97" s="193">
        <f>H97*0.75</f>
        <v>1575</v>
      </c>
      <c r="J97" s="194">
        <f>H97*0.5</f>
        <v>1050</v>
      </c>
    </row>
    <row r="98" spans="1:10" ht="36" customHeight="1" x14ac:dyDescent="0.25">
      <c r="A98" s="7" t="s">
        <v>112</v>
      </c>
      <c r="B98" s="330" t="s">
        <v>198</v>
      </c>
      <c r="C98" s="331"/>
      <c r="D98" s="331"/>
      <c r="E98" s="401"/>
      <c r="F98" s="67">
        <v>1200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330" t="s">
        <v>199</v>
      </c>
      <c r="C99" s="331"/>
      <c r="D99" s="331"/>
      <c r="E99" s="401"/>
      <c r="F99" s="67">
        <v>840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330" t="s">
        <v>200</v>
      </c>
      <c r="C100" s="331"/>
      <c r="D100" s="331"/>
      <c r="E100" s="401"/>
      <c r="F100" s="192">
        <f>H100*1.2</f>
        <v>3600</v>
      </c>
      <c r="G100" s="193">
        <f>H100*1.1</f>
        <v>3300.0000000000005</v>
      </c>
      <c r="H100" s="193">
        <v>3000</v>
      </c>
      <c r="I100" s="193">
        <f>H100*0.75</f>
        <v>2250</v>
      </c>
      <c r="J100" s="194">
        <f>H100*0.5</f>
        <v>1500</v>
      </c>
    </row>
    <row r="101" spans="1:10" ht="36" customHeight="1" x14ac:dyDescent="0.25">
      <c r="A101" s="7" t="s">
        <v>114</v>
      </c>
      <c r="B101" s="330" t="s">
        <v>226</v>
      </c>
      <c r="C101" s="331"/>
      <c r="D101" s="331"/>
      <c r="E101" s="401"/>
      <c r="F101" s="496">
        <v>1680</v>
      </c>
      <c r="G101" s="59"/>
      <c r="H101" s="59"/>
      <c r="I101" s="59"/>
      <c r="J101" s="60"/>
    </row>
    <row r="102" spans="1:10" ht="36" customHeight="1" x14ac:dyDescent="0.25">
      <c r="A102" s="7" t="s">
        <v>114</v>
      </c>
      <c r="B102" s="330" t="s">
        <v>202</v>
      </c>
      <c r="C102" s="331"/>
      <c r="D102" s="331"/>
      <c r="E102" s="401"/>
      <c r="F102" s="496">
        <v>1200</v>
      </c>
      <c r="G102" s="59"/>
      <c r="H102" s="59"/>
      <c r="I102" s="59"/>
      <c r="J102" s="60"/>
    </row>
    <row r="103" spans="1:10" ht="36" customHeight="1" thickBot="1" x14ac:dyDescent="0.3">
      <c r="A103" s="7"/>
      <c r="B103" s="76" t="s">
        <v>203</v>
      </c>
      <c r="C103" s="77"/>
      <c r="D103" s="77"/>
      <c r="E103" s="53"/>
      <c r="F103" s="115">
        <f>H103*1.2</f>
        <v>2448</v>
      </c>
      <c r="G103" s="115">
        <f>H103*1.1</f>
        <v>2244</v>
      </c>
      <c r="H103" s="115">
        <v>2040</v>
      </c>
      <c r="I103" s="115">
        <f>H103*0.75</f>
        <v>1530</v>
      </c>
      <c r="J103" s="115">
        <f>H103*0.5</f>
        <v>1020</v>
      </c>
    </row>
    <row r="104" spans="1:10" ht="54" customHeight="1" thickBot="1" x14ac:dyDescent="0.3">
      <c r="A104" s="7"/>
      <c r="B104" s="27"/>
      <c r="C104" s="38"/>
      <c r="D104" s="38"/>
      <c r="E104" s="39"/>
      <c r="F104" s="40"/>
      <c r="G104" s="41"/>
      <c r="H104" s="41"/>
      <c r="I104" s="41"/>
      <c r="J104" s="42"/>
    </row>
    <row r="105" spans="1:10" ht="36" customHeight="1" x14ac:dyDescent="0.25">
      <c r="A105" s="7"/>
      <c r="B105" s="116"/>
      <c r="C105" s="117"/>
      <c r="D105" s="117"/>
      <c r="E105" s="117"/>
      <c r="F105" s="118"/>
      <c r="G105" s="118"/>
      <c r="H105" s="118"/>
      <c r="I105" s="118"/>
      <c r="J105" s="118"/>
    </row>
    <row r="106" spans="1:10" ht="36" customHeight="1" x14ac:dyDescent="0.25">
      <c r="A106" s="7"/>
      <c r="B106" s="119" t="s">
        <v>265</v>
      </c>
      <c r="C106" s="119"/>
      <c r="D106" s="119"/>
      <c r="E106" s="119"/>
      <c r="F106" s="119"/>
      <c r="G106" s="119"/>
      <c r="H106" s="119"/>
      <c r="I106" s="119"/>
      <c r="J106" s="119"/>
    </row>
    <row r="107" spans="1:10" ht="36" customHeight="1" x14ac:dyDescent="0.25">
      <c r="A107" s="7"/>
      <c r="B107" s="119" t="s">
        <v>205</v>
      </c>
      <c r="C107" s="119"/>
      <c r="D107" s="119"/>
      <c r="E107" s="119"/>
      <c r="F107" s="119"/>
      <c r="G107" s="119"/>
      <c r="H107" s="119"/>
      <c r="I107" s="119"/>
      <c r="J107" s="119"/>
    </row>
    <row r="108" spans="1:10" ht="36" customHeight="1" x14ac:dyDescent="0.25">
      <c r="A108" s="7"/>
      <c r="B108" s="120" t="s">
        <v>268</v>
      </c>
      <c r="C108" s="120"/>
      <c r="D108" s="120"/>
      <c r="E108" s="120"/>
      <c r="F108" s="120"/>
      <c r="G108" s="120"/>
      <c r="H108" s="120"/>
      <c r="I108" s="120"/>
      <c r="J108" s="120"/>
    </row>
    <row r="109" spans="1:10" ht="36" customHeight="1" x14ac:dyDescent="0.25">
      <c r="A109" s="7"/>
      <c r="B109" s="121" t="s">
        <v>207</v>
      </c>
      <c r="C109" s="121"/>
      <c r="D109" s="121"/>
      <c r="E109" s="121"/>
      <c r="F109" s="121"/>
      <c r="G109" s="121"/>
      <c r="H109" s="121"/>
      <c r="I109" s="121"/>
      <c r="J109" s="121"/>
    </row>
    <row r="110" spans="1:10" ht="36" customHeight="1" x14ac:dyDescent="0.25">
      <c r="A110" s="7"/>
    </row>
    <row r="111" spans="1:10" ht="24" customHeight="1" x14ac:dyDescent="0.25">
      <c r="A111" s="7"/>
    </row>
    <row r="112" spans="1:10" ht="21" customHeight="1" x14ac:dyDescent="0.25">
      <c r="A112" s="7"/>
    </row>
    <row r="113" spans="1:1" ht="56.25" customHeight="1" x14ac:dyDescent="0.25">
      <c r="A113" s="7"/>
    </row>
    <row r="114" spans="1:1" ht="41.25" customHeight="1" x14ac:dyDescent="0.25">
      <c r="A114" s="7"/>
    </row>
    <row r="115" spans="1:1" ht="21" x14ac:dyDescent="0.25">
      <c r="A115" s="7" t="s">
        <v>114</v>
      </c>
    </row>
    <row r="116" spans="1:1" ht="42" customHeight="1" x14ac:dyDescent="0.25">
      <c r="A116" s="7"/>
    </row>
    <row r="117" spans="1:1" ht="21" x14ac:dyDescent="0.25">
      <c r="A117" s="7"/>
    </row>
  </sheetData>
  <sheetProtection selectLockedCells="1" selectUnlockedCells="1"/>
  <mergeCells count="198">
    <mergeCell ref="B106:J106"/>
    <mergeCell ref="B107:J107"/>
    <mergeCell ref="B108:J108"/>
    <mergeCell ref="B109:J109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5"/>
  <sheetViews>
    <sheetView view="pageBreakPreview" topLeftCell="B1" zoomScale="50" zoomScaleNormal="60" zoomScaleSheetLayoutView="50" workbookViewId="0">
      <pane ySplit="4" topLeftCell="A122" activePane="bottomLeft" state="frozen"/>
      <selection activeCell="Q15" sqref="Q15"/>
      <selection pane="bottomLeft" activeCell="I132" sqref="I132"/>
    </sheetView>
  </sheetViews>
  <sheetFormatPr defaultColWidth="9.140625" defaultRowHeight="12.75" outlineLevelRow="1" x14ac:dyDescent="0.25"/>
  <cols>
    <col min="1" max="1" width="37.425781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31.5" customHeight="1" thickBot="1" x14ac:dyDescent="0.3">
      <c r="A6" s="312" t="s">
        <v>269</v>
      </c>
      <c r="B6" s="313"/>
      <c r="C6" s="313"/>
      <c r="D6" s="313"/>
      <c r="E6" s="313"/>
      <c r="F6" s="313"/>
      <c r="G6" s="313"/>
      <c r="H6" s="313"/>
      <c r="I6" s="313"/>
      <c r="J6" s="313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26" t="s">
        <v>107</v>
      </c>
      <c r="G7" s="26" t="s">
        <v>108</v>
      </c>
      <c r="H7" s="26" t="s">
        <v>109</v>
      </c>
      <c r="I7" s="26" t="s">
        <v>110</v>
      </c>
      <c r="J7" s="26" t="s">
        <v>111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112</v>
      </c>
      <c r="B9" s="30" t="s">
        <v>113</v>
      </c>
      <c r="C9" s="31"/>
      <c r="D9" s="31"/>
      <c r="E9" s="32"/>
      <c r="F9" s="33">
        <f>H9*1.2</f>
        <v>12016.8</v>
      </c>
      <c r="G9" s="33">
        <f>H9*1.1</f>
        <v>11015.400000000001</v>
      </c>
      <c r="H9" s="33">
        <v>10014</v>
      </c>
      <c r="I9" s="33">
        <f>H9*0.75</f>
        <v>7510.5</v>
      </c>
      <c r="J9" s="33">
        <f>H9*0.5</f>
        <v>5007</v>
      </c>
    </row>
    <row r="10" spans="1:10" ht="36" customHeight="1" thickBot="1" x14ac:dyDescent="0.3">
      <c r="A10" s="7" t="s">
        <v>114</v>
      </c>
      <c r="B10" s="34" t="s">
        <v>115</v>
      </c>
      <c r="C10" s="35"/>
      <c r="D10" s="35"/>
      <c r="E10" s="36"/>
      <c r="F10" s="37">
        <f>H10*1.2</f>
        <v>16833.599999999999</v>
      </c>
      <c r="G10" s="37">
        <f>H10*1.1</f>
        <v>15430.800000000001</v>
      </c>
      <c r="H10" s="37">
        <v>14028</v>
      </c>
      <c r="I10" s="37">
        <f>H10*0.75</f>
        <v>10521</v>
      </c>
      <c r="J10" s="37">
        <f>H10*0.5</f>
        <v>7014</v>
      </c>
    </row>
    <row r="11" spans="1:10" ht="36" customHeight="1" thickBot="1" x14ac:dyDescent="0.3">
      <c r="A11" s="7"/>
      <c r="B11" s="27"/>
      <c r="C11" s="38"/>
      <c r="D11" s="38"/>
      <c r="E11" s="39"/>
      <c r="F11" s="40" t="s">
        <v>269</v>
      </c>
      <c r="G11" s="41"/>
      <c r="H11" s="41"/>
      <c r="I11" s="41"/>
      <c r="J11" s="42"/>
    </row>
    <row r="12" spans="1:10" ht="36" customHeight="1" x14ac:dyDescent="0.25">
      <c r="A12" s="7" t="s">
        <v>112</v>
      </c>
      <c r="B12" s="30" t="s">
        <v>116</v>
      </c>
      <c r="C12" s="31"/>
      <c r="D12" s="31"/>
      <c r="E12" s="32"/>
      <c r="F12" s="33">
        <f>H12*1.2</f>
        <v>13932</v>
      </c>
      <c r="G12" s="33">
        <f>H12*1.1</f>
        <v>12771.000000000002</v>
      </c>
      <c r="H12" s="33">
        <v>11610</v>
      </c>
      <c r="I12" s="33">
        <f>H12*0.75</f>
        <v>8707.5</v>
      </c>
      <c r="J12" s="33">
        <f>H12*0.5</f>
        <v>5805</v>
      </c>
    </row>
    <row r="13" spans="1:10" ht="36" customHeight="1" thickBot="1" x14ac:dyDescent="0.3">
      <c r="A13" s="7" t="s">
        <v>114</v>
      </c>
      <c r="B13" s="34" t="s">
        <v>117</v>
      </c>
      <c r="C13" s="35"/>
      <c r="D13" s="35"/>
      <c r="E13" s="36"/>
      <c r="F13" s="37">
        <f>H13*1.2</f>
        <v>19512</v>
      </c>
      <c r="G13" s="37">
        <f>H13*1.1</f>
        <v>17886</v>
      </c>
      <c r="H13" s="37">
        <v>16260</v>
      </c>
      <c r="I13" s="37">
        <f>H13*0.75</f>
        <v>12195</v>
      </c>
      <c r="J13" s="37">
        <f>H13*0.5</f>
        <v>8130</v>
      </c>
    </row>
    <row r="14" spans="1:10" ht="24" customHeight="1" thickBot="1" x14ac:dyDescent="0.3">
      <c r="A14" s="7"/>
      <c r="B14" s="27"/>
      <c r="C14" s="28"/>
      <c r="D14" s="28"/>
      <c r="E14" s="29"/>
      <c r="F14" s="135"/>
      <c r="G14" s="136"/>
      <c r="H14" s="136"/>
      <c r="I14" s="136"/>
      <c r="J14" s="137"/>
    </row>
    <row r="15" spans="1:10" ht="36" customHeight="1" x14ac:dyDescent="0.25">
      <c r="A15" s="7" t="s">
        <v>112</v>
      </c>
      <c r="B15" s="30" t="s">
        <v>118</v>
      </c>
      <c r="C15" s="175"/>
      <c r="D15" s="175"/>
      <c r="E15" s="176"/>
      <c r="F15" s="138">
        <v>2190</v>
      </c>
      <c r="G15" s="139"/>
      <c r="H15" s="139"/>
      <c r="I15" s="139"/>
      <c r="J15" s="140"/>
    </row>
    <row r="16" spans="1:10" ht="36" customHeight="1" thickBot="1" x14ac:dyDescent="0.3">
      <c r="A16" s="7" t="s">
        <v>114</v>
      </c>
      <c r="B16" s="177" t="s">
        <v>119</v>
      </c>
      <c r="C16" s="178"/>
      <c r="D16" s="178"/>
      <c r="E16" s="179"/>
      <c r="F16" s="337">
        <v>3120</v>
      </c>
      <c r="G16" s="148"/>
      <c r="H16" s="148"/>
      <c r="I16" s="148"/>
      <c r="J16" s="149"/>
    </row>
    <row r="17" spans="1:10" ht="24" customHeight="1" thickBot="1" x14ac:dyDescent="0.3">
      <c r="A17" s="7"/>
      <c r="B17" s="27"/>
      <c r="C17" s="28"/>
      <c r="D17" s="28"/>
      <c r="E17" s="29"/>
      <c r="F17" s="153"/>
      <c r="G17" s="154"/>
      <c r="H17" s="154"/>
      <c r="I17" s="154"/>
      <c r="J17" s="155"/>
    </row>
    <row r="18" spans="1:10" ht="36" customHeight="1" x14ac:dyDescent="0.25">
      <c r="A18" s="7" t="s">
        <v>112</v>
      </c>
      <c r="B18" s="52" t="s">
        <v>120</v>
      </c>
      <c r="C18" s="53"/>
      <c r="D18" s="53"/>
      <c r="E18" s="54"/>
      <c r="F18" s="43">
        <v>180</v>
      </c>
      <c r="G18" s="44"/>
      <c r="H18" s="44"/>
      <c r="I18" s="44"/>
      <c r="J18" s="45"/>
    </row>
    <row r="19" spans="1:10" ht="36" customHeight="1" thickBot="1" x14ac:dyDescent="0.3">
      <c r="A19" s="7" t="s">
        <v>114</v>
      </c>
      <c r="B19" s="322" t="s">
        <v>121</v>
      </c>
      <c r="C19" s="306"/>
      <c r="D19" s="306"/>
      <c r="E19" s="86"/>
      <c r="F19" s="504">
        <v>252</v>
      </c>
      <c r="G19" s="94"/>
      <c r="H19" s="94"/>
      <c r="I19" s="94"/>
      <c r="J19" s="95"/>
    </row>
    <row r="20" spans="1:10" ht="30" customHeight="1" thickBot="1" x14ac:dyDescent="0.3">
      <c r="A20" s="318" t="s">
        <v>269</v>
      </c>
      <c r="B20" s="319"/>
      <c r="C20" s="319"/>
      <c r="D20" s="319"/>
      <c r="E20" s="319"/>
      <c r="F20" s="319"/>
      <c r="G20" s="319"/>
      <c r="H20" s="319"/>
      <c r="I20" s="319"/>
      <c r="J20" s="320"/>
    </row>
    <row r="21" spans="1:10" ht="36" customHeight="1" thickBot="1" x14ac:dyDescent="0.3">
      <c r="A21" s="7"/>
      <c r="B21" s="61" t="s">
        <v>122</v>
      </c>
      <c r="C21" s="62"/>
      <c r="D21" s="62"/>
      <c r="E21" s="63"/>
      <c r="F21" s="64" t="str">
        <f>"Цена от "&amp;MIN(F22:F41)&amp;" до "&amp;MAX(F22:F41)</f>
        <v>Цена от 1500 до 30000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1500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3000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4500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6000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7500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9000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10500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12000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13500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15000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16500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18000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19500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21000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22500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24000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25500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27000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28500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142</v>
      </c>
      <c r="C41" s="53"/>
      <c r="D41" s="53"/>
      <c r="E41" s="54"/>
      <c r="F41" s="67">
        <v>30000</v>
      </c>
      <c r="G41" s="68"/>
      <c r="H41" s="68"/>
      <c r="I41" s="68"/>
      <c r="J41" s="69"/>
    </row>
    <row r="42" spans="1:10" ht="30" customHeight="1" thickBot="1" x14ac:dyDescent="0.4">
      <c r="A42" s="358" t="s">
        <v>330</v>
      </c>
      <c r="B42" s="359"/>
      <c r="C42" s="360"/>
      <c r="D42" s="360"/>
      <c r="E42" s="360"/>
      <c r="F42" s="180" t="s">
        <v>330</v>
      </c>
      <c r="G42" s="181"/>
      <c r="H42" s="181"/>
      <c r="I42" s="181"/>
      <c r="J42" s="182"/>
    </row>
    <row r="43" spans="1:10" ht="36" customHeight="1" thickBot="1" x14ac:dyDescent="0.3">
      <c r="A43" s="7" t="s">
        <v>112</v>
      </c>
      <c r="B43" s="30" t="s">
        <v>331</v>
      </c>
      <c r="C43" s="31"/>
      <c r="D43" s="31"/>
      <c r="E43" s="32"/>
      <c r="F43" s="33">
        <f>H43*1.2</f>
        <v>12016.8</v>
      </c>
      <c r="G43" s="33">
        <f>H43*1.1</f>
        <v>11015.400000000001</v>
      </c>
      <c r="H43" s="33">
        <v>10014</v>
      </c>
      <c r="I43" s="33">
        <f>H43*0.75</f>
        <v>7510.5</v>
      </c>
      <c r="J43" s="33">
        <f>H43*0.5</f>
        <v>5007</v>
      </c>
    </row>
    <row r="44" spans="1:10" ht="34.5" customHeight="1" thickBot="1" x14ac:dyDescent="0.3">
      <c r="A44" s="7"/>
      <c r="B44" s="27"/>
      <c r="C44" s="38"/>
      <c r="D44" s="38"/>
      <c r="E44" s="39"/>
      <c r="F44" s="180" t="s">
        <v>330</v>
      </c>
      <c r="G44" s="181"/>
      <c r="H44" s="181"/>
      <c r="I44" s="181"/>
      <c r="J44" s="182"/>
    </row>
    <row r="45" spans="1:10" ht="36" customHeight="1" thickBot="1" x14ac:dyDescent="0.3">
      <c r="A45" s="7" t="s">
        <v>112</v>
      </c>
      <c r="B45" s="30" t="s">
        <v>332</v>
      </c>
      <c r="C45" s="31"/>
      <c r="D45" s="31"/>
      <c r="E45" s="32"/>
      <c r="F45" s="33">
        <f>H45*1.2</f>
        <v>13932</v>
      </c>
      <c r="G45" s="33">
        <f>H45*1.1</f>
        <v>12771.000000000002</v>
      </c>
      <c r="H45" s="33">
        <v>11610</v>
      </c>
      <c r="I45" s="33">
        <f>H45*0.75</f>
        <v>8707.5</v>
      </c>
      <c r="J45" s="33">
        <f>H45*0.5</f>
        <v>5805</v>
      </c>
    </row>
    <row r="46" spans="1:10" ht="24" customHeight="1" thickBot="1" x14ac:dyDescent="0.3">
      <c r="A46" s="7"/>
      <c r="B46" s="27"/>
      <c r="C46" s="28"/>
      <c r="D46" s="28"/>
      <c r="E46" s="29"/>
      <c r="F46" s="180" t="s">
        <v>330</v>
      </c>
      <c r="G46" s="181"/>
      <c r="H46" s="181"/>
      <c r="I46" s="181"/>
      <c r="J46" s="182"/>
    </row>
    <row r="47" spans="1:10" ht="36" customHeight="1" thickBot="1" x14ac:dyDescent="0.3">
      <c r="A47" s="7" t="s">
        <v>112</v>
      </c>
      <c r="B47" s="52" t="s">
        <v>333</v>
      </c>
      <c r="C47" s="53"/>
      <c r="D47" s="53"/>
      <c r="E47" s="54"/>
      <c r="F47" s="361">
        <v>180</v>
      </c>
      <c r="G47" s="362"/>
      <c r="H47" s="362"/>
      <c r="I47" s="362"/>
      <c r="J47" s="363"/>
    </row>
    <row r="48" spans="1:10" ht="30" customHeight="1" thickBot="1" x14ac:dyDescent="0.3">
      <c r="A48" s="180"/>
      <c r="B48" s="181"/>
      <c r="C48" s="181"/>
      <c r="D48" s="181"/>
      <c r="E48" s="182"/>
      <c r="F48" s="180" t="s">
        <v>330</v>
      </c>
      <c r="G48" s="181"/>
      <c r="H48" s="181"/>
      <c r="I48" s="181"/>
      <c r="J48" s="182"/>
    </row>
    <row r="49" spans="1:10" ht="36" customHeight="1" thickBot="1" x14ac:dyDescent="0.3">
      <c r="A49" s="7"/>
      <c r="B49" s="61" t="s">
        <v>122</v>
      </c>
      <c r="C49" s="62"/>
      <c r="D49" s="62"/>
      <c r="E49" s="63"/>
      <c r="F49" s="364" t="str">
        <f>"Цена от "&amp;MIN(F50:F71)&amp;" до "&amp;MAX(F50:F71)</f>
        <v>Цена от 1380 до 30000</v>
      </c>
      <c r="G49" s="365"/>
      <c r="H49" s="365"/>
      <c r="I49" s="365"/>
      <c r="J49" s="366"/>
    </row>
    <row r="50" spans="1:10" ht="36" customHeight="1" outlineLevel="1" x14ac:dyDescent="0.25">
      <c r="A50" s="7"/>
      <c r="B50" s="52" t="s">
        <v>334</v>
      </c>
      <c r="C50" s="53"/>
      <c r="D50" s="53"/>
      <c r="E50" s="53"/>
      <c r="F50" s="138">
        <v>1500</v>
      </c>
      <c r="G50" s="139"/>
      <c r="H50" s="139"/>
      <c r="I50" s="139"/>
      <c r="J50" s="140"/>
    </row>
    <row r="51" spans="1:10" ht="36" customHeight="1" outlineLevel="1" x14ac:dyDescent="0.25">
      <c r="A51" s="7"/>
      <c r="B51" s="52" t="s">
        <v>335</v>
      </c>
      <c r="C51" s="53"/>
      <c r="D51" s="53"/>
      <c r="E51" s="53"/>
      <c r="F51" s="58">
        <v>3000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336</v>
      </c>
      <c r="C52" s="53"/>
      <c r="D52" s="53"/>
      <c r="E52" s="53"/>
      <c r="F52" s="58">
        <v>4500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337</v>
      </c>
      <c r="C53" s="53"/>
      <c r="D53" s="53"/>
      <c r="E53" s="53"/>
      <c r="F53" s="58">
        <v>6000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338</v>
      </c>
      <c r="C54" s="53"/>
      <c r="D54" s="53"/>
      <c r="E54" s="53"/>
      <c r="F54" s="58">
        <v>7500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339</v>
      </c>
      <c r="C55" s="53"/>
      <c r="D55" s="53"/>
      <c r="E55" s="53"/>
      <c r="F55" s="58">
        <v>9000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340</v>
      </c>
      <c r="C56" s="53"/>
      <c r="D56" s="53"/>
      <c r="E56" s="53"/>
      <c r="F56" s="58">
        <v>10500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341</v>
      </c>
      <c r="C57" s="53"/>
      <c r="D57" s="53"/>
      <c r="E57" s="53"/>
      <c r="F57" s="58">
        <v>12000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342</v>
      </c>
      <c r="C58" s="53"/>
      <c r="D58" s="53"/>
      <c r="E58" s="53"/>
      <c r="F58" s="58">
        <v>13500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343</v>
      </c>
      <c r="C59" s="53"/>
      <c r="D59" s="53"/>
      <c r="E59" s="53"/>
      <c r="F59" s="58">
        <v>15000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344</v>
      </c>
      <c r="C60" s="53"/>
      <c r="D60" s="53"/>
      <c r="E60" s="53"/>
      <c r="F60" s="58">
        <v>16500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345</v>
      </c>
      <c r="C61" s="53"/>
      <c r="D61" s="53"/>
      <c r="E61" s="53"/>
      <c r="F61" s="58">
        <v>18000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346</v>
      </c>
      <c r="C62" s="53"/>
      <c r="D62" s="53"/>
      <c r="E62" s="53"/>
      <c r="F62" s="58">
        <v>19500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347</v>
      </c>
      <c r="C63" s="53"/>
      <c r="D63" s="53"/>
      <c r="E63" s="53"/>
      <c r="F63" s="58">
        <v>21000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348</v>
      </c>
      <c r="C64" s="53"/>
      <c r="D64" s="53"/>
      <c r="E64" s="53"/>
      <c r="F64" s="58">
        <v>22500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349</v>
      </c>
      <c r="C65" s="53"/>
      <c r="D65" s="53"/>
      <c r="E65" s="53"/>
      <c r="F65" s="58">
        <v>24000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350</v>
      </c>
      <c r="C66" s="53"/>
      <c r="D66" s="53"/>
      <c r="E66" s="53"/>
      <c r="F66" s="58">
        <v>25500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351</v>
      </c>
      <c r="C67" s="53"/>
      <c r="D67" s="53"/>
      <c r="E67" s="53"/>
      <c r="F67" s="58">
        <v>27000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352</v>
      </c>
      <c r="C68" s="53"/>
      <c r="D68" s="53"/>
      <c r="E68" s="53"/>
      <c r="F68" s="58">
        <v>28500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353</v>
      </c>
      <c r="C69" s="53"/>
      <c r="D69" s="53"/>
      <c r="E69" s="53"/>
      <c r="F69" s="337">
        <v>30000</v>
      </c>
      <c r="G69" s="148"/>
      <c r="H69" s="148"/>
      <c r="I69" s="148"/>
      <c r="J69" s="149"/>
    </row>
    <row r="70" spans="1:10" ht="36" customHeight="1" thickBot="1" x14ac:dyDescent="0.3">
      <c r="A70" s="7"/>
      <c r="B70" s="70" t="s">
        <v>143</v>
      </c>
      <c r="C70" s="71"/>
      <c r="D70" s="71"/>
      <c r="E70" s="72"/>
      <c r="F70" s="64" t="str">
        <f>"Цена от "&amp;MIN(F71:F80)&amp;" до "&amp;MAX(F71:F80)</f>
        <v>Цена от 390 до 9390</v>
      </c>
      <c r="G70" s="65"/>
      <c r="H70" s="65"/>
      <c r="I70" s="65"/>
      <c r="J70" s="66"/>
    </row>
    <row r="71" spans="1:10" ht="36" customHeight="1" x14ac:dyDescent="0.25">
      <c r="A71" s="7"/>
      <c r="B71" s="76" t="s">
        <v>144</v>
      </c>
      <c r="C71" s="77"/>
      <c r="D71" s="77"/>
      <c r="E71" s="54"/>
      <c r="F71" s="67">
        <v>1380</v>
      </c>
      <c r="G71" s="68"/>
      <c r="H71" s="68"/>
      <c r="I71" s="68"/>
      <c r="J71" s="69"/>
    </row>
    <row r="72" spans="1:10" ht="36" customHeight="1" x14ac:dyDescent="0.25">
      <c r="A72" s="7"/>
      <c r="B72" s="76" t="s">
        <v>208</v>
      </c>
      <c r="C72" s="77"/>
      <c r="D72" s="77"/>
      <c r="E72" s="54"/>
      <c r="F72" s="67">
        <v>840</v>
      </c>
      <c r="G72" s="68"/>
      <c r="H72" s="68"/>
      <c r="I72" s="68"/>
      <c r="J72" s="69"/>
    </row>
    <row r="73" spans="1:10" ht="36" customHeight="1" x14ac:dyDescent="0.25">
      <c r="A73" s="7"/>
      <c r="B73" s="78" t="s">
        <v>146</v>
      </c>
      <c r="C73" s="79"/>
      <c r="D73" s="79"/>
      <c r="E73" s="36"/>
      <c r="F73" s="80">
        <v>9390</v>
      </c>
      <c r="G73" s="81"/>
      <c r="H73" s="81"/>
      <c r="I73" s="81"/>
      <c r="J73" s="82"/>
    </row>
    <row r="74" spans="1:10" ht="36" customHeight="1" x14ac:dyDescent="0.25">
      <c r="A74" s="7"/>
      <c r="B74" s="76" t="s">
        <v>147</v>
      </c>
      <c r="C74" s="77"/>
      <c r="D74" s="77"/>
      <c r="E74" s="54"/>
      <c r="F74" s="67">
        <v>2190</v>
      </c>
      <c r="G74" s="68"/>
      <c r="H74" s="68"/>
      <c r="I74" s="68"/>
      <c r="J74" s="69"/>
    </row>
    <row r="75" spans="1:10" ht="36" customHeight="1" x14ac:dyDescent="0.25">
      <c r="A75" s="7"/>
      <c r="B75" s="76" t="s">
        <v>148</v>
      </c>
      <c r="C75" s="77"/>
      <c r="D75" s="77"/>
      <c r="E75" s="54"/>
      <c r="F75" s="67">
        <v>5790</v>
      </c>
      <c r="G75" s="68"/>
      <c r="H75" s="68"/>
      <c r="I75" s="68"/>
      <c r="J75" s="69"/>
    </row>
    <row r="76" spans="1:10" ht="36" customHeight="1" x14ac:dyDescent="0.25">
      <c r="A76" s="7"/>
      <c r="B76" s="76" t="s">
        <v>149</v>
      </c>
      <c r="C76" s="77"/>
      <c r="D76" s="77"/>
      <c r="E76" s="54"/>
      <c r="F76" s="67">
        <v>390</v>
      </c>
      <c r="G76" s="68"/>
      <c r="H76" s="68"/>
      <c r="I76" s="68"/>
      <c r="J76" s="69"/>
    </row>
    <row r="77" spans="1:10" ht="36" customHeight="1" x14ac:dyDescent="0.25">
      <c r="A77" s="7"/>
      <c r="B77" s="76" t="s">
        <v>150</v>
      </c>
      <c r="C77" s="77"/>
      <c r="D77" s="77"/>
      <c r="E77" s="54"/>
      <c r="F77" s="67">
        <v>390</v>
      </c>
      <c r="G77" s="68"/>
      <c r="H77" s="68"/>
      <c r="I77" s="68"/>
      <c r="J77" s="69"/>
    </row>
    <row r="78" spans="1:10" ht="36" customHeight="1" x14ac:dyDescent="0.25">
      <c r="A78" s="7"/>
      <c r="B78" s="76" t="s">
        <v>151</v>
      </c>
      <c r="C78" s="77"/>
      <c r="D78" s="77"/>
      <c r="E78" s="54"/>
      <c r="F78" s="67">
        <v>780</v>
      </c>
      <c r="G78" s="68"/>
      <c r="H78" s="68"/>
      <c r="I78" s="68"/>
      <c r="J78" s="69"/>
    </row>
    <row r="79" spans="1:10" ht="36" customHeight="1" x14ac:dyDescent="0.25">
      <c r="A79" s="7"/>
      <c r="B79" s="76" t="s">
        <v>152</v>
      </c>
      <c r="C79" s="77"/>
      <c r="D79" s="77"/>
      <c r="E79" s="54"/>
      <c r="F79" s="67">
        <v>1170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153</v>
      </c>
      <c r="C80" s="77"/>
      <c r="D80" s="77"/>
      <c r="E80" s="54"/>
      <c r="F80" s="67">
        <v>6990</v>
      </c>
      <c r="G80" s="68"/>
      <c r="H80" s="68"/>
      <c r="I80" s="68"/>
      <c r="J80" s="69"/>
    </row>
    <row r="81" spans="1:10" ht="21.75" customHeight="1" thickBot="1" x14ac:dyDescent="0.3">
      <c r="A81" s="7"/>
      <c r="B81" s="27"/>
      <c r="C81" s="38"/>
      <c r="D81" s="38"/>
      <c r="E81" s="39"/>
      <c r="F81" s="40" t="s">
        <v>154</v>
      </c>
      <c r="G81" s="41"/>
      <c r="H81" s="41"/>
      <c r="I81" s="41"/>
      <c r="J81" s="42"/>
    </row>
    <row r="82" spans="1:10" ht="36" customHeight="1" thickBot="1" x14ac:dyDescent="0.3">
      <c r="A82" s="7"/>
      <c r="B82" s="76" t="s">
        <v>155</v>
      </c>
      <c r="C82" s="77"/>
      <c r="D82" s="77"/>
      <c r="E82" s="54"/>
      <c r="F82" s="67">
        <v>30</v>
      </c>
      <c r="G82" s="68"/>
      <c r="H82" s="68"/>
      <c r="I82" s="68"/>
      <c r="J82" s="69"/>
    </row>
    <row r="83" spans="1:10" ht="54" customHeight="1" thickBot="1" x14ac:dyDescent="0.3">
      <c r="A83" s="7"/>
      <c r="B83" s="183" t="s">
        <v>209</v>
      </c>
      <c r="C83" s="184"/>
      <c r="D83" s="184"/>
      <c r="E83" s="185"/>
      <c r="F83" s="186" t="str">
        <f>"Цена от "&amp;MIN(F85,F90:F102)&amp;" до "&amp;MAX(F85,F90:F102)</f>
        <v>Цена от 540 до 22290</v>
      </c>
      <c r="G83" s="187"/>
      <c r="H83" s="187"/>
      <c r="I83" s="187"/>
      <c r="J83" s="188"/>
    </row>
    <row r="84" spans="1:10" ht="24" customHeight="1" thickBot="1" x14ac:dyDescent="0.3">
      <c r="A84" s="7"/>
      <c r="B84" s="27"/>
      <c r="C84" s="38"/>
      <c r="D84" s="38"/>
      <c r="E84" s="39"/>
      <c r="F84" s="40"/>
      <c r="G84" s="41"/>
      <c r="H84" s="41"/>
      <c r="I84" s="41"/>
      <c r="J84" s="42"/>
    </row>
    <row r="85" spans="1:10" ht="36" customHeight="1" x14ac:dyDescent="0.25">
      <c r="A85" s="7"/>
      <c r="B85" s="76" t="s">
        <v>157</v>
      </c>
      <c r="C85" s="77"/>
      <c r="D85" s="77"/>
      <c r="E85" s="54"/>
      <c r="F85" s="67">
        <v>12600</v>
      </c>
      <c r="G85" s="68"/>
      <c r="H85" s="68"/>
      <c r="I85" s="68"/>
      <c r="J85" s="69"/>
    </row>
    <row r="86" spans="1:10" ht="36" customHeight="1" x14ac:dyDescent="0.25">
      <c r="A86" s="7"/>
      <c r="B86" s="84" t="s">
        <v>158</v>
      </c>
      <c r="C86" s="85"/>
      <c r="D86" s="85"/>
      <c r="E86" s="86"/>
      <c r="F86" s="67">
        <v>1260</v>
      </c>
      <c r="G86" s="68"/>
      <c r="H86" s="68"/>
      <c r="I86" s="68"/>
      <c r="J86" s="69"/>
    </row>
    <row r="87" spans="1:10" ht="36" customHeight="1" x14ac:dyDescent="0.25">
      <c r="A87" s="7"/>
      <c r="B87" s="84" t="s">
        <v>159</v>
      </c>
      <c r="C87" s="85"/>
      <c r="D87" s="85"/>
      <c r="E87" s="86"/>
      <c r="F87" s="67">
        <v>3150</v>
      </c>
      <c r="G87" s="68"/>
      <c r="H87" s="68"/>
      <c r="I87" s="68"/>
      <c r="J87" s="69"/>
    </row>
    <row r="88" spans="1:10" ht="36" customHeight="1" thickBot="1" x14ac:dyDescent="0.3">
      <c r="A88" s="7"/>
      <c r="B88" s="177" t="s">
        <v>160</v>
      </c>
      <c r="C88" s="178"/>
      <c r="D88" s="178"/>
      <c r="E88" s="179"/>
      <c r="F88" s="67">
        <v>10008</v>
      </c>
      <c r="G88" s="68"/>
      <c r="H88" s="68"/>
      <c r="I88" s="68"/>
      <c r="J88" s="69"/>
    </row>
    <row r="89" spans="1:10" ht="24" customHeight="1" thickBot="1" x14ac:dyDescent="0.3">
      <c r="A89" s="7"/>
      <c r="B89" s="132"/>
      <c r="C89" s="133"/>
      <c r="D89" s="133"/>
      <c r="E89" s="134"/>
      <c r="F89" s="40"/>
      <c r="G89" s="41"/>
      <c r="H89" s="41"/>
      <c r="I89" s="41"/>
      <c r="J89" s="42"/>
    </row>
    <row r="90" spans="1:10" ht="36" customHeight="1" x14ac:dyDescent="0.25">
      <c r="A90" s="7" t="s">
        <v>112</v>
      </c>
      <c r="B90" s="463" t="s">
        <v>161</v>
      </c>
      <c r="C90" s="464"/>
      <c r="D90" s="464"/>
      <c r="E90" s="465"/>
      <c r="F90" s="80">
        <v>5490</v>
      </c>
      <c r="G90" s="81"/>
      <c r="H90" s="81"/>
      <c r="I90" s="81"/>
      <c r="J90" s="82"/>
    </row>
    <row r="91" spans="1:10" ht="36" customHeight="1" x14ac:dyDescent="0.25">
      <c r="A91" s="7" t="s">
        <v>112</v>
      </c>
      <c r="B91" s="330" t="s">
        <v>162</v>
      </c>
      <c r="C91" s="331"/>
      <c r="D91" s="331"/>
      <c r="E91" s="401"/>
      <c r="F91" s="251">
        <v>6090</v>
      </c>
      <c r="G91" s="251"/>
      <c r="H91" s="251"/>
      <c r="I91" s="251"/>
      <c r="J91" s="252"/>
    </row>
    <row r="92" spans="1:10" ht="36" customHeight="1" x14ac:dyDescent="0.25">
      <c r="A92" s="7" t="s">
        <v>112</v>
      </c>
      <c r="B92" s="330" t="s">
        <v>163</v>
      </c>
      <c r="C92" s="331"/>
      <c r="D92" s="331"/>
      <c r="E92" s="401"/>
      <c r="F92" s="251">
        <v>21990</v>
      </c>
      <c r="G92" s="251"/>
      <c r="H92" s="251"/>
      <c r="I92" s="251"/>
      <c r="J92" s="252"/>
    </row>
    <row r="93" spans="1:10" ht="36" customHeight="1" x14ac:dyDescent="0.25">
      <c r="A93" s="7" t="s">
        <v>112</v>
      </c>
      <c r="B93" s="330" t="s">
        <v>164</v>
      </c>
      <c r="C93" s="331"/>
      <c r="D93" s="331"/>
      <c r="E93" s="401"/>
      <c r="F93" s="251">
        <v>5790</v>
      </c>
      <c r="G93" s="251"/>
      <c r="H93" s="251"/>
      <c r="I93" s="251"/>
      <c r="J93" s="252"/>
    </row>
    <row r="94" spans="1:10" ht="36" customHeight="1" x14ac:dyDescent="0.25">
      <c r="A94" s="7" t="s">
        <v>112</v>
      </c>
      <c r="B94" s="330" t="s">
        <v>165</v>
      </c>
      <c r="C94" s="331"/>
      <c r="D94" s="331"/>
      <c r="E94" s="401"/>
      <c r="F94" s="251">
        <v>6948</v>
      </c>
      <c r="G94" s="251"/>
      <c r="H94" s="251"/>
      <c r="I94" s="251"/>
      <c r="J94" s="252"/>
    </row>
    <row r="95" spans="1:10" ht="36" customHeight="1" x14ac:dyDescent="0.25">
      <c r="A95" s="7" t="s">
        <v>112</v>
      </c>
      <c r="B95" s="330" t="s">
        <v>166</v>
      </c>
      <c r="C95" s="331"/>
      <c r="D95" s="331"/>
      <c r="E95" s="401"/>
      <c r="F95" s="251">
        <v>8490</v>
      </c>
      <c r="G95" s="251"/>
      <c r="H95" s="251"/>
      <c r="I95" s="251"/>
      <c r="J95" s="252"/>
    </row>
    <row r="96" spans="1:10" ht="36" customHeight="1" x14ac:dyDescent="0.25">
      <c r="A96" s="7" t="s">
        <v>112</v>
      </c>
      <c r="B96" s="330" t="s">
        <v>167</v>
      </c>
      <c r="C96" s="331"/>
      <c r="D96" s="331"/>
      <c r="E96" s="401"/>
      <c r="F96" s="251">
        <v>12390</v>
      </c>
      <c r="G96" s="251"/>
      <c r="H96" s="251"/>
      <c r="I96" s="251"/>
      <c r="J96" s="252"/>
    </row>
    <row r="97" spans="1:10" ht="36" customHeight="1" x14ac:dyDescent="0.25">
      <c r="A97" s="7" t="s">
        <v>112</v>
      </c>
      <c r="B97" s="330" t="s">
        <v>168</v>
      </c>
      <c r="C97" s="331"/>
      <c r="D97" s="331"/>
      <c r="E97" s="401"/>
      <c r="F97" s="251">
        <v>22290</v>
      </c>
      <c r="G97" s="251"/>
      <c r="H97" s="251"/>
      <c r="I97" s="251"/>
      <c r="J97" s="252"/>
    </row>
    <row r="98" spans="1:10" ht="36" customHeight="1" x14ac:dyDescent="0.25">
      <c r="A98" s="7"/>
      <c r="B98" s="78" t="s">
        <v>169</v>
      </c>
      <c r="C98" s="79"/>
      <c r="D98" s="79"/>
      <c r="E98" s="36"/>
      <c r="F98" s="251">
        <v>12000</v>
      </c>
      <c r="G98" s="251"/>
      <c r="H98" s="251"/>
      <c r="I98" s="251"/>
      <c r="J98" s="252"/>
    </row>
    <row r="99" spans="1:10" ht="36" customHeight="1" x14ac:dyDescent="0.25">
      <c r="A99" s="7" t="s">
        <v>112</v>
      </c>
      <c r="B99" s="330" t="s">
        <v>170</v>
      </c>
      <c r="C99" s="331"/>
      <c r="D99" s="331"/>
      <c r="E99" s="401"/>
      <c r="F99" s="251">
        <v>540</v>
      </c>
      <c r="G99" s="251"/>
      <c r="H99" s="251"/>
      <c r="I99" s="251"/>
      <c r="J99" s="252"/>
    </row>
    <row r="100" spans="1:10" ht="36" customHeight="1" x14ac:dyDescent="0.25">
      <c r="A100" s="7"/>
      <c r="B100" s="330" t="s">
        <v>171</v>
      </c>
      <c r="C100" s="331"/>
      <c r="D100" s="331"/>
      <c r="E100" s="401"/>
      <c r="F100" s="251">
        <v>4590</v>
      </c>
      <c r="G100" s="251"/>
      <c r="H100" s="251"/>
      <c r="I100" s="251"/>
      <c r="J100" s="252"/>
    </row>
    <row r="101" spans="1:10" ht="36" customHeight="1" x14ac:dyDescent="0.25">
      <c r="B101" s="330" t="s">
        <v>172</v>
      </c>
      <c r="C101" s="331"/>
      <c r="D101" s="331"/>
      <c r="E101" s="401"/>
      <c r="F101" s="251">
        <v>3750</v>
      </c>
      <c r="G101" s="251"/>
      <c r="H101" s="251"/>
      <c r="I101" s="251"/>
      <c r="J101" s="252"/>
    </row>
    <row r="102" spans="1:10" ht="36" customHeight="1" x14ac:dyDescent="0.25">
      <c r="A102" s="7" t="s">
        <v>112</v>
      </c>
      <c r="B102" s="330" t="s">
        <v>174</v>
      </c>
      <c r="C102" s="331"/>
      <c r="D102" s="331"/>
      <c r="E102" s="401"/>
      <c r="F102" s="251">
        <v>6990</v>
      </c>
      <c r="G102" s="251"/>
      <c r="H102" s="251"/>
      <c r="I102" s="251"/>
      <c r="J102" s="252"/>
    </row>
    <row r="103" spans="1:10" ht="37.5" customHeight="1" x14ac:dyDescent="0.25">
      <c r="A103" s="7"/>
      <c r="B103" s="76" t="s">
        <v>175</v>
      </c>
      <c r="C103" s="77"/>
      <c r="D103" s="77"/>
      <c r="E103" s="54"/>
      <c r="F103" s="251">
        <v>1380</v>
      </c>
      <c r="G103" s="251"/>
      <c r="H103" s="251"/>
      <c r="I103" s="251"/>
      <c r="J103" s="252"/>
    </row>
    <row r="104" spans="1:10" ht="36" customHeight="1" x14ac:dyDescent="0.25">
      <c r="A104" s="7"/>
      <c r="B104" s="76" t="s">
        <v>176</v>
      </c>
      <c r="C104" s="77"/>
      <c r="D104" s="77"/>
      <c r="E104" s="54"/>
      <c r="F104" s="251">
        <v>14100</v>
      </c>
      <c r="G104" s="251"/>
      <c r="H104" s="251"/>
      <c r="I104" s="251"/>
      <c r="J104" s="252"/>
    </row>
    <row r="105" spans="1:10" ht="36" customHeight="1" x14ac:dyDescent="0.25">
      <c r="A105" s="7"/>
      <c r="B105" s="76" t="s">
        <v>177</v>
      </c>
      <c r="C105" s="77"/>
      <c r="D105" s="77"/>
      <c r="E105" s="53"/>
      <c r="F105" s="251">
        <v>5010</v>
      </c>
      <c r="G105" s="251"/>
      <c r="H105" s="251"/>
      <c r="I105" s="251"/>
      <c r="J105" s="252"/>
    </row>
    <row r="106" spans="1:10" ht="36" customHeight="1" x14ac:dyDescent="0.25">
      <c r="A106" s="7"/>
      <c r="B106" s="494" t="s">
        <v>178</v>
      </c>
      <c r="C106" s="495"/>
      <c r="D106" s="495"/>
      <c r="E106" s="495"/>
      <c r="F106" s="251">
        <v>5010</v>
      </c>
      <c r="G106" s="251"/>
      <c r="H106" s="251"/>
      <c r="I106" s="251"/>
      <c r="J106" s="252"/>
    </row>
    <row r="107" spans="1:10" ht="36" customHeight="1" x14ac:dyDescent="0.25">
      <c r="A107" s="7"/>
      <c r="B107" s="52" t="s">
        <v>173</v>
      </c>
      <c r="C107" s="96"/>
      <c r="D107" s="96"/>
      <c r="E107" s="97"/>
      <c r="F107" s="251">
        <v>10008</v>
      </c>
      <c r="G107" s="251"/>
      <c r="H107" s="251"/>
      <c r="I107" s="251"/>
      <c r="J107" s="252"/>
    </row>
    <row r="108" spans="1:10" ht="36" customHeight="1" x14ac:dyDescent="0.25">
      <c r="A108" s="7" t="s">
        <v>114</v>
      </c>
      <c r="B108" s="330" t="s">
        <v>179</v>
      </c>
      <c r="C108" s="331"/>
      <c r="D108" s="331"/>
      <c r="E108" s="401"/>
      <c r="F108" s="251">
        <v>7800</v>
      </c>
      <c r="G108" s="251"/>
      <c r="H108" s="251"/>
      <c r="I108" s="251"/>
      <c r="J108" s="252"/>
    </row>
    <row r="109" spans="1:10" ht="36" customHeight="1" x14ac:dyDescent="0.25">
      <c r="A109" s="7" t="s">
        <v>114</v>
      </c>
      <c r="B109" s="330" t="s">
        <v>180</v>
      </c>
      <c r="C109" s="331"/>
      <c r="D109" s="331"/>
      <c r="E109" s="401"/>
      <c r="F109" s="251">
        <v>8640</v>
      </c>
      <c r="G109" s="251"/>
      <c r="H109" s="251"/>
      <c r="I109" s="251"/>
      <c r="J109" s="252"/>
    </row>
    <row r="110" spans="1:10" ht="36" customHeight="1" x14ac:dyDescent="0.25">
      <c r="A110" s="7" t="s">
        <v>114</v>
      </c>
      <c r="B110" s="330" t="s">
        <v>181</v>
      </c>
      <c r="C110" s="331"/>
      <c r="D110" s="331"/>
      <c r="E110" s="401"/>
      <c r="F110" s="251">
        <v>30840</v>
      </c>
      <c r="G110" s="251"/>
      <c r="H110" s="251"/>
      <c r="I110" s="251"/>
      <c r="J110" s="252"/>
    </row>
    <row r="111" spans="1:10" ht="36" customHeight="1" x14ac:dyDescent="0.25">
      <c r="A111" s="7" t="s">
        <v>114</v>
      </c>
      <c r="B111" s="330" t="s">
        <v>182</v>
      </c>
      <c r="C111" s="331"/>
      <c r="D111" s="331"/>
      <c r="E111" s="401"/>
      <c r="F111" s="251">
        <v>8160</v>
      </c>
      <c r="G111" s="251"/>
      <c r="H111" s="251"/>
      <c r="I111" s="251"/>
      <c r="J111" s="252"/>
    </row>
    <row r="112" spans="1:10" ht="36" customHeight="1" x14ac:dyDescent="0.25">
      <c r="A112" s="7" t="s">
        <v>114</v>
      </c>
      <c r="B112" s="330" t="s">
        <v>183</v>
      </c>
      <c r="C112" s="331"/>
      <c r="D112" s="331"/>
      <c r="E112" s="401"/>
      <c r="F112" s="505">
        <v>9792</v>
      </c>
      <c r="G112" s="505"/>
      <c r="H112" s="505"/>
      <c r="I112" s="505"/>
      <c r="J112" s="506"/>
    </row>
    <row r="113" spans="1:10" ht="36" customHeight="1" x14ac:dyDescent="0.25">
      <c r="A113" s="7" t="s">
        <v>114</v>
      </c>
      <c r="B113" s="330" t="s">
        <v>184</v>
      </c>
      <c r="C113" s="331"/>
      <c r="D113" s="331"/>
      <c r="E113" s="401"/>
      <c r="F113" s="251">
        <v>12000</v>
      </c>
      <c r="G113" s="251"/>
      <c r="H113" s="251"/>
      <c r="I113" s="251"/>
      <c r="J113" s="252"/>
    </row>
    <row r="114" spans="1:10" ht="36" customHeight="1" x14ac:dyDescent="0.25">
      <c r="A114" s="7" t="s">
        <v>114</v>
      </c>
      <c r="B114" s="330" t="s">
        <v>185</v>
      </c>
      <c r="C114" s="331"/>
      <c r="D114" s="331"/>
      <c r="E114" s="401"/>
      <c r="F114" s="251">
        <v>17400</v>
      </c>
      <c r="G114" s="251"/>
      <c r="H114" s="251"/>
      <c r="I114" s="251"/>
      <c r="J114" s="252"/>
    </row>
    <row r="115" spans="1:10" ht="36" customHeight="1" x14ac:dyDescent="0.25">
      <c r="A115" s="7" t="s">
        <v>114</v>
      </c>
      <c r="B115" s="330" t="s">
        <v>186</v>
      </c>
      <c r="C115" s="331"/>
      <c r="D115" s="331"/>
      <c r="E115" s="401"/>
      <c r="F115" s="251">
        <v>31320</v>
      </c>
      <c r="G115" s="251"/>
      <c r="H115" s="251"/>
      <c r="I115" s="251"/>
      <c r="J115" s="252"/>
    </row>
    <row r="116" spans="1:10" ht="36" customHeight="1" x14ac:dyDescent="0.25">
      <c r="A116" s="7" t="s">
        <v>114</v>
      </c>
      <c r="B116" s="330" t="s">
        <v>187</v>
      </c>
      <c r="C116" s="331"/>
      <c r="D116" s="331"/>
      <c r="E116" s="401"/>
      <c r="F116" s="251">
        <v>840</v>
      </c>
      <c r="G116" s="251"/>
      <c r="H116" s="251"/>
      <c r="I116" s="251"/>
      <c r="J116" s="252"/>
    </row>
    <row r="117" spans="1:10" ht="36" customHeight="1" thickBot="1" x14ac:dyDescent="0.3">
      <c r="A117" s="7" t="s">
        <v>114</v>
      </c>
      <c r="B117" s="412" t="s">
        <v>189</v>
      </c>
      <c r="C117" s="413"/>
      <c r="D117" s="413"/>
      <c r="E117" s="497"/>
      <c r="F117" s="251">
        <v>9840</v>
      </c>
      <c r="G117" s="251"/>
      <c r="H117" s="251"/>
      <c r="I117" s="251"/>
      <c r="J117" s="252"/>
    </row>
    <row r="118" spans="1:10" ht="36" customHeight="1" thickBot="1" x14ac:dyDescent="0.3">
      <c r="A118" s="7"/>
      <c r="B118" s="99" t="s">
        <v>190</v>
      </c>
      <c r="C118" s="100"/>
      <c r="D118" s="100"/>
      <c r="E118" s="101"/>
      <c r="F118" s="102"/>
      <c r="G118" s="103"/>
      <c r="H118" s="103"/>
      <c r="I118" s="103"/>
      <c r="J118" s="104"/>
    </row>
    <row r="119" spans="1:10" ht="36" customHeight="1" x14ac:dyDescent="0.25">
      <c r="A119" s="7"/>
      <c r="B119" s="76" t="s">
        <v>191</v>
      </c>
      <c r="C119" s="77"/>
      <c r="D119" s="77"/>
      <c r="E119" s="54"/>
      <c r="F119" s="67">
        <v>5004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192</v>
      </c>
      <c r="C120" s="77"/>
      <c r="D120" s="77"/>
      <c r="E120" s="54"/>
      <c r="F120" s="67">
        <v>5004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193</v>
      </c>
      <c r="C121" s="77"/>
      <c r="D121" s="77"/>
      <c r="E121" s="54"/>
      <c r="F121" s="105">
        <v>3000</v>
      </c>
      <c r="G121" s="106"/>
      <c r="H121" s="106"/>
      <c r="I121" s="106"/>
      <c r="J121" s="107"/>
    </row>
    <row r="122" spans="1:10" ht="36" customHeight="1" x14ac:dyDescent="0.25">
      <c r="A122" s="7"/>
      <c r="B122" s="76" t="s">
        <v>194</v>
      </c>
      <c r="C122" s="77"/>
      <c r="D122" s="77"/>
      <c r="E122" s="54"/>
      <c r="F122" s="105">
        <v>300</v>
      </c>
      <c r="G122" s="106"/>
      <c r="H122" s="106"/>
      <c r="I122" s="106"/>
      <c r="J122" s="107"/>
    </row>
    <row r="123" spans="1:10" ht="36" customHeight="1" thickBot="1" x14ac:dyDescent="0.3">
      <c r="A123" s="7"/>
      <c r="B123" s="76" t="s">
        <v>195</v>
      </c>
      <c r="C123" s="77"/>
      <c r="D123" s="77"/>
      <c r="E123" s="54"/>
      <c r="F123" s="105">
        <v>1050</v>
      </c>
      <c r="G123" s="106"/>
      <c r="H123" s="106"/>
      <c r="I123" s="106"/>
      <c r="J123" s="107"/>
    </row>
    <row r="124" spans="1:10" ht="36" customHeight="1" thickBot="1" x14ac:dyDescent="0.3">
      <c r="A124" s="7"/>
      <c r="B124" s="18" t="s">
        <v>196</v>
      </c>
      <c r="C124" s="19"/>
      <c r="D124" s="19"/>
      <c r="E124" s="20"/>
      <c r="F124" s="186"/>
      <c r="G124" s="187"/>
      <c r="H124" s="187"/>
      <c r="I124" s="187"/>
      <c r="J124" s="188"/>
    </row>
    <row r="125" spans="1:10" ht="36" customHeight="1" x14ac:dyDescent="0.25">
      <c r="A125" s="7" t="s">
        <v>112</v>
      </c>
      <c r="B125" s="330" t="s">
        <v>267</v>
      </c>
      <c r="C125" s="331"/>
      <c r="D125" s="331"/>
      <c r="E125" s="401"/>
      <c r="F125" s="67">
        <v>8490</v>
      </c>
      <c r="G125" s="68"/>
      <c r="H125" s="68"/>
      <c r="I125" s="68"/>
      <c r="J125" s="69"/>
    </row>
    <row r="126" spans="1:10" ht="36" customHeight="1" x14ac:dyDescent="0.25">
      <c r="A126" s="7"/>
      <c r="B126" s="330" t="s">
        <v>198</v>
      </c>
      <c r="C126" s="331"/>
      <c r="D126" s="331"/>
      <c r="E126" s="401"/>
      <c r="F126" s="67">
        <v>49140</v>
      </c>
      <c r="G126" s="68"/>
      <c r="H126" s="68">
        <v>49140</v>
      </c>
      <c r="I126" s="68"/>
      <c r="J126" s="69"/>
    </row>
    <row r="127" spans="1:10" ht="36" customHeight="1" x14ac:dyDescent="0.25">
      <c r="A127" s="7"/>
      <c r="B127" s="330" t="s">
        <v>494</v>
      </c>
      <c r="C127" s="331"/>
      <c r="D127" s="331"/>
      <c r="E127" s="401"/>
      <c r="F127" s="67">
        <v>49140</v>
      </c>
      <c r="G127" s="68"/>
      <c r="H127" s="68">
        <v>49140</v>
      </c>
      <c r="I127" s="68"/>
      <c r="J127" s="69"/>
    </row>
    <row r="128" spans="1:10" ht="36" customHeight="1" x14ac:dyDescent="0.25">
      <c r="A128" s="7" t="s">
        <v>114</v>
      </c>
      <c r="B128" s="330" t="s">
        <v>435</v>
      </c>
      <c r="C128" s="331"/>
      <c r="D128" s="331"/>
      <c r="E128" s="401"/>
      <c r="F128" s="67">
        <v>12000</v>
      </c>
      <c r="G128" s="68"/>
      <c r="H128" s="68"/>
      <c r="I128" s="68"/>
      <c r="J128" s="69"/>
    </row>
    <row r="129" spans="1:10" ht="36" customHeight="1" thickBot="1" x14ac:dyDescent="0.3">
      <c r="A129" s="7"/>
      <c r="B129" s="76" t="s">
        <v>203</v>
      </c>
      <c r="C129" s="77"/>
      <c r="D129" s="77"/>
      <c r="E129" s="54"/>
      <c r="F129" s="251">
        <v>8190</v>
      </c>
      <c r="G129" s="251"/>
      <c r="H129" s="251"/>
      <c r="I129" s="251"/>
      <c r="J129" s="252"/>
    </row>
    <row r="130" spans="1:10" ht="54" customHeight="1" thickBot="1" x14ac:dyDescent="0.3">
      <c r="A130" s="7"/>
      <c r="B130" s="27"/>
      <c r="C130" s="38"/>
      <c r="D130" s="38"/>
      <c r="E130" s="39"/>
      <c r="F130" s="40"/>
      <c r="G130" s="41"/>
      <c r="H130" s="41"/>
      <c r="I130" s="41"/>
      <c r="J130" s="42"/>
    </row>
    <row r="131" spans="1:10" ht="28.5" customHeight="1" thickBot="1" x14ac:dyDescent="0.3">
      <c r="A131" s="7"/>
      <c r="B131" s="440" t="s">
        <v>486</v>
      </c>
      <c r="C131" s="441"/>
      <c r="D131" s="441"/>
      <c r="E131" s="442"/>
      <c r="F131" s="108"/>
      <c r="G131" s="109"/>
      <c r="H131" s="109"/>
      <c r="I131" s="109"/>
      <c r="J131" s="110"/>
    </row>
    <row r="132" spans="1:10" ht="28.5" customHeight="1" thickBot="1" x14ac:dyDescent="0.3">
      <c r="A132" s="7"/>
      <c r="B132" s="445" t="s">
        <v>488</v>
      </c>
      <c r="C132" s="446"/>
      <c r="D132" s="446"/>
      <c r="E132" s="447"/>
      <c r="F132" s="443"/>
      <c r="G132" s="443"/>
      <c r="H132" s="443"/>
      <c r="I132" s="443"/>
      <c r="J132" s="443"/>
    </row>
    <row r="133" spans="1:10" ht="28.5" customHeight="1" x14ac:dyDescent="0.25">
      <c r="A133" s="7"/>
      <c r="B133" s="116"/>
      <c r="C133" s="117"/>
      <c r="D133" s="117"/>
      <c r="E133" s="117"/>
      <c r="F133" s="118"/>
      <c r="G133" s="118"/>
      <c r="H133" s="118"/>
      <c r="I133" s="118"/>
      <c r="J133" s="118"/>
    </row>
    <row r="134" spans="1:10" ht="28.5" customHeight="1" x14ac:dyDescent="0.25">
      <c r="A134" s="7"/>
      <c r="B134" s="119" t="s">
        <v>436</v>
      </c>
      <c r="C134" s="119"/>
      <c r="D134" s="119"/>
      <c r="E134" s="119"/>
      <c r="F134" s="119"/>
      <c r="G134" s="119"/>
      <c r="H134" s="119"/>
      <c r="I134" s="119"/>
      <c r="J134" s="119"/>
    </row>
    <row r="135" spans="1:10" ht="28.5" customHeight="1" x14ac:dyDescent="0.25">
      <c r="A135" s="7"/>
      <c r="B135" s="120" t="s">
        <v>268</v>
      </c>
      <c r="C135" s="120"/>
      <c r="D135" s="120"/>
      <c r="E135" s="120"/>
      <c r="F135" s="120"/>
      <c r="G135" s="120"/>
      <c r="H135" s="120"/>
      <c r="I135" s="120"/>
      <c r="J135" s="120"/>
    </row>
    <row r="136" spans="1:10" ht="28.5" customHeight="1" x14ac:dyDescent="0.25">
      <c r="A136" s="7"/>
      <c r="B136" s="388"/>
      <c r="C136" s="171"/>
      <c r="D136" s="171"/>
      <c r="E136" s="171"/>
      <c r="F136" s="389"/>
      <c r="G136" s="389"/>
      <c r="H136" s="389"/>
      <c r="I136" s="389"/>
      <c r="J136" s="389"/>
    </row>
    <row r="137" spans="1:10" ht="24" customHeight="1" thickBot="1" x14ac:dyDescent="0.3">
      <c r="A137" s="7"/>
      <c r="B137" s="214" t="s">
        <v>254</v>
      </c>
      <c r="C137" s="214"/>
      <c r="D137" s="214"/>
      <c r="E137" s="214"/>
      <c r="F137" s="214"/>
      <c r="G137" s="214"/>
      <c r="H137" s="214"/>
      <c r="I137" s="214"/>
      <c r="J137" s="215"/>
    </row>
    <row r="138" spans="1:10" ht="54" customHeight="1" thickBot="1" x14ac:dyDescent="0.3">
      <c r="A138" s="7" t="s">
        <v>112</v>
      </c>
      <c r="B138" s="216" t="s">
        <v>255</v>
      </c>
      <c r="C138" s="217"/>
      <c r="D138" s="217"/>
      <c r="E138" s="217"/>
      <c r="F138" s="217"/>
      <c r="G138" s="217"/>
      <c r="H138" s="217"/>
      <c r="I138" s="218"/>
      <c r="J138" s="126"/>
    </row>
    <row r="139" spans="1:10" ht="36" customHeight="1" thickBot="1" x14ac:dyDescent="0.3">
      <c r="A139" s="7"/>
      <c r="B139" s="253" t="s">
        <v>256</v>
      </c>
      <c r="C139" s="254"/>
      <c r="D139" s="255" t="s">
        <v>257</v>
      </c>
      <c r="E139" s="224"/>
      <c r="F139" s="225"/>
      <c r="G139" s="224" t="s">
        <v>258</v>
      </c>
      <c r="H139" s="224"/>
      <c r="I139" s="225"/>
      <c r="J139" s="9"/>
    </row>
    <row r="140" spans="1:10" ht="21" customHeight="1" x14ac:dyDescent="0.25">
      <c r="A140" s="7"/>
      <c r="B140" s="256" t="s">
        <v>259</v>
      </c>
      <c r="C140" s="257"/>
      <c r="D140" s="231" t="s">
        <v>260</v>
      </c>
      <c r="E140" s="231"/>
      <c r="F140" s="231"/>
      <c r="G140" s="258">
        <v>2190</v>
      </c>
      <c r="H140" s="231"/>
      <c r="I140" s="232"/>
      <c r="J140" s="9"/>
    </row>
    <row r="141" spans="1:10" ht="67.5" customHeight="1" x14ac:dyDescent="0.25">
      <c r="A141" s="7"/>
      <c r="B141" s="259" t="s">
        <v>261</v>
      </c>
      <c r="C141" s="260"/>
      <c r="D141" s="238"/>
      <c r="E141" s="238"/>
      <c r="F141" s="238"/>
      <c r="G141" s="261">
        <v>1590</v>
      </c>
      <c r="H141" s="238"/>
      <c r="I141" s="239"/>
      <c r="J141" s="9"/>
    </row>
    <row r="142" spans="1:10" ht="21" x14ac:dyDescent="0.25">
      <c r="A142" s="7" t="s">
        <v>114</v>
      </c>
      <c r="B142" s="259" t="s">
        <v>262</v>
      </c>
      <c r="C142" s="260"/>
      <c r="D142" s="238"/>
      <c r="E142" s="238"/>
      <c r="F142" s="238"/>
      <c r="G142" s="261">
        <v>1440</v>
      </c>
      <c r="H142" s="238"/>
      <c r="I142" s="239"/>
      <c r="J142" s="9"/>
    </row>
    <row r="143" spans="1:10" s="171" customFormat="1" ht="20.100000000000001" customHeight="1" x14ac:dyDescent="0.25">
      <c r="B143" s="259" t="s">
        <v>263</v>
      </c>
      <c r="C143" s="260"/>
      <c r="D143" s="238"/>
      <c r="E143" s="238"/>
      <c r="F143" s="238"/>
      <c r="G143" s="261">
        <v>1290</v>
      </c>
      <c r="H143" s="238"/>
      <c r="I143" s="239"/>
      <c r="J143" s="9"/>
    </row>
    <row r="144" spans="1:10" s="215" customFormat="1" ht="36" customHeight="1" x14ac:dyDescent="0.25">
      <c r="B144" s="338"/>
      <c r="C144" s="338"/>
      <c r="D144" s="339"/>
      <c r="E144" s="339"/>
      <c r="F144" s="339"/>
      <c r="G144" s="340"/>
      <c r="H144" s="339"/>
      <c r="I144" s="339"/>
      <c r="J144" s="9"/>
    </row>
    <row r="145" spans="1:10" s="126" customFormat="1" ht="36" customHeight="1" x14ac:dyDescent="0.25">
      <c r="B145" s="121" t="s">
        <v>207</v>
      </c>
      <c r="C145" s="121"/>
      <c r="D145" s="121"/>
      <c r="E145" s="121"/>
      <c r="F145" s="121"/>
      <c r="G145" s="121"/>
      <c r="H145" s="121"/>
      <c r="I145" s="121"/>
      <c r="J145" s="121"/>
    </row>
    <row r="146" spans="1:10" ht="90" customHeight="1" x14ac:dyDescent="0.25">
      <c r="B146" s="341"/>
      <c r="C146" s="341"/>
      <c r="D146" s="341"/>
      <c r="E146" s="341"/>
      <c r="F146" s="341"/>
      <c r="G146" s="341"/>
      <c r="H146" s="341"/>
      <c r="I146" s="9"/>
      <c r="J146" s="9"/>
    </row>
    <row r="147" spans="1:10" ht="36" customHeight="1" x14ac:dyDescent="0.35">
      <c r="B147" s="342"/>
      <c r="C147" s="342"/>
      <c r="D147" s="342"/>
      <c r="E147" s="343" t="s">
        <v>437</v>
      </c>
      <c r="F147" s="344"/>
      <c r="G147" s="344"/>
      <c r="H147" s="9"/>
      <c r="I147" s="9"/>
      <c r="J147" s="9"/>
    </row>
    <row r="148" spans="1:10" ht="36" customHeight="1" x14ac:dyDescent="0.35">
      <c r="B148" s="345"/>
      <c r="C148" s="345"/>
      <c r="D148" s="345"/>
      <c r="E148" s="346">
        <v>1</v>
      </c>
      <c r="F148" s="344"/>
      <c r="G148" s="344"/>
      <c r="H148" s="9"/>
      <c r="I148" s="9"/>
      <c r="J148" s="9"/>
    </row>
    <row r="149" spans="1:10" ht="36" customHeight="1" x14ac:dyDescent="0.35">
      <c r="B149" s="345"/>
      <c r="C149" s="345"/>
      <c r="D149" s="345"/>
      <c r="E149" s="345">
        <v>1.1000000000000001</v>
      </c>
      <c r="F149" s="344"/>
      <c r="G149" s="344"/>
      <c r="H149" s="9"/>
      <c r="I149" s="9"/>
      <c r="J149" s="9"/>
    </row>
    <row r="150" spans="1:10" ht="54" customHeight="1" x14ac:dyDescent="0.35">
      <c r="B150" s="345"/>
      <c r="C150" s="345"/>
      <c r="D150" s="345"/>
      <c r="E150" s="345">
        <v>1.2</v>
      </c>
      <c r="F150" s="344"/>
      <c r="G150" s="344"/>
      <c r="H150" s="9"/>
      <c r="I150" s="9"/>
      <c r="J150" s="9"/>
    </row>
    <row r="151" spans="1:10" ht="15" customHeight="1" x14ac:dyDescent="0.35">
      <c r="B151" s="345"/>
      <c r="C151" s="345"/>
      <c r="D151" s="345"/>
      <c r="E151" s="345">
        <v>1.25</v>
      </c>
      <c r="F151" s="344"/>
      <c r="G151" s="344"/>
      <c r="H151" s="9"/>
      <c r="I151" s="9"/>
      <c r="J151" s="9"/>
    </row>
    <row r="152" spans="1:10" ht="40.5" customHeight="1" x14ac:dyDescent="0.35">
      <c r="A152" s="7"/>
      <c r="B152" s="345"/>
      <c r="C152" s="345"/>
      <c r="D152" s="345"/>
      <c r="E152" s="345">
        <v>1.3</v>
      </c>
      <c r="F152" s="344"/>
      <c r="G152" s="344"/>
      <c r="H152" s="9"/>
      <c r="I152" s="9"/>
      <c r="J152" s="9"/>
    </row>
    <row r="153" spans="1:10" ht="23.25" customHeight="1" x14ac:dyDescent="0.35">
      <c r="A153" s="341" t="s">
        <v>438</v>
      </c>
      <c r="B153" s="345"/>
      <c r="C153" s="345"/>
      <c r="D153" s="345"/>
      <c r="E153" s="345">
        <v>1.35</v>
      </c>
      <c r="F153" s="344"/>
      <c r="G153" s="344"/>
      <c r="H153" s="9"/>
      <c r="I153" s="9"/>
      <c r="J153" s="9"/>
    </row>
    <row r="154" spans="1:10" ht="25.5" x14ac:dyDescent="0.35">
      <c r="A154" s="342" t="s">
        <v>439</v>
      </c>
      <c r="B154" s="345"/>
      <c r="C154" s="345"/>
      <c r="D154" s="345"/>
      <c r="E154" s="345">
        <v>1.4</v>
      </c>
      <c r="F154" s="344"/>
      <c r="G154" s="344"/>
      <c r="H154" s="9"/>
      <c r="I154" s="9"/>
      <c r="J154" s="9"/>
    </row>
    <row r="155" spans="1:10" ht="25.5" x14ac:dyDescent="0.35">
      <c r="A155" s="345" t="s">
        <v>440</v>
      </c>
      <c r="B155" s="345"/>
      <c r="C155" s="345"/>
      <c r="D155" s="345"/>
      <c r="E155" s="345">
        <v>1.45</v>
      </c>
      <c r="F155" s="344"/>
      <c r="G155" s="344"/>
      <c r="H155" s="9"/>
      <c r="I155" s="9"/>
      <c r="J155" s="9"/>
    </row>
    <row r="156" spans="1:10" ht="25.5" x14ac:dyDescent="0.35">
      <c r="A156" s="345">
        <v>2</v>
      </c>
      <c r="B156" s="345"/>
      <c r="C156" s="345"/>
      <c r="D156" s="345"/>
      <c r="E156" s="345">
        <v>1.5</v>
      </c>
      <c r="F156" s="344"/>
      <c r="G156" s="344"/>
      <c r="H156" s="9"/>
      <c r="I156" s="9"/>
      <c r="J156" s="9"/>
    </row>
    <row r="157" spans="1:10" ht="25.5" x14ac:dyDescent="0.35">
      <c r="A157" s="345">
        <v>3</v>
      </c>
      <c r="B157" s="345"/>
      <c r="C157" s="345"/>
      <c r="D157" s="345"/>
      <c r="E157" s="345">
        <v>2</v>
      </c>
      <c r="F157" s="344"/>
      <c r="G157" s="344"/>
      <c r="H157" s="9"/>
      <c r="I157" s="9"/>
      <c r="J157" s="9"/>
    </row>
    <row r="158" spans="1:10" ht="25.5" x14ac:dyDescent="0.35">
      <c r="A158" s="345" t="s">
        <v>441</v>
      </c>
      <c r="B158" s="347"/>
      <c r="C158" s="347"/>
      <c r="D158" s="347"/>
      <c r="E158" s="347"/>
      <c r="F158" s="347"/>
      <c r="G158" s="347"/>
      <c r="H158" s="347"/>
      <c r="I158" s="9"/>
      <c r="J158" s="9"/>
    </row>
    <row r="159" spans="1:10" ht="25.5" x14ac:dyDescent="0.35">
      <c r="A159" s="345" t="s">
        <v>442</v>
      </c>
    </row>
    <row r="160" spans="1:10" ht="25.5" x14ac:dyDescent="0.35">
      <c r="A160" s="345" t="s">
        <v>443</v>
      </c>
    </row>
    <row r="161" spans="1:1" ht="25.5" x14ac:dyDescent="0.35">
      <c r="A161" s="345" t="s">
        <v>444</v>
      </c>
    </row>
    <row r="162" spans="1:1" ht="25.5" x14ac:dyDescent="0.35">
      <c r="A162" s="345" t="s">
        <v>445</v>
      </c>
    </row>
    <row r="163" spans="1:1" ht="25.5" x14ac:dyDescent="0.35">
      <c r="A163" s="345" t="s">
        <v>446</v>
      </c>
    </row>
    <row r="164" spans="1:1" ht="25.5" x14ac:dyDescent="0.35">
      <c r="A164" s="345" t="s">
        <v>447</v>
      </c>
    </row>
    <row r="165" spans="1:1" ht="53.25" customHeight="1" x14ac:dyDescent="0.25">
      <c r="A165" s="347" t="s">
        <v>448</v>
      </c>
    </row>
  </sheetData>
  <sheetProtection selectLockedCells="1" selectUnlockedCells="1"/>
  <mergeCells count="265">
    <mergeCell ref="B145:J145"/>
    <mergeCell ref="B140:C140"/>
    <mergeCell ref="D140:F143"/>
    <mergeCell ref="G140:I140"/>
    <mergeCell ref="B141:C141"/>
    <mergeCell ref="G141:I141"/>
    <mergeCell ref="B142:C142"/>
    <mergeCell ref="G142:I142"/>
    <mergeCell ref="B143:C143"/>
    <mergeCell ref="G143:I143"/>
    <mergeCell ref="B135:J135"/>
    <mergeCell ref="B137:I137"/>
    <mergeCell ref="B138:I138"/>
    <mergeCell ref="B139:C139"/>
    <mergeCell ref="D139:F139"/>
    <mergeCell ref="G139:I139"/>
    <mergeCell ref="B130:E130"/>
    <mergeCell ref="F130:J130"/>
    <mergeCell ref="B131:E131"/>
    <mergeCell ref="F131:J131"/>
    <mergeCell ref="B132:E132"/>
    <mergeCell ref="B134:J134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F118:J118"/>
    <mergeCell ref="B119:E119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50" zoomScaleNormal="60" zoomScaleSheetLayoutView="50" workbookViewId="0">
      <pane ySplit="4" topLeftCell="A92" activePane="bottomLeft" state="frozen"/>
      <selection activeCell="Q15" sqref="Q15"/>
      <selection pane="bottomLeft" activeCell="F101" sqref="F101:J101"/>
    </sheetView>
  </sheetViews>
  <sheetFormatPr defaultColWidth="9.140625" defaultRowHeight="21" outlineLevelRow="1" x14ac:dyDescent="0.25"/>
  <cols>
    <col min="1" max="1" width="23.42578125" style="127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28"/>
      <c r="B2" s="11"/>
      <c r="C2" s="11"/>
      <c r="D2" s="11"/>
      <c r="E2" s="11"/>
      <c r="F2" s="12" t="s">
        <v>84</v>
      </c>
      <c r="G2" s="12"/>
      <c r="H2" s="12"/>
      <c r="I2" s="12"/>
      <c r="J2" s="12"/>
    </row>
    <row r="3" spans="1:10" s="17" customFormat="1" ht="36" customHeight="1" x14ac:dyDescent="0.25">
      <c r="A3" s="127"/>
      <c r="B3" s="14" t="s">
        <v>102</v>
      </c>
      <c r="C3" s="14"/>
      <c r="D3" s="14"/>
      <c r="E3" s="14"/>
      <c r="F3" s="15">
        <v>1</v>
      </c>
      <c r="G3" s="15"/>
      <c r="H3" s="16"/>
      <c r="I3" s="16"/>
      <c r="J3" s="16"/>
    </row>
    <row r="4" spans="1:10" s="17" customFormat="1" ht="36" customHeight="1" thickBot="1" x14ac:dyDescent="0.3">
      <c r="A4" s="12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42.75" customHeight="1" thickBot="1" x14ac:dyDescent="0.3">
      <c r="B6" s="23" t="s">
        <v>106</v>
      </c>
      <c r="C6" s="24"/>
      <c r="D6" s="24"/>
      <c r="E6" s="25"/>
      <c r="F6" s="129"/>
      <c r="G6" s="130"/>
      <c r="H6" s="130"/>
      <c r="I6" s="130"/>
      <c r="J6" s="131"/>
    </row>
    <row r="7" spans="1:10" ht="24" thickBot="1" x14ac:dyDescent="0.3">
      <c r="B7" s="27"/>
      <c r="C7" s="38"/>
      <c r="D7" s="38"/>
      <c r="E7" s="39"/>
      <c r="F7" s="135"/>
      <c r="G7" s="135"/>
      <c r="H7" s="136"/>
      <c r="I7" s="136"/>
      <c r="J7" s="137"/>
    </row>
    <row r="8" spans="1:10" ht="36" customHeight="1" x14ac:dyDescent="0.25">
      <c r="A8" s="127" t="s">
        <v>112</v>
      </c>
      <c r="B8" s="30" t="s">
        <v>113</v>
      </c>
      <c r="C8" s="31"/>
      <c r="D8" s="31"/>
      <c r="E8" s="31"/>
      <c r="F8" s="327">
        <f>H8*1.2</f>
        <v>10368</v>
      </c>
      <c r="G8" s="328">
        <f>H8*1.1</f>
        <v>9504</v>
      </c>
      <c r="H8" s="433">
        <v>8640</v>
      </c>
      <c r="I8" s="328">
        <f>H8*0.75</f>
        <v>6480</v>
      </c>
      <c r="J8" s="329">
        <f>H8*0.5</f>
        <v>4320</v>
      </c>
    </row>
    <row r="9" spans="1:10" ht="36" customHeight="1" thickBot="1" x14ac:dyDescent="0.3">
      <c r="A9" s="127" t="s">
        <v>114</v>
      </c>
      <c r="B9" s="34" t="s">
        <v>115</v>
      </c>
      <c r="C9" s="35"/>
      <c r="D9" s="35"/>
      <c r="E9" s="35"/>
      <c r="F9" s="507">
        <f>H9*1.2</f>
        <v>15552</v>
      </c>
      <c r="G9" s="508">
        <f>H9*1.1</f>
        <v>14256.000000000002</v>
      </c>
      <c r="H9" s="435">
        <v>12960</v>
      </c>
      <c r="I9" s="508">
        <f>H9*0.75</f>
        <v>9720</v>
      </c>
      <c r="J9" s="509">
        <f>H9*0.5</f>
        <v>6480</v>
      </c>
    </row>
    <row r="10" spans="1:10" ht="36" customHeight="1" thickBot="1" x14ac:dyDescent="0.3">
      <c r="B10" s="27"/>
      <c r="C10" s="38"/>
      <c r="D10" s="38"/>
      <c r="E10" s="39"/>
      <c r="F10" s="143"/>
      <c r="G10" s="143"/>
      <c r="H10" s="144"/>
      <c r="I10" s="144"/>
      <c r="J10" s="145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1"/>
      <c r="F11" s="327">
        <f>H11*1.2</f>
        <v>11664</v>
      </c>
      <c r="G11" s="328">
        <f>H11*1.1</f>
        <v>10692</v>
      </c>
      <c r="H11" s="433">
        <v>9720</v>
      </c>
      <c r="I11" s="328">
        <f>H11*0.75</f>
        <v>7290</v>
      </c>
      <c r="J11" s="329">
        <f>H11*0.5</f>
        <v>4860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5"/>
      <c r="F12" s="507">
        <f>H12*1.2</f>
        <v>17496</v>
      </c>
      <c r="G12" s="508">
        <f>H12*1.1</f>
        <v>16038.000000000002</v>
      </c>
      <c r="H12" s="435">
        <v>14580</v>
      </c>
      <c r="I12" s="508">
        <f>H12*0.75</f>
        <v>10935</v>
      </c>
      <c r="J12" s="509">
        <f>H12*0.5</f>
        <v>7290</v>
      </c>
    </row>
    <row r="13" spans="1:10" ht="24" thickBot="1" x14ac:dyDescent="0.3">
      <c r="B13" s="27"/>
      <c r="C13" s="28"/>
      <c r="D13" s="28"/>
      <c r="E13" s="29"/>
      <c r="F13" s="153"/>
      <c r="G13" s="153"/>
      <c r="H13" s="154"/>
      <c r="I13" s="154"/>
      <c r="J13" s="155"/>
    </row>
    <row r="14" spans="1:10" ht="36" customHeight="1" x14ac:dyDescent="0.25">
      <c r="A14" s="127" t="s">
        <v>112</v>
      </c>
      <c r="B14" s="30" t="s">
        <v>118</v>
      </c>
      <c r="C14" s="175"/>
      <c r="D14" s="175"/>
      <c r="E14" s="176"/>
      <c r="F14" s="43">
        <v>1302</v>
      </c>
      <c r="G14" s="206"/>
      <c r="H14" s="44"/>
      <c r="I14" s="44"/>
      <c r="J14" s="45"/>
    </row>
    <row r="15" spans="1:10" ht="36" customHeight="1" thickBot="1" x14ac:dyDescent="0.3">
      <c r="A15" s="127" t="s">
        <v>114</v>
      </c>
      <c r="B15" s="177" t="s">
        <v>119</v>
      </c>
      <c r="C15" s="178"/>
      <c r="D15" s="178"/>
      <c r="E15" s="179"/>
      <c r="F15" s="49">
        <v>2040</v>
      </c>
      <c r="G15" s="21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40"/>
      <c r="G16" s="40"/>
      <c r="H16" s="41"/>
      <c r="I16" s="41"/>
      <c r="J16" s="42"/>
    </row>
    <row r="17" spans="1:10" ht="36" customHeight="1" x14ac:dyDescent="0.25">
      <c r="A17" s="127" t="s">
        <v>112</v>
      </c>
      <c r="B17" s="52" t="s">
        <v>120</v>
      </c>
      <c r="C17" s="53"/>
      <c r="D17" s="53"/>
      <c r="E17" s="54"/>
      <c r="F17" s="206">
        <v>300</v>
      </c>
      <c r="G17" s="206"/>
      <c r="H17" s="44"/>
      <c r="I17" s="44"/>
      <c r="J17" s="45"/>
    </row>
    <row r="18" spans="1:10" ht="36" customHeight="1" thickBot="1" x14ac:dyDescent="0.3">
      <c r="A18" s="127" t="s">
        <v>114</v>
      </c>
      <c r="B18" s="52" t="s">
        <v>121</v>
      </c>
      <c r="C18" s="53"/>
      <c r="D18" s="53"/>
      <c r="E18" s="54"/>
      <c r="F18" s="67">
        <v>456</v>
      </c>
      <c r="G18" s="67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0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"&amp;MIN(F21:F40)&amp;" до "&amp;MAX(F21:F40)</f>
        <v>Цена от 1980 до 39600</v>
      </c>
      <c r="G20" s="64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1980</v>
      </c>
      <c r="G21" s="67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3960</v>
      </c>
      <c r="G22" s="67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5940</v>
      </c>
      <c r="G23" s="67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7920</v>
      </c>
      <c r="G24" s="67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9900</v>
      </c>
      <c r="G25" s="67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11880</v>
      </c>
      <c r="G26" s="67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13860</v>
      </c>
      <c r="G27" s="67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15840</v>
      </c>
      <c r="G28" s="67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17820</v>
      </c>
      <c r="G29" s="67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19800</v>
      </c>
      <c r="G30" s="67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21780</v>
      </c>
      <c r="G31" s="67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23760</v>
      </c>
      <c r="G32" s="67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25740</v>
      </c>
      <c r="G33" s="67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27720</v>
      </c>
      <c r="G34" s="67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29700</v>
      </c>
      <c r="G35" s="67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31680</v>
      </c>
      <c r="G36" s="67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33660</v>
      </c>
      <c r="G37" s="67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35640</v>
      </c>
      <c r="G38" s="67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37620</v>
      </c>
      <c r="G39" s="67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39600</v>
      </c>
      <c r="G40" s="67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5076</v>
      </c>
      <c r="G41" s="73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810</v>
      </c>
      <c r="G42" s="67"/>
      <c r="H42" s="68"/>
      <c r="I42" s="68"/>
      <c r="J42" s="69"/>
    </row>
    <row r="43" spans="2:10" ht="36" customHeight="1" x14ac:dyDescent="0.25">
      <c r="B43" s="76" t="s">
        <v>208</v>
      </c>
      <c r="C43" s="77"/>
      <c r="D43" s="77"/>
      <c r="E43" s="54"/>
      <c r="F43" s="67">
        <v>474</v>
      </c>
      <c r="G43" s="67"/>
      <c r="H43" s="68"/>
      <c r="I43" s="68"/>
      <c r="J43" s="69"/>
    </row>
    <row r="44" spans="2:10" ht="36" customHeight="1" x14ac:dyDescent="0.25">
      <c r="B44" s="76" t="s">
        <v>146</v>
      </c>
      <c r="C44" s="77"/>
      <c r="D44" s="77"/>
      <c r="E44" s="54"/>
      <c r="F44" s="67">
        <v>5016</v>
      </c>
      <c r="G44" s="67"/>
      <c r="H44" s="68"/>
      <c r="I44" s="68"/>
      <c r="J44" s="69"/>
    </row>
    <row r="45" spans="2:10" ht="36" customHeight="1" x14ac:dyDescent="0.25">
      <c r="B45" s="76" t="s">
        <v>147</v>
      </c>
      <c r="C45" s="77"/>
      <c r="D45" s="77"/>
      <c r="E45" s="54"/>
      <c r="F45" s="67">
        <v>1476</v>
      </c>
      <c r="G45" s="67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67">
        <v>4308</v>
      </c>
      <c r="G46" s="67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240</v>
      </c>
      <c r="G47" s="67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240</v>
      </c>
      <c r="G48" s="67"/>
      <c r="H48" s="68"/>
      <c r="I48" s="68"/>
      <c r="J48" s="69"/>
    </row>
    <row r="49" spans="1:10" ht="36" customHeight="1" x14ac:dyDescent="0.25">
      <c r="B49" s="76" t="s">
        <v>151</v>
      </c>
      <c r="C49" s="77"/>
      <c r="D49" s="77"/>
      <c r="E49" s="54"/>
      <c r="F49" s="67">
        <v>480</v>
      </c>
      <c r="G49" s="67"/>
      <c r="H49" s="68"/>
      <c r="I49" s="68"/>
      <c r="J49" s="69"/>
    </row>
    <row r="50" spans="1:10" ht="36" customHeight="1" x14ac:dyDescent="0.25">
      <c r="B50" s="76" t="s">
        <v>152</v>
      </c>
      <c r="C50" s="77"/>
      <c r="D50" s="77"/>
      <c r="E50" s="54"/>
      <c r="F50" s="67">
        <v>720</v>
      </c>
      <c r="G50" s="67"/>
      <c r="H50" s="68"/>
      <c r="I50" s="68"/>
      <c r="J50" s="69"/>
    </row>
    <row r="51" spans="1:10" ht="36" customHeight="1" thickBot="1" x14ac:dyDescent="0.3">
      <c r="B51" s="76" t="s">
        <v>153</v>
      </c>
      <c r="C51" s="77"/>
      <c r="D51" s="77"/>
      <c r="E51" s="54"/>
      <c r="F51" s="67">
        <v>5076</v>
      </c>
      <c r="G51" s="67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0"/>
      <c r="H52" s="41"/>
      <c r="I52" s="41"/>
      <c r="J52" s="41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7"/>
      <c r="H53" s="68"/>
      <c r="I53" s="68"/>
      <c r="J53" s="69"/>
    </row>
    <row r="54" spans="1:10" ht="54" customHeight="1" thickBot="1" x14ac:dyDescent="0.3">
      <c r="B54" s="156" t="s">
        <v>209</v>
      </c>
      <c r="C54" s="157"/>
      <c r="D54" s="157"/>
      <c r="E54" s="158"/>
      <c r="F54" s="102" t="str">
        <f>"Цена от "&amp;MIN(F56,F61:F74)&amp;" до "&amp;MAX(F56,F61:F74)</f>
        <v>Цена от 504 до 25200</v>
      </c>
      <c r="G54" s="102"/>
      <c r="H54" s="103"/>
      <c r="I54" s="103"/>
      <c r="J54" s="104"/>
    </row>
    <row r="55" spans="1:10" ht="24" thickBot="1" x14ac:dyDescent="0.3">
      <c r="B55" s="27"/>
      <c r="C55" s="38"/>
      <c r="D55" s="38"/>
      <c r="E55" s="39"/>
      <c r="F55" s="40"/>
      <c r="G55" s="40"/>
      <c r="H55" s="41"/>
      <c r="I55" s="41"/>
      <c r="J55" s="42"/>
    </row>
    <row r="56" spans="1:10" ht="36" customHeight="1" x14ac:dyDescent="0.25">
      <c r="B56" s="76" t="s">
        <v>157</v>
      </c>
      <c r="C56" s="77"/>
      <c r="D56" s="77"/>
      <c r="E56" s="54"/>
      <c r="F56" s="67">
        <v>9300</v>
      </c>
      <c r="G56" s="67"/>
      <c r="H56" s="68"/>
      <c r="I56" s="68"/>
      <c r="J56" s="69"/>
    </row>
    <row r="57" spans="1:10" ht="36" customHeight="1" x14ac:dyDescent="0.25">
      <c r="B57" s="76" t="s">
        <v>158</v>
      </c>
      <c r="C57" s="77"/>
      <c r="D57" s="77"/>
      <c r="E57" s="54"/>
      <c r="F57" s="67">
        <v>930</v>
      </c>
      <c r="G57" s="67"/>
      <c r="H57" s="68"/>
      <c r="I57" s="68"/>
      <c r="J57" s="69"/>
    </row>
    <row r="58" spans="1:10" ht="36" customHeight="1" x14ac:dyDescent="0.25">
      <c r="B58" s="76" t="s">
        <v>159</v>
      </c>
      <c r="C58" s="77"/>
      <c r="D58" s="77"/>
      <c r="E58" s="54"/>
      <c r="F58" s="67">
        <v>2325</v>
      </c>
      <c r="G58" s="67"/>
      <c r="H58" s="68"/>
      <c r="I58" s="68"/>
      <c r="J58" s="69"/>
    </row>
    <row r="59" spans="1:10" ht="36" customHeight="1" thickBot="1" x14ac:dyDescent="0.3">
      <c r="A59" s="7"/>
      <c r="B59" s="177" t="s">
        <v>160</v>
      </c>
      <c r="C59" s="178"/>
      <c r="D59" s="178"/>
      <c r="E59" s="179"/>
      <c r="F59" s="67">
        <v>11550</v>
      </c>
      <c r="G59" s="67"/>
      <c r="H59" s="68"/>
      <c r="I59" s="68"/>
      <c r="J59" s="69"/>
    </row>
    <row r="60" spans="1:10" ht="24" thickBot="1" x14ac:dyDescent="0.3">
      <c r="B60" s="27"/>
      <c r="C60" s="38"/>
      <c r="D60" s="38"/>
      <c r="E60" s="39"/>
      <c r="F60" s="40"/>
      <c r="G60" s="40"/>
      <c r="H60" s="41"/>
      <c r="I60" s="41"/>
      <c r="J60" s="42"/>
    </row>
    <row r="61" spans="1:10" ht="36" customHeight="1" x14ac:dyDescent="0.25">
      <c r="A61" s="127" t="s">
        <v>112</v>
      </c>
      <c r="B61" s="76" t="s">
        <v>161</v>
      </c>
      <c r="C61" s="77"/>
      <c r="D61" s="77"/>
      <c r="E61" s="54"/>
      <c r="F61" s="67">
        <v>6300</v>
      </c>
      <c r="G61" s="67"/>
      <c r="H61" s="68"/>
      <c r="I61" s="68"/>
      <c r="J61" s="69"/>
    </row>
    <row r="62" spans="1:10" ht="36" customHeight="1" x14ac:dyDescent="0.25">
      <c r="A62" s="127" t="s">
        <v>112</v>
      </c>
      <c r="B62" s="52" t="s">
        <v>162</v>
      </c>
      <c r="C62" s="96"/>
      <c r="D62" s="96"/>
      <c r="E62" s="97"/>
      <c r="F62" s="67">
        <v>3780</v>
      </c>
      <c r="G62" s="67"/>
      <c r="H62" s="68"/>
      <c r="I62" s="68"/>
      <c r="J62" s="69"/>
    </row>
    <row r="63" spans="1:10" ht="36" customHeight="1" x14ac:dyDescent="0.25">
      <c r="A63" s="127" t="s">
        <v>112</v>
      </c>
      <c r="B63" s="76" t="s">
        <v>163</v>
      </c>
      <c r="C63" s="77"/>
      <c r="D63" s="77"/>
      <c r="E63" s="54"/>
      <c r="F63" s="67">
        <v>18528</v>
      </c>
      <c r="G63" s="67"/>
      <c r="H63" s="68"/>
      <c r="I63" s="68"/>
      <c r="J63" s="69"/>
    </row>
    <row r="64" spans="1:10" ht="36" customHeight="1" x14ac:dyDescent="0.25">
      <c r="A64" s="127" t="s">
        <v>112</v>
      </c>
      <c r="B64" s="76" t="s">
        <v>164</v>
      </c>
      <c r="C64" s="77"/>
      <c r="D64" s="77"/>
      <c r="E64" s="54"/>
      <c r="F64" s="67">
        <v>7500</v>
      </c>
      <c r="G64" s="67"/>
      <c r="H64" s="68"/>
      <c r="I64" s="68"/>
      <c r="J64" s="69"/>
    </row>
    <row r="65" spans="1:10" ht="36" customHeight="1" x14ac:dyDescent="0.25">
      <c r="A65" s="127" t="s">
        <v>112</v>
      </c>
      <c r="B65" s="76" t="s">
        <v>165</v>
      </c>
      <c r="C65" s="77"/>
      <c r="D65" s="77"/>
      <c r="E65" s="54"/>
      <c r="F65" s="67">
        <v>9000</v>
      </c>
      <c r="G65" s="67"/>
      <c r="H65" s="68"/>
      <c r="I65" s="68"/>
      <c r="J65" s="69"/>
    </row>
    <row r="66" spans="1:10" ht="36" customHeight="1" x14ac:dyDescent="0.25">
      <c r="A66" s="127" t="s">
        <v>112</v>
      </c>
      <c r="B66" s="76" t="s">
        <v>166</v>
      </c>
      <c r="C66" s="77"/>
      <c r="D66" s="77"/>
      <c r="E66" s="54"/>
      <c r="F66" s="67">
        <v>8736</v>
      </c>
      <c r="G66" s="67"/>
      <c r="H66" s="68"/>
      <c r="I66" s="68"/>
      <c r="J66" s="69"/>
    </row>
    <row r="67" spans="1:10" ht="36" customHeight="1" x14ac:dyDescent="0.25">
      <c r="A67" s="127" t="s">
        <v>112</v>
      </c>
      <c r="B67" s="76" t="s">
        <v>167</v>
      </c>
      <c r="C67" s="77"/>
      <c r="D67" s="77"/>
      <c r="E67" s="54"/>
      <c r="F67" s="67">
        <v>7494</v>
      </c>
      <c r="G67" s="67"/>
      <c r="H67" s="68"/>
      <c r="I67" s="68"/>
      <c r="J67" s="69"/>
    </row>
    <row r="68" spans="1:10" ht="36" customHeight="1" x14ac:dyDescent="0.25">
      <c r="A68" s="127" t="s">
        <v>112</v>
      </c>
      <c r="B68" s="76" t="s">
        <v>168</v>
      </c>
      <c r="C68" s="77"/>
      <c r="D68" s="77"/>
      <c r="E68" s="54"/>
      <c r="F68" s="67">
        <v>18528</v>
      </c>
      <c r="G68" s="67"/>
      <c r="H68" s="68"/>
      <c r="I68" s="68"/>
      <c r="J68" s="69"/>
    </row>
    <row r="69" spans="1:10" ht="36" customHeight="1" x14ac:dyDescent="0.25">
      <c r="B69" s="78" t="s">
        <v>169</v>
      </c>
      <c r="C69" s="79"/>
      <c r="D69" s="79"/>
      <c r="E69" s="36"/>
      <c r="F69" s="67">
        <v>12750</v>
      </c>
      <c r="G69" s="67"/>
      <c r="H69" s="68"/>
      <c r="I69" s="68"/>
      <c r="J69" s="69"/>
    </row>
    <row r="70" spans="1:10" ht="36" customHeight="1" x14ac:dyDescent="0.25">
      <c r="A70" s="127" t="s">
        <v>112</v>
      </c>
      <c r="B70" s="78" t="s">
        <v>170</v>
      </c>
      <c r="C70" s="79"/>
      <c r="D70" s="79"/>
      <c r="E70" s="36"/>
      <c r="F70" s="67">
        <v>504</v>
      </c>
      <c r="G70" s="67"/>
      <c r="H70" s="68"/>
      <c r="I70" s="68"/>
      <c r="J70" s="69"/>
    </row>
    <row r="71" spans="1:10" ht="36" customHeight="1" x14ac:dyDescent="0.25">
      <c r="B71" s="52" t="s">
        <v>171</v>
      </c>
      <c r="C71" s="96"/>
      <c r="D71" s="96"/>
      <c r="E71" s="97"/>
      <c r="F71" s="67">
        <v>4590</v>
      </c>
      <c r="G71" s="67"/>
      <c r="H71" s="68"/>
      <c r="I71" s="68"/>
      <c r="J71" s="69"/>
    </row>
    <row r="72" spans="1:10" ht="36" customHeight="1" x14ac:dyDescent="0.25">
      <c r="A72" s="9"/>
      <c r="B72" s="52" t="s">
        <v>172</v>
      </c>
      <c r="C72" s="96"/>
      <c r="D72" s="96"/>
      <c r="E72" s="97"/>
      <c r="F72" s="67">
        <v>3870</v>
      </c>
      <c r="G72" s="67"/>
      <c r="H72" s="68"/>
      <c r="I72" s="68"/>
      <c r="J72" s="69"/>
    </row>
    <row r="73" spans="1:10" ht="36" customHeight="1" x14ac:dyDescent="0.25">
      <c r="A73" s="127" t="s">
        <v>112</v>
      </c>
      <c r="B73" s="52" t="s">
        <v>173</v>
      </c>
      <c r="C73" s="96"/>
      <c r="D73" s="96"/>
      <c r="E73" s="97"/>
      <c r="F73" s="67">
        <v>25200</v>
      </c>
      <c r="G73" s="67"/>
      <c r="H73" s="68"/>
      <c r="I73" s="68"/>
      <c r="J73" s="69"/>
    </row>
    <row r="74" spans="1:10" ht="36" customHeight="1" x14ac:dyDescent="0.25">
      <c r="A74" s="127" t="s">
        <v>112</v>
      </c>
      <c r="B74" s="76" t="s">
        <v>174</v>
      </c>
      <c r="C74" s="77"/>
      <c r="D74" s="77"/>
      <c r="E74" s="54"/>
      <c r="F74" s="67">
        <v>5016</v>
      </c>
      <c r="G74" s="67"/>
      <c r="H74" s="68"/>
      <c r="I74" s="68"/>
      <c r="J74" s="69"/>
    </row>
    <row r="75" spans="1:10" ht="37.5" customHeight="1" x14ac:dyDescent="0.25">
      <c r="A75" s="7"/>
      <c r="B75" s="76" t="s">
        <v>175</v>
      </c>
      <c r="C75" s="77"/>
      <c r="D75" s="77"/>
      <c r="E75" s="54"/>
      <c r="F75" s="67">
        <v>900</v>
      </c>
      <c r="G75" s="67"/>
      <c r="H75" s="68"/>
      <c r="I75" s="68"/>
      <c r="J75" s="69"/>
    </row>
    <row r="76" spans="1:10" ht="36" customHeight="1" x14ac:dyDescent="0.25">
      <c r="A76" s="7"/>
      <c r="B76" s="84" t="s">
        <v>176</v>
      </c>
      <c r="C76" s="85"/>
      <c r="D76" s="85"/>
      <c r="E76" s="86"/>
      <c r="F76" s="67">
        <v>12000</v>
      </c>
      <c r="G76" s="67"/>
      <c r="H76" s="68"/>
      <c r="I76" s="68"/>
      <c r="J76" s="69"/>
    </row>
    <row r="77" spans="1:10" ht="36" customHeight="1" x14ac:dyDescent="0.25">
      <c r="A77" s="7"/>
      <c r="B77" s="331" t="s">
        <v>177</v>
      </c>
      <c r="C77" s="331"/>
      <c r="D77" s="331"/>
      <c r="E77" s="331"/>
      <c r="F77" s="93">
        <v>6000</v>
      </c>
      <c r="G77" s="93"/>
      <c r="H77" s="94"/>
      <c r="I77" s="94"/>
      <c r="J77" s="95"/>
    </row>
    <row r="78" spans="1:10" ht="36" customHeight="1" x14ac:dyDescent="0.25">
      <c r="A78" s="7"/>
      <c r="B78" s="34" t="s">
        <v>178</v>
      </c>
      <c r="C78" s="510"/>
      <c r="D78" s="510"/>
      <c r="E78" s="510"/>
      <c r="F78" s="59">
        <v>10002</v>
      </c>
      <c r="G78" s="59"/>
      <c r="H78" s="59"/>
      <c r="I78" s="59"/>
      <c r="J78" s="59"/>
    </row>
    <row r="79" spans="1:10" ht="36" customHeight="1" x14ac:dyDescent="0.25">
      <c r="A79" s="127" t="s">
        <v>114</v>
      </c>
      <c r="B79" s="76" t="s">
        <v>210</v>
      </c>
      <c r="C79" s="77"/>
      <c r="D79" s="77"/>
      <c r="E79" s="54"/>
      <c r="F79" s="80">
        <v>9480</v>
      </c>
      <c r="G79" s="80"/>
      <c r="H79" s="81"/>
      <c r="I79" s="81"/>
      <c r="J79" s="82"/>
    </row>
    <row r="80" spans="1:10" ht="36" customHeight="1" x14ac:dyDescent="0.25">
      <c r="A80" s="127" t="s">
        <v>114</v>
      </c>
      <c r="B80" s="76" t="s">
        <v>180</v>
      </c>
      <c r="C80" s="77"/>
      <c r="D80" s="77"/>
      <c r="E80" s="54"/>
      <c r="F80" s="67">
        <v>5760</v>
      </c>
      <c r="G80" s="67"/>
      <c r="H80" s="68"/>
      <c r="I80" s="68"/>
      <c r="J80" s="69"/>
    </row>
    <row r="81" spans="1:10" ht="36" customHeight="1" x14ac:dyDescent="0.25">
      <c r="A81" s="127" t="s">
        <v>114</v>
      </c>
      <c r="B81" s="76" t="s">
        <v>212</v>
      </c>
      <c r="C81" s="77"/>
      <c r="D81" s="77"/>
      <c r="E81" s="54"/>
      <c r="F81" s="67">
        <v>27840</v>
      </c>
      <c r="G81" s="67"/>
      <c r="H81" s="68"/>
      <c r="I81" s="68"/>
      <c r="J81" s="69"/>
    </row>
    <row r="82" spans="1:10" ht="36" customHeight="1" x14ac:dyDescent="0.25">
      <c r="A82" s="127" t="s">
        <v>114</v>
      </c>
      <c r="B82" s="76" t="s">
        <v>213</v>
      </c>
      <c r="C82" s="77"/>
      <c r="D82" s="77"/>
      <c r="E82" s="54"/>
      <c r="F82" s="67">
        <v>11280</v>
      </c>
      <c r="G82" s="67"/>
      <c r="H82" s="68"/>
      <c r="I82" s="68"/>
      <c r="J82" s="69"/>
    </row>
    <row r="83" spans="1:10" ht="36" customHeight="1" x14ac:dyDescent="0.25">
      <c r="A83" s="127" t="s">
        <v>114</v>
      </c>
      <c r="B83" s="76" t="s">
        <v>214</v>
      </c>
      <c r="C83" s="77"/>
      <c r="D83" s="77"/>
      <c r="E83" s="54"/>
      <c r="F83" s="93">
        <v>13536</v>
      </c>
      <c r="G83" s="93"/>
      <c r="H83" s="94"/>
      <c r="I83" s="94"/>
      <c r="J83" s="95"/>
    </row>
    <row r="84" spans="1:10" ht="36" customHeight="1" x14ac:dyDescent="0.25">
      <c r="A84" s="127" t="s">
        <v>114</v>
      </c>
      <c r="B84" s="76" t="s">
        <v>215</v>
      </c>
      <c r="C84" s="77"/>
      <c r="D84" s="77"/>
      <c r="E84" s="54"/>
      <c r="F84" s="67">
        <v>13200</v>
      </c>
      <c r="G84" s="67"/>
      <c r="H84" s="68"/>
      <c r="I84" s="68"/>
      <c r="J84" s="69"/>
    </row>
    <row r="85" spans="1:10" ht="36" customHeight="1" x14ac:dyDescent="0.25">
      <c r="A85" s="127" t="s">
        <v>114</v>
      </c>
      <c r="B85" s="76" t="s">
        <v>216</v>
      </c>
      <c r="C85" s="77"/>
      <c r="D85" s="77"/>
      <c r="E85" s="54"/>
      <c r="F85" s="67">
        <v>11280</v>
      </c>
      <c r="G85" s="67"/>
      <c r="H85" s="68"/>
      <c r="I85" s="68"/>
      <c r="J85" s="69"/>
    </row>
    <row r="86" spans="1:10" ht="36" customHeight="1" x14ac:dyDescent="0.25">
      <c r="A86" s="127" t="s">
        <v>114</v>
      </c>
      <c r="B86" s="76" t="s">
        <v>217</v>
      </c>
      <c r="C86" s="77"/>
      <c r="D86" s="77"/>
      <c r="E86" s="54"/>
      <c r="F86" s="67">
        <v>27840</v>
      </c>
      <c r="G86" s="67"/>
      <c r="H86" s="68"/>
      <c r="I86" s="68"/>
      <c r="J86" s="69"/>
    </row>
    <row r="87" spans="1:10" ht="36" customHeight="1" x14ac:dyDescent="0.25">
      <c r="A87" s="127" t="s">
        <v>114</v>
      </c>
      <c r="B87" s="76" t="s">
        <v>218</v>
      </c>
      <c r="C87" s="77"/>
      <c r="D87" s="77"/>
      <c r="E87" s="54"/>
      <c r="F87" s="67">
        <v>840</v>
      </c>
      <c r="G87" s="67"/>
      <c r="H87" s="68"/>
      <c r="I87" s="68"/>
      <c r="J87" s="69"/>
    </row>
    <row r="88" spans="1:10" ht="36" customHeight="1" x14ac:dyDescent="0.25">
      <c r="A88" s="127" t="s">
        <v>114</v>
      </c>
      <c r="B88" s="76" t="s">
        <v>219</v>
      </c>
      <c r="C88" s="77"/>
      <c r="D88" s="77"/>
      <c r="E88" s="54"/>
      <c r="F88" s="67">
        <v>37800</v>
      </c>
      <c r="G88" s="67"/>
      <c r="H88" s="68"/>
      <c r="I88" s="68"/>
      <c r="J88" s="69"/>
    </row>
    <row r="89" spans="1:10" ht="36" customHeight="1" x14ac:dyDescent="0.25">
      <c r="A89" s="127" t="s">
        <v>114</v>
      </c>
      <c r="B89" s="76" t="s">
        <v>220</v>
      </c>
      <c r="C89" s="77"/>
      <c r="D89" s="77"/>
      <c r="E89" s="54"/>
      <c r="F89" s="67">
        <v>7560</v>
      </c>
      <c r="G89" s="67"/>
      <c r="H89" s="68"/>
      <c r="I89" s="68"/>
      <c r="J89" s="69"/>
    </row>
    <row r="90" spans="1:10" ht="27" customHeight="1" thickBot="1" x14ac:dyDescent="0.3">
      <c r="B90" s="491" t="s">
        <v>190</v>
      </c>
      <c r="C90" s="492"/>
      <c r="D90" s="492"/>
      <c r="E90" s="493"/>
      <c r="F90" s="491"/>
      <c r="G90" s="492"/>
      <c r="H90" s="492"/>
      <c r="I90" s="492"/>
      <c r="J90" s="493"/>
    </row>
    <row r="91" spans="1:10" ht="36" customHeight="1" x14ac:dyDescent="0.25">
      <c r="B91" s="52" t="s">
        <v>191</v>
      </c>
      <c r="C91" s="96"/>
      <c r="D91" s="96"/>
      <c r="E91" s="97"/>
      <c r="F91" s="250">
        <v>7002</v>
      </c>
      <c r="G91" s="251"/>
      <c r="H91" s="251"/>
      <c r="I91" s="251"/>
      <c r="J91" s="252"/>
    </row>
    <row r="92" spans="1:10" ht="36" customHeight="1" thickBot="1" x14ac:dyDescent="0.3">
      <c r="B92" s="177" t="s">
        <v>192</v>
      </c>
      <c r="C92" s="178"/>
      <c r="D92" s="178"/>
      <c r="E92" s="179"/>
      <c r="F92" s="250">
        <v>7500</v>
      </c>
      <c r="G92" s="251"/>
      <c r="H92" s="251"/>
      <c r="I92" s="251"/>
      <c r="J92" s="252"/>
    </row>
    <row r="93" spans="1:10" ht="36" customHeight="1" x14ac:dyDescent="0.25">
      <c r="A93" s="7"/>
      <c r="B93" s="76" t="s">
        <v>193</v>
      </c>
      <c r="C93" s="77"/>
      <c r="D93" s="77"/>
      <c r="E93" s="54"/>
      <c r="F93" s="105">
        <v>3000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194</v>
      </c>
      <c r="C94" s="77"/>
      <c r="D94" s="77"/>
      <c r="E94" s="54"/>
      <c r="F94" s="105">
        <v>300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195</v>
      </c>
      <c r="C95" s="77"/>
      <c r="D95" s="77"/>
      <c r="E95" s="54"/>
      <c r="F95" s="105">
        <v>1050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196</v>
      </c>
      <c r="C96" s="19"/>
      <c r="D96" s="19"/>
      <c r="E96" s="20"/>
      <c r="F96" s="186"/>
      <c r="G96" s="186"/>
      <c r="H96" s="187"/>
      <c r="I96" s="187"/>
      <c r="J96" s="187"/>
    </row>
    <row r="97" spans="1:10" ht="36" customHeight="1" x14ac:dyDescent="0.25">
      <c r="A97" s="127" t="s">
        <v>112</v>
      </c>
      <c r="B97" s="76" t="s">
        <v>267</v>
      </c>
      <c r="C97" s="77"/>
      <c r="D97" s="77"/>
      <c r="E97" s="54"/>
      <c r="F97" s="67">
        <v>4230</v>
      </c>
      <c r="G97" s="67"/>
      <c r="H97" s="68"/>
      <c r="I97" s="68"/>
      <c r="J97" s="69"/>
    </row>
    <row r="98" spans="1:10" ht="36" customHeight="1" x14ac:dyDescent="0.25">
      <c r="A98" s="127" t="s">
        <v>112</v>
      </c>
      <c r="B98" s="76" t="s">
        <v>198</v>
      </c>
      <c r="C98" s="77"/>
      <c r="D98" s="77"/>
      <c r="E98" s="54"/>
      <c r="F98" s="67">
        <v>2250</v>
      </c>
      <c r="G98" s="67"/>
      <c r="H98" s="68"/>
      <c r="I98" s="68"/>
      <c r="J98" s="69"/>
    </row>
    <row r="99" spans="1:10" ht="36" customHeight="1" x14ac:dyDescent="0.25">
      <c r="A99" s="127" t="s">
        <v>112</v>
      </c>
      <c r="B99" s="76" t="s">
        <v>199</v>
      </c>
      <c r="C99" s="77"/>
      <c r="D99" s="77"/>
      <c r="E99" s="54"/>
      <c r="F99" s="67">
        <v>4308</v>
      </c>
      <c r="G99" s="67"/>
      <c r="H99" s="68"/>
      <c r="I99" s="68"/>
      <c r="J99" s="69"/>
    </row>
    <row r="100" spans="1:10" ht="36" customHeight="1" x14ac:dyDescent="0.25">
      <c r="A100" s="127" t="s">
        <v>114</v>
      </c>
      <c r="B100" s="76" t="s">
        <v>222</v>
      </c>
      <c r="C100" s="77"/>
      <c r="D100" s="77"/>
      <c r="E100" s="54"/>
      <c r="F100" s="67">
        <v>6360</v>
      </c>
      <c r="G100" s="67"/>
      <c r="H100" s="68"/>
      <c r="I100" s="68"/>
      <c r="J100" s="69"/>
    </row>
    <row r="101" spans="1:10" ht="36" customHeight="1" x14ac:dyDescent="0.25">
      <c r="A101" s="127" t="s">
        <v>114</v>
      </c>
      <c r="B101" s="76" t="s">
        <v>223</v>
      </c>
      <c r="C101" s="77"/>
      <c r="D101" s="77"/>
      <c r="E101" s="54"/>
      <c r="F101" s="67">
        <v>3480</v>
      </c>
      <c r="G101" s="67"/>
      <c r="H101" s="68"/>
      <c r="I101" s="68"/>
      <c r="J101" s="69"/>
    </row>
    <row r="102" spans="1:10" ht="36" customHeight="1" x14ac:dyDescent="0.25">
      <c r="A102" s="127" t="s">
        <v>114</v>
      </c>
      <c r="B102" s="76" t="s">
        <v>224</v>
      </c>
      <c r="C102" s="77"/>
      <c r="D102" s="77"/>
      <c r="E102" s="54"/>
      <c r="F102" s="67">
        <v>6480</v>
      </c>
      <c r="G102" s="67"/>
      <c r="H102" s="68"/>
      <c r="I102" s="68"/>
      <c r="J102" s="69"/>
    </row>
    <row r="103" spans="1:10" ht="36" customHeight="1" thickBot="1" x14ac:dyDescent="0.3">
      <c r="A103" s="7"/>
      <c r="B103" s="76" t="s">
        <v>203</v>
      </c>
      <c r="C103" s="77"/>
      <c r="D103" s="77"/>
      <c r="E103" s="54"/>
      <c r="F103" s="67">
        <v>5010</v>
      </c>
      <c r="G103" s="67"/>
      <c r="H103" s="68"/>
      <c r="I103" s="68"/>
      <c r="J103" s="69"/>
    </row>
    <row r="104" spans="1:10" ht="54" customHeight="1" thickBot="1" x14ac:dyDescent="0.3">
      <c r="B104" s="27"/>
      <c r="C104" s="38"/>
      <c r="D104" s="38"/>
      <c r="E104" s="39"/>
      <c r="F104" s="40"/>
      <c r="G104" s="40"/>
      <c r="H104" s="41"/>
      <c r="I104" s="41"/>
      <c r="J104" s="42"/>
    </row>
    <row r="105" spans="1:10" ht="36" customHeight="1" x14ac:dyDescent="0.25">
      <c r="A105" s="7"/>
      <c r="B105" s="168"/>
      <c r="C105" s="168"/>
      <c r="D105" s="168"/>
      <c r="E105" s="168"/>
      <c r="F105" s="169"/>
      <c r="G105" s="169"/>
      <c r="H105" s="169"/>
      <c r="I105" s="169"/>
      <c r="J105" s="169"/>
    </row>
    <row r="106" spans="1:10" ht="36" customHeight="1" thickBot="1" x14ac:dyDescent="0.3">
      <c r="A106" s="7"/>
      <c r="B106" s="214" t="s">
        <v>254</v>
      </c>
      <c r="C106" s="214"/>
      <c r="D106" s="214"/>
      <c r="E106" s="214"/>
      <c r="F106" s="214"/>
      <c r="G106" s="214"/>
      <c r="H106" s="214"/>
      <c r="I106" s="214"/>
      <c r="J106" s="215"/>
    </row>
    <row r="107" spans="1:10" ht="36" customHeight="1" thickBot="1" x14ac:dyDescent="0.3">
      <c r="A107" s="7"/>
      <c r="B107" s="216" t="s">
        <v>255</v>
      </c>
      <c r="C107" s="217"/>
      <c r="D107" s="217"/>
      <c r="E107" s="217"/>
      <c r="F107" s="217"/>
      <c r="G107" s="217"/>
      <c r="H107" s="217"/>
      <c r="I107" s="218"/>
      <c r="J107" s="126"/>
    </row>
    <row r="108" spans="1:10" ht="36" customHeight="1" thickBot="1" x14ac:dyDescent="0.3">
      <c r="A108" s="7"/>
      <c r="B108" s="253" t="s">
        <v>474</v>
      </c>
      <c r="C108" s="254"/>
      <c r="D108" s="255" t="s">
        <v>475</v>
      </c>
      <c r="E108" s="224"/>
      <c r="F108" s="225"/>
      <c r="G108" s="224" t="s">
        <v>476</v>
      </c>
      <c r="H108" s="224"/>
      <c r="I108" s="225"/>
      <c r="J108" s="9"/>
    </row>
    <row r="109" spans="1:10" ht="36" customHeight="1" x14ac:dyDescent="0.25">
      <c r="A109" s="7"/>
      <c r="B109" s="256" t="s">
        <v>259</v>
      </c>
      <c r="C109" s="257"/>
      <c r="D109" s="231" t="s">
        <v>260</v>
      </c>
      <c r="E109" s="231"/>
      <c r="F109" s="231"/>
      <c r="G109" s="258">
        <v>2190</v>
      </c>
      <c r="H109" s="231"/>
      <c r="I109" s="232"/>
      <c r="J109" s="9"/>
    </row>
    <row r="110" spans="1:10" ht="36" customHeight="1" x14ac:dyDescent="0.25">
      <c r="A110" s="7"/>
      <c r="B110" s="259" t="s">
        <v>261</v>
      </c>
      <c r="C110" s="260"/>
      <c r="D110" s="238"/>
      <c r="E110" s="238"/>
      <c r="F110" s="238"/>
      <c r="G110" s="261">
        <v>1590</v>
      </c>
      <c r="H110" s="238"/>
      <c r="I110" s="239"/>
      <c r="J110" s="9"/>
    </row>
    <row r="111" spans="1:10" ht="36" customHeight="1" x14ac:dyDescent="0.25">
      <c r="B111" s="259" t="s">
        <v>262</v>
      </c>
      <c r="C111" s="260"/>
      <c r="D111" s="238"/>
      <c r="E111" s="238"/>
      <c r="F111" s="238"/>
      <c r="G111" s="261">
        <v>1440</v>
      </c>
      <c r="H111" s="238"/>
      <c r="I111" s="239"/>
      <c r="J111" s="9"/>
    </row>
    <row r="112" spans="1:10" s="170" customFormat="1" ht="36" customHeight="1" x14ac:dyDescent="0.25">
      <c r="A112" s="172"/>
      <c r="B112" s="259" t="s">
        <v>263</v>
      </c>
      <c r="C112" s="260"/>
      <c r="D112" s="238"/>
      <c r="E112" s="238"/>
      <c r="F112" s="238"/>
      <c r="G112" s="261">
        <v>1290</v>
      </c>
      <c r="H112" s="238"/>
      <c r="I112" s="239"/>
      <c r="J112" s="9"/>
    </row>
    <row r="113" spans="1:10" s="215" customFormat="1" ht="36" customHeight="1" x14ac:dyDescent="0.25">
      <c r="B113" s="168"/>
      <c r="C113" s="168"/>
      <c r="D113" s="168"/>
      <c r="E113" s="168"/>
      <c r="F113" s="169"/>
      <c r="G113" s="169"/>
      <c r="H113" s="169"/>
      <c r="I113" s="169"/>
      <c r="J113" s="169"/>
    </row>
    <row r="114" spans="1:10" s="126" customFormat="1" ht="36" customHeight="1" x14ac:dyDescent="0.25">
      <c r="B114" s="119"/>
      <c r="C114" s="119"/>
      <c r="D114" s="119"/>
      <c r="E114" s="119"/>
      <c r="F114" s="119"/>
      <c r="G114" s="119"/>
      <c r="H114" s="119"/>
      <c r="I114" s="119"/>
      <c r="J114" s="119"/>
    </row>
    <row r="115" spans="1:10" ht="54" customHeight="1" x14ac:dyDescent="0.25">
      <c r="A115" s="9"/>
      <c r="B115" s="120" t="s">
        <v>471</v>
      </c>
      <c r="C115" s="120"/>
      <c r="D115" s="120"/>
      <c r="E115" s="120"/>
      <c r="F115" s="120"/>
      <c r="G115" s="120"/>
      <c r="H115" s="120"/>
      <c r="I115" s="120"/>
      <c r="J115" s="120"/>
    </row>
    <row r="116" spans="1:10" ht="36" customHeight="1" x14ac:dyDescent="0.25">
      <c r="A116" s="9"/>
      <c r="B116" s="121" t="s">
        <v>207</v>
      </c>
      <c r="C116" s="121"/>
      <c r="D116" s="121"/>
      <c r="E116" s="121"/>
      <c r="F116" s="121"/>
      <c r="G116" s="121"/>
      <c r="H116" s="121"/>
      <c r="I116" s="121"/>
      <c r="J116" s="121"/>
    </row>
    <row r="117" spans="1:10" ht="36" customHeight="1" x14ac:dyDescent="0.25">
      <c r="A117" s="9"/>
    </row>
    <row r="118" spans="1:10" ht="36" customHeight="1" x14ac:dyDescent="0.25">
      <c r="A118" s="9"/>
    </row>
    <row r="119" spans="1:10" ht="54" customHeight="1" x14ac:dyDescent="0.25">
      <c r="A119" s="9"/>
    </row>
    <row r="120" spans="1:10" s="170" customFormat="1" ht="36" customHeight="1" x14ac:dyDescent="0.25">
      <c r="A120" s="172"/>
      <c r="B120" s="122"/>
      <c r="C120" s="9"/>
      <c r="D120" s="9"/>
      <c r="E120" s="9"/>
      <c r="F120" s="123"/>
      <c r="G120" s="123"/>
      <c r="H120" s="123"/>
      <c r="I120" s="123"/>
      <c r="J120" s="123"/>
    </row>
    <row r="121" spans="1:10" ht="21" customHeight="1" x14ac:dyDescent="0.25"/>
    <row r="122" spans="1:10" s="125" customFormat="1" ht="27" customHeight="1" x14ac:dyDescent="0.25">
      <c r="A122" s="7" t="s">
        <v>114</v>
      </c>
      <c r="B122" s="122"/>
      <c r="C122" s="9"/>
      <c r="D122" s="9"/>
      <c r="E122" s="9"/>
      <c r="F122" s="123"/>
      <c r="G122" s="123"/>
      <c r="H122" s="123"/>
      <c r="I122" s="123"/>
      <c r="J122" s="123"/>
    </row>
    <row r="123" spans="1:10" s="126" customFormat="1" ht="45" customHeight="1" x14ac:dyDescent="0.25">
      <c r="A123" s="7"/>
      <c r="B123" s="122"/>
      <c r="C123" s="9"/>
      <c r="D123" s="9"/>
      <c r="E123" s="9"/>
      <c r="F123" s="123"/>
      <c r="G123" s="123"/>
      <c r="H123" s="123"/>
      <c r="I123" s="123"/>
      <c r="J123" s="123"/>
    </row>
    <row r="124" spans="1:10" ht="21" customHeight="1" x14ac:dyDescent="0.25"/>
  </sheetData>
  <sheetProtection selectLockedCells="1" selectUnlockedCells="1"/>
  <mergeCells count="217">
    <mergeCell ref="B114:J114"/>
    <mergeCell ref="B115:J115"/>
    <mergeCell ref="B116:J116"/>
    <mergeCell ref="B109:C109"/>
    <mergeCell ref="D109:F112"/>
    <mergeCell ref="G109:I109"/>
    <mergeCell ref="B110:C110"/>
    <mergeCell ref="G110:I110"/>
    <mergeCell ref="B111:C111"/>
    <mergeCell ref="G111:I111"/>
    <mergeCell ref="B112:C112"/>
    <mergeCell ref="G112:I112"/>
    <mergeCell ref="B104:E104"/>
    <mergeCell ref="F104:J104"/>
    <mergeCell ref="B106:I106"/>
    <mergeCell ref="B107:I107"/>
    <mergeCell ref="B108:C108"/>
    <mergeCell ref="D108:F108"/>
    <mergeCell ref="G108:I108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0:E10"/>
    <mergeCell ref="F10:J10"/>
    <mergeCell ref="B11:E11"/>
    <mergeCell ref="B12:E12"/>
    <mergeCell ref="B13:E13"/>
    <mergeCell ref="F13:J13"/>
    <mergeCell ref="B6:E6"/>
    <mergeCell ref="F6:J6"/>
    <mergeCell ref="B7:E7"/>
    <mergeCell ref="F7:J7"/>
    <mergeCell ref="B8:E8"/>
    <mergeCell ref="B9:E9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6"/>
  <sheetViews>
    <sheetView view="pageBreakPreview" topLeftCell="B1" zoomScale="65" zoomScaleNormal="60" zoomScaleSheetLayoutView="65" workbookViewId="0">
      <pane ySplit="4" topLeftCell="A113" activePane="bottomLeft" state="frozen"/>
      <selection activeCell="Q15" sqref="Q15"/>
      <selection pane="bottomLeft" activeCell="F126" sqref="F126:J129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8395.1999999999989</v>
      </c>
      <c r="G8" s="33">
        <f>H8*1.1</f>
        <v>7695.6</v>
      </c>
      <c r="H8" s="33">
        <v>6996</v>
      </c>
      <c r="I8" s="33">
        <f>H8*0.75</f>
        <v>5247</v>
      </c>
      <c r="J8" s="33">
        <f>H8*0.5</f>
        <v>3498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11764.8</v>
      </c>
      <c r="G9" s="37">
        <f>H9*1.1</f>
        <v>10784.400000000001</v>
      </c>
      <c r="H9" s="37">
        <v>9804</v>
      </c>
      <c r="I9" s="37">
        <f>H9*0.75</f>
        <v>7353</v>
      </c>
      <c r="J9" s="37">
        <f>H9*0.5</f>
        <v>4902</v>
      </c>
    </row>
    <row r="10" spans="1:10" ht="24" thickBot="1" x14ac:dyDescent="0.3">
      <c r="A10" s="7"/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8830.8000000000011</v>
      </c>
      <c r="G11" s="33">
        <f>H11*1.1</f>
        <v>8094.9000000000015</v>
      </c>
      <c r="H11" s="33">
        <v>7359.0000000000009</v>
      </c>
      <c r="I11" s="33">
        <f>H11*0.75</f>
        <v>5519.2500000000009</v>
      </c>
      <c r="J11" s="33">
        <f>H11*0.5</f>
        <v>3679.5000000000005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12369.6</v>
      </c>
      <c r="G12" s="37">
        <f>H12*1.1</f>
        <v>11338.800000000001</v>
      </c>
      <c r="H12" s="37">
        <v>10308</v>
      </c>
      <c r="I12" s="37">
        <f>H12*0.75</f>
        <v>7731</v>
      </c>
      <c r="J12" s="37">
        <f>H12*0.5</f>
        <v>5154</v>
      </c>
    </row>
    <row r="13" spans="1:10" ht="24" thickBot="1" x14ac:dyDescent="0.3">
      <c r="A13" s="7"/>
      <c r="B13" s="27"/>
      <c r="C13" s="28"/>
      <c r="D13" s="28"/>
      <c r="E13" s="29"/>
      <c r="F13" s="135"/>
      <c r="G13" s="136"/>
      <c r="H13" s="136"/>
      <c r="I13" s="136"/>
      <c r="J13" s="137"/>
    </row>
    <row r="14" spans="1:10" ht="36" customHeight="1" x14ac:dyDescent="0.25">
      <c r="A14" s="7" t="s">
        <v>112</v>
      </c>
      <c r="B14" s="30" t="s">
        <v>118</v>
      </c>
      <c r="C14" s="175"/>
      <c r="D14" s="175"/>
      <c r="E14" s="176"/>
      <c r="F14" s="138">
        <v>1188</v>
      </c>
      <c r="G14" s="139"/>
      <c r="H14" s="139"/>
      <c r="I14" s="139"/>
      <c r="J14" s="140"/>
    </row>
    <row r="15" spans="1:10" ht="36" customHeight="1" thickBot="1" x14ac:dyDescent="0.3">
      <c r="A15" s="7" t="s">
        <v>114</v>
      </c>
      <c r="B15" s="177" t="s">
        <v>119</v>
      </c>
      <c r="C15" s="178"/>
      <c r="D15" s="178"/>
      <c r="E15" s="179"/>
      <c r="F15" s="337">
        <v>1680</v>
      </c>
      <c r="G15" s="148"/>
      <c r="H15" s="148"/>
      <c r="I15" s="148"/>
      <c r="J15" s="149"/>
    </row>
    <row r="16" spans="1:10" ht="24" thickBot="1" x14ac:dyDescent="0.3">
      <c r="A16" s="7"/>
      <c r="B16" s="27"/>
      <c r="C16" s="28"/>
      <c r="D16" s="28"/>
      <c r="E16" s="29"/>
      <c r="F16" s="153"/>
      <c r="G16" s="154"/>
      <c r="H16" s="154"/>
      <c r="I16" s="154"/>
      <c r="J16" s="15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198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288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792 до 15840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792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1584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2376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3168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3960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4752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5544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6336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7128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7920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8712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9504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10296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11088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11880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12672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13464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14256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15048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15840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16632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17424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18216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19008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19800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20592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21384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22176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22968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243</v>
      </c>
      <c r="C50" s="53"/>
      <c r="D50" s="53"/>
      <c r="E50" s="54"/>
      <c r="F50" s="67">
        <v>23760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244</v>
      </c>
      <c r="C51" s="53"/>
      <c r="D51" s="53"/>
      <c r="E51" s="54"/>
      <c r="F51" s="67">
        <v>24552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245</v>
      </c>
      <c r="C52" s="53"/>
      <c r="D52" s="53"/>
      <c r="E52" s="54"/>
      <c r="F52" s="67">
        <v>25344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246</v>
      </c>
      <c r="C53" s="53"/>
      <c r="D53" s="53"/>
      <c r="E53" s="54"/>
      <c r="F53" s="67">
        <v>26136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247</v>
      </c>
      <c r="C54" s="53"/>
      <c r="D54" s="53"/>
      <c r="E54" s="54"/>
      <c r="F54" s="67">
        <v>26928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248</v>
      </c>
      <c r="C55" s="53"/>
      <c r="D55" s="53"/>
      <c r="E55" s="54"/>
      <c r="F55" s="67">
        <v>27720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249</v>
      </c>
      <c r="C56" s="53"/>
      <c r="D56" s="53"/>
      <c r="E56" s="54"/>
      <c r="F56" s="67">
        <v>28512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250</v>
      </c>
      <c r="C57" s="53"/>
      <c r="D57" s="53"/>
      <c r="E57" s="54"/>
      <c r="F57" s="67">
        <v>29304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251</v>
      </c>
      <c r="C58" s="53"/>
      <c r="D58" s="53"/>
      <c r="E58" s="54"/>
      <c r="F58" s="67">
        <v>30096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252</v>
      </c>
      <c r="C59" s="53"/>
      <c r="D59" s="53"/>
      <c r="E59" s="54"/>
      <c r="F59" s="67">
        <v>30888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253</v>
      </c>
      <c r="C60" s="53"/>
      <c r="D60" s="53"/>
      <c r="E60" s="54"/>
      <c r="F60" s="67">
        <v>31680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143</v>
      </c>
      <c r="C61" s="71"/>
      <c r="D61" s="71"/>
      <c r="E61" s="72"/>
      <c r="F61" s="73" t="str">
        <f>"Цена от "&amp;MIN(F62:F71)&amp;" до "&amp;MAX(F62:F71)</f>
        <v>Цена от 132 до 4356</v>
      </c>
      <c r="G61" s="74"/>
      <c r="H61" s="74"/>
      <c r="I61" s="74"/>
      <c r="J61" s="75"/>
    </row>
    <row r="62" spans="1:10" ht="36" customHeight="1" x14ac:dyDescent="0.25">
      <c r="A62" s="7"/>
      <c r="B62" s="76" t="s">
        <v>144</v>
      </c>
      <c r="C62" s="77"/>
      <c r="D62" s="77"/>
      <c r="E62" s="54"/>
      <c r="F62" s="67">
        <v>1188</v>
      </c>
      <c r="G62" s="68"/>
      <c r="H62" s="68"/>
      <c r="I62" s="68"/>
      <c r="J62" s="69"/>
    </row>
    <row r="63" spans="1:10" ht="36" customHeight="1" x14ac:dyDescent="0.25">
      <c r="A63" s="7"/>
      <c r="B63" s="76" t="s">
        <v>208</v>
      </c>
      <c r="C63" s="77"/>
      <c r="D63" s="77"/>
      <c r="E63" s="54"/>
      <c r="F63" s="67">
        <v>198</v>
      </c>
      <c r="G63" s="68"/>
      <c r="H63" s="68"/>
      <c r="I63" s="68"/>
      <c r="J63" s="69"/>
    </row>
    <row r="64" spans="1:10" ht="36" customHeight="1" x14ac:dyDescent="0.25">
      <c r="A64" s="7"/>
      <c r="B64" s="78" t="s">
        <v>146</v>
      </c>
      <c r="C64" s="79"/>
      <c r="D64" s="79"/>
      <c r="E64" s="36"/>
      <c r="F64" s="80">
        <v>2244</v>
      </c>
      <c r="G64" s="81"/>
      <c r="H64" s="81"/>
      <c r="I64" s="81"/>
      <c r="J64" s="82"/>
    </row>
    <row r="65" spans="1:10" ht="36" customHeight="1" x14ac:dyDescent="0.25">
      <c r="A65" s="7"/>
      <c r="B65" s="76" t="s">
        <v>147</v>
      </c>
      <c r="C65" s="77"/>
      <c r="D65" s="77"/>
      <c r="E65" s="54"/>
      <c r="F65" s="67">
        <v>858.00000000000011</v>
      </c>
      <c r="G65" s="68"/>
      <c r="H65" s="68"/>
      <c r="I65" s="68"/>
      <c r="J65" s="69"/>
    </row>
    <row r="66" spans="1:10" ht="36" customHeight="1" x14ac:dyDescent="0.25">
      <c r="A66" s="7"/>
      <c r="B66" s="76" t="s">
        <v>148</v>
      </c>
      <c r="C66" s="77"/>
      <c r="D66" s="77"/>
      <c r="E66" s="54"/>
      <c r="F66" s="67">
        <v>1716.0000000000002</v>
      </c>
      <c r="G66" s="68"/>
      <c r="H66" s="68"/>
      <c r="I66" s="68"/>
      <c r="J66" s="69"/>
    </row>
    <row r="67" spans="1:10" ht="36" customHeight="1" x14ac:dyDescent="0.25">
      <c r="A67" s="7"/>
      <c r="B67" s="76" t="s">
        <v>149</v>
      </c>
      <c r="C67" s="77"/>
      <c r="D67" s="77"/>
      <c r="E67" s="54"/>
      <c r="F67" s="67">
        <v>132</v>
      </c>
      <c r="G67" s="68"/>
      <c r="H67" s="68"/>
      <c r="I67" s="68"/>
      <c r="J67" s="69"/>
    </row>
    <row r="68" spans="1:10" ht="36" customHeight="1" x14ac:dyDescent="0.25">
      <c r="A68" s="7"/>
      <c r="B68" s="76" t="s">
        <v>150</v>
      </c>
      <c r="C68" s="77"/>
      <c r="D68" s="77"/>
      <c r="E68" s="54"/>
      <c r="F68" s="67">
        <v>132</v>
      </c>
      <c r="G68" s="68"/>
      <c r="H68" s="68"/>
      <c r="I68" s="68"/>
      <c r="J68" s="69"/>
    </row>
    <row r="69" spans="1:10" ht="36" customHeight="1" x14ac:dyDescent="0.25">
      <c r="A69" s="7"/>
      <c r="B69" s="76" t="s">
        <v>151</v>
      </c>
      <c r="C69" s="77"/>
      <c r="D69" s="77"/>
      <c r="E69" s="54"/>
      <c r="F69" s="67">
        <v>264</v>
      </c>
      <c r="G69" s="68"/>
      <c r="H69" s="68"/>
      <c r="I69" s="68"/>
      <c r="J69" s="69"/>
    </row>
    <row r="70" spans="1:10" ht="36" customHeight="1" x14ac:dyDescent="0.25">
      <c r="A70" s="7"/>
      <c r="B70" s="76" t="s">
        <v>152</v>
      </c>
      <c r="C70" s="77"/>
      <c r="D70" s="77"/>
      <c r="E70" s="54"/>
      <c r="F70" s="67">
        <v>396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153</v>
      </c>
      <c r="C71" s="77"/>
      <c r="D71" s="77"/>
      <c r="E71" s="54"/>
      <c r="F71" s="67">
        <v>4356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155</v>
      </c>
      <c r="C73" s="77"/>
      <c r="D73" s="77"/>
      <c r="E73" s="54"/>
      <c r="F73" s="67">
        <v>33</v>
      </c>
      <c r="G73" s="68"/>
      <c r="H73" s="68"/>
      <c r="I73" s="68"/>
      <c r="J73" s="69"/>
    </row>
    <row r="74" spans="1:10" ht="54" customHeight="1" thickBot="1" x14ac:dyDescent="0.3">
      <c r="A74" s="7"/>
      <c r="B74" s="183" t="s">
        <v>209</v>
      </c>
      <c r="C74" s="184"/>
      <c r="D74" s="184"/>
      <c r="E74" s="185"/>
      <c r="F74" s="186" t="str">
        <f>"Цена от "&amp;MIN(F76,F81:J82,H117,F83:J94)&amp;" до "&amp;MAX(F76,F81:J82,H117,F83:J94)</f>
        <v>Цена от 561 до 16500</v>
      </c>
      <c r="G74" s="187"/>
      <c r="H74" s="187"/>
      <c r="I74" s="187"/>
      <c r="J74" s="188"/>
    </row>
    <row r="75" spans="1:10" ht="24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157</v>
      </c>
      <c r="C76" s="77"/>
      <c r="D76" s="77"/>
      <c r="E76" s="54"/>
      <c r="F76" s="67">
        <v>2910</v>
      </c>
      <c r="G76" s="68"/>
      <c r="H76" s="68"/>
      <c r="I76" s="68"/>
      <c r="J76" s="69"/>
    </row>
    <row r="77" spans="1:10" ht="36" customHeight="1" x14ac:dyDescent="0.25">
      <c r="A77" s="7"/>
      <c r="B77" s="84" t="s">
        <v>158</v>
      </c>
      <c r="C77" s="85"/>
      <c r="D77" s="85"/>
      <c r="E77" s="86"/>
      <c r="F77" s="93">
        <v>291</v>
      </c>
      <c r="G77" s="94"/>
      <c r="H77" s="94"/>
      <c r="I77" s="94"/>
      <c r="J77" s="95"/>
    </row>
    <row r="78" spans="1:10" ht="36" customHeight="1" x14ac:dyDescent="0.25">
      <c r="A78" s="7"/>
      <c r="B78" s="84" t="s">
        <v>159</v>
      </c>
      <c r="C78" s="85"/>
      <c r="D78" s="85"/>
      <c r="E78" s="86"/>
      <c r="F78" s="93">
        <v>1017</v>
      </c>
      <c r="G78" s="94"/>
      <c r="H78" s="94"/>
      <c r="I78" s="94"/>
      <c r="J78" s="95"/>
    </row>
    <row r="79" spans="1:10" ht="24" thickBot="1" x14ac:dyDescent="0.3">
      <c r="A79" s="7"/>
      <c r="B79" s="177" t="s">
        <v>160</v>
      </c>
      <c r="C79" s="178"/>
      <c r="D79" s="178"/>
      <c r="E79" s="179"/>
      <c r="F79" s="93">
        <v>8004</v>
      </c>
      <c r="G79" s="94"/>
      <c r="H79" s="94"/>
      <c r="I79" s="94"/>
      <c r="J79" s="95"/>
    </row>
    <row r="80" spans="1:10" ht="24" thickBot="1" x14ac:dyDescent="0.3">
      <c r="A80" s="7"/>
      <c r="B80" s="132"/>
      <c r="C80" s="133"/>
      <c r="D80" s="133"/>
      <c r="E80" s="134"/>
      <c r="F80" s="40"/>
      <c r="G80" s="41"/>
      <c r="H80" s="41"/>
      <c r="I80" s="41"/>
      <c r="J80" s="42"/>
    </row>
    <row r="81" spans="1:10" ht="36" customHeight="1" x14ac:dyDescent="0.25">
      <c r="A81" s="7" t="s">
        <v>112</v>
      </c>
      <c r="B81" s="463" t="s">
        <v>161</v>
      </c>
      <c r="C81" s="464"/>
      <c r="D81" s="464"/>
      <c r="E81" s="465"/>
      <c r="F81" s="206">
        <v>2244</v>
      </c>
      <c r="G81" s="44"/>
      <c r="H81" s="44"/>
      <c r="I81" s="44"/>
      <c r="J81" s="45"/>
    </row>
    <row r="82" spans="1:10" ht="36" customHeight="1" x14ac:dyDescent="0.25">
      <c r="A82" s="7" t="s">
        <v>112</v>
      </c>
      <c r="B82" s="330" t="s">
        <v>162</v>
      </c>
      <c r="C82" s="331"/>
      <c r="D82" s="331"/>
      <c r="E82" s="401"/>
      <c r="F82" s="251">
        <v>1716.0000000000002</v>
      </c>
      <c r="G82" s="251"/>
      <c r="H82" s="251"/>
      <c r="I82" s="251"/>
      <c r="J82" s="252"/>
    </row>
    <row r="83" spans="1:10" ht="36" customHeight="1" x14ac:dyDescent="0.25">
      <c r="A83" s="7" t="s">
        <v>112</v>
      </c>
      <c r="B83" s="330" t="s">
        <v>163</v>
      </c>
      <c r="C83" s="331"/>
      <c r="D83" s="331"/>
      <c r="E83" s="401"/>
      <c r="F83" s="251">
        <v>6600.0000000000009</v>
      </c>
      <c r="G83" s="251"/>
      <c r="H83" s="251"/>
      <c r="I83" s="251"/>
      <c r="J83" s="252"/>
    </row>
    <row r="84" spans="1:10" ht="36" customHeight="1" x14ac:dyDescent="0.25">
      <c r="A84" s="7" t="s">
        <v>112</v>
      </c>
      <c r="B84" s="330" t="s">
        <v>164</v>
      </c>
      <c r="C84" s="331"/>
      <c r="D84" s="331"/>
      <c r="E84" s="401"/>
      <c r="F84" s="251">
        <v>7656.0000000000009</v>
      </c>
      <c r="G84" s="251"/>
      <c r="H84" s="251"/>
      <c r="I84" s="251"/>
      <c r="J84" s="252"/>
    </row>
    <row r="85" spans="1:10" ht="36" customHeight="1" x14ac:dyDescent="0.25">
      <c r="A85" s="7" t="s">
        <v>112</v>
      </c>
      <c r="B85" s="330" t="s">
        <v>165</v>
      </c>
      <c r="C85" s="331"/>
      <c r="D85" s="331"/>
      <c r="E85" s="401"/>
      <c r="F85" s="251">
        <v>9187.2000000000007</v>
      </c>
      <c r="G85" s="251"/>
      <c r="H85" s="251"/>
      <c r="I85" s="251"/>
      <c r="J85" s="252"/>
    </row>
    <row r="86" spans="1:10" ht="36" customHeight="1" x14ac:dyDescent="0.25">
      <c r="A86" s="7" t="s">
        <v>112</v>
      </c>
      <c r="B86" s="330" t="s">
        <v>166</v>
      </c>
      <c r="C86" s="331"/>
      <c r="D86" s="331"/>
      <c r="E86" s="401"/>
      <c r="F86" s="251">
        <v>1716.0000000000002</v>
      </c>
      <c r="G86" s="251"/>
      <c r="H86" s="251"/>
      <c r="I86" s="251"/>
      <c r="J86" s="252"/>
    </row>
    <row r="87" spans="1:10" ht="36" customHeight="1" x14ac:dyDescent="0.25">
      <c r="A87" s="7" t="s">
        <v>112</v>
      </c>
      <c r="B87" s="330" t="s">
        <v>167</v>
      </c>
      <c r="C87" s="331"/>
      <c r="D87" s="331"/>
      <c r="E87" s="401"/>
      <c r="F87" s="251">
        <v>3366.0000000000005</v>
      </c>
      <c r="G87" s="251"/>
      <c r="H87" s="251"/>
      <c r="I87" s="251"/>
      <c r="J87" s="252"/>
    </row>
    <row r="88" spans="1:10" ht="36" customHeight="1" x14ac:dyDescent="0.25">
      <c r="A88" s="7" t="s">
        <v>112</v>
      </c>
      <c r="B88" s="330" t="s">
        <v>168</v>
      </c>
      <c r="C88" s="331"/>
      <c r="D88" s="331"/>
      <c r="E88" s="401"/>
      <c r="F88" s="251">
        <v>6600.0000000000009</v>
      </c>
      <c r="G88" s="251"/>
      <c r="H88" s="251"/>
      <c r="I88" s="251"/>
      <c r="J88" s="252"/>
    </row>
    <row r="89" spans="1:10" ht="36" customHeight="1" x14ac:dyDescent="0.25">
      <c r="A89" s="7"/>
      <c r="B89" s="78" t="s">
        <v>169</v>
      </c>
      <c r="C89" s="79"/>
      <c r="D89" s="79"/>
      <c r="E89" s="36"/>
      <c r="F89" s="251">
        <v>16500</v>
      </c>
      <c r="G89" s="251"/>
      <c r="H89" s="251"/>
      <c r="I89" s="251"/>
      <c r="J89" s="252"/>
    </row>
    <row r="90" spans="1:10" ht="36" customHeight="1" x14ac:dyDescent="0.25">
      <c r="A90" s="7" t="s">
        <v>112</v>
      </c>
      <c r="B90" s="330" t="s">
        <v>170</v>
      </c>
      <c r="C90" s="331"/>
      <c r="D90" s="331"/>
      <c r="E90" s="401"/>
      <c r="F90" s="251">
        <v>561</v>
      </c>
      <c r="G90" s="251"/>
      <c r="H90" s="251"/>
      <c r="I90" s="251"/>
      <c r="J90" s="252"/>
    </row>
    <row r="91" spans="1:10" ht="36" customHeight="1" x14ac:dyDescent="0.25">
      <c r="A91" s="7"/>
      <c r="B91" s="330" t="s">
        <v>171</v>
      </c>
      <c r="C91" s="331"/>
      <c r="D91" s="331"/>
      <c r="E91" s="401"/>
      <c r="F91" s="251">
        <v>1980.0000000000002</v>
      </c>
      <c r="G91" s="251"/>
      <c r="H91" s="251"/>
      <c r="I91" s="251"/>
      <c r="J91" s="252"/>
    </row>
    <row r="92" spans="1:10" ht="36" customHeight="1" x14ac:dyDescent="0.25">
      <c r="B92" s="330" t="s">
        <v>172</v>
      </c>
      <c r="C92" s="331"/>
      <c r="D92" s="331"/>
      <c r="E92" s="401"/>
      <c r="F92" s="251">
        <v>1320</v>
      </c>
      <c r="G92" s="251"/>
      <c r="H92" s="251"/>
      <c r="I92" s="251"/>
      <c r="J92" s="252"/>
    </row>
    <row r="93" spans="1:10" ht="36" customHeight="1" x14ac:dyDescent="0.25">
      <c r="A93" s="7" t="s">
        <v>112</v>
      </c>
      <c r="B93" s="330" t="s">
        <v>173</v>
      </c>
      <c r="C93" s="331"/>
      <c r="D93" s="331"/>
      <c r="E93" s="401"/>
      <c r="F93" s="251">
        <v>13200.000000000002</v>
      </c>
      <c r="G93" s="251"/>
      <c r="H93" s="251"/>
      <c r="I93" s="251"/>
      <c r="J93" s="252"/>
    </row>
    <row r="94" spans="1:10" ht="36" customHeight="1" x14ac:dyDescent="0.25">
      <c r="A94" s="7" t="s">
        <v>112</v>
      </c>
      <c r="B94" s="330" t="s">
        <v>174</v>
      </c>
      <c r="C94" s="331"/>
      <c r="D94" s="331"/>
      <c r="E94" s="401"/>
      <c r="F94" s="251">
        <v>3432.0000000000005</v>
      </c>
      <c r="G94" s="251"/>
      <c r="H94" s="251"/>
      <c r="I94" s="251"/>
      <c r="J94" s="252"/>
    </row>
    <row r="95" spans="1:10" ht="37.5" customHeight="1" x14ac:dyDescent="0.25">
      <c r="A95" s="7"/>
      <c r="B95" s="76" t="s">
        <v>175</v>
      </c>
      <c r="C95" s="77"/>
      <c r="D95" s="77"/>
      <c r="E95" s="54"/>
      <c r="F95" s="251">
        <v>990.00000000000011</v>
      </c>
      <c r="G95" s="251"/>
      <c r="H95" s="251"/>
      <c r="I95" s="251"/>
      <c r="J95" s="252"/>
    </row>
    <row r="96" spans="1:10" ht="36" customHeight="1" x14ac:dyDescent="0.25">
      <c r="A96" s="7"/>
      <c r="B96" s="76" t="s">
        <v>176</v>
      </c>
      <c r="C96" s="77"/>
      <c r="D96" s="77"/>
      <c r="E96" s="54"/>
      <c r="F96" s="251">
        <v>4620</v>
      </c>
      <c r="G96" s="251"/>
      <c r="H96" s="251"/>
      <c r="I96" s="251"/>
      <c r="J96" s="252"/>
    </row>
    <row r="97" spans="1:10" ht="36" customHeight="1" x14ac:dyDescent="0.25">
      <c r="A97" s="7"/>
      <c r="B97" s="76" t="s">
        <v>177</v>
      </c>
      <c r="C97" s="77"/>
      <c r="D97" s="77"/>
      <c r="E97" s="53"/>
      <c r="F97" s="251">
        <v>5511</v>
      </c>
      <c r="G97" s="251"/>
      <c r="H97" s="251"/>
      <c r="I97" s="251"/>
      <c r="J97" s="252"/>
    </row>
    <row r="98" spans="1:10" ht="36" customHeight="1" x14ac:dyDescent="0.25">
      <c r="A98" s="7"/>
      <c r="B98" s="494" t="s">
        <v>178</v>
      </c>
      <c r="C98" s="495"/>
      <c r="D98" s="495"/>
      <c r="E98" s="495"/>
      <c r="F98" s="251">
        <v>5010</v>
      </c>
      <c r="G98" s="251"/>
      <c r="H98" s="251"/>
      <c r="I98" s="251"/>
      <c r="J98" s="252"/>
    </row>
    <row r="99" spans="1:10" ht="36" customHeight="1" x14ac:dyDescent="0.25">
      <c r="A99" s="7" t="s">
        <v>114</v>
      </c>
      <c r="B99" s="330" t="s">
        <v>179</v>
      </c>
      <c r="C99" s="331"/>
      <c r="D99" s="331"/>
      <c r="E99" s="401"/>
      <c r="F99" s="251">
        <v>3240</v>
      </c>
      <c r="G99" s="251"/>
      <c r="H99" s="251"/>
      <c r="I99" s="251"/>
      <c r="J99" s="252"/>
    </row>
    <row r="100" spans="1:10" ht="36" customHeight="1" x14ac:dyDescent="0.25">
      <c r="A100" s="7" t="s">
        <v>114</v>
      </c>
      <c r="B100" s="330" t="s">
        <v>180</v>
      </c>
      <c r="C100" s="331"/>
      <c r="D100" s="331"/>
      <c r="E100" s="401"/>
      <c r="F100" s="251">
        <v>2520</v>
      </c>
      <c r="G100" s="251"/>
      <c r="H100" s="251"/>
      <c r="I100" s="251"/>
      <c r="J100" s="252"/>
    </row>
    <row r="101" spans="1:10" ht="36" customHeight="1" x14ac:dyDescent="0.25">
      <c r="A101" s="7" t="s">
        <v>114</v>
      </c>
      <c r="B101" s="330" t="s">
        <v>181</v>
      </c>
      <c r="C101" s="331"/>
      <c r="D101" s="331"/>
      <c r="E101" s="401"/>
      <c r="F101" s="496">
        <v>9240</v>
      </c>
      <c r="G101" s="59"/>
      <c r="H101" s="59"/>
      <c r="I101" s="59"/>
      <c r="J101" s="60"/>
    </row>
    <row r="102" spans="1:10" ht="36" customHeight="1" x14ac:dyDescent="0.25">
      <c r="A102" s="7" t="s">
        <v>114</v>
      </c>
      <c r="B102" s="330" t="s">
        <v>182</v>
      </c>
      <c r="C102" s="331"/>
      <c r="D102" s="331"/>
      <c r="E102" s="401"/>
      <c r="F102" s="496">
        <v>10800</v>
      </c>
      <c r="G102" s="59"/>
      <c r="H102" s="59"/>
      <c r="I102" s="59"/>
      <c r="J102" s="60"/>
    </row>
    <row r="103" spans="1:10" ht="36" customHeight="1" x14ac:dyDescent="0.25">
      <c r="A103" s="7" t="s">
        <v>114</v>
      </c>
      <c r="B103" s="330" t="s">
        <v>183</v>
      </c>
      <c r="C103" s="331"/>
      <c r="D103" s="331"/>
      <c r="E103" s="401"/>
      <c r="F103" s="496">
        <v>12960</v>
      </c>
      <c r="G103" s="59"/>
      <c r="H103" s="59"/>
      <c r="I103" s="59"/>
      <c r="J103" s="60"/>
    </row>
    <row r="104" spans="1:10" ht="36" customHeight="1" x14ac:dyDescent="0.25">
      <c r="A104" s="7" t="s">
        <v>114</v>
      </c>
      <c r="B104" s="330" t="s">
        <v>184</v>
      </c>
      <c r="C104" s="331"/>
      <c r="D104" s="331"/>
      <c r="E104" s="401"/>
      <c r="F104" s="496">
        <v>2520</v>
      </c>
      <c r="G104" s="59"/>
      <c r="H104" s="59"/>
      <c r="I104" s="59"/>
      <c r="J104" s="60"/>
    </row>
    <row r="105" spans="1:10" ht="36" customHeight="1" x14ac:dyDescent="0.25">
      <c r="A105" s="7" t="s">
        <v>114</v>
      </c>
      <c r="B105" s="330" t="s">
        <v>185</v>
      </c>
      <c r="C105" s="331"/>
      <c r="D105" s="331"/>
      <c r="E105" s="401"/>
      <c r="F105" s="496">
        <v>4800</v>
      </c>
      <c r="G105" s="59"/>
      <c r="H105" s="59"/>
      <c r="I105" s="59"/>
      <c r="J105" s="60"/>
    </row>
    <row r="106" spans="1:10" ht="36" customHeight="1" x14ac:dyDescent="0.25">
      <c r="A106" s="7" t="s">
        <v>114</v>
      </c>
      <c r="B106" s="330" t="s">
        <v>186</v>
      </c>
      <c r="C106" s="331"/>
      <c r="D106" s="331"/>
      <c r="E106" s="401"/>
      <c r="F106" s="496">
        <v>9240</v>
      </c>
      <c r="G106" s="59"/>
      <c r="H106" s="59"/>
      <c r="I106" s="59"/>
      <c r="J106" s="60"/>
    </row>
    <row r="107" spans="1:10" ht="36" customHeight="1" x14ac:dyDescent="0.25">
      <c r="A107" s="7" t="s">
        <v>114</v>
      </c>
      <c r="B107" s="330" t="s">
        <v>187</v>
      </c>
      <c r="C107" s="331"/>
      <c r="D107" s="331"/>
      <c r="E107" s="401"/>
      <c r="F107" s="496">
        <v>840</v>
      </c>
      <c r="G107" s="59"/>
      <c r="H107" s="59"/>
      <c r="I107" s="59"/>
      <c r="J107" s="60"/>
    </row>
    <row r="108" spans="1:10" ht="36" customHeight="1" x14ac:dyDescent="0.25">
      <c r="A108" s="7" t="s">
        <v>114</v>
      </c>
      <c r="B108" s="330" t="s">
        <v>188</v>
      </c>
      <c r="C108" s="331"/>
      <c r="D108" s="331"/>
      <c r="E108" s="401"/>
      <c r="F108" s="496">
        <v>18480</v>
      </c>
      <c r="G108" s="59"/>
      <c r="H108" s="59"/>
      <c r="I108" s="59"/>
      <c r="J108" s="60"/>
    </row>
    <row r="109" spans="1:10" ht="36" customHeight="1" thickBot="1" x14ac:dyDescent="0.3">
      <c r="A109" s="7" t="s">
        <v>114</v>
      </c>
      <c r="B109" s="412" t="s">
        <v>189</v>
      </c>
      <c r="C109" s="413"/>
      <c r="D109" s="413"/>
      <c r="E109" s="497"/>
      <c r="F109" s="147">
        <v>4920</v>
      </c>
      <c r="G109" s="148"/>
      <c r="H109" s="148"/>
      <c r="I109" s="148"/>
      <c r="J109" s="149"/>
    </row>
    <row r="110" spans="1:10" ht="36" customHeight="1" x14ac:dyDescent="0.25">
      <c r="A110" s="7"/>
      <c r="B110" s="189" t="s">
        <v>190</v>
      </c>
      <c r="C110" s="190"/>
      <c r="D110" s="190"/>
      <c r="E110" s="191"/>
      <c r="F110" s="186"/>
      <c r="G110" s="187"/>
      <c r="H110" s="187"/>
      <c r="I110" s="187"/>
      <c r="J110" s="188"/>
    </row>
    <row r="111" spans="1:10" ht="36" customHeight="1" x14ac:dyDescent="0.25">
      <c r="A111" s="7"/>
      <c r="B111" s="76" t="s">
        <v>191</v>
      </c>
      <c r="C111" s="77"/>
      <c r="D111" s="77"/>
      <c r="E111" s="54"/>
      <c r="F111" s="67">
        <v>4002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192</v>
      </c>
      <c r="C112" s="77"/>
      <c r="D112" s="77"/>
      <c r="E112" s="54"/>
      <c r="F112" s="67">
        <v>4002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193</v>
      </c>
      <c r="C113" s="77"/>
      <c r="D113" s="77"/>
      <c r="E113" s="54"/>
      <c r="F113" s="105">
        <v>1500</v>
      </c>
      <c r="G113" s="106"/>
      <c r="H113" s="106"/>
      <c r="I113" s="106"/>
      <c r="J113" s="107"/>
    </row>
    <row r="114" spans="1:10" ht="36" customHeight="1" x14ac:dyDescent="0.25">
      <c r="A114" s="7"/>
      <c r="B114" s="76" t="s">
        <v>194</v>
      </c>
      <c r="C114" s="77"/>
      <c r="D114" s="77"/>
      <c r="E114" s="54"/>
      <c r="F114" s="105">
        <v>150</v>
      </c>
      <c r="G114" s="106"/>
      <c r="H114" s="106"/>
      <c r="I114" s="106"/>
      <c r="J114" s="107"/>
    </row>
    <row r="115" spans="1:10" ht="36" customHeight="1" thickBot="1" x14ac:dyDescent="0.3">
      <c r="A115" s="7"/>
      <c r="B115" s="76" t="s">
        <v>195</v>
      </c>
      <c r="C115" s="77"/>
      <c r="D115" s="77"/>
      <c r="E115" s="54"/>
      <c r="F115" s="105">
        <v>510</v>
      </c>
      <c r="G115" s="106"/>
      <c r="H115" s="106"/>
      <c r="I115" s="106"/>
      <c r="J115" s="107"/>
    </row>
    <row r="116" spans="1:10" ht="36" customHeight="1" thickBot="1" x14ac:dyDescent="0.3">
      <c r="A116" s="7"/>
      <c r="B116" s="18" t="s">
        <v>196</v>
      </c>
      <c r="C116" s="19"/>
      <c r="D116" s="19"/>
      <c r="E116" s="20"/>
      <c r="F116" s="186"/>
      <c r="G116" s="187"/>
      <c r="H116" s="187"/>
      <c r="I116" s="187"/>
      <c r="J116" s="188"/>
    </row>
    <row r="117" spans="1:10" ht="36" customHeight="1" x14ac:dyDescent="0.25">
      <c r="A117" s="7" t="s">
        <v>112</v>
      </c>
      <c r="B117" s="330" t="s">
        <v>197</v>
      </c>
      <c r="C117" s="331"/>
      <c r="D117" s="331"/>
      <c r="E117" s="401"/>
      <c r="F117" s="192">
        <f>H117*1.2</f>
        <v>4356</v>
      </c>
      <c r="G117" s="193">
        <f>H117*1.1</f>
        <v>3993.0000000000009</v>
      </c>
      <c r="H117" s="193">
        <v>3630.0000000000005</v>
      </c>
      <c r="I117" s="193">
        <f>H117*0.75</f>
        <v>2722.5000000000005</v>
      </c>
      <c r="J117" s="194">
        <f>H117*0.5</f>
        <v>1815.0000000000002</v>
      </c>
    </row>
    <row r="118" spans="1:10" ht="36" customHeight="1" x14ac:dyDescent="0.25">
      <c r="A118" s="7" t="s">
        <v>112</v>
      </c>
      <c r="B118" s="330" t="s">
        <v>198</v>
      </c>
      <c r="C118" s="331"/>
      <c r="D118" s="331"/>
      <c r="E118" s="401"/>
      <c r="F118" s="67">
        <v>1518.0000000000002</v>
      </c>
      <c r="G118" s="68"/>
      <c r="H118" s="68"/>
      <c r="I118" s="68"/>
      <c r="J118" s="69"/>
    </row>
    <row r="119" spans="1:10" ht="36" customHeight="1" x14ac:dyDescent="0.25">
      <c r="A119" s="7" t="s">
        <v>112</v>
      </c>
      <c r="B119" s="330" t="s">
        <v>199</v>
      </c>
      <c r="C119" s="331"/>
      <c r="D119" s="331"/>
      <c r="E119" s="401"/>
      <c r="F119" s="67">
        <v>1320</v>
      </c>
      <c r="G119" s="68"/>
      <c r="H119" s="68"/>
      <c r="I119" s="68"/>
      <c r="J119" s="69"/>
    </row>
    <row r="120" spans="1:10" ht="36" customHeight="1" x14ac:dyDescent="0.25">
      <c r="A120" s="7" t="s">
        <v>114</v>
      </c>
      <c r="B120" s="330" t="s">
        <v>200</v>
      </c>
      <c r="C120" s="331"/>
      <c r="D120" s="331"/>
      <c r="E120" s="401"/>
      <c r="F120" s="192">
        <f>H120*1.2</f>
        <v>6192</v>
      </c>
      <c r="G120" s="193">
        <f>H120*1.1</f>
        <v>5676.0000000000009</v>
      </c>
      <c r="H120" s="193">
        <v>5160</v>
      </c>
      <c r="I120" s="193">
        <f>H120*0.75</f>
        <v>3870</v>
      </c>
      <c r="J120" s="194">
        <f>H120*0.5</f>
        <v>2580</v>
      </c>
    </row>
    <row r="121" spans="1:10" ht="36" customHeight="1" x14ac:dyDescent="0.25">
      <c r="A121" s="7" t="s">
        <v>114</v>
      </c>
      <c r="B121" s="330" t="s">
        <v>226</v>
      </c>
      <c r="C121" s="331"/>
      <c r="D121" s="331"/>
      <c r="E121" s="401"/>
      <c r="F121" s="496">
        <v>2160</v>
      </c>
      <c r="G121" s="59"/>
      <c r="H121" s="59"/>
      <c r="I121" s="59"/>
      <c r="J121" s="60"/>
    </row>
    <row r="122" spans="1:10" ht="36" customHeight="1" x14ac:dyDescent="0.25">
      <c r="A122" s="7" t="s">
        <v>114</v>
      </c>
      <c r="B122" s="330" t="s">
        <v>202</v>
      </c>
      <c r="C122" s="331"/>
      <c r="D122" s="331"/>
      <c r="E122" s="401"/>
      <c r="F122" s="496">
        <v>1920</v>
      </c>
      <c r="G122" s="59"/>
      <c r="H122" s="59"/>
      <c r="I122" s="59"/>
      <c r="J122" s="60"/>
    </row>
    <row r="123" spans="1:10" ht="36" customHeight="1" x14ac:dyDescent="0.25">
      <c r="A123" s="7"/>
      <c r="B123" s="76" t="s">
        <v>203</v>
      </c>
      <c r="C123" s="77"/>
      <c r="D123" s="77"/>
      <c r="E123" s="53"/>
      <c r="F123" s="115">
        <f>H123*1.2</f>
        <v>3960.0000000000005</v>
      </c>
      <c r="G123" s="115">
        <f>H123*1.1</f>
        <v>3630.0000000000009</v>
      </c>
      <c r="H123" s="115">
        <v>3300.0000000000005</v>
      </c>
      <c r="I123" s="115">
        <f>H123*0.75</f>
        <v>2475.0000000000005</v>
      </c>
      <c r="J123" s="115">
        <f>H123*0.5</f>
        <v>1650.0000000000002</v>
      </c>
    </row>
    <row r="124" spans="1:10" ht="54" customHeight="1" thickBot="1" x14ac:dyDescent="0.3">
      <c r="A124" s="7"/>
      <c r="B124" s="498" t="s">
        <v>228</v>
      </c>
      <c r="C124" s="499"/>
      <c r="D124" s="499"/>
      <c r="E124" s="500"/>
      <c r="F124" s="501"/>
      <c r="G124" s="502"/>
      <c r="H124" s="502"/>
      <c r="I124" s="502"/>
      <c r="J124" s="503"/>
    </row>
    <row r="125" spans="1:10" ht="36" customHeight="1" thickBot="1" x14ac:dyDescent="0.3">
      <c r="A125" s="7"/>
      <c r="B125" s="195"/>
      <c r="C125" s="196"/>
      <c r="D125" s="196"/>
      <c r="E125" s="196"/>
      <c r="F125" s="196"/>
      <c r="G125" s="196"/>
      <c r="H125" s="196"/>
      <c r="I125" s="196"/>
      <c r="J125" s="197"/>
    </row>
    <row r="126" spans="1:10" ht="36" customHeight="1" x14ac:dyDescent="0.25">
      <c r="A126" s="7"/>
      <c r="B126" s="78" t="s">
        <v>229</v>
      </c>
      <c r="C126" s="79"/>
      <c r="D126" s="79"/>
      <c r="E126" s="36"/>
      <c r="F126" s="80">
        <v>7359.5999999999995</v>
      </c>
      <c r="G126" s="81"/>
      <c r="H126" s="81"/>
      <c r="I126" s="81"/>
      <c r="J126" s="82"/>
    </row>
    <row r="127" spans="1:10" ht="36" customHeight="1" x14ac:dyDescent="0.25">
      <c r="A127" s="7"/>
      <c r="B127" s="76" t="s">
        <v>230</v>
      </c>
      <c r="C127" s="77"/>
      <c r="D127" s="77"/>
      <c r="E127" s="54"/>
      <c r="F127" s="67">
        <v>14718</v>
      </c>
      <c r="G127" s="68"/>
      <c r="H127" s="68"/>
      <c r="I127" s="68"/>
      <c r="J127" s="69"/>
    </row>
    <row r="128" spans="1:10" ht="36" customHeight="1" x14ac:dyDescent="0.25">
      <c r="A128" s="7"/>
      <c r="B128" s="76" t="s">
        <v>231</v>
      </c>
      <c r="C128" s="77"/>
      <c r="D128" s="77"/>
      <c r="E128" s="54"/>
      <c r="F128" s="67">
        <v>7359.5999999999995</v>
      </c>
      <c r="G128" s="68"/>
      <c r="H128" s="68"/>
      <c r="I128" s="68"/>
      <c r="J128" s="69"/>
    </row>
    <row r="129" spans="1:10" ht="36" customHeight="1" thickBot="1" x14ac:dyDescent="0.3">
      <c r="A129" s="7"/>
      <c r="B129" s="76" t="s">
        <v>264</v>
      </c>
      <c r="C129" s="77"/>
      <c r="D129" s="77"/>
      <c r="E129" s="54"/>
      <c r="F129" s="67">
        <v>14718</v>
      </c>
      <c r="G129" s="68"/>
      <c r="H129" s="68"/>
      <c r="I129" s="68"/>
      <c r="J129" s="69"/>
    </row>
    <row r="130" spans="1:10" ht="24" thickBot="1" x14ac:dyDescent="0.3">
      <c r="A130" s="7"/>
      <c r="B130" s="27"/>
      <c r="C130" s="28"/>
      <c r="D130" s="28"/>
      <c r="E130" s="29"/>
      <c r="F130" s="180"/>
      <c r="G130" s="181"/>
      <c r="H130" s="181"/>
      <c r="I130" s="181"/>
      <c r="J130" s="182"/>
    </row>
    <row r="131" spans="1:10" ht="21" customHeight="1" x14ac:dyDescent="0.25">
      <c r="A131" s="7"/>
      <c r="B131" s="116"/>
      <c r="C131" s="117"/>
      <c r="D131" s="117"/>
      <c r="E131" s="117"/>
      <c r="F131" s="118"/>
      <c r="G131" s="118"/>
      <c r="H131" s="118"/>
      <c r="I131" s="118"/>
      <c r="J131" s="118"/>
    </row>
    <row r="132" spans="1:10" ht="56.25" customHeight="1" x14ac:dyDescent="0.25">
      <c r="A132" s="7"/>
      <c r="B132" s="119" t="s">
        <v>265</v>
      </c>
      <c r="C132" s="119"/>
      <c r="D132" s="119"/>
      <c r="E132" s="119"/>
      <c r="F132" s="119"/>
      <c r="G132" s="119"/>
      <c r="H132" s="119"/>
      <c r="I132" s="119"/>
      <c r="J132" s="119"/>
    </row>
    <row r="133" spans="1:10" ht="41.25" customHeight="1" x14ac:dyDescent="0.25">
      <c r="A133" s="7"/>
      <c r="B133" s="119" t="s">
        <v>205</v>
      </c>
      <c r="C133" s="119"/>
      <c r="D133" s="119"/>
      <c r="E133" s="119"/>
      <c r="F133" s="119"/>
      <c r="G133" s="119"/>
      <c r="H133" s="119"/>
      <c r="I133" s="119"/>
      <c r="J133" s="119"/>
    </row>
    <row r="134" spans="1:10" ht="21" x14ac:dyDescent="0.25">
      <c r="A134" s="7" t="s">
        <v>114</v>
      </c>
      <c r="B134" s="120" t="s">
        <v>268</v>
      </c>
      <c r="C134" s="120"/>
      <c r="D134" s="120"/>
      <c r="E134" s="120"/>
      <c r="F134" s="120"/>
      <c r="G134" s="120"/>
      <c r="H134" s="120"/>
      <c r="I134" s="120"/>
      <c r="J134" s="120"/>
    </row>
    <row r="135" spans="1:10" ht="42" customHeight="1" x14ac:dyDescent="0.25">
      <c r="A135" s="7"/>
      <c r="B135" s="121" t="s">
        <v>207</v>
      </c>
      <c r="C135" s="121"/>
      <c r="D135" s="121"/>
      <c r="E135" s="121"/>
      <c r="F135" s="121"/>
      <c r="G135" s="121"/>
      <c r="H135" s="121"/>
      <c r="I135" s="121"/>
      <c r="J135" s="121"/>
    </row>
    <row r="136" spans="1:10" ht="21" x14ac:dyDescent="0.25">
      <c r="A136" s="7"/>
    </row>
  </sheetData>
  <sheetProtection selectLockedCells="1" selectUnlockedCells="1"/>
  <mergeCells count="249">
    <mergeCell ref="B130:E130"/>
    <mergeCell ref="F130:J130"/>
    <mergeCell ref="B132:J132"/>
    <mergeCell ref="B133:J133"/>
    <mergeCell ref="B134:J134"/>
    <mergeCell ref="B135:J135"/>
    <mergeCell ref="B127:E127"/>
    <mergeCell ref="F127:J127"/>
    <mergeCell ref="B128:E128"/>
    <mergeCell ref="F128:J128"/>
    <mergeCell ref="B129:E129"/>
    <mergeCell ref="F129:J129"/>
    <mergeCell ref="B123:E123"/>
    <mergeCell ref="B124:E124"/>
    <mergeCell ref="F124:J124"/>
    <mergeCell ref="B125:J125"/>
    <mergeCell ref="B126:E126"/>
    <mergeCell ref="F126:J126"/>
    <mergeCell ref="B119:E119"/>
    <mergeCell ref="F119:J119"/>
    <mergeCell ref="B120:E120"/>
    <mergeCell ref="B121:E121"/>
    <mergeCell ref="F121:J121"/>
    <mergeCell ref="B122:E122"/>
    <mergeCell ref="F122:J122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119" activePane="bottomLeft" state="frozen"/>
      <selection activeCell="Q15" sqref="Q15"/>
      <selection pane="bottomLeft" activeCell="F134" sqref="F134:J134"/>
    </sheetView>
  </sheetViews>
  <sheetFormatPr defaultColWidth="9.140625" defaultRowHeight="12.75" outlineLevelRow="1" x14ac:dyDescent="0.25"/>
  <cols>
    <col min="1" max="1" width="26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10908</v>
      </c>
      <c r="G8" s="33">
        <f>H8*1.1</f>
        <v>9999</v>
      </c>
      <c r="H8" s="33">
        <v>9090</v>
      </c>
      <c r="I8" s="33">
        <f>H8*0.75</f>
        <v>6817.5</v>
      </c>
      <c r="J8" s="33">
        <f>H8*0.5</f>
        <v>4545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15278.4</v>
      </c>
      <c r="G9" s="37">
        <f>H9*1.1</f>
        <v>14005.2</v>
      </c>
      <c r="H9" s="37">
        <v>12732</v>
      </c>
      <c r="I9" s="37">
        <f>H9*0.75</f>
        <v>9549</v>
      </c>
      <c r="J9" s="37">
        <f>H9*0.5</f>
        <v>6366</v>
      </c>
    </row>
    <row r="10" spans="1:10" ht="24" thickBot="1" x14ac:dyDescent="0.3">
      <c r="A10" s="7"/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12348</v>
      </c>
      <c r="G11" s="33">
        <f>H11*1.1</f>
        <v>11319.000000000002</v>
      </c>
      <c r="H11" s="33">
        <v>10290</v>
      </c>
      <c r="I11" s="33">
        <f>H11*0.75</f>
        <v>7717.5</v>
      </c>
      <c r="J11" s="33">
        <f>H11*0.5</f>
        <v>5145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17294.399999999998</v>
      </c>
      <c r="G12" s="37">
        <f>H12*1.1</f>
        <v>15853.2</v>
      </c>
      <c r="H12" s="37">
        <v>14412</v>
      </c>
      <c r="I12" s="37">
        <f>H12*0.75</f>
        <v>10809</v>
      </c>
      <c r="J12" s="37">
        <f>H12*0.5</f>
        <v>7206</v>
      </c>
    </row>
    <row r="13" spans="1:10" ht="24" thickBot="1" x14ac:dyDescent="0.3">
      <c r="A13" s="7"/>
      <c r="B13" s="27"/>
      <c r="C13" s="28"/>
      <c r="D13" s="28"/>
      <c r="E13" s="29"/>
      <c r="F13" s="135"/>
      <c r="G13" s="136"/>
      <c r="H13" s="136"/>
      <c r="I13" s="136"/>
      <c r="J13" s="137"/>
    </row>
    <row r="14" spans="1:10" ht="36" customHeight="1" x14ac:dyDescent="0.25">
      <c r="A14" s="7" t="s">
        <v>112</v>
      </c>
      <c r="B14" s="30" t="s">
        <v>118</v>
      </c>
      <c r="C14" s="175"/>
      <c r="D14" s="175"/>
      <c r="E14" s="176"/>
      <c r="F14" s="138">
        <v>1860</v>
      </c>
      <c r="G14" s="139"/>
      <c r="H14" s="139"/>
      <c r="I14" s="139"/>
      <c r="J14" s="140"/>
    </row>
    <row r="15" spans="1:10" ht="36" customHeight="1" thickBot="1" x14ac:dyDescent="0.3">
      <c r="A15" s="7" t="s">
        <v>114</v>
      </c>
      <c r="B15" s="177" t="s">
        <v>119</v>
      </c>
      <c r="C15" s="178"/>
      <c r="D15" s="178"/>
      <c r="E15" s="179"/>
      <c r="F15" s="337">
        <v>2640</v>
      </c>
      <c r="G15" s="148"/>
      <c r="H15" s="148"/>
      <c r="I15" s="148"/>
      <c r="J15" s="149"/>
    </row>
    <row r="16" spans="1:10" ht="24" thickBot="1" x14ac:dyDescent="0.3">
      <c r="A16" s="7"/>
      <c r="B16" s="27"/>
      <c r="C16" s="28"/>
      <c r="D16" s="28"/>
      <c r="E16" s="29"/>
      <c r="F16" s="153"/>
      <c r="G16" s="154"/>
      <c r="H16" s="154"/>
      <c r="I16" s="154"/>
      <c r="J16" s="15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300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"&amp;MIN(F21:F50)&amp;" до "&amp;MAX(F21:F50)</f>
        <v>Цена от 2040 до 118320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2040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4080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8160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12240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16320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20400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24480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28560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32640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36720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40800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44880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48960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53040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57120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61200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65280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69360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73440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77520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81600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85680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89760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93840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97920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102000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106080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110160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114240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243</v>
      </c>
      <c r="C50" s="53"/>
      <c r="D50" s="53"/>
      <c r="E50" s="54"/>
      <c r="F50" s="67">
        <v>118320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244</v>
      </c>
      <c r="C51" s="53"/>
      <c r="D51" s="53"/>
      <c r="E51" s="54"/>
      <c r="F51" s="67">
        <v>122400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245</v>
      </c>
      <c r="C52" s="53"/>
      <c r="D52" s="53"/>
      <c r="E52" s="54"/>
      <c r="F52" s="67">
        <v>126480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246</v>
      </c>
      <c r="C53" s="53"/>
      <c r="D53" s="53"/>
      <c r="E53" s="54"/>
      <c r="F53" s="67">
        <v>130560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247</v>
      </c>
      <c r="C54" s="53"/>
      <c r="D54" s="53"/>
      <c r="E54" s="54"/>
      <c r="F54" s="67">
        <v>134640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248</v>
      </c>
      <c r="C55" s="53"/>
      <c r="D55" s="53"/>
      <c r="E55" s="54"/>
      <c r="F55" s="67">
        <v>138720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249</v>
      </c>
      <c r="C56" s="53"/>
      <c r="D56" s="53"/>
      <c r="E56" s="54"/>
      <c r="F56" s="67">
        <v>142800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250</v>
      </c>
      <c r="C57" s="53"/>
      <c r="D57" s="53"/>
      <c r="E57" s="54"/>
      <c r="F57" s="67">
        <v>146880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251</v>
      </c>
      <c r="C58" s="53"/>
      <c r="D58" s="53"/>
      <c r="E58" s="54"/>
      <c r="F58" s="67">
        <v>150960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252</v>
      </c>
      <c r="C59" s="53"/>
      <c r="D59" s="53"/>
      <c r="E59" s="54"/>
      <c r="F59" s="67">
        <v>155040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253</v>
      </c>
      <c r="C60" s="53"/>
      <c r="D60" s="53"/>
      <c r="E60" s="54"/>
      <c r="F60" s="67">
        <v>159120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270</v>
      </c>
      <c r="C61" s="53"/>
      <c r="D61" s="53"/>
      <c r="E61" s="54"/>
      <c r="F61" s="67">
        <v>163200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271</v>
      </c>
      <c r="C62" s="53"/>
      <c r="D62" s="53"/>
      <c r="E62" s="54"/>
      <c r="F62" s="67">
        <v>167280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272</v>
      </c>
      <c r="C63" s="53"/>
      <c r="D63" s="53"/>
      <c r="E63" s="54"/>
      <c r="F63" s="67">
        <v>171360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273</v>
      </c>
      <c r="C64" s="53"/>
      <c r="D64" s="53"/>
      <c r="E64" s="54"/>
      <c r="F64" s="67">
        <v>175440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274</v>
      </c>
      <c r="C65" s="53"/>
      <c r="D65" s="53"/>
      <c r="E65" s="54"/>
      <c r="F65" s="67">
        <v>179520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275</v>
      </c>
      <c r="C66" s="53"/>
      <c r="D66" s="53"/>
      <c r="E66" s="54"/>
      <c r="F66" s="67">
        <v>183600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276</v>
      </c>
      <c r="C67" s="53"/>
      <c r="D67" s="53"/>
      <c r="E67" s="54"/>
      <c r="F67" s="67">
        <v>187680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277</v>
      </c>
      <c r="C68" s="53"/>
      <c r="D68" s="53"/>
      <c r="E68" s="54"/>
      <c r="F68" s="67">
        <v>191760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278</v>
      </c>
      <c r="C69" s="53"/>
      <c r="D69" s="53"/>
      <c r="E69" s="54"/>
      <c r="F69" s="67">
        <v>195840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279</v>
      </c>
      <c r="C70" s="53"/>
      <c r="D70" s="53"/>
      <c r="E70" s="54"/>
      <c r="F70" s="67">
        <v>199920</v>
      </c>
      <c r="G70" s="68"/>
      <c r="H70" s="68"/>
      <c r="I70" s="68"/>
      <c r="J70" s="69"/>
    </row>
    <row r="71" spans="1:10" ht="36" customHeight="1" thickBot="1" x14ac:dyDescent="0.3">
      <c r="A71" s="7"/>
      <c r="B71" s="70" t="s">
        <v>143</v>
      </c>
      <c r="C71" s="71"/>
      <c r="D71" s="71"/>
      <c r="E71" s="72"/>
      <c r="F71" s="73" t="str">
        <f>"Цена от "&amp;MIN(F72:F81)&amp;" до "&amp;MAX(F72:F81)</f>
        <v>Цена от 300 до 13200</v>
      </c>
      <c r="G71" s="74"/>
      <c r="H71" s="74"/>
      <c r="I71" s="74"/>
      <c r="J71" s="75"/>
    </row>
    <row r="72" spans="1:10" ht="36" customHeight="1" x14ac:dyDescent="0.25">
      <c r="A72" s="7"/>
      <c r="B72" s="76" t="s">
        <v>144</v>
      </c>
      <c r="C72" s="77"/>
      <c r="D72" s="77"/>
      <c r="E72" s="54"/>
      <c r="F72" s="67">
        <v>1260</v>
      </c>
      <c r="G72" s="68"/>
      <c r="H72" s="68"/>
      <c r="I72" s="68"/>
      <c r="J72" s="69"/>
    </row>
    <row r="73" spans="1:10" ht="36" customHeight="1" x14ac:dyDescent="0.25">
      <c r="A73" s="7"/>
      <c r="B73" s="76" t="s">
        <v>208</v>
      </c>
      <c r="C73" s="77"/>
      <c r="D73" s="77"/>
      <c r="E73" s="54"/>
      <c r="F73" s="67">
        <v>600</v>
      </c>
      <c r="G73" s="68"/>
      <c r="H73" s="68"/>
      <c r="I73" s="68"/>
      <c r="J73" s="69"/>
    </row>
    <row r="74" spans="1:10" ht="36" customHeight="1" x14ac:dyDescent="0.25">
      <c r="A74" s="7"/>
      <c r="B74" s="78" t="s">
        <v>146</v>
      </c>
      <c r="C74" s="79"/>
      <c r="D74" s="79"/>
      <c r="E74" s="36"/>
      <c r="F74" s="80">
        <v>13200</v>
      </c>
      <c r="G74" s="81"/>
      <c r="H74" s="81"/>
      <c r="I74" s="81"/>
      <c r="J74" s="82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1680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4800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300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300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600</v>
      </c>
      <c r="G79" s="68"/>
      <c r="H79" s="68"/>
      <c r="I79" s="68"/>
      <c r="J79" s="69"/>
    </row>
    <row r="80" spans="1:10" ht="36" customHeight="1" x14ac:dyDescent="0.25">
      <c r="A80" s="7"/>
      <c r="B80" s="76" t="s">
        <v>152</v>
      </c>
      <c r="C80" s="77"/>
      <c r="D80" s="77"/>
      <c r="E80" s="54"/>
      <c r="F80" s="67">
        <v>900</v>
      </c>
      <c r="G80" s="68"/>
      <c r="H80" s="68"/>
      <c r="I80" s="68"/>
      <c r="J80" s="69"/>
    </row>
    <row r="81" spans="1:10" ht="36" customHeight="1" thickBot="1" x14ac:dyDescent="0.3">
      <c r="A81" s="7"/>
      <c r="B81" s="76" t="s">
        <v>153</v>
      </c>
      <c r="C81" s="77"/>
      <c r="D81" s="77"/>
      <c r="E81" s="54"/>
      <c r="F81" s="67">
        <v>5760</v>
      </c>
      <c r="G81" s="68"/>
      <c r="H81" s="68"/>
      <c r="I81" s="68"/>
      <c r="J81" s="69"/>
    </row>
    <row r="82" spans="1:10" ht="21.75" customHeight="1" thickBot="1" x14ac:dyDescent="0.3">
      <c r="A82" s="7"/>
      <c r="B82" s="27"/>
      <c r="C82" s="38"/>
      <c r="D82" s="38"/>
      <c r="E82" s="39"/>
      <c r="F82" s="40" t="s">
        <v>154</v>
      </c>
      <c r="G82" s="41"/>
      <c r="H82" s="41"/>
      <c r="I82" s="41"/>
      <c r="J82" s="42"/>
    </row>
    <row r="83" spans="1:10" ht="36" customHeight="1" thickBot="1" x14ac:dyDescent="0.3">
      <c r="A83" s="7"/>
      <c r="B83" s="76" t="s">
        <v>155</v>
      </c>
      <c r="C83" s="77"/>
      <c r="D83" s="77"/>
      <c r="E83" s="54"/>
      <c r="F83" s="67">
        <v>33</v>
      </c>
      <c r="G83" s="68"/>
      <c r="H83" s="68"/>
      <c r="I83" s="68"/>
      <c r="J83" s="69"/>
    </row>
    <row r="84" spans="1:10" ht="54" customHeight="1" thickBot="1" x14ac:dyDescent="0.3">
      <c r="A84" s="7"/>
      <c r="B84" s="183" t="s">
        <v>209</v>
      </c>
      <c r="C84" s="184"/>
      <c r="D84" s="184"/>
      <c r="E84" s="185"/>
      <c r="F84" s="186" t="str">
        <f>"Цена от "&amp;MIN(F86,F91:J92,H127,F93:J104)&amp;" до "&amp;MAX(F86,F91:J92,H127,F93:J104)</f>
        <v>Цена от 510 до 45480</v>
      </c>
      <c r="G84" s="187"/>
      <c r="H84" s="187"/>
      <c r="I84" s="187"/>
      <c r="J84" s="188"/>
    </row>
    <row r="85" spans="1:10" ht="24" customHeight="1" thickBot="1" x14ac:dyDescent="0.3">
      <c r="A85" s="7"/>
      <c r="B85" s="27"/>
      <c r="C85" s="38"/>
      <c r="D85" s="38"/>
      <c r="E85" s="39"/>
      <c r="F85" s="40"/>
      <c r="G85" s="41"/>
      <c r="H85" s="41"/>
      <c r="I85" s="41"/>
      <c r="J85" s="42"/>
    </row>
    <row r="86" spans="1:10" ht="36" customHeight="1" x14ac:dyDescent="0.25">
      <c r="A86" s="7"/>
      <c r="B86" s="76" t="s">
        <v>157</v>
      </c>
      <c r="C86" s="77"/>
      <c r="D86" s="77"/>
      <c r="E86" s="54"/>
      <c r="F86" s="67">
        <v>10080</v>
      </c>
      <c r="G86" s="68"/>
      <c r="H86" s="68"/>
      <c r="I86" s="68"/>
      <c r="J86" s="69"/>
    </row>
    <row r="87" spans="1:10" ht="36" customHeight="1" x14ac:dyDescent="0.25">
      <c r="A87" s="7"/>
      <c r="B87" s="84" t="s">
        <v>158</v>
      </c>
      <c r="C87" s="85"/>
      <c r="D87" s="85"/>
      <c r="E87" s="86"/>
      <c r="F87" s="93">
        <v>1008</v>
      </c>
      <c r="G87" s="94"/>
      <c r="H87" s="94"/>
      <c r="I87" s="94"/>
      <c r="J87" s="95"/>
    </row>
    <row r="88" spans="1:10" ht="36" customHeight="1" x14ac:dyDescent="0.25">
      <c r="A88" s="7"/>
      <c r="B88" s="84" t="s">
        <v>159</v>
      </c>
      <c r="C88" s="85"/>
      <c r="D88" s="85"/>
      <c r="E88" s="86"/>
      <c r="F88" s="93">
        <v>2520</v>
      </c>
      <c r="G88" s="94"/>
      <c r="H88" s="94"/>
      <c r="I88" s="94"/>
      <c r="J88" s="95"/>
    </row>
    <row r="89" spans="1:10" ht="36" customHeight="1" thickBot="1" x14ac:dyDescent="0.3">
      <c r="A89" s="7"/>
      <c r="B89" s="177" t="s">
        <v>160</v>
      </c>
      <c r="C89" s="178"/>
      <c r="D89" s="178"/>
      <c r="E89" s="179"/>
      <c r="F89" s="93">
        <v>20004</v>
      </c>
      <c r="G89" s="94"/>
      <c r="H89" s="94"/>
      <c r="I89" s="94"/>
      <c r="J89" s="95"/>
    </row>
    <row r="90" spans="1:10" ht="24" customHeight="1" thickBot="1" x14ac:dyDescent="0.3">
      <c r="A90" s="7"/>
      <c r="B90" s="27"/>
      <c r="C90" s="38"/>
      <c r="D90" s="38"/>
      <c r="E90" s="39"/>
      <c r="F90" s="40"/>
      <c r="G90" s="41"/>
      <c r="H90" s="41"/>
      <c r="I90" s="41"/>
      <c r="J90" s="42"/>
    </row>
    <row r="91" spans="1:10" ht="36" customHeight="1" x14ac:dyDescent="0.25">
      <c r="A91" s="7" t="s">
        <v>112</v>
      </c>
      <c r="B91" s="78" t="s">
        <v>161</v>
      </c>
      <c r="C91" s="79"/>
      <c r="D91" s="79"/>
      <c r="E91" s="36"/>
      <c r="F91" s="80">
        <v>11880</v>
      </c>
      <c r="G91" s="81"/>
      <c r="H91" s="81"/>
      <c r="I91" s="81"/>
      <c r="J91" s="82"/>
    </row>
    <row r="92" spans="1:10" ht="36" customHeight="1" x14ac:dyDescent="0.25">
      <c r="A92" s="7" t="s">
        <v>112</v>
      </c>
      <c r="B92" s="52" t="s">
        <v>162</v>
      </c>
      <c r="C92" s="96"/>
      <c r="D92" s="96"/>
      <c r="E92" s="97"/>
      <c r="F92" s="250">
        <v>10200</v>
      </c>
      <c r="G92" s="251"/>
      <c r="H92" s="251"/>
      <c r="I92" s="251"/>
      <c r="J92" s="252"/>
    </row>
    <row r="93" spans="1:10" ht="36" customHeight="1" x14ac:dyDescent="0.25">
      <c r="A93" s="7" t="s">
        <v>112</v>
      </c>
      <c r="B93" s="78" t="s">
        <v>163</v>
      </c>
      <c r="C93" s="79"/>
      <c r="D93" s="79"/>
      <c r="E93" s="36"/>
      <c r="F93" s="250">
        <v>18300</v>
      </c>
      <c r="G93" s="251"/>
      <c r="H93" s="251"/>
      <c r="I93" s="251"/>
      <c r="J93" s="252"/>
    </row>
    <row r="94" spans="1:10" ht="36" customHeight="1" x14ac:dyDescent="0.25">
      <c r="A94" s="7" t="s">
        <v>112</v>
      </c>
      <c r="B94" s="78" t="s">
        <v>164</v>
      </c>
      <c r="C94" s="79"/>
      <c r="D94" s="79"/>
      <c r="E94" s="36"/>
      <c r="F94" s="250">
        <v>11880</v>
      </c>
      <c r="G94" s="251"/>
      <c r="H94" s="251"/>
      <c r="I94" s="251"/>
      <c r="J94" s="252"/>
    </row>
    <row r="95" spans="1:10" ht="36" customHeight="1" x14ac:dyDescent="0.25">
      <c r="A95" s="7" t="s">
        <v>112</v>
      </c>
      <c r="B95" s="78" t="s">
        <v>165</v>
      </c>
      <c r="C95" s="79"/>
      <c r="D95" s="79"/>
      <c r="E95" s="36"/>
      <c r="F95" s="250">
        <v>14256</v>
      </c>
      <c r="G95" s="251"/>
      <c r="H95" s="251"/>
      <c r="I95" s="251"/>
      <c r="J95" s="252"/>
    </row>
    <row r="96" spans="1:10" ht="36" customHeight="1" x14ac:dyDescent="0.25">
      <c r="A96" s="7" t="s">
        <v>112</v>
      </c>
      <c r="B96" s="78" t="s">
        <v>166</v>
      </c>
      <c r="C96" s="79"/>
      <c r="D96" s="79"/>
      <c r="E96" s="36"/>
      <c r="F96" s="250">
        <v>10200</v>
      </c>
      <c r="G96" s="251"/>
      <c r="H96" s="251"/>
      <c r="I96" s="251"/>
      <c r="J96" s="252"/>
    </row>
    <row r="97" spans="1:10" ht="36" customHeight="1" x14ac:dyDescent="0.25">
      <c r="A97" s="7" t="s">
        <v>112</v>
      </c>
      <c r="B97" s="78" t="s">
        <v>167</v>
      </c>
      <c r="C97" s="79"/>
      <c r="D97" s="79"/>
      <c r="E97" s="36"/>
      <c r="F97" s="250">
        <v>20400</v>
      </c>
      <c r="G97" s="251"/>
      <c r="H97" s="251"/>
      <c r="I97" s="251"/>
      <c r="J97" s="252"/>
    </row>
    <row r="98" spans="1:10" ht="36" customHeight="1" x14ac:dyDescent="0.25">
      <c r="A98" s="7" t="s">
        <v>112</v>
      </c>
      <c r="B98" s="78" t="s">
        <v>168</v>
      </c>
      <c r="C98" s="79"/>
      <c r="D98" s="79"/>
      <c r="E98" s="36"/>
      <c r="F98" s="250">
        <v>18600</v>
      </c>
      <c r="G98" s="251"/>
      <c r="H98" s="251"/>
      <c r="I98" s="251"/>
      <c r="J98" s="252"/>
    </row>
    <row r="99" spans="1:10" ht="36" customHeight="1" x14ac:dyDescent="0.25">
      <c r="A99" s="7"/>
      <c r="B99" s="78" t="s">
        <v>169</v>
      </c>
      <c r="C99" s="79"/>
      <c r="D99" s="79"/>
      <c r="E99" s="36"/>
      <c r="F99" s="250">
        <v>23766</v>
      </c>
      <c r="G99" s="251"/>
      <c r="H99" s="251"/>
      <c r="I99" s="251"/>
      <c r="J99" s="252"/>
    </row>
    <row r="100" spans="1:10" ht="36" customHeight="1" x14ac:dyDescent="0.25">
      <c r="A100" s="7" t="s">
        <v>112</v>
      </c>
      <c r="B100" s="78" t="s">
        <v>170</v>
      </c>
      <c r="C100" s="79"/>
      <c r="D100" s="79"/>
      <c r="E100" s="36"/>
      <c r="F100" s="250">
        <v>510</v>
      </c>
      <c r="G100" s="251"/>
      <c r="H100" s="251"/>
      <c r="I100" s="251"/>
      <c r="J100" s="252"/>
    </row>
    <row r="101" spans="1:10" ht="36" customHeight="1" x14ac:dyDescent="0.25">
      <c r="A101" s="7"/>
      <c r="B101" s="52" t="s">
        <v>171</v>
      </c>
      <c r="C101" s="96"/>
      <c r="D101" s="96"/>
      <c r="E101" s="97"/>
      <c r="F101" s="250">
        <v>10944</v>
      </c>
      <c r="G101" s="251"/>
      <c r="H101" s="251"/>
      <c r="I101" s="251"/>
      <c r="J101" s="252"/>
    </row>
    <row r="102" spans="1:10" ht="36" customHeight="1" x14ac:dyDescent="0.25">
      <c r="B102" s="52" t="s">
        <v>172</v>
      </c>
      <c r="C102" s="96"/>
      <c r="D102" s="96"/>
      <c r="E102" s="97"/>
      <c r="F102" s="250">
        <v>9216</v>
      </c>
      <c r="G102" s="251"/>
      <c r="H102" s="251"/>
      <c r="I102" s="251"/>
      <c r="J102" s="252"/>
    </row>
    <row r="103" spans="1:10" ht="36" customHeight="1" x14ac:dyDescent="0.25">
      <c r="A103" s="7" t="s">
        <v>112</v>
      </c>
      <c r="B103" s="52" t="s">
        <v>173</v>
      </c>
      <c r="C103" s="96"/>
      <c r="D103" s="96"/>
      <c r="E103" s="97"/>
      <c r="F103" s="250">
        <v>45480</v>
      </c>
      <c r="G103" s="251"/>
      <c r="H103" s="251"/>
      <c r="I103" s="251"/>
      <c r="J103" s="252"/>
    </row>
    <row r="104" spans="1:10" ht="36" customHeight="1" x14ac:dyDescent="0.25">
      <c r="A104" s="7" t="s">
        <v>112</v>
      </c>
      <c r="B104" s="52" t="s">
        <v>174</v>
      </c>
      <c r="C104" s="96"/>
      <c r="D104" s="96"/>
      <c r="E104" s="97"/>
      <c r="F104" s="250">
        <v>10200</v>
      </c>
      <c r="G104" s="251"/>
      <c r="H104" s="251"/>
      <c r="I104" s="251"/>
      <c r="J104" s="252"/>
    </row>
    <row r="105" spans="1:10" ht="37.5" customHeight="1" x14ac:dyDescent="0.25">
      <c r="A105" s="7"/>
      <c r="B105" s="76" t="s">
        <v>175</v>
      </c>
      <c r="C105" s="77"/>
      <c r="D105" s="77"/>
      <c r="E105" s="54"/>
      <c r="F105" s="250">
        <v>1200</v>
      </c>
      <c r="G105" s="251"/>
      <c r="H105" s="251"/>
      <c r="I105" s="251"/>
      <c r="J105" s="252"/>
    </row>
    <row r="106" spans="1:10" ht="36" customHeight="1" x14ac:dyDescent="0.25">
      <c r="A106" s="7"/>
      <c r="B106" s="76" t="s">
        <v>176</v>
      </c>
      <c r="C106" s="77"/>
      <c r="D106" s="77"/>
      <c r="E106" s="54"/>
      <c r="F106" s="250">
        <v>19200</v>
      </c>
      <c r="G106" s="251"/>
      <c r="H106" s="251"/>
      <c r="I106" s="251"/>
      <c r="J106" s="252"/>
    </row>
    <row r="107" spans="1:10" ht="36" customHeight="1" x14ac:dyDescent="0.25">
      <c r="A107" s="7"/>
      <c r="B107" s="76" t="s">
        <v>177</v>
      </c>
      <c r="C107" s="77"/>
      <c r="D107" s="77"/>
      <c r="E107" s="53"/>
      <c r="F107" s="250">
        <v>10005</v>
      </c>
      <c r="G107" s="251"/>
      <c r="H107" s="251"/>
      <c r="I107" s="251"/>
      <c r="J107" s="252"/>
    </row>
    <row r="108" spans="1:10" ht="36" customHeight="1" x14ac:dyDescent="0.25">
      <c r="A108" s="7"/>
      <c r="B108" s="52" t="s">
        <v>178</v>
      </c>
      <c r="C108" s="96"/>
      <c r="D108" s="96"/>
      <c r="E108" s="97"/>
      <c r="F108" s="250"/>
      <c r="G108" s="251"/>
      <c r="H108" s="251"/>
      <c r="I108" s="251"/>
      <c r="J108" s="252"/>
    </row>
    <row r="109" spans="1:10" ht="36" customHeight="1" x14ac:dyDescent="0.25">
      <c r="A109" s="7" t="s">
        <v>114</v>
      </c>
      <c r="B109" s="76" t="s">
        <v>179</v>
      </c>
      <c r="C109" s="77"/>
      <c r="D109" s="77"/>
      <c r="E109" s="54"/>
      <c r="F109" s="250">
        <v>16680</v>
      </c>
      <c r="G109" s="251"/>
      <c r="H109" s="251"/>
      <c r="I109" s="251"/>
      <c r="J109" s="252"/>
    </row>
    <row r="110" spans="1:10" ht="36" customHeight="1" x14ac:dyDescent="0.25">
      <c r="A110" s="7" t="s">
        <v>114</v>
      </c>
      <c r="B110" s="76" t="s">
        <v>180</v>
      </c>
      <c r="C110" s="77"/>
      <c r="D110" s="77"/>
      <c r="E110" s="54"/>
      <c r="F110" s="250">
        <v>14280</v>
      </c>
      <c r="G110" s="251"/>
      <c r="H110" s="251"/>
      <c r="I110" s="251"/>
      <c r="J110" s="252"/>
    </row>
    <row r="111" spans="1:10" ht="36" customHeight="1" x14ac:dyDescent="0.25">
      <c r="A111" s="7" t="s">
        <v>114</v>
      </c>
      <c r="B111" s="76" t="s">
        <v>181</v>
      </c>
      <c r="C111" s="77"/>
      <c r="D111" s="77"/>
      <c r="E111" s="54"/>
      <c r="F111" s="250">
        <v>25680</v>
      </c>
      <c r="G111" s="251"/>
      <c r="H111" s="251"/>
      <c r="I111" s="251"/>
      <c r="J111" s="252"/>
    </row>
    <row r="112" spans="1:10" ht="36" customHeight="1" x14ac:dyDescent="0.25">
      <c r="A112" s="7" t="s">
        <v>114</v>
      </c>
      <c r="B112" s="76" t="s">
        <v>182</v>
      </c>
      <c r="C112" s="77"/>
      <c r="D112" s="77"/>
      <c r="E112" s="54"/>
      <c r="F112" s="250">
        <v>16680</v>
      </c>
      <c r="G112" s="251"/>
      <c r="H112" s="251"/>
      <c r="I112" s="251"/>
      <c r="J112" s="252"/>
    </row>
    <row r="113" spans="1:10" ht="36" customHeight="1" x14ac:dyDescent="0.25">
      <c r="A113" s="7" t="s">
        <v>114</v>
      </c>
      <c r="B113" s="76" t="s">
        <v>183</v>
      </c>
      <c r="C113" s="77"/>
      <c r="D113" s="77"/>
      <c r="E113" s="54"/>
      <c r="F113" s="250">
        <v>20016</v>
      </c>
      <c r="G113" s="251"/>
      <c r="H113" s="251"/>
      <c r="I113" s="251"/>
      <c r="J113" s="252"/>
    </row>
    <row r="114" spans="1:10" ht="36" customHeight="1" x14ac:dyDescent="0.25">
      <c r="A114" s="7" t="s">
        <v>114</v>
      </c>
      <c r="B114" s="76" t="s">
        <v>184</v>
      </c>
      <c r="C114" s="77"/>
      <c r="D114" s="77"/>
      <c r="E114" s="54"/>
      <c r="F114" s="250">
        <v>14280</v>
      </c>
      <c r="G114" s="251"/>
      <c r="H114" s="251"/>
      <c r="I114" s="251"/>
      <c r="J114" s="252"/>
    </row>
    <row r="115" spans="1:10" ht="36" customHeight="1" x14ac:dyDescent="0.25">
      <c r="A115" s="7" t="s">
        <v>114</v>
      </c>
      <c r="B115" s="76" t="s">
        <v>185</v>
      </c>
      <c r="C115" s="77"/>
      <c r="D115" s="77"/>
      <c r="E115" s="54"/>
      <c r="F115" s="250">
        <v>28560</v>
      </c>
      <c r="G115" s="251"/>
      <c r="H115" s="251"/>
      <c r="I115" s="251"/>
      <c r="J115" s="252"/>
    </row>
    <row r="116" spans="1:10" ht="36" customHeight="1" x14ac:dyDescent="0.25">
      <c r="A116" s="7" t="s">
        <v>114</v>
      </c>
      <c r="B116" s="76" t="s">
        <v>186</v>
      </c>
      <c r="C116" s="77"/>
      <c r="D116" s="77"/>
      <c r="E116" s="54"/>
      <c r="F116" s="250">
        <v>26040</v>
      </c>
      <c r="G116" s="251"/>
      <c r="H116" s="251"/>
      <c r="I116" s="251"/>
      <c r="J116" s="252"/>
    </row>
    <row r="117" spans="1:10" ht="36" customHeight="1" x14ac:dyDescent="0.25">
      <c r="A117" s="7" t="s">
        <v>114</v>
      </c>
      <c r="B117" s="76" t="s">
        <v>187</v>
      </c>
      <c r="C117" s="77"/>
      <c r="D117" s="77"/>
      <c r="E117" s="54"/>
      <c r="F117" s="250">
        <v>720</v>
      </c>
      <c r="G117" s="251"/>
      <c r="H117" s="251"/>
      <c r="I117" s="251"/>
      <c r="J117" s="252"/>
    </row>
    <row r="118" spans="1:10" ht="36" customHeight="1" x14ac:dyDescent="0.25">
      <c r="A118" s="7" t="s">
        <v>114</v>
      </c>
      <c r="B118" s="52" t="s">
        <v>188</v>
      </c>
      <c r="C118" s="96"/>
      <c r="D118" s="96"/>
      <c r="E118" s="97"/>
      <c r="F118" s="250">
        <v>63720</v>
      </c>
      <c r="G118" s="251"/>
      <c r="H118" s="251"/>
      <c r="I118" s="251"/>
      <c r="J118" s="252"/>
    </row>
    <row r="119" spans="1:10" ht="36" customHeight="1" thickBot="1" x14ac:dyDescent="0.3">
      <c r="A119" s="7" t="s">
        <v>114</v>
      </c>
      <c r="B119" s="76" t="s">
        <v>189</v>
      </c>
      <c r="C119" s="77"/>
      <c r="D119" s="77"/>
      <c r="E119" s="54"/>
      <c r="F119" s="250">
        <v>14280</v>
      </c>
      <c r="G119" s="251"/>
      <c r="H119" s="251"/>
      <c r="I119" s="251"/>
      <c r="J119" s="252"/>
    </row>
    <row r="120" spans="1:10" ht="36" customHeight="1" x14ac:dyDescent="0.25">
      <c r="A120" s="7"/>
      <c r="B120" s="189" t="s">
        <v>190</v>
      </c>
      <c r="C120" s="190"/>
      <c r="D120" s="190"/>
      <c r="E120" s="191"/>
      <c r="F120" s="186"/>
      <c r="G120" s="187"/>
      <c r="H120" s="187"/>
      <c r="I120" s="187"/>
      <c r="J120" s="188"/>
    </row>
    <row r="121" spans="1:10" ht="36" customHeight="1" x14ac:dyDescent="0.25">
      <c r="A121" s="7"/>
      <c r="B121" s="76" t="s">
        <v>191</v>
      </c>
      <c r="C121" s="77"/>
      <c r="D121" s="77"/>
      <c r="E121" s="54"/>
      <c r="F121" s="67">
        <v>5004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192</v>
      </c>
      <c r="C122" s="77"/>
      <c r="D122" s="77"/>
      <c r="E122" s="54"/>
      <c r="F122" s="67">
        <v>5004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193</v>
      </c>
      <c r="C123" s="77"/>
      <c r="D123" s="77"/>
      <c r="E123" s="54"/>
      <c r="F123" s="105">
        <v>3000</v>
      </c>
      <c r="G123" s="106"/>
      <c r="H123" s="106"/>
      <c r="I123" s="106"/>
      <c r="J123" s="107"/>
    </row>
    <row r="124" spans="1:10" ht="36" customHeight="1" x14ac:dyDescent="0.25">
      <c r="A124" s="7"/>
      <c r="B124" s="76" t="s">
        <v>194</v>
      </c>
      <c r="C124" s="77"/>
      <c r="D124" s="77"/>
      <c r="E124" s="54"/>
      <c r="F124" s="105">
        <v>300</v>
      </c>
      <c r="G124" s="106"/>
      <c r="H124" s="106"/>
      <c r="I124" s="106"/>
      <c r="J124" s="107"/>
    </row>
    <row r="125" spans="1:10" ht="36" customHeight="1" thickBot="1" x14ac:dyDescent="0.3">
      <c r="A125" s="7"/>
      <c r="B125" s="76" t="s">
        <v>195</v>
      </c>
      <c r="C125" s="77"/>
      <c r="D125" s="77"/>
      <c r="E125" s="54"/>
      <c r="F125" s="105">
        <v>1050</v>
      </c>
      <c r="G125" s="106"/>
      <c r="H125" s="106"/>
      <c r="I125" s="106"/>
      <c r="J125" s="107"/>
    </row>
    <row r="126" spans="1:10" ht="36" customHeight="1" thickBot="1" x14ac:dyDescent="0.3">
      <c r="A126" s="7"/>
      <c r="B126" s="18" t="s">
        <v>196</v>
      </c>
      <c r="C126" s="19"/>
      <c r="D126" s="19"/>
      <c r="E126" s="20"/>
      <c r="F126" s="186"/>
      <c r="G126" s="187"/>
      <c r="H126" s="187"/>
      <c r="I126" s="187"/>
      <c r="J126" s="188"/>
    </row>
    <row r="127" spans="1:10" ht="36" customHeight="1" x14ac:dyDescent="0.25">
      <c r="A127" s="7" t="s">
        <v>112</v>
      </c>
      <c r="B127" s="78" t="s">
        <v>197</v>
      </c>
      <c r="C127" s="79"/>
      <c r="D127" s="79"/>
      <c r="E127" s="36"/>
      <c r="F127" s="192">
        <f>H127*1.2</f>
        <v>9936</v>
      </c>
      <c r="G127" s="193">
        <f>H127*1.1</f>
        <v>9108</v>
      </c>
      <c r="H127" s="193">
        <v>8280</v>
      </c>
      <c r="I127" s="193">
        <f>H127*0.75</f>
        <v>6210</v>
      </c>
      <c r="J127" s="194">
        <f>H127*0.5</f>
        <v>4140</v>
      </c>
    </row>
    <row r="128" spans="1:10" ht="36" customHeight="1" x14ac:dyDescent="0.25">
      <c r="A128" s="7" t="s">
        <v>112</v>
      </c>
      <c r="B128" s="78" t="s">
        <v>198</v>
      </c>
      <c r="C128" s="79"/>
      <c r="D128" s="79"/>
      <c r="E128" s="36"/>
      <c r="F128" s="67">
        <v>8280</v>
      </c>
      <c r="G128" s="68"/>
      <c r="H128" s="68"/>
      <c r="I128" s="68"/>
      <c r="J128" s="69"/>
    </row>
    <row r="129" spans="1:10" ht="36" customHeight="1" x14ac:dyDescent="0.25">
      <c r="A129" s="7" t="s">
        <v>112</v>
      </c>
      <c r="B129" s="78" t="s">
        <v>199</v>
      </c>
      <c r="C129" s="79"/>
      <c r="D129" s="79"/>
      <c r="E129" s="36"/>
      <c r="F129" s="67">
        <v>6000</v>
      </c>
      <c r="G129" s="68"/>
      <c r="H129" s="68"/>
      <c r="I129" s="68"/>
      <c r="J129" s="69"/>
    </row>
    <row r="130" spans="1:10" ht="36" customHeight="1" x14ac:dyDescent="0.25">
      <c r="A130" s="7" t="s">
        <v>114</v>
      </c>
      <c r="B130" s="76" t="s">
        <v>200</v>
      </c>
      <c r="C130" s="77"/>
      <c r="D130" s="77"/>
      <c r="E130" s="54"/>
      <c r="F130" s="192">
        <f>H130*1.2</f>
        <v>13968</v>
      </c>
      <c r="G130" s="193">
        <f>H130*1.1</f>
        <v>12804.000000000002</v>
      </c>
      <c r="H130" s="193">
        <v>11640</v>
      </c>
      <c r="I130" s="193">
        <f>H130*0.75</f>
        <v>8730</v>
      </c>
      <c r="J130" s="194">
        <f>H130*0.5</f>
        <v>5820</v>
      </c>
    </row>
    <row r="131" spans="1:10" ht="36" customHeight="1" x14ac:dyDescent="0.25">
      <c r="A131" s="7" t="s">
        <v>114</v>
      </c>
      <c r="B131" s="76" t="s">
        <v>226</v>
      </c>
      <c r="C131" s="77"/>
      <c r="D131" s="77"/>
      <c r="E131" s="54"/>
      <c r="F131" s="67">
        <v>11640</v>
      </c>
      <c r="G131" s="68"/>
      <c r="H131" s="68"/>
      <c r="I131" s="68"/>
      <c r="J131" s="69"/>
    </row>
    <row r="132" spans="1:10" ht="36" customHeight="1" x14ac:dyDescent="0.25">
      <c r="A132" s="7" t="s">
        <v>114</v>
      </c>
      <c r="B132" s="76" t="s">
        <v>202</v>
      </c>
      <c r="C132" s="77"/>
      <c r="D132" s="77"/>
      <c r="E132" s="54"/>
      <c r="F132" s="67">
        <v>8400</v>
      </c>
      <c r="G132" s="68"/>
      <c r="H132" s="68"/>
      <c r="I132" s="68"/>
      <c r="J132" s="69"/>
    </row>
    <row r="133" spans="1:10" ht="36" customHeight="1" thickBot="1" x14ac:dyDescent="0.3">
      <c r="A133" s="7"/>
      <c r="B133" s="76" t="s">
        <v>203</v>
      </c>
      <c r="C133" s="77"/>
      <c r="D133" s="77"/>
      <c r="E133" s="53"/>
      <c r="F133" s="115">
        <f>H133*1.2</f>
        <v>9936</v>
      </c>
      <c r="G133" s="115">
        <f>H133*1.1</f>
        <v>9108</v>
      </c>
      <c r="H133" s="115">
        <v>8280</v>
      </c>
      <c r="I133" s="115">
        <f>H133*0.75</f>
        <v>6210</v>
      </c>
      <c r="J133" s="115">
        <f>H133*0.5</f>
        <v>4140</v>
      </c>
    </row>
    <row r="134" spans="1:10" ht="54" customHeight="1" thickBot="1" x14ac:dyDescent="0.3">
      <c r="A134" s="7"/>
      <c r="B134" s="27"/>
      <c r="C134" s="38"/>
      <c r="D134" s="38"/>
      <c r="E134" s="39"/>
      <c r="F134" s="40"/>
      <c r="G134" s="41"/>
      <c r="H134" s="41"/>
      <c r="I134" s="41"/>
      <c r="J134" s="42"/>
    </row>
    <row r="135" spans="1:10" ht="36" customHeight="1" x14ac:dyDescent="0.25">
      <c r="A135" s="7"/>
      <c r="B135" s="116"/>
      <c r="C135" s="117"/>
      <c r="D135" s="117"/>
      <c r="E135" s="117"/>
      <c r="F135" s="118"/>
      <c r="G135" s="118"/>
      <c r="H135" s="118"/>
      <c r="I135" s="118"/>
      <c r="J135" s="118"/>
    </row>
    <row r="136" spans="1:10" ht="36" customHeight="1" x14ac:dyDescent="0.25">
      <c r="A136" s="7"/>
      <c r="B136" s="119" t="s">
        <v>265</v>
      </c>
      <c r="C136" s="119"/>
      <c r="D136" s="119"/>
      <c r="E136" s="119"/>
      <c r="F136" s="119"/>
      <c r="G136" s="119"/>
      <c r="H136" s="119"/>
      <c r="I136" s="119"/>
      <c r="J136" s="119"/>
    </row>
    <row r="137" spans="1:10" ht="36" customHeight="1" x14ac:dyDescent="0.25">
      <c r="A137" s="7"/>
      <c r="B137" s="119" t="s">
        <v>205</v>
      </c>
      <c r="C137" s="119"/>
      <c r="D137" s="119"/>
      <c r="E137" s="119"/>
      <c r="F137" s="119"/>
      <c r="G137" s="119"/>
      <c r="H137" s="119"/>
      <c r="I137" s="119"/>
      <c r="J137" s="119"/>
    </row>
    <row r="138" spans="1:10" ht="36" customHeight="1" x14ac:dyDescent="0.25">
      <c r="A138" s="7"/>
      <c r="B138" s="120" t="s">
        <v>268</v>
      </c>
      <c r="C138" s="120"/>
      <c r="D138" s="120"/>
      <c r="E138" s="120"/>
      <c r="F138" s="120"/>
      <c r="G138" s="120"/>
      <c r="H138" s="120"/>
      <c r="I138" s="120"/>
      <c r="J138" s="120"/>
    </row>
    <row r="139" spans="1:10" ht="36" customHeight="1" x14ac:dyDescent="0.25">
      <c r="A139" s="7"/>
      <c r="B139" s="121" t="s">
        <v>207</v>
      </c>
      <c r="C139" s="121"/>
      <c r="D139" s="121"/>
      <c r="E139" s="121"/>
      <c r="F139" s="121"/>
      <c r="G139" s="121"/>
      <c r="H139" s="121"/>
      <c r="I139" s="121"/>
      <c r="J139" s="121"/>
    </row>
    <row r="140" spans="1:10" ht="36" customHeight="1" x14ac:dyDescent="0.25">
      <c r="A140" s="7"/>
    </row>
    <row r="141" spans="1:10" ht="24" customHeight="1" x14ac:dyDescent="0.25">
      <c r="A141" s="7"/>
    </row>
    <row r="142" spans="1:10" ht="21" customHeight="1" x14ac:dyDescent="0.25">
      <c r="A142" s="7"/>
    </row>
    <row r="143" spans="1:10" ht="56.25" customHeight="1" x14ac:dyDescent="0.25">
      <c r="A143" s="7"/>
    </row>
    <row r="144" spans="1:10" ht="41.25" customHeight="1" x14ac:dyDescent="0.25">
      <c r="A144" s="7"/>
    </row>
    <row r="145" spans="1:1" ht="21" x14ac:dyDescent="0.25">
      <c r="A145" s="7" t="s">
        <v>114</v>
      </c>
    </row>
    <row r="146" spans="1:1" ht="42" customHeight="1" x14ac:dyDescent="0.25">
      <c r="A146" s="7"/>
    </row>
    <row r="147" spans="1:1" ht="21" x14ac:dyDescent="0.25">
      <c r="A147" s="7"/>
    </row>
  </sheetData>
  <sheetProtection selectLockedCells="1" selectUnlockedCells="1"/>
  <mergeCells count="258">
    <mergeCell ref="B136:J136"/>
    <mergeCell ref="B137:J137"/>
    <mergeCell ref="B138:J138"/>
    <mergeCell ref="B139:J139"/>
    <mergeCell ref="B131:E131"/>
    <mergeCell ref="F131:J131"/>
    <mergeCell ref="B132:E132"/>
    <mergeCell ref="F132:J132"/>
    <mergeCell ref="B133:E133"/>
    <mergeCell ref="B134:E134"/>
    <mergeCell ref="F134:J134"/>
    <mergeCell ref="B127:E127"/>
    <mergeCell ref="B128:E128"/>
    <mergeCell ref="F128:J128"/>
    <mergeCell ref="B129:E129"/>
    <mergeCell ref="F129:J129"/>
    <mergeCell ref="B130:E130"/>
    <mergeCell ref="B124:E124"/>
    <mergeCell ref="F124:J124"/>
    <mergeCell ref="B125:E125"/>
    <mergeCell ref="F125:J125"/>
    <mergeCell ref="B126:E126"/>
    <mergeCell ref="F126:J126"/>
    <mergeCell ref="F120:J120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6"/>
  <sheetViews>
    <sheetView view="pageBreakPreview" zoomScale="65" zoomScaleNormal="60" zoomScaleSheetLayoutView="65" workbookViewId="0">
      <pane ySplit="4" topLeftCell="A113" activePane="bottomLeft" state="frozen"/>
      <selection activeCell="Q15" sqref="Q15"/>
      <selection pane="bottomLeft" activeCell="F126" sqref="F126:J129"/>
    </sheetView>
  </sheetViews>
  <sheetFormatPr defaultColWidth="9.140625" defaultRowHeight="12.75" outlineLevelRow="1" x14ac:dyDescent="0.25"/>
  <cols>
    <col min="1" max="1" width="32.1406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16488</v>
      </c>
      <c r="G8" s="33">
        <f>H8*1.1</f>
        <v>15114.000000000002</v>
      </c>
      <c r="H8" s="33">
        <v>13740</v>
      </c>
      <c r="I8" s="33">
        <f>H8*0.75</f>
        <v>10305</v>
      </c>
      <c r="J8" s="33">
        <f>H8*0.5</f>
        <v>6870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23083.200000000001</v>
      </c>
      <c r="G9" s="37">
        <f>H9*1.1</f>
        <v>21159.600000000002</v>
      </c>
      <c r="H9" s="37">
        <v>19236</v>
      </c>
      <c r="I9" s="37">
        <f>H9*0.75</f>
        <v>14427</v>
      </c>
      <c r="J9" s="37">
        <f>H9*0.5</f>
        <v>9618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17064</v>
      </c>
      <c r="G11" s="33">
        <f>H11*1.1</f>
        <v>15642.000000000002</v>
      </c>
      <c r="H11" s="33">
        <v>14220</v>
      </c>
      <c r="I11" s="33">
        <f>H11*0.75</f>
        <v>10665</v>
      </c>
      <c r="J11" s="33">
        <f>H11*0.5</f>
        <v>7110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23889.599999999999</v>
      </c>
      <c r="G12" s="37">
        <f>H12*1.1</f>
        <v>21898.800000000003</v>
      </c>
      <c r="H12" s="37">
        <v>19908</v>
      </c>
      <c r="I12" s="37">
        <f>H12*0.75</f>
        <v>14931</v>
      </c>
      <c r="J12" s="37">
        <f>H12*0.5</f>
        <v>9954</v>
      </c>
    </row>
    <row r="13" spans="1:10" ht="24" customHeight="1" thickBot="1" x14ac:dyDescent="0.3">
      <c r="A13" s="7"/>
      <c r="B13" s="27"/>
      <c r="C13" s="28"/>
      <c r="D13" s="28"/>
      <c r="E13" s="29"/>
      <c r="F13" s="135"/>
      <c r="G13" s="136"/>
      <c r="H13" s="136"/>
      <c r="I13" s="136"/>
      <c r="J13" s="137"/>
    </row>
    <row r="14" spans="1:10" ht="36" customHeight="1" x14ac:dyDescent="0.25">
      <c r="A14" s="7" t="s">
        <v>112</v>
      </c>
      <c r="B14" s="30" t="s">
        <v>118</v>
      </c>
      <c r="C14" s="175"/>
      <c r="D14" s="175"/>
      <c r="E14" s="176"/>
      <c r="F14" s="138">
        <v>1062</v>
      </c>
      <c r="G14" s="139"/>
      <c r="H14" s="139"/>
      <c r="I14" s="139"/>
      <c r="J14" s="140"/>
    </row>
    <row r="15" spans="1:10" ht="36" customHeight="1" thickBot="1" x14ac:dyDescent="0.3">
      <c r="A15" s="7" t="s">
        <v>114</v>
      </c>
      <c r="B15" s="177" t="s">
        <v>119</v>
      </c>
      <c r="C15" s="178"/>
      <c r="D15" s="178"/>
      <c r="E15" s="179"/>
      <c r="F15" s="337">
        <v>1560</v>
      </c>
      <c r="G15" s="148"/>
      <c r="H15" s="148"/>
      <c r="I15" s="148"/>
      <c r="J15" s="149"/>
    </row>
    <row r="16" spans="1:10" ht="24" customHeight="1" thickBot="1" x14ac:dyDescent="0.3">
      <c r="A16" s="7"/>
      <c r="B16" s="27"/>
      <c r="C16" s="28"/>
      <c r="D16" s="28"/>
      <c r="E16" s="29"/>
      <c r="F16" s="153"/>
      <c r="G16" s="154"/>
      <c r="H16" s="154"/>
      <c r="I16" s="154"/>
      <c r="J16" s="15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48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72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"&amp;MIN(F21:F60)&amp;" до "&amp;MAX(F21:F60)</f>
        <v>Цена от 3090 до 123600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3090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6180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9270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12360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15450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18540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21630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24720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27810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30900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33990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37080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40170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43260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46350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49440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52530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55620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58710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61800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64890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67980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71070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74160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77250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80340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83430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86520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89610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243</v>
      </c>
      <c r="C50" s="53"/>
      <c r="D50" s="53"/>
      <c r="E50" s="54"/>
      <c r="F50" s="67">
        <v>92700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244</v>
      </c>
      <c r="C51" s="53"/>
      <c r="D51" s="53"/>
      <c r="E51" s="54"/>
      <c r="F51" s="67">
        <v>95790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245</v>
      </c>
      <c r="C52" s="53"/>
      <c r="D52" s="53"/>
      <c r="E52" s="54"/>
      <c r="F52" s="67">
        <v>98880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246</v>
      </c>
      <c r="C53" s="53"/>
      <c r="D53" s="53"/>
      <c r="E53" s="54"/>
      <c r="F53" s="67">
        <v>101970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247</v>
      </c>
      <c r="C54" s="53"/>
      <c r="D54" s="53"/>
      <c r="E54" s="54"/>
      <c r="F54" s="67">
        <v>105060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248</v>
      </c>
      <c r="C55" s="53"/>
      <c r="D55" s="53"/>
      <c r="E55" s="54"/>
      <c r="F55" s="67">
        <v>108150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249</v>
      </c>
      <c r="C56" s="53"/>
      <c r="D56" s="53"/>
      <c r="E56" s="54"/>
      <c r="F56" s="67">
        <v>111240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250</v>
      </c>
      <c r="C57" s="53"/>
      <c r="D57" s="53"/>
      <c r="E57" s="54"/>
      <c r="F57" s="67">
        <v>114330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251</v>
      </c>
      <c r="C58" s="53"/>
      <c r="D58" s="53"/>
      <c r="E58" s="54"/>
      <c r="F58" s="67">
        <v>117420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252</v>
      </c>
      <c r="C59" s="53"/>
      <c r="D59" s="53"/>
      <c r="E59" s="54"/>
      <c r="F59" s="67">
        <v>120510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253</v>
      </c>
      <c r="C60" s="53"/>
      <c r="D60" s="53"/>
      <c r="E60" s="54"/>
      <c r="F60" s="67">
        <v>123600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143</v>
      </c>
      <c r="C61" s="71"/>
      <c r="D61" s="71"/>
      <c r="E61" s="72"/>
      <c r="F61" s="73" t="str">
        <f>"Цена от "&amp;MIN(F62:F71)&amp;" до "&amp;MAX(F62:F71)</f>
        <v>Цена от 48 до 1890</v>
      </c>
      <c r="G61" s="74"/>
      <c r="H61" s="74"/>
      <c r="I61" s="74"/>
      <c r="J61" s="75"/>
    </row>
    <row r="62" spans="1:10" ht="36" customHeight="1" x14ac:dyDescent="0.25">
      <c r="A62" s="7"/>
      <c r="B62" s="76" t="s">
        <v>144</v>
      </c>
      <c r="C62" s="77"/>
      <c r="D62" s="77"/>
      <c r="E62" s="54"/>
      <c r="F62" s="67">
        <v>1890</v>
      </c>
      <c r="G62" s="68"/>
      <c r="H62" s="68"/>
      <c r="I62" s="68"/>
      <c r="J62" s="69"/>
    </row>
    <row r="63" spans="1:10" ht="36" customHeight="1" x14ac:dyDescent="0.25">
      <c r="A63" s="7"/>
      <c r="B63" s="76" t="s">
        <v>208</v>
      </c>
      <c r="C63" s="77"/>
      <c r="D63" s="77"/>
      <c r="E63" s="54"/>
      <c r="F63" s="67">
        <v>48</v>
      </c>
      <c r="G63" s="68"/>
      <c r="H63" s="68"/>
      <c r="I63" s="68"/>
      <c r="J63" s="69"/>
    </row>
    <row r="64" spans="1:10" ht="36" customHeight="1" x14ac:dyDescent="0.25">
      <c r="A64" s="7"/>
      <c r="B64" s="78" t="s">
        <v>146</v>
      </c>
      <c r="C64" s="79"/>
      <c r="D64" s="79"/>
      <c r="E64" s="36"/>
      <c r="F64" s="80">
        <v>534</v>
      </c>
      <c r="G64" s="81"/>
      <c r="H64" s="81"/>
      <c r="I64" s="81"/>
      <c r="J64" s="82"/>
    </row>
    <row r="65" spans="1:10" ht="36" customHeight="1" x14ac:dyDescent="0.25">
      <c r="A65" s="7"/>
      <c r="B65" s="76" t="s">
        <v>147</v>
      </c>
      <c r="C65" s="77"/>
      <c r="D65" s="77"/>
      <c r="E65" s="54"/>
      <c r="F65" s="67">
        <v>354</v>
      </c>
      <c r="G65" s="68"/>
      <c r="H65" s="68"/>
      <c r="I65" s="68"/>
      <c r="J65" s="69"/>
    </row>
    <row r="66" spans="1:10" ht="36" customHeight="1" x14ac:dyDescent="0.25">
      <c r="A66" s="7"/>
      <c r="B66" s="76" t="s">
        <v>148</v>
      </c>
      <c r="C66" s="77"/>
      <c r="D66" s="77"/>
      <c r="E66" s="54"/>
      <c r="F66" s="67">
        <v>474</v>
      </c>
      <c r="G66" s="68"/>
      <c r="H66" s="68"/>
      <c r="I66" s="68"/>
      <c r="J66" s="69"/>
    </row>
    <row r="67" spans="1:10" ht="36" customHeight="1" x14ac:dyDescent="0.25">
      <c r="A67" s="7"/>
      <c r="B67" s="76" t="s">
        <v>149</v>
      </c>
      <c r="C67" s="77"/>
      <c r="D67" s="77"/>
      <c r="E67" s="54"/>
      <c r="F67" s="67">
        <v>240</v>
      </c>
      <c r="G67" s="68"/>
      <c r="H67" s="68"/>
      <c r="I67" s="68"/>
      <c r="J67" s="69"/>
    </row>
    <row r="68" spans="1:10" ht="36" customHeight="1" x14ac:dyDescent="0.25">
      <c r="A68" s="7"/>
      <c r="B68" s="76" t="s">
        <v>150</v>
      </c>
      <c r="C68" s="77"/>
      <c r="D68" s="77"/>
      <c r="E68" s="54"/>
      <c r="F68" s="67">
        <v>240</v>
      </c>
      <c r="G68" s="68"/>
      <c r="H68" s="68"/>
      <c r="I68" s="68"/>
      <c r="J68" s="69"/>
    </row>
    <row r="69" spans="1:10" ht="36" customHeight="1" x14ac:dyDescent="0.25">
      <c r="A69" s="7"/>
      <c r="B69" s="76" t="s">
        <v>151</v>
      </c>
      <c r="C69" s="77"/>
      <c r="D69" s="77"/>
      <c r="E69" s="54"/>
      <c r="F69" s="67">
        <v>480</v>
      </c>
      <c r="G69" s="68"/>
      <c r="H69" s="68"/>
      <c r="I69" s="68"/>
      <c r="J69" s="69"/>
    </row>
    <row r="70" spans="1:10" ht="36" customHeight="1" x14ac:dyDescent="0.25">
      <c r="A70" s="7"/>
      <c r="B70" s="76" t="s">
        <v>152</v>
      </c>
      <c r="C70" s="77"/>
      <c r="D70" s="77"/>
      <c r="E70" s="54"/>
      <c r="F70" s="67">
        <v>720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153</v>
      </c>
      <c r="C71" s="77"/>
      <c r="D71" s="77"/>
      <c r="E71" s="54"/>
      <c r="F71" s="67">
        <v>1182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155</v>
      </c>
      <c r="C73" s="77"/>
      <c r="D73" s="77"/>
      <c r="E73" s="54"/>
      <c r="F73" s="67">
        <v>33</v>
      </c>
      <c r="G73" s="68"/>
      <c r="H73" s="68"/>
      <c r="I73" s="68"/>
      <c r="J73" s="69"/>
    </row>
    <row r="74" spans="1:10" ht="54" customHeight="1" thickBot="1" x14ac:dyDescent="0.3">
      <c r="A74" s="7"/>
      <c r="B74" s="183" t="s">
        <v>209</v>
      </c>
      <c r="C74" s="184"/>
      <c r="D74" s="184"/>
      <c r="E74" s="185"/>
      <c r="F74" s="186" t="str">
        <f>"Цена от "&amp;MIN(F76,F81:J82,H117,F83:J94)&amp;" до "&amp;MAX(F76,F81:J82,H117,F83:J94)</f>
        <v>Цена от 300 до 48720</v>
      </c>
      <c r="G74" s="187"/>
      <c r="H74" s="187"/>
      <c r="I74" s="187"/>
      <c r="J74" s="188"/>
    </row>
    <row r="75" spans="1:10" ht="24" customHeight="1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157</v>
      </c>
      <c r="C76" s="77"/>
      <c r="D76" s="77"/>
      <c r="E76" s="54"/>
      <c r="F76" s="67">
        <v>10500</v>
      </c>
      <c r="G76" s="68"/>
      <c r="H76" s="68"/>
      <c r="I76" s="68"/>
      <c r="J76" s="69"/>
    </row>
    <row r="77" spans="1:10" ht="36" customHeight="1" x14ac:dyDescent="0.25">
      <c r="A77" s="7"/>
      <c r="B77" s="84" t="s">
        <v>158</v>
      </c>
      <c r="C77" s="85"/>
      <c r="D77" s="85"/>
      <c r="E77" s="86"/>
      <c r="F77" s="93">
        <v>1050</v>
      </c>
      <c r="G77" s="94"/>
      <c r="H77" s="94"/>
      <c r="I77" s="94"/>
      <c r="J77" s="95"/>
    </row>
    <row r="78" spans="1:10" ht="36" customHeight="1" x14ac:dyDescent="0.25">
      <c r="A78" s="7"/>
      <c r="B78" s="84" t="s">
        <v>159</v>
      </c>
      <c r="C78" s="85"/>
      <c r="D78" s="85"/>
      <c r="E78" s="86"/>
      <c r="F78" s="93">
        <v>3000</v>
      </c>
      <c r="G78" s="94"/>
      <c r="H78" s="94"/>
      <c r="I78" s="94"/>
      <c r="J78" s="95"/>
    </row>
    <row r="79" spans="1:10" ht="36" customHeight="1" thickBot="1" x14ac:dyDescent="0.3">
      <c r="A79" s="7"/>
      <c r="B79" s="177" t="s">
        <v>160</v>
      </c>
      <c r="C79" s="178"/>
      <c r="D79" s="178"/>
      <c r="E79" s="179"/>
      <c r="F79" s="93">
        <v>24000</v>
      </c>
      <c r="G79" s="94"/>
      <c r="H79" s="94"/>
      <c r="I79" s="94"/>
      <c r="J79" s="95"/>
    </row>
    <row r="80" spans="1:10" ht="24" customHeight="1" thickBot="1" x14ac:dyDescent="0.3">
      <c r="A80" s="7"/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112</v>
      </c>
      <c r="B81" s="78" t="s">
        <v>161</v>
      </c>
      <c r="C81" s="79"/>
      <c r="D81" s="79"/>
      <c r="E81" s="36"/>
      <c r="F81" s="80">
        <v>8550</v>
      </c>
      <c r="G81" s="81"/>
      <c r="H81" s="81"/>
      <c r="I81" s="81"/>
      <c r="J81" s="82"/>
    </row>
    <row r="82" spans="1:10" ht="36" customHeight="1" x14ac:dyDescent="0.25">
      <c r="A82" s="7" t="s">
        <v>112</v>
      </c>
      <c r="B82" s="76" t="s">
        <v>162</v>
      </c>
      <c r="C82" s="77"/>
      <c r="D82" s="77"/>
      <c r="E82" s="54"/>
      <c r="F82" s="250">
        <v>1200</v>
      </c>
      <c r="G82" s="251"/>
      <c r="H82" s="251"/>
      <c r="I82" s="251"/>
      <c r="J82" s="252"/>
    </row>
    <row r="83" spans="1:10" ht="36" customHeight="1" x14ac:dyDescent="0.25">
      <c r="A83" s="7" t="s">
        <v>112</v>
      </c>
      <c r="B83" s="76" t="s">
        <v>163</v>
      </c>
      <c r="C83" s="77"/>
      <c r="D83" s="77"/>
      <c r="E83" s="54"/>
      <c r="F83" s="250">
        <v>1950</v>
      </c>
      <c r="G83" s="251"/>
      <c r="H83" s="251"/>
      <c r="I83" s="251"/>
      <c r="J83" s="252"/>
    </row>
    <row r="84" spans="1:10" ht="36" customHeight="1" x14ac:dyDescent="0.25">
      <c r="A84" s="7" t="s">
        <v>112</v>
      </c>
      <c r="B84" s="76" t="s">
        <v>164</v>
      </c>
      <c r="C84" s="77"/>
      <c r="D84" s="77"/>
      <c r="E84" s="54"/>
      <c r="F84" s="250">
        <v>12780</v>
      </c>
      <c r="G84" s="251"/>
      <c r="H84" s="251"/>
      <c r="I84" s="251"/>
      <c r="J84" s="252"/>
    </row>
    <row r="85" spans="1:10" ht="36" customHeight="1" x14ac:dyDescent="0.25">
      <c r="A85" s="7" t="s">
        <v>112</v>
      </c>
      <c r="B85" s="76" t="s">
        <v>165</v>
      </c>
      <c r="C85" s="77"/>
      <c r="D85" s="77"/>
      <c r="E85" s="54"/>
      <c r="F85" s="250">
        <v>15336</v>
      </c>
      <c r="G85" s="251"/>
      <c r="H85" s="251"/>
      <c r="I85" s="251"/>
      <c r="J85" s="252"/>
    </row>
    <row r="86" spans="1:10" ht="36" customHeight="1" x14ac:dyDescent="0.25">
      <c r="A86" s="7" t="s">
        <v>112</v>
      </c>
      <c r="B86" s="76" t="s">
        <v>166</v>
      </c>
      <c r="C86" s="77"/>
      <c r="D86" s="77"/>
      <c r="E86" s="54"/>
      <c r="F86" s="250">
        <v>990</v>
      </c>
      <c r="G86" s="251"/>
      <c r="H86" s="251"/>
      <c r="I86" s="251"/>
      <c r="J86" s="252"/>
    </row>
    <row r="87" spans="1:10" ht="36" customHeight="1" x14ac:dyDescent="0.25">
      <c r="A87" s="7" t="s">
        <v>112</v>
      </c>
      <c r="B87" s="76" t="s">
        <v>167</v>
      </c>
      <c r="C87" s="77"/>
      <c r="D87" s="77"/>
      <c r="E87" s="54"/>
      <c r="F87" s="250">
        <v>2400</v>
      </c>
      <c r="G87" s="251"/>
      <c r="H87" s="251"/>
      <c r="I87" s="251"/>
      <c r="J87" s="252"/>
    </row>
    <row r="88" spans="1:10" ht="36" customHeight="1" x14ac:dyDescent="0.25">
      <c r="A88" s="7" t="s">
        <v>112</v>
      </c>
      <c r="B88" s="52" t="s">
        <v>168</v>
      </c>
      <c r="C88" s="96"/>
      <c r="D88" s="96"/>
      <c r="E88" s="97"/>
      <c r="F88" s="250">
        <v>4248</v>
      </c>
      <c r="G88" s="251"/>
      <c r="H88" s="251"/>
      <c r="I88" s="251"/>
      <c r="J88" s="252"/>
    </row>
    <row r="89" spans="1:10" ht="36" customHeight="1" x14ac:dyDescent="0.25">
      <c r="A89" s="7"/>
      <c r="B89" s="52" t="s">
        <v>169</v>
      </c>
      <c r="C89" s="96"/>
      <c r="D89" s="96"/>
      <c r="E89" s="97"/>
      <c r="F89" s="250">
        <v>21600</v>
      </c>
      <c r="G89" s="251"/>
      <c r="H89" s="251"/>
      <c r="I89" s="251"/>
      <c r="J89" s="252"/>
    </row>
    <row r="90" spans="1:10" ht="36" customHeight="1" x14ac:dyDescent="0.25">
      <c r="A90" s="7" t="s">
        <v>112</v>
      </c>
      <c r="B90" s="78" t="s">
        <v>170</v>
      </c>
      <c r="C90" s="79"/>
      <c r="D90" s="79"/>
      <c r="E90" s="36"/>
      <c r="F90" s="250">
        <v>504</v>
      </c>
      <c r="G90" s="251"/>
      <c r="H90" s="251"/>
      <c r="I90" s="251"/>
      <c r="J90" s="252"/>
    </row>
    <row r="91" spans="1:10" ht="36" customHeight="1" x14ac:dyDescent="0.25">
      <c r="A91" s="7"/>
      <c r="B91" s="52" t="s">
        <v>171</v>
      </c>
      <c r="C91" s="96"/>
      <c r="D91" s="96"/>
      <c r="E91" s="97"/>
      <c r="F91" s="250">
        <v>4554</v>
      </c>
      <c r="G91" s="251"/>
      <c r="H91" s="251"/>
      <c r="I91" s="251"/>
      <c r="J91" s="252"/>
    </row>
    <row r="92" spans="1:10" ht="36" customHeight="1" x14ac:dyDescent="0.25">
      <c r="B92" s="52" t="s">
        <v>172</v>
      </c>
      <c r="C92" s="96"/>
      <c r="D92" s="96"/>
      <c r="E92" s="97"/>
      <c r="F92" s="250">
        <v>2952</v>
      </c>
      <c r="G92" s="251"/>
      <c r="H92" s="251"/>
      <c r="I92" s="251"/>
      <c r="J92" s="252"/>
    </row>
    <row r="93" spans="1:10" ht="36" customHeight="1" x14ac:dyDescent="0.25">
      <c r="A93" s="7" t="s">
        <v>112</v>
      </c>
      <c r="B93" s="76" t="s">
        <v>173</v>
      </c>
      <c r="C93" s="77"/>
      <c r="D93" s="77"/>
      <c r="E93" s="54"/>
      <c r="F93" s="250">
        <v>48720</v>
      </c>
      <c r="G93" s="251"/>
      <c r="H93" s="251"/>
      <c r="I93" s="251"/>
      <c r="J93" s="252"/>
    </row>
    <row r="94" spans="1:10" ht="36" customHeight="1" x14ac:dyDescent="0.25">
      <c r="A94" s="7" t="s">
        <v>112</v>
      </c>
      <c r="B94" s="52" t="s">
        <v>174</v>
      </c>
      <c r="C94" s="96"/>
      <c r="D94" s="96"/>
      <c r="E94" s="97"/>
      <c r="F94" s="250">
        <v>300</v>
      </c>
      <c r="G94" s="251"/>
      <c r="H94" s="251"/>
      <c r="I94" s="251"/>
      <c r="J94" s="252"/>
    </row>
    <row r="95" spans="1:10" ht="37.5" customHeight="1" x14ac:dyDescent="0.25">
      <c r="A95" s="7"/>
      <c r="B95" s="76" t="s">
        <v>175</v>
      </c>
      <c r="C95" s="77"/>
      <c r="D95" s="77"/>
      <c r="E95" s="54"/>
      <c r="F95" s="250">
        <v>1500</v>
      </c>
      <c r="G95" s="251"/>
      <c r="H95" s="251"/>
      <c r="I95" s="251"/>
      <c r="J95" s="252"/>
    </row>
    <row r="96" spans="1:10" ht="36" customHeight="1" x14ac:dyDescent="0.25">
      <c r="A96" s="7"/>
      <c r="B96" s="76" t="s">
        <v>176</v>
      </c>
      <c r="C96" s="77"/>
      <c r="D96" s="77"/>
      <c r="E96" s="54"/>
      <c r="F96" s="250">
        <v>24600</v>
      </c>
      <c r="G96" s="251"/>
      <c r="H96" s="251"/>
      <c r="I96" s="251"/>
      <c r="J96" s="252"/>
    </row>
    <row r="97" spans="1:10" ht="36" customHeight="1" x14ac:dyDescent="0.25">
      <c r="A97" s="7"/>
      <c r="B97" s="76" t="s">
        <v>177</v>
      </c>
      <c r="C97" s="77"/>
      <c r="D97" s="77"/>
      <c r="E97" s="53"/>
      <c r="F97" s="250">
        <v>5010</v>
      </c>
      <c r="G97" s="251"/>
      <c r="H97" s="251"/>
      <c r="I97" s="251"/>
      <c r="J97" s="252"/>
    </row>
    <row r="98" spans="1:10" ht="36" customHeight="1" x14ac:dyDescent="0.25">
      <c r="A98" s="7"/>
      <c r="B98" s="52" t="s">
        <v>178</v>
      </c>
      <c r="C98" s="96"/>
      <c r="D98" s="96"/>
      <c r="E98" s="97"/>
      <c r="F98" s="250">
        <v>13200</v>
      </c>
      <c r="G98" s="251"/>
      <c r="H98" s="251"/>
      <c r="I98" s="251"/>
      <c r="J98" s="252"/>
    </row>
    <row r="99" spans="1:10" ht="36" customHeight="1" x14ac:dyDescent="0.25">
      <c r="A99" s="7" t="s">
        <v>114</v>
      </c>
      <c r="B99" s="76" t="s">
        <v>179</v>
      </c>
      <c r="C99" s="77"/>
      <c r="D99" s="77"/>
      <c r="E99" s="54"/>
      <c r="F99" s="250">
        <v>12000</v>
      </c>
      <c r="G99" s="251"/>
      <c r="H99" s="251"/>
      <c r="I99" s="251"/>
      <c r="J99" s="252"/>
    </row>
    <row r="100" spans="1:10" ht="36" customHeight="1" x14ac:dyDescent="0.25">
      <c r="A100" s="7" t="s">
        <v>114</v>
      </c>
      <c r="B100" s="76" t="s">
        <v>180</v>
      </c>
      <c r="C100" s="77"/>
      <c r="D100" s="77"/>
      <c r="E100" s="54"/>
      <c r="F100" s="250">
        <v>1680</v>
      </c>
      <c r="G100" s="251"/>
      <c r="H100" s="251"/>
      <c r="I100" s="251"/>
      <c r="J100" s="252"/>
    </row>
    <row r="101" spans="1:10" ht="36" customHeight="1" x14ac:dyDescent="0.25">
      <c r="A101" s="7" t="s">
        <v>114</v>
      </c>
      <c r="B101" s="76" t="s">
        <v>181</v>
      </c>
      <c r="C101" s="77"/>
      <c r="D101" s="77"/>
      <c r="E101" s="54"/>
      <c r="F101" s="250">
        <v>2760</v>
      </c>
      <c r="G101" s="251"/>
      <c r="H101" s="251"/>
      <c r="I101" s="251"/>
      <c r="J101" s="252"/>
    </row>
    <row r="102" spans="1:10" ht="36" customHeight="1" x14ac:dyDescent="0.25">
      <c r="A102" s="7" t="s">
        <v>114</v>
      </c>
      <c r="B102" s="76" t="s">
        <v>182</v>
      </c>
      <c r="C102" s="77"/>
      <c r="D102" s="77"/>
      <c r="E102" s="54"/>
      <c r="F102" s="250">
        <v>18000</v>
      </c>
      <c r="G102" s="251"/>
      <c r="H102" s="251"/>
      <c r="I102" s="251"/>
      <c r="J102" s="252"/>
    </row>
    <row r="103" spans="1:10" ht="36" customHeight="1" x14ac:dyDescent="0.25">
      <c r="A103" s="7" t="s">
        <v>114</v>
      </c>
      <c r="B103" s="76" t="s">
        <v>183</v>
      </c>
      <c r="C103" s="77"/>
      <c r="D103" s="77"/>
      <c r="E103" s="54"/>
      <c r="F103" s="250">
        <v>21600</v>
      </c>
      <c r="G103" s="251"/>
      <c r="H103" s="251"/>
      <c r="I103" s="251"/>
      <c r="J103" s="252"/>
    </row>
    <row r="104" spans="1:10" ht="36" customHeight="1" x14ac:dyDescent="0.25">
      <c r="A104" s="7" t="s">
        <v>114</v>
      </c>
      <c r="B104" s="76" t="s">
        <v>184</v>
      </c>
      <c r="C104" s="77"/>
      <c r="D104" s="77"/>
      <c r="E104" s="54"/>
      <c r="F104" s="250">
        <v>1440</v>
      </c>
      <c r="G104" s="251"/>
      <c r="H104" s="251"/>
      <c r="I104" s="251"/>
      <c r="J104" s="252"/>
    </row>
    <row r="105" spans="1:10" ht="36" customHeight="1" x14ac:dyDescent="0.25">
      <c r="A105" s="7" t="s">
        <v>114</v>
      </c>
      <c r="B105" s="76" t="s">
        <v>185</v>
      </c>
      <c r="C105" s="77"/>
      <c r="D105" s="77"/>
      <c r="E105" s="54"/>
      <c r="F105" s="250">
        <v>3360</v>
      </c>
      <c r="G105" s="251"/>
      <c r="H105" s="251"/>
      <c r="I105" s="251"/>
      <c r="J105" s="252"/>
    </row>
    <row r="106" spans="1:10" ht="36" customHeight="1" x14ac:dyDescent="0.25">
      <c r="A106" s="7" t="s">
        <v>114</v>
      </c>
      <c r="B106" s="76" t="s">
        <v>186</v>
      </c>
      <c r="C106" s="77"/>
      <c r="D106" s="77"/>
      <c r="E106" s="54"/>
      <c r="F106" s="250">
        <v>6000</v>
      </c>
      <c r="G106" s="251"/>
      <c r="H106" s="251"/>
      <c r="I106" s="251"/>
      <c r="J106" s="252"/>
    </row>
    <row r="107" spans="1:10" ht="36" customHeight="1" x14ac:dyDescent="0.25">
      <c r="A107" s="7" t="s">
        <v>114</v>
      </c>
      <c r="B107" s="76" t="s">
        <v>187</v>
      </c>
      <c r="C107" s="77"/>
      <c r="D107" s="77"/>
      <c r="E107" s="54"/>
      <c r="F107" s="250">
        <v>720</v>
      </c>
      <c r="G107" s="251"/>
      <c r="H107" s="251"/>
      <c r="I107" s="251"/>
      <c r="J107" s="252"/>
    </row>
    <row r="108" spans="1:10" ht="36" customHeight="1" x14ac:dyDescent="0.25">
      <c r="A108" s="7" t="s">
        <v>114</v>
      </c>
      <c r="B108" s="76" t="s">
        <v>188</v>
      </c>
      <c r="C108" s="77"/>
      <c r="D108" s="77"/>
      <c r="E108" s="54"/>
      <c r="F108" s="250">
        <v>68280</v>
      </c>
      <c r="G108" s="251"/>
      <c r="H108" s="251"/>
      <c r="I108" s="251"/>
      <c r="J108" s="252"/>
    </row>
    <row r="109" spans="1:10" ht="36" customHeight="1" thickBot="1" x14ac:dyDescent="0.3">
      <c r="A109" s="7" t="s">
        <v>114</v>
      </c>
      <c r="B109" s="76" t="s">
        <v>189</v>
      </c>
      <c r="C109" s="77"/>
      <c r="D109" s="77"/>
      <c r="E109" s="54"/>
      <c r="F109" s="250">
        <v>480</v>
      </c>
      <c r="G109" s="251"/>
      <c r="H109" s="251"/>
      <c r="I109" s="251"/>
      <c r="J109" s="252"/>
    </row>
    <row r="110" spans="1:10" ht="36" customHeight="1" x14ac:dyDescent="0.25">
      <c r="A110" s="7"/>
      <c r="B110" s="189" t="s">
        <v>190</v>
      </c>
      <c r="C110" s="190"/>
      <c r="D110" s="190"/>
      <c r="E110" s="191"/>
      <c r="F110" s="186"/>
      <c r="G110" s="187"/>
      <c r="H110" s="187"/>
      <c r="I110" s="187"/>
      <c r="J110" s="188"/>
    </row>
    <row r="111" spans="1:10" ht="36" customHeight="1" x14ac:dyDescent="0.25">
      <c r="A111" s="7"/>
      <c r="B111" s="76" t="s">
        <v>191</v>
      </c>
      <c r="C111" s="77"/>
      <c r="D111" s="77"/>
      <c r="E111" s="54"/>
      <c r="F111" s="67">
        <v>11550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192</v>
      </c>
      <c r="C112" s="77"/>
      <c r="D112" s="77"/>
      <c r="E112" s="54"/>
      <c r="F112" s="67">
        <v>15570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193</v>
      </c>
      <c r="C113" s="77"/>
      <c r="D113" s="77"/>
      <c r="E113" s="54"/>
      <c r="F113" s="105">
        <v>3000</v>
      </c>
      <c r="G113" s="106"/>
      <c r="H113" s="106"/>
      <c r="I113" s="106"/>
      <c r="J113" s="107"/>
    </row>
    <row r="114" spans="1:10" ht="36" customHeight="1" x14ac:dyDescent="0.25">
      <c r="A114" s="7"/>
      <c r="B114" s="76" t="s">
        <v>194</v>
      </c>
      <c r="C114" s="77"/>
      <c r="D114" s="77"/>
      <c r="E114" s="54"/>
      <c r="F114" s="105">
        <v>300</v>
      </c>
      <c r="G114" s="106"/>
      <c r="H114" s="106"/>
      <c r="I114" s="106"/>
      <c r="J114" s="107"/>
    </row>
    <row r="115" spans="1:10" ht="36" customHeight="1" thickBot="1" x14ac:dyDescent="0.3">
      <c r="A115" s="7"/>
      <c r="B115" s="76" t="s">
        <v>195</v>
      </c>
      <c r="C115" s="77"/>
      <c r="D115" s="77"/>
      <c r="E115" s="54"/>
      <c r="F115" s="105">
        <v>1050</v>
      </c>
      <c r="G115" s="106"/>
      <c r="H115" s="106"/>
      <c r="I115" s="106"/>
      <c r="J115" s="107"/>
    </row>
    <row r="116" spans="1:10" ht="36" customHeight="1" thickBot="1" x14ac:dyDescent="0.3">
      <c r="A116" s="7"/>
      <c r="B116" s="18" t="s">
        <v>196</v>
      </c>
      <c r="C116" s="19"/>
      <c r="D116" s="19"/>
      <c r="E116" s="20"/>
      <c r="F116" s="186"/>
      <c r="G116" s="187"/>
      <c r="H116" s="187"/>
      <c r="I116" s="187"/>
      <c r="J116" s="188"/>
    </row>
    <row r="117" spans="1:10" ht="36" customHeight="1" x14ac:dyDescent="0.25">
      <c r="A117" s="7" t="s">
        <v>112</v>
      </c>
      <c r="B117" s="76" t="s">
        <v>197</v>
      </c>
      <c r="C117" s="77"/>
      <c r="D117" s="77"/>
      <c r="E117" s="54"/>
      <c r="F117" s="192">
        <f>H117*1.2</f>
        <v>12456</v>
      </c>
      <c r="G117" s="193">
        <f>H117*1.1</f>
        <v>11418.000000000002</v>
      </c>
      <c r="H117" s="193">
        <v>10380</v>
      </c>
      <c r="I117" s="193">
        <f>H117*0.75</f>
        <v>7785</v>
      </c>
      <c r="J117" s="194">
        <f>H117*0.5</f>
        <v>5190</v>
      </c>
    </row>
    <row r="118" spans="1:10" ht="36" customHeight="1" x14ac:dyDescent="0.25">
      <c r="A118" s="7" t="s">
        <v>112</v>
      </c>
      <c r="B118" s="76" t="s">
        <v>198</v>
      </c>
      <c r="C118" s="77"/>
      <c r="D118" s="77"/>
      <c r="E118" s="54"/>
      <c r="F118" s="67">
        <v>6570</v>
      </c>
      <c r="G118" s="68"/>
      <c r="H118" s="68"/>
      <c r="I118" s="68"/>
      <c r="J118" s="69"/>
    </row>
    <row r="119" spans="1:10" ht="36" customHeight="1" x14ac:dyDescent="0.25">
      <c r="A119" s="7" t="s">
        <v>112</v>
      </c>
      <c r="B119" s="76" t="s">
        <v>199</v>
      </c>
      <c r="C119" s="77"/>
      <c r="D119" s="77"/>
      <c r="E119" s="54"/>
      <c r="F119" s="67">
        <v>1200</v>
      </c>
      <c r="G119" s="68"/>
      <c r="H119" s="68"/>
      <c r="I119" s="68"/>
      <c r="J119" s="69"/>
    </row>
    <row r="120" spans="1:10" ht="36" customHeight="1" x14ac:dyDescent="0.25">
      <c r="A120" s="7" t="s">
        <v>114</v>
      </c>
      <c r="B120" s="76" t="s">
        <v>200</v>
      </c>
      <c r="C120" s="77"/>
      <c r="D120" s="77"/>
      <c r="E120" s="54"/>
      <c r="F120" s="192">
        <f>H120*1.2</f>
        <v>17568</v>
      </c>
      <c r="G120" s="193">
        <f>H120*1.1</f>
        <v>16104.000000000002</v>
      </c>
      <c r="H120" s="193">
        <v>14640</v>
      </c>
      <c r="I120" s="193">
        <f>H120*0.75</f>
        <v>10980</v>
      </c>
      <c r="J120" s="194">
        <f>H120*0.5</f>
        <v>7320</v>
      </c>
    </row>
    <row r="121" spans="1:10" ht="36" customHeight="1" x14ac:dyDescent="0.25">
      <c r="A121" s="7" t="s">
        <v>114</v>
      </c>
      <c r="B121" s="76" t="s">
        <v>226</v>
      </c>
      <c r="C121" s="77"/>
      <c r="D121" s="77"/>
      <c r="E121" s="54"/>
      <c r="F121" s="67">
        <v>9240</v>
      </c>
      <c r="G121" s="68"/>
      <c r="H121" s="68"/>
      <c r="I121" s="68"/>
      <c r="J121" s="69"/>
    </row>
    <row r="122" spans="1:10" ht="36" customHeight="1" x14ac:dyDescent="0.25">
      <c r="A122" s="7" t="s">
        <v>114</v>
      </c>
      <c r="B122" s="76" t="s">
        <v>202</v>
      </c>
      <c r="C122" s="77"/>
      <c r="D122" s="77"/>
      <c r="E122" s="54"/>
      <c r="F122" s="67">
        <v>1680</v>
      </c>
      <c r="G122" s="68"/>
      <c r="H122" s="68"/>
      <c r="I122" s="68"/>
      <c r="J122" s="69"/>
    </row>
    <row r="123" spans="1:10" ht="36" customHeight="1" thickBot="1" x14ac:dyDescent="0.3">
      <c r="A123" s="7"/>
      <c r="B123" s="76" t="s">
        <v>203</v>
      </c>
      <c r="C123" s="77"/>
      <c r="D123" s="77"/>
      <c r="E123" s="53"/>
      <c r="F123" s="115">
        <f>H123*1.2</f>
        <v>10260</v>
      </c>
      <c r="G123" s="115">
        <f>H123*1.1</f>
        <v>9405</v>
      </c>
      <c r="H123" s="115">
        <v>8550</v>
      </c>
      <c r="I123" s="115">
        <f>H123*0.75</f>
        <v>6412.5</v>
      </c>
      <c r="J123" s="115">
        <f>H123*0.5</f>
        <v>4275</v>
      </c>
    </row>
    <row r="124" spans="1:10" ht="54" customHeight="1" thickBot="1" x14ac:dyDescent="0.3">
      <c r="A124" s="7"/>
      <c r="B124" s="18" t="s">
        <v>228</v>
      </c>
      <c r="C124" s="19"/>
      <c r="D124" s="19"/>
      <c r="E124" s="20"/>
      <c r="F124" s="108"/>
      <c r="G124" s="109"/>
      <c r="H124" s="109"/>
      <c r="I124" s="109"/>
      <c r="J124" s="110"/>
    </row>
    <row r="125" spans="1:10" ht="36" customHeight="1" thickBot="1" x14ac:dyDescent="0.3">
      <c r="A125" s="7"/>
      <c r="B125" s="195"/>
      <c r="C125" s="196"/>
      <c r="D125" s="196"/>
      <c r="E125" s="196"/>
      <c r="F125" s="196"/>
      <c r="G125" s="196"/>
      <c r="H125" s="196"/>
      <c r="I125" s="196"/>
      <c r="J125" s="197"/>
    </row>
    <row r="126" spans="1:10" ht="36" customHeight="1" x14ac:dyDescent="0.25">
      <c r="A126" s="7"/>
      <c r="B126" s="78" t="s">
        <v>229</v>
      </c>
      <c r="C126" s="79"/>
      <c r="D126" s="79"/>
      <c r="E126" s="36"/>
      <c r="F126" s="80">
        <v>12840</v>
      </c>
      <c r="G126" s="81"/>
      <c r="H126" s="81"/>
      <c r="I126" s="81"/>
      <c r="J126" s="82"/>
    </row>
    <row r="127" spans="1:10" ht="36" customHeight="1" x14ac:dyDescent="0.25">
      <c r="A127" s="7"/>
      <c r="B127" s="76" t="s">
        <v>230</v>
      </c>
      <c r="C127" s="77"/>
      <c r="D127" s="77"/>
      <c r="E127" s="54"/>
      <c r="F127" s="67">
        <v>25680</v>
      </c>
      <c r="G127" s="68"/>
      <c r="H127" s="68"/>
      <c r="I127" s="68"/>
      <c r="J127" s="69"/>
    </row>
    <row r="128" spans="1:10" ht="36" customHeight="1" x14ac:dyDescent="0.25">
      <c r="A128" s="7"/>
      <c r="B128" s="76" t="s">
        <v>231</v>
      </c>
      <c r="C128" s="77"/>
      <c r="D128" s="77"/>
      <c r="E128" s="54"/>
      <c r="F128" s="67">
        <v>12840</v>
      </c>
      <c r="G128" s="68"/>
      <c r="H128" s="68"/>
      <c r="I128" s="68"/>
      <c r="J128" s="69"/>
    </row>
    <row r="129" spans="1:10" ht="36" customHeight="1" thickBot="1" x14ac:dyDescent="0.3">
      <c r="A129" s="7"/>
      <c r="B129" s="76" t="s">
        <v>264</v>
      </c>
      <c r="C129" s="77"/>
      <c r="D129" s="77"/>
      <c r="E129" s="54"/>
      <c r="F129" s="67">
        <v>25680</v>
      </c>
      <c r="G129" s="68"/>
      <c r="H129" s="68"/>
      <c r="I129" s="68"/>
      <c r="J129" s="69"/>
    </row>
    <row r="130" spans="1:10" ht="24" customHeight="1" thickBot="1" x14ac:dyDescent="0.3">
      <c r="A130" s="7"/>
      <c r="B130" s="27"/>
      <c r="C130" s="38"/>
      <c r="D130" s="38"/>
      <c r="E130" s="39"/>
      <c r="F130" s="40"/>
      <c r="G130" s="41"/>
      <c r="H130" s="41"/>
      <c r="I130" s="41"/>
      <c r="J130" s="42"/>
    </row>
    <row r="131" spans="1:10" ht="21" customHeight="1" x14ac:dyDescent="0.25">
      <c r="A131" s="7"/>
      <c r="B131" s="116"/>
      <c r="C131" s="117"/>
      <c r="D131" s="117"/>
      <c r="E131" s="117"/>
      <c r="F131" s="118"/>
      <c r="G131" s="118"/>
      <c r="H131" s="118"/>
      <c r="I131" s="118"/>
      <c r="J131" s="118"/>
    </row>
    <row r="132" spans="1:10" ht="56.25" customHeight="1" x14ac:dyDescent="0.25">
      <c r="A132" s="7"/>
      <c r="B132" s="119" t="s">
        <v>265</v>
      </c>
      <c r="C132" s="119"/>
      <c r="D132" s="119"/>
      <c r="E132" s="119"/>
      <c r="F132" s="119"/>
      <c r="G132" s="119"/>
      <c r="H132" s="119"/>
      <c r="I132" s="119"/>
      <c r="J132" s="119"/>
    </row>
    <row r="133" spans="1:10" ht="41.25" customHeight="1" x14ac:dyDescent="0.25">
      <c r="A133" s="7"/>
      <c r="B133" s="119" t="s">
        <v>205</v>
      </c>
      <c r="C133" s="119"/>
      <c r="D133" s="119"/>
      <c r="E133" s="119"/>
      <c r="F133" s="119"/>
      <c r="G133" s="119"/>
      <c r="H133" s="119"/>
      <c r="I133" s="119"/>
      <c r="J133" s="119"/>
    </row>
    <row r="134" spans="1:10" ht="21" x14ac:dyDescent="0.25">
      <c r="A134" s="7" t="s">
        <v>114</v>
      </c>
      <c r="B134" s="120" t="s">
        <v>268</v>
      </c>
      <c r="C134" s="120"/>
      <c r="D134" s="120"/>
      <c r="E134" s="120"/>
      <c r="F134" s="120"/>
      <c r="G134" s="120"/>
      <c r="H134" s="120"/>
      <c r="I134" s="120"/>
      <c r="J134" s="120"/>
    </row>
    <row r="135" spans="1:10" ht="42" customHeight="1" x14ac:dyDescent="0.25">
      <c r="A135" s="7"/>
      <c r="B135" s="121" t="s">
        <v>207</v>
      </c>
      <c r="C135" s="121"/>
      <c r="D135" s="121"/>
      <c r="E135" s="121"/>
      <c r="F135" s="121"/>
      <c r="G135" s="121"/>
      <c r="H135" s="121"/>
      <c r="I135" s="121"/>
      <c r="J135" s="121"/>
    </row>
    <row r="136" spans="1:10" ht="21" x14ac:dyDescent="0.25">
      <c r="A136" s="7"/>
    </row>
  </sheetData>
  <sheetProtection selectLockedCells="1" selectUnlockedCells="1"/>
  <mergeCells count="250">
    <mergeCell ref="B130:E130"/>
    <mergeCell ref="F130:J130"/>
    <mergeCell ref="B132:J132"/>
    <mergeCell ref="B133:J133"/>
    <mergeCell ref="B134:J134"/>
    <mergeCell ref="B135:J135"/>
    <mergeCell ref="B127:E127"/>
    <mergeCell ref="F127:J127"/>
    <mergeCell ref="B128:E128"/>
    <mergeCell ref="F128:J128"/>
    <mergeCell ref="B129:E129"/>
    <mergeCell ref="F129:J129"/>
    <mergeCell ref="B123:E123"/>
    <mergeCell ref="B124:E124"/>
    <mergeCell ref="F124:J124"/>
    <mergeCell ref="B125:J125"/>
    <mergeCell ref="B126:E126"/>
    <mergeCell ref="F126:J126"/>
    <mergeCell ref="B119:E119"/>
    <mergeCell ref="F119:J119"/>
    <mergeCell ref="B120:E120"/>
    <mergeCell ref="B121:E121"/>
    <mergeCell ref="F121:J121"/>
    <mergeCell ref="B122:E122"/>
    <mergeCell ref="F122:J122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92" activePane="bottomLeft" state="frozen"/>
      <selection activeCell="Q15" sqref="Q15"/>
      <selection pane="bottomLeft" activeCell="F106" sqref="F106:J106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9288</v>
      </c>
      <c r="G8" s="33">
        <f>H8*1.1</f>
        <v>8514</v>
      </c>
      <c r="H8" s="33">
        <v>7740</v>
      </c>
      <c r="I8" s="33">
        <f>H8*0.75</f>
        <v>5805</v>
      </c>
      <c r="J8" s="33">
        <f>H8*0.5</f>
        <v>3870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13003.199999999999</v>
      </c>
      <c r="G9" s="37">
        <f>H9*1.1</f>
        <v>11919.6</v>
      </c>
      <c r="H9" s="37">
        <v>10836</v>
      </c>
      <c r="I9" s="37">
        <f>H9*0.75</f>
        <v>8127</v>
      </c>
      <c r="J9" s="37">
        <f>H9*0.5</f>
        <v>5418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9957.6</v>
      </c>
      <c r="G11" s="33">
        <f>H11*1.1</f>
        <v>9127.8000000000011</v>
      </c>
      <c r="H11" s="33">
        <v>8298</v>
      </c>
      <c r="I11" s="33">
        <f>H11*0.75</f>
        <v>6223.5</v>
      </c>
      <c r="J11" s="33">
        <f>H11*0.5</f>
        <v>4149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13953.6</v>
      </c>
      <c r="G12" s="37">
        <f>H12*1.1</f>
        <v>12790.800000000001</v>
      </c>
      <c r="H12" s="37">
        <v>11628</v>
      </c>
      <c r="I12" s="37">
        <f>H12*0.75</f>
        <v>8721</v>
      </c>
      <c r="J12" s="37">
        <f>H12*0.5</f>
        <v>5814</v>
      </c>
    </row>
    <row r="13" spans="1:10" ht="24" thickBot="1" x14ac:dyDescent="0.3">
      <c r="A13" s="7"/>
      <c r="B13" s="27"/>
      <c r="C13" s="28"/>
      <c r="D13" s="28"/>
      <c r="E13" s="29"/>
      <c r="F13" s="135"/>
      <c r="G13" s="136"/>
      <c r="H13" s="136"/>
      <c r="I13" s="136"/>
      <c r="J13" s="137"/>
    </row>
    <row r="14" spans="1:10" ht="36" customHeight="1" x14ac:dyDescent="0.25">
      <c r="A14" s="7" t="s">
        <v>112</v>
      </c>
      <c r="B14" s="30" t="s">
        <v>118</v>
      </c>
      <c r="C14" s="175"/>
      <c r="D14" s="175"/>
      <c r="E14" s="176"/>
      <c r="F14" s="138">
        <v>1122</v>
      </c>
      <c r="G14" s="139"/>
      <c r="H14" s="139"/>
      <c r="I14" s="139"/>
      <c r="J14" s="140"/>
    </row>
    <row r="15" spans="1:10" ht="36" customHeight="1" thickBot="1" x14ac:dyDescent="0.3">
      <c r="A15" s="7" t="s">
        <v>114</v>
      </c>
      <c r="B15" s="177" t="s">
        <v>119</v>
      </c>
      <c r="C15" s="178"/>
      <c r="D15" s="178"/>
      <c r="E15" s="179"/>
      <c r="F15" s="337">
        <v>1680</v>
      </c>
      <c r="G15" s="148"/>
      <c r="H15" s="148"/>
      <c r="I15" s="148"/>
      <c r="J15" s="149"/>
    </row>
    <row r="16" spans="1:10" ht="24" thickBot="1" x14ac:dyDescent="0.3">
      <c r="A16" s="7"/>
      <c r="B16" s="27"/>
      <c r="C16" s="28"/>
      <c r="D16" s="28"/>
      <c r="E16" s="29"/>
      <c r="F16" s="153"/>
      <c r="G16" s="154"/>
      <c r="H16" s="154"/>
      <c r="I16" s="154"/>
      <c r="J16" s="15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264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372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516 до 10320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516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1032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1548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2064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2580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3096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3612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4128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4644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5160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5676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6192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6708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7224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7740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8256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8772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9288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9804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10320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5604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570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354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5604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1122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2244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4140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33</v>
      </c>
      <c r="G53" s="68"/>
      <c r="H53" s="68"/>
      <c r="I53" s="68"/>
      <c r="J53" s="69"/>
    </row>
    <row r="54" spans="1:10" ht="54" customHeight="1" thickBot="1" x14ac:dyDescent="0.3">
      <c r="A54" s="7"/>
      <c r="B54" s="183" t="s">
        <v>209</v>
      </c>
      <c r="C54" s="184"/>
      <c r="D54" s="184"/>
      <c r="E54" s="185"/>
      <c r="F54" s="186" t="str">
        <f>"Цена от "&amp;MIN(F56,F61:J62,H97,F63:J74)&amp;" до "&amp;MAX(F56,F61:J62,H97,F63:J74)</f>
        <v>Цена от 540 до 9360</v>
      </c>
      <c r="G54" s="187"/>
      <c r="H54" s="187"/>
      <c r="I54" s="187"/>
      <c r="J54" s="18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2280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228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858</v>
      </c>
      <c r="G58" s="94"/>
      <c r="H58" s="94"/>
      <c r="I58" s="94"/>
      <c r="J58" s="95"/>
    </row>
    <row r="59" spans="1:10" ht="36" customHeight="1" thickBot="1" x14ac:dyDescent="0.3">
      <c r="A59" s="7"/>
      <c r="B59" s="177" t="s">
        <v>160</v>
      </c>
      <c r="C59" s="178"/>
      <c r="D59" s="178"/>
      <c r="E59" s="179"/>
      <c r="F59" s="93">
        <v>5004</v>
      </c>
      <c r="G59" s="94"/>
      <c r="H59" s="94"/>
      <c r="I59" s="94"/>
      <c r="J59" s="95"/>
    </row>
    <row r="60" spans="1:10" ht="24" thickBot="1" x14ac:dyDescent="0.3">
      <c r="A60" s="7"/>
      <c r="B60" s="132"/>
      <c r="C60" s="133"/>
      <c r="D60" s="133"/>
      <c r="E60" s="134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463" t="s">
        <v>161</v>
      </c>
      <c r="C61" s="464"/>
      <c r="D61" s="464"/>
      <c r="E61" s="465"/>
      <c r="F61" s="206">
        <v>4920</v>
      </c>
      <c r="G61" s="44"/>
      <c r="H61" s="44"/>
      <c r="I61" s="44"/>
      <c r="J61" s="45"/>
    </row>
    <row r="62" spans="1:10" ht="36" customHeight="1" x14ac:dyDescent="0.25">
      <c r="A62" s="7" t="s">
        <v>112</v>
      </c>
      <c r="B62" s="330" t="s">
        <v>162</v>
      </c>
      <c r="C62" s="331"/>
      <c r="D62" s="331"/>
      <c r="E62" s="401"/>
      <c r="F62" s="251">
        <v>4896</v>
      </c>
      <c r="G62" s="251"/>
      <c r="H62" s="251"/>
      <c r="I62" s="251"/>
      <c r="J62" s="252"/>
    </row>
    <row r="63" spans="1:10" ht="36" customHeight="1" x14ac:dyDescent="0.25">
      <c r="A63" s="7" t="s">
        <v>112</v>
      </c>
      <c r="B63" s="330" t="s">
        <v>163</v>
      </c>
      <c r="C63" s="331"/>
      <c r="D63" s="331"/>
      <c r="E63" s="401"/>
      <c r="F63" s="251">
        <v>5016</v>
      </c>
      <c r="G63" s="251"/>
      <c r="H63" s="251"/>
      <c r="I63" s="251"/>
      <c r="J63" s="252"/>
    </row>
    <row r="64" spans="1:10" ht="36" customHeight="1" x14ac:dyDescent="0.25">
      <c r="A64" s="7" t="s">
        <v>112</v>
      </c>
      <c r="B64" s="330" t="s">
        <v>164</v>
      </c>
      <c r="C64" s="331"/>
      <c r="D64" s="331"/>
      <c r="E64" s="401"/>
      <c r="F64" s="251">
        <v>7800</v>
      </c>
      <c r="G64" s="251"/>
      <c r="H64" s="251"/>
      <c r="I64" s="251"/>
      <c r="J64" s="252"/>
    </row>
    <row r="65" spans="1:10" ht="36" customHeight="1" x14ac:dyDescent="0.25">
      <c r="A65" s="7" t="s">
        <v>112</v>
      </c>
      <c r="B65" s="330" t="s">
        <v>165</v>
      </c>
      <c r="C65" s="331"/>
      <c r="D65" s="331"/>
      <c r="E65" s="401"/>
      <c r="F65" s="251">
        <v>9360</v>
      </c>
      <c r="G65" s="251"/>
      <c r="H65" s="251"/>
      <c r="I65" s="251"/>
      <c r="J65" s="252"/>
    </row>
    <row r="66" spans="1:10" ht="36" customHeight="1" x14ac:dyDescent="0.25">
      <c r="A66" s="7" t="s">
        <v>112</v>
      </c>
      <c r="B66" s="330" t="s">
        <v>166</v>
      </c>
      <c r="C66" s="331"/>
      <c r="D66" s="331"/>
      <c r="E66" s="401"/>
      <c r="F66" s="251">
        <v>2478</v>
      </c>
      <c r="G66" s="251"/>
      <c r="H66" s="251"/>
      <c r="I66" s="251"/>
      <c r="J66" s="252"/>
    </row>
    <row r="67" spans="1:10" ht="36" customHeight="1" x14ac:dyDescent="0.25">
      <c r="A67" s="7" t="s">
        <v>112</v>
      </c>
      <c r="B67" s="330" t="s">
        <v>167</v>
      </c>
      <c r="C67" s="331"/>
      <c r="D67" s="331"/>
      <c r="E67" s="401"/>
      <c r="F67" s="251">
        <v>4896</v>
      </c>
      <c r="G67" s="251"/>
      <c r="H67" s="251"/>
      <c r="I67" s="251"/>
      <c r="J67" s="252"/>
    </row>
    <row r="68" spans="1:10" ht="36" customHeight="1" x14ac:dyDescent="0.25">
      <c r="A68" s="7" t="s">
        <v>112</v>
      </c>
      <c r="B68" s="330" t="s">
        <v>168</v>
      </c>
      <c r="C68" s="331"/>
      <c r="D68" s="331"/>
      <c r="E68" s="401"/>
      <c r="F68" s="251">
        <v>6018</v>
      </c>
      <c r="G68" s="251"/>
      <c r="H68" s="251"/>
      <c r="I68" s="251"/>
      <c r="J68" s="252"/>
    </row>
    <row r="69" spans="1:10" ht="36" customHeight="1" x14ac:dyDescent="0.25">
      <c r="A69" s="7"/>
      <c r="B69" s="78" t="s">
        <v>169</v>
      </c>
      <c r="C69" s="79"/>
      <c r="D69" s="79"/>
      <c r="E69" s="36"/>
      <c r="F69" s="251">
        <v>6840</v>
      </c>
      <c r="G69" s="251"/>
      <c r="H69" s="251"/>
      <c r="I69" s="251"/>
      <c r="J69" s="252"/>
    </row>
    <row r="70" spans="1:10" ht="36" customHeight="1" x14ac:dyDescent="0.25">
      <c r="A70" s="7" t="s">
        <v>112</v>
      </c>
      <c r="B70" s="330" t="s">
        <v>170</v>
      </c>
      <c r="C70" s="331"/>
      <c r="D70" s="331"/>
      <c r="E70" s="401"/>
      <c r="F70" s="251">
        <v>540</v>
      </c>
      <c r="G70" s="251"/>
      <c r="H70" s="251"/>
      <c r="I70" s="251"/>
      <c r="J70" s="252"/>
    </row>
    <row r="71" spans="1:10" ht="36" customHeight="1" x14ac:dyDescent="0.25">
      <c r="A71" s="7"/>
      <c r="B71" s="330" t="s">
        <v>171</v>
      </c>
      <c r="C71" s="331"/>
      <c r="D71" s="331"/>
      <c r="E71" s="401"/>
      <c r="F71" s="251">
        <v>1890</v>
      </c>
      <c r="G71" s="251"/>
      <c r="H71" s="251"/>
      <c r="I71" s="251"/>
      <c r="J71" s="252"/>
    </row>
    <row r="72" spans="1:10" ht="36" customHeight="1" x14ac:dyDescent="0.25">
      <c r="B72" s="330" t="s">
        <v>172</v>
      </c>
      <c r="C72" s="331"/>
      <c r="D72" s="331"/>
      <c r="E72" s="401"/>
      <c r="F72" s="251">
        <v>1260</v>
      </c>
      <c r="G72" s="251"/>
      <c r="H72" s="251"/>
      <c r="I72" s="251"/>
      <c r="J72" s="252"/>
    </row>
    <row r="73" spans="1:10" ht="36" customHeight="1" x14ac:dyDescent="0.25">
      <c r="A73" s="7" t="s">
        <v>112</v>
      </c>
      <c r="B73" s="330" t="s">
        <v>173</v>
      </c>
      <c r="C73" s="331"/>
      <c r="D73" s="331"/>
      <c r="E73" s="401"/>
      <c r="F73" s="251">
        <v>7440</v>
      </c>
      <c r="G73" s="251"/>
      <c r="H73" s="251"/>
      <c r="I73" s="251"/>
      <c r="J73" s="252"/>
    </row>
    <row r="74" spans="1:10" ht="36" customHeight="1" x14ac:dyDescent="0.25">
      <c r="A74" s="7" t="s">
        <v>112</v>
      </c>
      <c r="B74" s="330" t="s">
        <v>174</v>
      </c>
      <c r="C74" s="331"/>
      <c r="D74" s="331"/>
      <c r="E74" s="401"/>
      <c r="F74" s="251">
        <v>1122</v>
      </c>
      <c r="G74" s="251"/>
      <c r="H74" s="251"/>
      <c r="I74" s="251"/>
      <c r="J74" s="252"/>
    </row>
    <row r="75" spans="1:10" ht="37.5" customHeight="1" x14ac:dyDescent="0.25">
      <c r="A75" s="7"/>
      <c r="B75" s="76" t="s">
        <v>175</v>
      </c>
      <c r="C75" s="77"/>
      <c r="D75" s="77"/>
      <c r="E75" s="54"/>
      <c r="F75" s="251">
        <v>480</v>
      </c>
      <c r="G75" s="251"/>
      <c r="H75" s="251"/>
      <c r="I75" s="251"/>
      <c r="J75" s="252"/>
    </row>
    <row r="76" spans="1:10" ht="36" customHeight="1" x14ac:dyDescent="0.25">
      <c r="A76" s="7"/>
      <c r="B76" s="76" t="s">
        <v>176</v>
      </c>
      <c r="C76" s="77"/>
      <c r="D76" s="77"/>
      <c r="E76" s="54"/>
      <c r="F76" s="251">
        <v>6000</v>
      </c>
      <c r="G76" s="251"/>
      <c r="H76" s="251"/>
      <c r="I76" s="251"/>
      <c r="J76" s="252"/>
    </row>
    <row r="77" spans="1:10" ht="36" customHeight="1" x14ac:dyDescent="0.25">
      <c r="A77" s="7"/>
      <c r="B77" s="76" t="s">
        <v>177</v>
      </c>
      <c r="C77" s="77"/>
      <c r="D77" s="77"/>
      <c r="E77" s="53"/>
      <c r="F77" s="251">
        <v>3600</v>
      </c>
      <c r="G77" s="251"/>
      <c r="H77" s="251"/>
      <c r="I77" s="251"/>
      <c r="J77" s="252"/>
    </row>
    <row r="78" spans="1:10" ht="36" customHeight="1" x14ac:dyDescent="0.25">
      <c r="A78" s="7"/>
      <c r="B78" s="494" t="s">
        <v>178</v>
      </c>
      <c r="C78" s="495"/>
      <c r="D78" s="495"/>
      <c r="E78" s="495"/>
      <c r="F78" s="251">
        <v>5904</v>
      </c>
      <c r="G78" s="251"/>
      <c r="H78" s="251"/>
      <c r="I78" s="251"/>
      <c r="J78" s="252"/>
    </row>
    <row r="79" spans="1:10" ht="36" customHeight="1" x14ac:dyDescent="0.25">
      <c r="A79" s="7" t="s">
        <v>114</v>
      </c>
      <c r="B79" s="330" t="s">
        <v>179</v>
      </c>
      <c r="C79" s="331"/>
      <c r="D79" s="331"/>
      <c r="E79" s="401"/>
      <c r="F79" s="251">
        <v>6960</v>
      </c>
      <c r="G79" s="251"/>
      <c r="H79" s="251"/>
      <c r="I79" s="251"/>
      <c r="J79" s="252"/>
    </row>
    <row r="80" spans="1:10" ht="36" customHeight="1" x14ac:dyDescent="0.25">
      <c r="A80" s="7" t="s">
        <v>114</v>
      </c>
      <c r="B80" s="330" t="s">
        <v>180</v>
      </c>
      <c r="C80" s="331"/>
      <c r="D80" s="331"/>
      <c r="E80" s="401"/>
      <c r="F80" s="251">
        <v>6960</v>
      </c>
      <c r="G80" s="251"/>
      <c r="H80" s="251"/>
      <c r="I80" s="251"/>
      <c r="J80" s="252"/>
    </row>
    <row r="81" spans="1:10" ht="36" customHeight="1" x14ac:dyDescent="0.25">
      <c r="A81" s="7" t="s">
        <v>114</v>
      </c>
      <c r="B81" s="330" t="s">
        <v>181</v>
      </c>
      <c r="C81" s="331"/>
      <c r="D81" s="331"/>
      <c r="E81" s="401"/>
      <c r="F81" s="496">
        <v>7080</v>
      </c>
      <c r="G81" s="59"/>
      <c r="H81" s="59"/>
      <c r="I81" s="59"/>
      <c r="J81" s="60"/>
    </row>
    <row r="82" spans="1:10" ht="36" customHeight="1" x14ac:dyDescent="0.25">
      <c r="A82" s="7" t="s">
        <v>114</v>
      </c>
      <c r="B82" s="330" t="s">
        <v>182</v>
      </c>
      <c r="C82" s="331"/>
      <c r="D82" s="331"/>
      <c r="E82" s="401"/>
      <c r="F82" s="496">
        <v>10920</v>
      </c>
      <c r="G82" s="59"/>
      <c r="H82" s="59"/>
      <c r="I82" s="59"/>
      <c r="J82" s="60"/>
    </row>
    <row r="83" spans="1:10" ht="36" customHeight="1" x14ac:dyDescent="0.25">
      <c r="A83" s="7" t="s">
        <v>114</v>
      </c>
      <c r="B83" s="330" t="s">
        <v>183</v>
      </c>
      <c r="C83" s="331"/>
      <c r="D83" s="331"/>
      <c r="E83" s="401"/>
      <c r="F83" s="496">
        <v>13104</v>
      </c>
      <c r="G83" s="59"/>
      <c r="H83" s="59"/>
      <c r="I83" s="59"/>
      <c r="J83" s="60"/>
    </row>
    <row r="84" spans="1:10" ht="36" customHeight="1" x14ac:dyDescent="0.25">
      <c r="A84" s="7" t="s">
        <v>114</v>
      </c>
      <c r="B84" s="330" t="s">
        <v>184</v>
      </c>
      <c r="C84" s="331"/>
      <c r="D84" s="331"/>
      <c r="E84" s="401"/>
      <c r="F84" s="496">
        <v>3480</v>
      </c>
      <c r="G84" s="59"/>
      <c r="H84" s="59"/>
      <c r="I84" s="59"/>
      <c r="J84" s="60"/>
    </row>
    <row r="85" spans="1:10" ht="36" customHeight="1" x14ac:dyDescent="0.25">
      <c r="A85" s="7" t="s">
        <v>114</v>
      </c>
      <c r="B85" s="330" t="s">
        <v>185</v>
      </c>
      <c r="C85" s="331"/>
      <c r="D85" s="331"/>
      <c r="E85" s="401"/>
      <c r="F85" s="496">
        <v>6960</v>
      </c>
      <c r="G85" s="59"/>
      <c r="H85" s="59"/>
      <c r="I85" s="59"/>
      <c r="J85" s="60"/>
    </row>
    <row r="86" spans="1:10" ht="36" customHeight="1" x14ac:dyDescent="0.25">
      <c r="A86" s="7" t="s">
        <v>114</v>
      </c>
      <c r="B86" s="330" t="s">
        <v>186</v>
      </c>
      <c r="C86" s="331"/>
      <c r="D86" s="331"/>
      <c r="E86" s="401"/>
      <c r="F86" s="496">
        <v>8520</v>
      </c>
      <c r="G86" s="59"/>
      <c r="H86" s="59"/>
      <c r="I86" s="59"/>
      <c r="J86" s="60"/>
    </row>
    <row r="87" spans="1:10" ht="36" customHeight="1" x14ac:dyDescent="0.25">
      <c r="A87" s="7" t="s">
        <v>114</v>
      </c>
      <c r="B87" s="330" t="s">
        <v>187</v>
      </c>
      <c r="C87" s="331"/>
      <c r="D87" s="331"/>
      <c r="E87" s="401"/>
      <c r="F87" s="496">
        <v>840</v>
      </c>
      <c r="G87" s="59"/>
      <c r="H87" s="59"/>
      <c r="I87" s="59"/>
      <c r="J87" s="60"/>
    </row>
    <row r="88" spans="1:10" ht="36" customHeight="1" x14ac:dyDescent="0.25">
      <c r="A88" s="7" t="s">
        <v>114</v>
      </c>
      <c r="B88" s="330" t="s">
        <v>188</v>
      </c>
      <c r="C88" s="331"/>
      <c r="D88" s="331"/>
      <c r="E88" s="401"/>
      <c r="F88" s="496">
        <v>10440</v>
      </c>
      <c r="G88" s="59"/>
      <c r="H88" s="59"/>
      <c r="I88" s="59"/>
      <c r="J88" s="60"/>
    </row>
    <row r="89" spans="1:10" ht="36" customHeight="1" thickBot="1" x14ac:dyDescent="0.3">
      <c r="A89" s="7" t="s">
        <v>114</v>
      </c>
      <c r="B89" s="412" t="s">
        <v>189</v>
      </c>
      <c r="C89" s="413"/>
      <c r="D89" s="413"/>
      <c r="E89" s="497"/>
      <c r="F89" s="147">
        <v>1680</v>
      </c>
      <c r="G89" s="148"/>
      <c r="H89" s="148"/>
      <c r="I89" s="148"/>
      <c r="J89" s="149"/>
    </row>
    <row r="90" spans="1:10" ht="36" customHeight="1" x14ac:dyDescent="0.25">
      <c r="A90" s="7"/>
      <c r="B90" s="189" t="s">
        <v>190</v>
      </c>
      <c r="C90" s="190"/>
      <c r="D90" s="190"/>
      <c r="E90" s="191"/>
      <c r="F90" s="186"/>
      <c r="G90" s="187"/>
      <c r="H90" s="187"/>
      <c r="I90" s="187"/>
      <c r="J90" s="188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3000</v>
      </c>
      <c r="G91" s="68"/>
      <c r="H91" s="68"/>
      <c r="I91" s="68"/>
      <c r="J91" s="69"/>
    </row>
    <row r="92" spans="1:10" ht="36" customHeight="1" x14ac:dyDescent="0.25">
      <c r="A92" s="7"/>
      <c r="B92" s="76" t="s">
        <v>192</v>
      </c>
      <c r="C92" s="77"/>
      <c r="D92" s="77"/>
      <c r="E92" s="54"/>
      <c r="F92" s="67">
        <v>3000</v>
      </c>
      <c r="G92" s="68"/>
      <c r="H92" s="68"/>
      <c r="I92" s="68"/>
      <c r="J92" s="69"/>
    </row>
    <row r="93" spans="1:10" ht="36" customHeight="1" x14ac:dyDescent="0.25">
      <c r="A93" s="7"/>
      <c r="B93" s="76" t="s">
        <v>193</v>
      </c>
      <c r="C93" s="77"/>
      <c r="D93" s="77"/>
      <c r="E93" s="54"/>
      <c r="F93" s="105">
        <v>1500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194</v>
      </c>
      <c r="C94" s="77"/>
      <c r="D94" s="77"/>
      <c r="E94" s="54"/>
      <c r="F94" s="105">
        <v>150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195</v>
      </c>
      <c r="C95" s="77"/>
      <c r="D95" s="77"/>
      <c r="E95" s="54"/>
      <c r="F95" s="105">
        <v>510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196</v>
      </c>
      <c r="C96" s="19"/>
      <c r="D96" s="19"/>
      <c r="E96" s="20"/>
      <c r="F96" s="186"/>
      <c r="G96" s="187"/>
      <c r="H96" s="187"/>
      <c r="I96" s="187"/>
      <c r="J96" s="188"/>
    </row>
    <row r="97" spans="1:10" ht="36" customHeight="1" x14ac:dyDescent="0.25">
      <c r="A97" s="7" t="s">
        <v>112</v>
      </c>
      <c r="B97" s="330" t="s">
        <v>197</v>
      </c>
      <c r="C97" s="331"/>
      <c r="D97" s="331"/>
      <c r="E97" s="401"/>
      <c r="F97" s="192">
        <f>H97*1.2</f>
        <v>3088.7999999999997</v>
      </c>
      <c r="G97" s="193">
        <f>H97*1.1</f>
        <v>2831.4</v>
      </c>
      <c r="H97" s="193">
        <v>2574</v>
      </c>
      <c r="I97" s="193">
        <f>H97*0.75</f>
        <v>1930.5</v>
      </c>
      <c r="J97" s="194">
        <f>H97*0.5</f>
        <v>1287</v>
      </c>
    </row>
    <row r="98" spans="1:10" ht="36" customHeight="1" x14ac:dyDescent="0.25">
      <c r="A98" s="7" t="s">
        <v>112</v>
      </c>
      <c r="B98" s="330" t="s">
        <v>198</v>
      </c>
      <c r="C98" s="331"/>
      <c r="D98" s="331"/>
      <c r="E98" s="401"/>
      <c r="F98" s="67">
        <v>2400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330" t="s">
        <v>199</v>
      </c>
      <c r="C99" s="331"/>
      <c r="D99" s="331"/>
      <c r="E99" s="401"/>
      <c r="F99" s="67">
        <v>1122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330" t="s">
        <v>200</v>
      </c>
      <c r="C100" s="331"/>
      <c r="D100" s="331"/>
      <c r="E100" s="401"/>
      <c r="F100" s="192">
        <f>H100*1.2</f>
        <v>4464</v>
      </c>
      <c r="G100" s="193">
        <f>H100*1.1</f>
        <v>4092.0000000000005</v>
      </c>
      <c r="H100" s="193">
        <v>3720</v>
      </c>
      <c r="I100" s="193">
        <f>H100*0.75</f>
        <v>2790</v>
      </c>
      <c r="J100" s="194">
        <f>H100*0.5</f>
        <v>1860</v>
      </c>
    </row>
    <row r="101" spans="1:10" ht="36" customHeight="1" x14ac:dyDescent="0.25">
      <c r="A101" s="7" t="s">
        <v>114</v>
      </c>
      <c r="B101" s="330" t="s">
        <v>226</v>
      </c>
      <c r="C101" s="331"/>
      <c r="D101" s="331"/>
      <c r="E101" s="401"/>
      <c r="F101" s="496">
        <v>3360</v>
      </c>
      <c r="G101" s="59"/>
      <c r="H101" s="59"/>
      <c r="I101" s="59"/>
      <c r="J101" s="60"/>
    </row>
    <row r="102" spans="1:10" ht="36" customHeight="1" x14ac:dyDescent="0.25">
      <c r="A102" s="7" t="s">
        <v>114</v>
      </c>
      <c r="B102" s="330" t="s">
        <v>202</v>
      </c>
      <c r="C102" s="331"/>
      <c r="D102" s="331"/>
      <c r="E102" s="401"/>
      <c r="F102" s="496">
        <v>1680</v>
      </c>
      <c r="G102" s="59"/>
      <c r="H102" s="59"/>
      <c r="I102" s="59"/>
      <c r="J102" s="60"/>
    </row>
    <row r="103" spans="1:10" ht="36" customHeight="1" x14ac:dyDescent="0.25">
      <c r="A103" s="7"/>
      <c r="B103" s="76" t="s">
        <v>203</v>
      </c>
      <c r="C103" s="77"/>
      <c r="D103" s="77"/>
      <c r="E103" s="53"/>
      <c r="F103" s="115">
        <f>H103*1.2</f>
        <v>2880</v>
      </c>
      <c r="G103" s="115">
        <f>H103*1.1</f>
        <v>2640</v>
      </c>
      <c r="H103" s="115">
        <v>2400</v>
      </c>
      <c r="I103" s="115">
        <f>H103*0.75</f>
        <v>1800</v>
      </c>
      <c r="J103" s="115">
        <f>H103*0.5</f>
        <v>1200</v>
      </c>
    </row>
    <row r="104" spans="1:10" ht="54" customHeight="1" thickBot="1" x14ac:dyDescent="0.3">
      <c r="A104" s="7"/>
      <c r="B104" s="498" t="s">
        <v>228</v>
      </c>
      <c r="C104" s="499"/>
      <c r="D104" s="499"/>
      <c r="E104" s="500"/>
      <c r="F104" s="501"/>
      <c r="G104" s="502"/>
      <c r="H104" s="502"/>
      <c r="I104" s="502"/>
      <c r="J104" s="503"/>
    </row>
    <row r="105" spans="1:10" ht="36" customHeight="1" thickBot="1" x14ac:dyDescent="0.3">
      <c r="A105" s="7"/>
      <c r="B105" s="195"/>
      <c r="C105" s="196"/>
      <c r="D105" s="196"/>
      <c r="E105" s="196"/>
      <c r="F105" s="196"/>
      <c r="G105" s="196"/>
      <c r="H105" s="196"/>
      <c r="I105" s="196"/>
      <c r="J105" s="197"/>
    </row>
    <row r="106" spans="1:10" ht="36" customHeight="1" x14ac:dyDescent="0.25">
      <c r="A106" s="7"/>
      <c r="B106" s="78" t="s">
        <v>229</v>
      </c>
      <c r="C106" s="79"/>
      <c r="D106" s="79"/>
      <c r="E106" s="36"/>
      <c r="F106" s="80">
        <v>8298</v>
      </c>
      <c r="G106" s="81"/>
      <c r="H106" s="81"/>
      <c r="I106" s="81"/>
      <c r="J106" s="82"/>
    </row>
    <row r="107" spans="1:10" ht="36" customHeight="1" x14ac:dyDescent="0.25">
      <c r="A107" s="7"/>
      <c r="B107" s="76" t="s">
        <v>230</v>
      </c>
      <c r="C107" s="77"/>
      <c r="D107" s="77"/>
      <c r="E107" s="54"/>
      <c r="F107" s="67">
        <v>16596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231</v>
      </c>
      <c r="C108" s="77"/>
      <c r="D108" s="77"/>
      <c r="E108" s="54"/>
      <c r="F108" s="67">
        <v>8298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264</v>
      </c>
      <c r="C109" s="77"/>
      <c r="D109" s="77"/>
      <c r="E109" s="54"/>
      <c r="F109" s="67">
        <v>16596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28"/>
      <c r="D110" s="28"/>
      <c r="E110" s="29"/>
      <c r="F110" s="180"/>
      <c r="G110" s="181"/>
      <c r="H110" s="181"/>
      <c r="I110" s="181"/>
      <c r="J110" s="182"/>
    </row>
    <row r="111" spans="1:10" ht="21" customHeight="1" x14ac:dyDescent="0.25">
      <c r="A111" s="7"/>
      <c r="B111" s="116"/>
      <c r="C111" s="117"/>
      <c r="D111" s="117"/>
      <c r="E111" s="117"/>
      <c r="F111" s="118"/>
      <c r="G111" s="118"/>
      <c r="H111" s="118"/>
      <c r="I111" s="118"/>
      <c r="J111" s="118"/>
    </row>
    <row r="112" spans="1:10" ht="56.25" customHeight="1" x14ac:dyDescent="0.25">
      <c r="A112" s="7"/>
      <c r="B112" s="119" t="s">
        <v>265</v>
      </c>
      <c r="C112" s="119"/>
      <c r="D112" s="119"/>
      <c r="E112" s="119"/>
      <c r="F112" s="119"/>
      <c r="G112" s="119"/>
      <c r="H112" s="119"/>
      <c r="I112" s="119"/>
      <c r="J112" s="119"/>
    </row>
    <row r="113" spans="1:10" ht="41.25" customHeight="1" x14ac:dyDescent="0.25">
      <c r="A113" s="7"/>
      <c r="B113" s="119" t="s">
        <v>205</v>
      </c>
      <c r="C113" s="119"/>
      <c r="D113" s="119"/>
      <c r="E113" s="119"/>
      <c r="F113" s="119"/>
      <c r="G113" s="119"/>
      <c r="H113" s="119"/>
      <c r="I113" s="119"/>
      <c r="J113" s="119"/>
    </row>
    <row r="114" spans="1:10" ht="21" x14ac:dyDescent="0.25">
      <c r="A114" s="7" t="s">
        <v>114</v>
      </c>
      <c r="B114" s="120" t="s">
        <v>268</v>
      </c>
      <c r="C114" s="120"/>
      <c r="D114" s="120"/>
      <c r="E114" s="120"/>
      <c r="F114" s="120"/>
      <c r="G114" s="120"/>
      <c r="H114" s="120"/>
      <c r="I114" s="120"/>
      <c r="J114" s="120"/>
    </row>
    <row r="115" spans="1:10" ht="42" customHeight="1" x14ac:dyDescent="0.25">
      <c r="A115" s="7"/>
      <c r="B115" s="121" t="s">
        <v>207</v>
      </c>
      <c r="C115" s="121"/>
      <c r="D115" s="121"/>
      <c r="E115" s="121"/>
      <c r="F115" s="121"/>
      <c r="G115" s="121"/>
      <c r="H115" s="121"/>
      <c r="I115" s="121"/>
      <c r="J115" s="121"/>
    </row>
    <row r="116" spans="1:10" ht="21" x14ac:dyDescent="0.25">
      <c r="A116" s="7"/>
    </row>
  </sheetData>
  <sheetProtection selectLockedCells="1" selectUnlockedCells="1"/>
  <mergeCells count="210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65" zoomScaleNormal="60" zoomScaleSheetLayoutView="65" workbookViewId="0">
      <pane ySplit="4" topLeftCell="A98" activePane="bottomLeft" state="frozen"/>
      <selection activeCell="Q15" sqref="Q15"/>
      <selection pane="bottomLeft" activeCell="B109" sqref="B109:J109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5400</v>
      </c>
      <c r="G8" s="33">
        <f>H8*1.1</f>
        <v>4950</v>
      </c>
      <c r="H8" s="33">
        <v>4500</v>
      </c>
      <c r="I8" s="33">
        <f>H8*0.75</f>
        <v>3375</v>
      </c>
      <c r="J8" s="33">
        <f>H8*0.5</f>
        <v>2250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7560</v>
      </c>
      <c r="G9" s="37">
        <f>H9*1.1</f>
        <v>6930.0000000000009</v>
      </c>
      <c r="H9" s="37">
        <v>6300</v>
      </c>
      <c r="I9" s="37">
        <f>H9*0.75</f>
        <v>4725</v>
      </c>
      <c r="J9" s="37">
        <f>H9*0.5</f>
        <v>3150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6480</v>
      </c>
      <c r="G11" s="33">
        <f>H11*1.1</f>
        <v>5940.0000000000009</v>
      </c>
      <c r="H11" s="33">
        <v>5400</v>
      </c>
      <c r="I11" s="33">
        <f>H11*0.75</f>
        <v>4050</v>
      </c>
      <c r="J11" s="33">
        <f>H11*0.5</f>
        <v>2700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9072</v>
      </c>
      <c r="G12" s="37">
        <f>H12*1.1</f>
        <v>8316</v>
      </c>
      <c r="H12" s="37">
        <v>7560</v>
      </c>
      <c r="I12" s="37">
        <f>H12*0.75</f>
        <v>5670</v>
      </c>
      <c r="J12" s="37">
        <f>H12*0.5</f>
        <v>3780</v>
      </c>
    </row>
    <row r="13" spans="1:10" ht="24" thickBot="1" x14ac:dyDescent="0.3">
      <c r="A13" s="7"/>
      <c r="B13" s="27"/>
      <c r="C13" s="28"/>
      <c r="D13" s="28"/>
      <c r="E13" s="29"/>
      <c r="F13" s="135"/>
      <c r="G13" s="136"/>
      <c r="H13" s="136"/>
      <c r="I13" s="136"/>
      <c r="J13" s="137"/>
    </row>
    <row r="14" spans="1:10" ht="36" customHeight="1" x14ac:dyDescent="0.25">
      <c r="A14" s="7" t="s">
        <v>112</v>
      </c>
      <c r="B14" s="30" t="s">
        <v>118</v>
      </c>
      <c r="C14" s="175"/>
      <c r="D14" s="175"/>
      <c r="E14" s="176"/>
      <c r="F14" s="138">
        <v>1080</v>
      </c>
      <c r="G14" s="139"/>
      <c r="H14" s="139"/>
      <c r="I14" s="139"/>
      <c r="J14" s="140"/>
    </row>
    <row r="15" spans="1:10" ht="36" customHeight="1" thickBot="1" x14ac:dyDescent="0.3">
      <c r="A15" s="7" t="s">
        <v>114</v>
      </c>
      <c r="B15" s="177" t="s">
        <v>119</v>
      </c>
      <c r="C15" s="178"/>
      <c r="D15" s="178"/>
      <c r="E15" s="179"/>
      <c r="F15" s="337">
        <v>1560</v>
      </c>
      <c r="G15" s="148"/>
      <c r="H15" s="148"/>
      <c r="I15" s="148"/>
      <c r="J15" s="149"/>
    </row>
    <row r="16" spans="1:10" ht="24" thickBot="1" x14ac:dyDescent="0.3">
      <c r="A16" s="7"/>
      <c r="B16" s="27"/>
      <c r="C16" s="28"/>
      <c r="D16" s="28"/>
      <c r="E16" s="29"/>
      <c r="F16" s="153"/>
      <c r="G16" s="154"/>
      <c r="H16" s="154"/>
      <c r="I16" s="154"/>
      <c r="J16" s="15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120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168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720 до 14400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720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1440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2160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2880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3600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4320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5040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5760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6480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7200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7920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8640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9360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10080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10800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11520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12240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12960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13680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14400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5700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720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5700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3420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4020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33</v>
      </c>
      <c r="G53" s="68"/>
      <c r="H53" s="68"/>
      <c r="I53" s="68"/>
      <c r="J53" s="69"/>
    </row>
    <row r="54" spans="1:10" ht="54" customHeight="1" thickBot="1" x14ac:dyDescent="0.3">
      <c r="A54" s="7"/>
      <c r="B54" s="183" t="s">
        <v>209</v>
      </c>
      <c r="C54" s="184"/>
      <c r="D54" s="184"/>
      <c r="E54" s="185"/>
      <c r="F54" s="186" t="str">
        <f>"Цена от "&amp;MIN(F56,F61:J62,H97,F63:J74)&amp;" до "&amp;MAX(F56,F61:J62,H97,F63:J74)</f>
        <v>Цена от 510 до 9960</v>
      </c>
      <c r="G54" s="187"/>
      <c r="H54" s="187"/>
      <c r="I54" s="187"/>
      <c r="J54" s="18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1800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180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450</v>
      </c>
      <c r="G58" s="94"/>
      <c r="H58" s="94"/>
      <c r="I58" s="94"/>
      <c r="J58" s="95"/>
    </row>
    <row r="59" spans="1:10" ht="36" customHeight="1" thickBot="1" x14ac:dyDescent="0.3">
      <c r="A59" s="7"/>
      <c r="B59" s="177" t="s">
        <v>160</v>
      </c>
      <c r="C59" s="178"/>
      <c r="D59" s="178"/>
      <c r="E59" s="179"/>
      <c r="F59" s="93">
        <v>7050</v>
      </c>
      <c r="G59" s="94"/>
      <c r="H59" s="94"/>
      <c r="I59" s="94"/>
      <c r="J59" s="95"/>
    </row>
    <row r="60" spans="1:10" ht="24" customHeight="1" thickBot="1" x14ac:dyDescent="0.3">
      <c r="A60" s="7"/>
      <c r="B60" s="132"/>
      <c r="C60" s="133"/>
      <c r="D60" s="133"/>
      <c r="E60" s="134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463" t="s">
        <v>161</v>
      </c>
      <c r="C61" s="464"/>
      <c r="D61" s="464"/>
      <c r="E61" s="465"/>
      <c r="F61" s="206">
        <v>1620</v>
      </c>
      <c r="G61" s="44"/>
      <c r="H61" s="44"/>
      <c r="I61" s="44"/>
      <c r="J61" s="45"/>
    </row>
    <row r="62" spans="1:10" ht="36" customHeight="1" x14ac:dyDescent="0.25">
      <c r="A62" s="7" t="s">
        <v>112</v>
      </c>
      <c r="B62" s="330" t="s">
        <v>162</v>
      </c>
      <c r="C62" s="331"/>
      <c r="D62" s="331"/>
      <c r="E62" s="401"/>
      <c r="F62" s="251">
        <v>8400</v>
      </c>
      <c r="G62" s="251"/>
      <c r="H62" s="251"/>
      <c r="I62" s="251"/>
      <c r="J62" s="252"/>
    </row>
    <row r="63" spans="1:10" ht="36" customHeight="1" x14ac:dyDescent="0.25">
      <c r="A63" s="7" t="s">
        <v>112</v>
      </c>
      <c r="B63" s="330" t="s">
        <v>163</v>
      </c>
      <c r="C63" s="331"/>
      <c r="D63" s="331"/>
      <c r="E63" s="401"/>
      <c r="F63" s="251">
        <v>1800</v>
      </c>
      <c r="G63" s="251"/>
      <c r="H63" s="251"/>
      <c r="I63" s="251"/>
      <c r="J63" s="252"/>
    </row>
    <row r="64" spans="1:10" ht="36" customHeight="1" x14ac:dyDescent="0.25">
      <c r="A64" s="7" t="s">
        <v>112</v>
      </c>
      <c r="B64" s="330" t="s">
        <v>164</v>
      </c>
      <c r="C64" s="331"/>
      <c r="D64" s="331"/>
      <c r="E64" s="401"/>
      <c r="F64" s="251">
        <v>3300</v>
      </c>
      <c r="G64" s="251"/>
      <c r="H64" s="251"/>
      <c r="I64" s="251"/>
      <c r="J64" s="252"/>
    </row>
    <row r="65" spans="1:10" ht="36" customHeight="1" x14ac:dyDescent="0.25">
      <c r="A65" s="7" t="s">
        <v>112</v>
      </c>
      <c r="B65" s="330" t="s">
        <v>165</v>
      </c>
      <c r="C65" s="331"/>
      <c r="D65" s="331"/>
      <c r="E65" s="401"/>
      <c r="F65" s="251">
        <v>3960</v>
      </c>
      <c r="G65" s="251"/>
      <c r="H65" s="251"/>
      <c r="I65" s="251"/>
      <c r="J65" s="252"/>
    </row>
    <row r="66" spans="1:10" ht="36" customHeight="1" x14ac:dyDescent="0.25">
      <c r="A66" s="7" t="s">
        <v>112</v>
      </c>
      <c r="B66" s="330" t="s">
        <v>166</v>
      </c>
      <c r="C66" s="331"/>
      <c r="D66" s="331"/>
      <c r="E66" s="401"/>
      <c r="F66" s="251">
        <v>5100</v>
      </c>
      <c r="G66" s="251"/>
      <c r="H66" s="251"/>
      <c r="I66" s="251"/>
      <c r="J66" s="252"/>
    </row>
    <row r="67" spans="1:10" ht="36" customHeight="1" x14ac:dyDescent="0.25">
      <c r="A67" s="7" t="s">
        <v>112</v>
      </c>
      <c r="B67" s="330" t="s">
        <v>167</v>
      </c>
      <c r="C67" s="331"/>
      <c r="D67" s="331"/>
      <c r="E67" s="401"/>
      <c r="F67" s="251">
        <v>9000</v>
      </c>
      <c r="G67" s="251"/>
      <c r="H67" s="251"/>
      <c r="I67" s="251"/>
      <c r="J67" s="252"/>
    </row>
    <row r="68" spans="1:10" ht="36" customHeight="1" x14ac:dyDescent="0.25">
      <c r="A68" s="7" t="s">
        <v>112</v>
      </c>
      <c r="B68" s="330" t="s">
        <v>168</v>
      </c>
      <c r="C68" s="331"/>
      <c r="D68" s="331"/>
      <c r="E68" s="401"/>
      <c r="F68" s="251">
        <v>1200</v>
      </c>
      <c r="G68" s="251"/>
      <c r="H68" s="251"/>
      <c r="I68" s="251"/>
      <c r="J68" s="252"/>
    </row>
    <row r="69" spans="1:10" ht="36" customHeight="1" x14ac:dyDescent="0.25">
      <c r="A69" s="7"/>
      <c r="B69" s="78" t="s">
        <v>169</v>
      </c>
      <c r="C69" s="79"/>
      <c r="D69" s="79"/>
      <c r="E69" s="36"/>
      <c r="F69" s="251">
        <v>9960</v>
      </c>
      <c r="G69" s="251"/>
      <c r="H69" s="251"/>
      <c r="I69" s="251"/>
      <c r="J69" s="252"/>
    </row>
    <row r="70" spans="1:10" ht="36" customHeight="1" x14ac:dyDescent="0.25">
      <c r="A70" s="7" t="s">
        <v>112</v>
      </c>
      <c r="B70" s="330" t="s">
        <v>170</v>
      </c>
      <c r="C70" s="331"/>
      <c r="D70" s="331"/>
      <c r="E70" s="401"/>
      <c r="F70" s="251">
        <v>510</v>
      </c>
      <c r="G70" s="251"/>
      <c r="H70" s="251"/>
      <c r="I70" s="251"/>
      <c r="J70" s="252"/>
    </row>
    <row r="71" spans="1:10" ht="36" customHeight="1" x14ac:dyDescent="0.25">
      <c r="A71" s="7"/>
      <c r="B71" s="330" t="s">
        <v>171</v>
      </c>
      <c r="C71" s="331"/>
      <c r="D71" s="331"/>
      <c r="E71" s="401"/>
      <c r="F71" s="251">
        <v>1800</v>
      </c>
      <c r="G71" s="251"/>
      <c r="H71" s="251"/>
      <c r="I71" s="251"/>
      <c r="J71" s="252"/>
    </row>
    <row r="72" spans="1:10" ht="36" customHeight="1" x14ac:dyDescent="0.25">
      <c r="B72" s="330" t="s">
        <v>172</v>
      </c>
      <c r="C72" s="331"/>
      <c r="D72" s="331"/>
      <c r="E72" s="401"/>
      <c r="F72" s="251">
        <v>1560</v>
      </c>
      <c r="G72" s="251"/>
      <c r="H72" s="251"/>
      <c r="I72" s="251"/>
      <c r="J72" s="252"/>
    </row>
    <row r="73" spans="1:10" ht="36" customHeight="1" x14ac:dyDescent="0.25">
      <c r="A73" s="7" t="s">
        <v>112</v>
      </c>
      <c r="B73" s="330" t="s">
        <v>173</v>
      </c>
      <c r="C73" s="331"/>
      <c r="D73" s="331"/>
      <c r="E73" s="401"/>
      <c r="F73" s="251">
        <v>5400</v>
      </c>
      <c r="G73" s="251"/>
      <c r="H73" s="251"/>
      <c r="I73" s="251"/>
      <c r="J73" s="252"/>
    </row>
    <row r="74" spans="1:10" ht="36" customHeight="1" x14ac:dyDescent="0.25">
      <c r="A74" s="7" t="s">
        <v>112</v>
      </c>
      <c r="B74" s="330" t="s">
        <v>174</v>
      </c>
      <c r="C74" s="331"/>
      <c r="D74" s="331"/>
      <c r="E74" s="401"/>
      <c r="F74" s="251">
        <v>6000</v>
      </c>
      <c r="G74" s="251"/>
      <c r="H74" s="251"/>
      <c r="I74" s="251"/>
      <c r="J74" s="252"/>
    </row>
    <row r="75" spans="1:10" ht="37.5" customHeight="1" x14ac:dyDescent="0.25">
      <c r="A75" s="7"/>
      <c r="B75" s="76" t="s">
        <v>175</v>
      </c>
      <c r="C75" s="77"/>
      <c r="D75" s="77"/>
      <c r="E75" s="54"/>
      <c r="F75" s="251">
        <v>900</v>
      </c>
      <c r="G75" s="251"/>
      <c r="H75" s="251"/>
      <c r="I75" s="251"/>
      <c r="J75" s="252"/>
    </row>
    <row r="76" spans="1:10" ht="36" customHeight="1" x14ac:dyDescent="0.25">
      <c r="A76" s="7"/>
      <c r="B76" s="76" t="s">
        <v>176</v>
      </c>
      <c r="C76" s="77"/>
      <c r="D76" s="77"/>
      <c r="E76" s="54"/>
      <c r="F76" s="251">
        <v>2400</v>
      </c>
      <c r="G76" s="251"/>
      <c r="H76" s="251"/>
      <c r="I76" s="251"/>
      <c r="J76" s="252"/>
    </row>
    <row r="77" spans="1:10" ht="36" customHeight="1" x14ac:dyDescent="0.25">
      <c r="A77" s="7"/>
      <c r="B77" s="76" t="s">
        <v>177</v>
      </c>
      <c r="C77" s="77"/>
      <c r="D77" s="77"/>
      <c r="E77" s="53"/>
      <c r="F77" s="251">
        <v>3000</v>
      </c>
      <c r="G77" s="251"/>
      <c r="H77" s="251"/>
      <c r="I77" s="251"/>
      <c r="J77" s="252"/>
    </row>
    <row r="78" spans="1:10" ht="36" customHeight="1" x14ac:dyDescent="0.25">
      <c r="A78" s="7"/>
      <c r="B78" s="494" t="s">
        <v>178</v>
      </c>
      <c r="C78" s="495"/>
      <c r="D78" s="495"/>
      <c r="E78" s="495"/>
      <c r="F78" s="251">
        <v>5010</v>
      </c>
      <c r="G78" s="251"/>
      <c r="H78" s="251"/>
      <c r="I78" s="251"/>
      <c r="J78" s="252"/>
    </row>
    <row r="79" spans="1:10" ht="34.5" customHeight="1" x14ac:dyDescent="0.25">
      <c r="A79" s="7" t="s">
        <v>114</v>
      </c>
      <c r="B79" s="330" t="s">
        <v>179</v>
      </c>
      <c r="C79" s="331"/>
      <c r="D79" s="331"/>
      <c r="E79" s="401"/>
      <c r="F79" s="251">
        <v>2280</v>
      </c>
      <c r="G79" s="251"/>
      <c r="H79" s="251"/>
      <c r="I79" s="251"/>
      <c r="J79" s="252"/>
    </row>
    <row r="80" spans="1:10" ht="36" customHeight="1" x14ac:dyDescent="0.25">
      <c r="A80" s="7" t="s">
        <v>114</v>
      </c>
      <c r="B80" s="330" t="s">
        <v>180</v>
      </c>
      <c r="C80" s="331"/>
      <c r="D80" s="331"/>
      <c r="E80" s="401"/>
      <c r="F80" s="251">
        <v>11760</v>
      </c>
      <c r="G80" s="251"/>
      <c r="H80" s="251"/>
      <c r="I80" s="251"/>
      <c r="J80" s="252"/>
    </row>
    <row r="81" spans="1:10" ht="36" customHeight="1" x14ac:dyDescent="0.25">
      <c r="A81" s="7" t="s">
        <v>114</v>
      </c>
      <c r="B81" s="330" t="s">
        <v>181</v>
      </c>
      <c r="C81" s="331"/>
      <c r="D81" s="331"/>
      <c r="E81" s="401"/>
      <c r="F81" s="496">
        <v>2520</v>
      </c>
      <c r="G81" s="59"/>
      <c r="H81" s="59"/>
      <c r="I81" s="59"/>
      <c r="J81" s="60"/>
    </row>
    <row r="82" spans="1:10" ht="36" customHeight="1" x14ac:dyDescent="0.25">
      <c r="A82" s="7" t="s">
        <v>114</v>
      </c>
      <c r="B82" s="330" t="s">
        <v>182</v>
      </c>
      <c r="C82" s="331"/>
      <c r="D82" s="331"/>
      <c r="E82" s="401"/>
      <c r="F82" s="496">
        <v>4680</v>
      </c>
      <c r="G82" s="59"/>
      <c r="H82" s="59"/>
      <c r="I82" s="59"/>
      <c r="J82" s="60"/>
    </row>
    <row r="83" spans="1:10" ht="36" customHeight="1" x14ac:dyDescent="0.25">
      <c r="A83" s="7" t="s">
        <v>114</v>
      </c>
      <c r="B83" s="330" t="s">
        <v>183</v>
      </c>
      <c r="C83" s="331"/>
      <c r="D83" s="331"/>
      <c r="E83" s="401"/>
      <c r="F83" s="496">
        <v>5616</v>
      </c>
      <c r="G83" s="59"/>
      <c r="H83" s="59"/>
      <c r="I83" s="59"/>
      <c r="J83" s="60"/>
    </row>
    <row r="84" spans="1:10" ht="36" customHeight="1" x14ac:dyDescent="0.25">
      <c r="A84" s="7" t="s">
        <v>114</v>
      </c>
      <c r="B84" s="330" t="s">
        <v>184</v>
      </c>
      <c r="C84" s="331"/>
      <c r="D84" s="331"/>
      <c r="E84" s="401"/>
      <c r="F84" s="496">
        <v>7200</v>
      </c>
      <c r="G84" s="59"/>
      <c r="H84" s="59"/>
      <c r="I84" s="59"/>
      <c r="J84" s="60"/>
    </row>
    <row r="85" spans="1:10" ht="36" customHeight="1" x14ac:dyDescent="0.25">
      <c r="A85" s="7" t="s">
        <v>114</v>
      </c>
      <c r="B85" s="330" t="s">
        <v>185</v>
      </c>
      <c r="C85" s="331"/>
      <c r="D85" s="331"/>
      <c r="E85" s="401"/>
      <c r="F85" s="496">
        <v>12600</v>
      </c>
      <c r="G85" s="59"/>
      <c r="H85" s="59"/>
      <c r="I85" s="59"/>
      <c r="J85" s="60"/>
    </row>
    <row r="86" spans="1:10" ht="36" customHeight="1" x14ac:dyDescent="0.25">
      <c r="A86" s="7" t="s">
        <v>114</v>
      </c>
      <c r="B86" s="330" t="s">
        <v>186</v>
      </c>
      <c r="C86" s="331"/>
      <c r="D86" s="331"/>
      <c r="E86" s="401"/>
      <c r="F86" s="496">
        <v>1680</v>
      </c>
      <c r="G86" s="59"/>
      <c r="H86" s="59"/>
      <c r="I86" s="59"/>
      <c r="J86" s="60"/>
    </row>
    <row r="87" spans="1:10" ht="36" customHeight="1" x14ac:dyDescent="0.25">
      <c r="A87" s="7" t="s">
        <v>114</v>
      </c>
      <c r="B87" s="330" t="s">
        <v>187</v>
      </c>
      <c r="C87" s="331"/>
      <c r="D87" s="331"/>
      <c r="E87" s="401"/>
      <c r="F87" s="496">
        <v>720</v>
      </c>
      <c r="G87" s="59"/>
      <c r="H87" s="59"/>
      <c r="I87" s="59"/>
      <c r="J87" s="60"/>
    </row>
    <row r="88" spans="1:10" ht="36" customHeight="1" x14ac:dyDescent="0.25">
      <c r="A88" s="7" t="s">
        <v>114</v>
      </c>
      <c r="B88" s="330" t="s">
        <v>188</v>
      </c>
      <c r="C88" s="331"/>
      <c r="D88" s="331"/>
      <c r="E88" s="401"/>
      <c r="F88" s="496">
        <v>7560</v>
      </c>
      <c r="G88" s="59"/>
      <c r="H88" s="59"/>
      <c r="I88" s="59"/>
      <c r="J88" s="60"/>
    </row>
    <row r="89" spans="1:10" ht="36" customHeight="1" thickBot="1" x14ac:dyDescent="0.3">
      <c r="A89" s="7" t="s">
        <v>114</v>
      </c>
      <c r="B89" s="412" t="s">
        <v>189</v>
      </c>
      <c r="C89" s="413"/>
      <c r="D89" s="413"/>
      <c r="E89" s="497"/>
      <c r="F89" s="147">
        <v>8400</v>
      </c>
      <c r="G89" s="148"/>
      <c r="H89" s="148"/>
      <c r="I89" s="148"/>
      <c r="J89" s="149"/>
    </row>
    <row r="90" spans="1:10" ht="36" customHeight="1" x14ac:dyDescent="0.25">
      <c r="A90" s="7"/>
      <c r="B90" s="189" t="s">
        <v>190</v>
      </c>
      <c r="C90" s="190"/>
      <c r="D90" s="190"/>
      <c r="E90" s="191"/>
      <c r="F90" s="186"/>
      <c r="G90" s="187"/>
      <c r="H90" s="187"/>
      <c r="I90" s="187"/>
      <c r="J90" s="188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5004</v>
      </c>
      <c r="G91" s="68"/>
      <c r="H91" s="68"/>
      <c r="I91" s="68"/>
      <c r="J91" s="69"/>
    </row>
    <row r="92" spans="1:10" ht="36" customHeight="1" x14ac:dyDescent="0.25">
      <c r="A92" s="7"/>
      <c r="B92" s="76" t="s">
        <v>192</v>
      </c>
      <c r="C92" s="77"/>
      <c r="D92" s="77"/>
      <c r="E92" s="54"/>
      <c r="F92" s="67">
        <v>5004</v>
      </c>
      <c r="G92" s="68"/>
      <c r="H92" s="68"/>
      <c r="I92" s="68"/>
      <c r="J92" s="69"/>
    </row>
    <row r="93" spans="1:10" ht="36" customHeight="1" x14ac:dyDescent="0.25">
      <c r="A93" s="7"/>
      <c r="B93" s="76" t="s">
        <v>193</v>
      </c>
      <c r="C93" s="77"/>
      <c r="D93" s="77"/>
      <c r="E93" s="54"/>
      <c r="F93" s="105">
        <v>1500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194</v>
      </c>
      <c r="C94" s="77"/>
      <c r="D94" s="77"/>
      <c r="E94" s="54"/>
      <c r="F94" s="105">
        <v>150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195</v>
      </c>
      <c r="C95" s="77"/>
      <c r="D95" s="77"/>
      <c r="E95" s="54"/>
      <c r="F95" s="105">
        <v>510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196</v>
      </c>
      <c r="C96" s="19"/>
      <c r="D96" s="19"/>
      <c r="E96" s="20"/>
      <c r="F96" s="186"/>
      <c r="G96" s="187"/>
      <c r="H96" s="187"/>
      <c r="I96" s="187"/>
      <c r="J96" s="188"/>
    </row>
    <row r="97" spans="1:10" ht="36" customHeight="1" x14ac:dyDescent="0.25">
      <c r="A97" s="7" t="s">
        <v>112</v>
      </c>
      <c r="B97" s="330" t="s">
        <v>197</v>
      </c>
      <c r="C97" s="331"/>
      <c r="D97" s="331"/>
      <c r="E97" s="401"/>
      <c r="F97" s="192">
        <f>H97*1.2</f>
        <v>2880</v>
      </c>
      <c r="G97" s="193">
        <f>H97*1.1</f>
        <v>2640</v>
      </c>
      <c r="H97" s="193">
        <v>2400</v>
      </c>
      <c r="I97" s="193">
        <f>H97*0.75</f>
        <v>1800</v>
      </c>
      <c r="J97" s="194">
        <f>H97*0.5</f>
        <v>1200</v>
      </c>
    </row>
    <row r="98" spans="1:10" ht="36" customHeight="1" x14ac:dyDescent="0.25">
      <c r="A98" s="7" t="s">
        <v>112</v>
      </c>
      <c r="B98" s="330" t="s">
        <v>198</v>
      </c>
      <c r="C98" s="331"/>
      <c r="D98" s="331"/>
      <c r="E98" s="401"/>
      <c r="F98" s="67">
        <v>5400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330" t="s">
        <v>199</v>
      </c>
      <c r="C99" s="331"/>
      <c r="D99" s="331"/>
      <c r="E99" s="401"/>
      <c r="F99" s="67">
        <v>3900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330" t="s">
        <v>200</v>
      </c>
      <c r="C100" s="331"/>
      <c r="D100" s="331"/>
      <c r="E100" s="401"/>
      <c r="F100" s="192">
        <f>H100*1.2</f>
        <v>4032</v>
      </c>
      <c r="G100" s="193">
        <f>H100*1.1</f>
        <v>3696.0000000000005</v>
      </c>
      <c r="H100" s="193">
        <v>3360</v>
      </c>
      <c r="I100" s="193">
        <f>H100*0.75</f>
        <v>2520</v>
      </c>
      <c r="J100" s="194">
        <f>H100*0.5</f>
        <v>1680</v>
      </c>
    </row>
    <row r="101" spans="1:10" ht="36" customHeight="1" x14ac:dyDescent="0.25">
      <c r="A101" s="7" t="s">
        <v>114</v>
      </c>
      <c r="B101" s="330" t="s">
        <v>226</v>
      </c>
      <c r="C101" s="331"/>
      <c r="D101" s="331"/>
      <c r="E101" s="401"/>
      <c r="F101" s="496">
        <v>7560</v>
      </c>
      <c r="G101" s="59"/>
      <c r="H101" s="59"/>
      <c r="I101" s="59"/>
      <c r="J101" s="60"/>
    </row>
    <row r="102" spans="1:10" ht="36" customHeight="1" x14ac:dyDescent="0.25">
      <c r="A102" s="7" t="s">
        <v>114</v>
      </c>
      <c r="B102" s="330" t="s">
        <v>202</v>
      </c>
      <c r="C102" s="331"/>
      <c r="D102" s="331"/>
      <c r="E102" s="401"/>
      <c r="F102" s="496">
        <v>5520</v>
      </c>
      <c r="G102" s="59"/>
      <c r="H102" s="59"/>
      <c r="I102" s="59"/>
      <c r="J102" s="60"/>
    </row>
    <row r="103" spans="1:10" ht="36" customHeight="1" thickBot="1" x14ac:dyDescent="0.3">
      <c r="A103" s="7"/>
      <c r="B103" s="76" t="s">
        <v>203</v>
      </c>
      <c r="C103" s="77"/>
      <c r="D103" s="77"/>
      <c r="E103" s="53"/>
      <c r="F103" s="115">
        <f>H103*1.2</f>
        <v>2397.6</v>
      </c>
      <c r="G103" s="115">
        <f>H103*1.1</f>
        <v>2197.8000000000002</v>
      </c>
      <c r="H103" s="115">
        <v>1998</v>
      </c>
      <c r="I103" s="115">
        <f>H103*0.75</f>
        <v>1498.5</v>
      </c>
      <c r="J103" s="115">
        <f>H103*0.5</f>
        <v>999</v>
      </c>
    </row>
    <row r="104" spans="1:10" ht="54" customHeight="1" thickBot="1" x14ac:dyDescent="0.3">
      <c r="A104" s="7"/>
      <c r="B104" s="27"/>
      <c r="C104" s="28"/>
      <c r="D104" s="28"/>
      <c r="E104" s="29"/>
      <c r="F104" s="180"/>
      <c r="G104" s="181"/>
      <c r="H104" s="181"/>
      <c r="I104" s="181"/>
      <c r="J104" s="182"/>
    </row>
    <row r="105" spans="1:10" ht="36" customHeight="1" x14ac:dyDescent="0.25">
      <c r="A105" s="7"/>
      <c r="B105" s="116"/>
      <c r="C105" s="117"/>
      <c r="D105" s="117"/>
      <c r="E105" s="117"/>
      <c r="F105" s="118"/>
      <c r="G105" s="118"/>
      <c r="H105" s="118"/>
      <c r="I105" s="118"/>
      <c r="J105" s="118"/>
    </row>
    <row r="106" spans="1:10" ht="36" customHeight="1" x14ac:dyDescent="0.25">
      <c r="A106" s="7"/>
      <c r="B106" s="119" t="s">
        <v>265</v>
      </c>
      <c r="C106" s="119"/>
      <c r="D106" s="119"/>
      <c r="E106" s="119"/>
      <c r="F106" s="119"/>
      <c r="G106" s="119"/>
      <c r="H106" s="119"/>
      <c r="I106" s="119"/>
      <c r="J106" s="119"/>
    </row>
    <row r="107" spans="1:10" ht="36" customHeight="1" x14ac:dyDescent="0.25">
      <c r="A107" s="7"/>
      <c r="B107" s="119" t="s">
        <v>205</v>
      </c>
      <c r="C107" s="119"/>
      <c r="D107" s="119"/>
      <c r="E107" s="119"/>
      <c r="F107" s="119"/>
      <c r="G107" s="119"/>
      <c r="H107" s="119"/>
      <c r="I107" s="119"/>
      <c r="J107" s="119"/>
    </row>
    <row r="108" spans="1:10" ht="36" customHeight="1" x14ac:dyDescent="0.25">
      <c r="A108" s="7"/>
      <c r="B108" s="120" t="s">
        <v>268</v>
      </c>
      <c r="C108" s="120"/>
      <c r="D108" s="120"/>
      <c r="E108" s="120"/>
      <c r="F108" s="120"/>
      <c r="G108" s="120"/>
      <c r="H108" s="120"/>
      <c r="I108" s="120"/>
      <c r="J108" s="120"/>
    </row>
    <row r="109" spans="1:10" ht="36" customHeight="1" x14ac:dyDescent="0.25">
      <c r="A109" s="7"/>
      <c r="B109" s="121" t="s">
        <v>207</v>
      </c>
      <c r="C109" s="121"/>
      <c r="D109" s="121"/>
      <c r="E109" s="121"/>
      <c r="F109" s="121"/>
      <c r="G109" s="121"/>
      <c r="H109" s="121"/>
      <c r="I109" s="121"/>
      <c r="J109" s="121"/>
    </row>
    <row r="110" spans="1:10" ht="36" customHeight="1" x14ac:dyDescent="0.25">
      <c r="A110" s="7"/>
    </row>
    <row r="111" spans="1:10" ht="24" customHeight="1" x14ac:dyDescent="0.25">
      <c r="A111" s="7"/>
    </row>
    <row r="112" spans="1:10" ht="21" customHeight="1" x14ac:dyDescent="0.25">
      <c r="A112" s="7"/>
    </row>
    <row r="113" spans="1:1" ht="56.25" customHeight="1" x14ac:dyDescent="0.25">
      <c r="A113" s="7"/>
    </row>
    <row r="114" spans="1:1" ht="41.25" customHeight="1" x14ac:dyDescent="0.25">
      <c r="A114" s="7"/>
    </row>
    <row r="115" spans="1:1" ht="21" x14ac:dyDescent="0.25">
      <c r="A115" s="7" t="s">
        <v>114</v>
      </c>
    </row>
    <row r="116" spans="1:1" ht="42" customHeight="1" x14ac:dyDescent="0.25">
      <c r="A116" s="7"/>
    </row>
    <row r="117" spans="1:1" ht="21" x14ac:dyDescent="0.25">
      <c r="A117" s="7"/>
    </row>
  </sheetData>
  <sheetProtection selectLockedCells="1" selectUnlockedCells="1"/>
  <mergeCells count="199">
    <mergeCell ref="B106:J106"/>
    <mergeCell ref="B107:J107"/>
    <mergeCell ref="B108:J108"/>
    <mergeCell ref="B109:J109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4"/>
  <sheetViews>
    <sheetView view="pageBreakPreview" topLeftCell="B1" zoomScale="50" zoomScaleNormal="60" zoomScaleSheetLayoutView="50" workbookViewId="0">
      <pane ySplit="4" topLeftCell="A188" activePane="bottomLeft" state="frozen"/>
      <selection activeCell="O15" sqref="O15"/>
      <selection pane="bottomLeft" activeCell="G195" sqref="G195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30" customHeight="1" thickBot="1" x14ac:dyDescent="0.3">
      <c r="A6" s="312" t="s">
        <v>269</v>
      </c>
      <c r="B6" s="313"/>
      <c r="C6" s="313"/>
      <c r="D6" s="313"/>
      <c r="E6" s="313"/>
      <c r="F6" s="313"/>
      <c r="G6" s="313"/>
      <c r="H6" s="313"/>
      <c r="I6" s="313"/>
      <c r="J6" s="313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26" t="s">
        <v>107</v>
      </c>
      <c r="G7" s="26" t="s">
        <v>108</v>
      </c>
      <c r="H7" s="26" t="s">
        <v>109</v>
      </c>
      <c r="I7" s="26" t="s">
        <v>110</v>
      </c>
      <c r="J7" s="26" t="s">
        <v>111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112</v>
      </c>
      <c r="B9" s="30" t="s">
        <v>113</v>
      </c>
      <c r="C9" s="31"/>
      <c r="D9" s="31"/>
      <c r="E9" s="32"/>
      <c r="F9" s="33">
        <f>H9*1.2</f>
        <v>12024</v>
      </c>
      <c r="G9" s="33">
        <f>H9*1.1</f>
        <v>11022</v>
      </c>
      <c r="H9" s="33">
        <v>10020</v>
      </c>
      <c r="I9" s="33">
        <f>H9*0.75</f>
        <v>7515</v>
      </c>
      <c r="J9" s="33">
        <f>H9*0.5</f>
        <v>5010</v>
      </c>
    </row>
    <row r="10" spans="1:10" ht="36" customHeight="1" thickBot="1" x14ac:dyDescent="0.3">
      <c r="A10" s="7" t="s">
        <v>114</v>
      </c>
      <c r="B10" s="34" t="s">
        <v>115</v>
      </c>
      <c r="C10" s="35"/>
      <c r="D10" s="35"/>
      <c r="E10" s="36"/>
      <c r="F10" s="37">
        <f>H10*1.2</f>
        <v>16833.599999999999</v>
      </c>
      <c r="G10" s="37">
        <f>H10*1.1</f>
        <v>15430.800000000001</v>
      </c>
      <c r="H10" s="37">
        <v>14028</v>
      </c>
      <c r="I10" s="37">
        <f>H10*0.75</f>
        <v>10521</v>
      </c>
      <c r="J10" s="37">
        <f>H10*0.5</f>
        <v>7014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112</v>
      </c>
      <c r="B12" s="30" t="s">
        <v>116</v>
      </c>
      <c r="C12" s="31"/>
      <c r="D12" s="31"/>
      <c r="E12" s="32"/>
      <c r="F12" s="33">
        <f>H12*1.2</f>
        <v>13680</v>
      </c>
      <c r="G12" s="33">
        <f>H12*1.1</f>
        <v>12540.000000000002</v>
      </c>
      <c r="H12" s="33">
        <v>11400</v>
      </c>
      <c r="I12" s="33">
        <f>H12*0.75</f>
        <v>8550</v>
      </c>
      <c r="J12" s="33">
        <f>H12*0.5</f>
        <v>5700</v>
      </c>
    </row>
    <row r="13" spans="1:10" ht="36" customHeight="1" thickBot="1" x14ac:dyDescent="0.3">
      <c r="A13" s="7" t="s">
        <v>114</v>
      </c>
      <c r="B13" s="34" t="s">
        <v>117</v>
      </c>
      <c r="C13" s="35"/>
      <c r="D13" s="35"/>
      <c r="E13" s="36"/>
      <c r="F13" s="37">
        <f>H13*1.2</f>
        <v>19152</v>
      </c>
      <c r="G13" s="37">
        <f>H13*1.1</f>
        <v>17556</v>
      </c>
      <c r="H13" s="37">
        <v>15960</v>
      </c>
      <c r="I13" s="37">
        <f>H13*0.75</f>
        <v>11970</v>
      </c>
      <c r="J13" s="37">
        <f>H13*0.5</f>
        <v>7980</v>
      </c>
    </row>
    <row r="14" spans="1:10" ht="24" customHeight="1" thickBot="1" x14ac:dyDescent="0.3">
      <c r="A14" s="7"/>
      <c r="B14" s="27"/>
      <c r="C14" s="28"/>
      <c r="D14" s="28"/>
      <c r="E14" s="29"/>
      <c r="F14" s="135"/>
      <c r="G14" s="136"/>
      <c r="H14" s="136"/>
      <c r="I14" s="136"/>
      <c r="J14" s="137"/>
    </row>
    <row r="15" spans="1:10" ht="36" customHeight="1" x14ac:dyDescent="0.25">
      <c r="A15" s="7" t="s">
        <v>112</v>
      </c>
      <c r="B15" s="30" t="s">
        <v>118</v>
      </c>
      <c r="C15" s="175"/>
      <c r="D15" s="175"/>
      <c r="E15" s="176"/>
      <c r="F15" s="138">
        <v>2490</v>
      </c>
      <c r="G15" s="139"/>
      <c r="H15" s="139"/>
      <c r="I15" s="139"/>
      <c r="J15" s="140"/>
    </row>
    <row r="16" spans="1:10" ht="36" customHeight="1" thickBot="1" x14ac:dyDescent="0.3">
      <c r="A16" s="7" t="s">
        <v>114</v>
      </c>
      <c r="B16" s="177" t="s">
        <v>119</v>
      </c>
      <c r="C16" s="178"/>
      <c r="D16" s="178"/>
      <c r="E16" s="179"/>
      <c r="F16" s="337">
        <v>3600</v>
      </c>
      <c r="G16" s="148"/>
      <c r="H16" s="148"/>
      <c r="I16" s="148"/>
      <c r="J16" s="149"/>
    </row>
    <row r="17" spans="1:10" ht="24" customHeight="1" thickBot="1" x14ac:dyDescent="0.3">
      <c r="A17" s="7"/>
      <c r="B17" s="27"/>
      <c r="C17" s="28"/>
      <c r="D17" s="28"/>
      <c r="E17" s="29"/>
      <c r="F17" s="153"/>
      <c r="G17" s="154"/>
      <c r="H17" s="154"/>
      <c r="I17" s="154"/>
      <c r="J17" s="155"/>
    </row>
    <row r="18" spans="1:10" ht="36" customHeight="1" x14ac:dyDescent="0.25">
      <c r="A18" s="7" t="s">
        <v>112</v>
      </c>
      <c r="B18" s="52" t="s">
        <v>120</v>
      </c>
      <c r="C18" s="53"/>
      <c r="D18" s="53"/>
      <c r="E18" s="54"/>
      <c r="F18" s="43">
        <v>240</v>
      </c>
      <c r="G18" s="44"/>
      <c r="H18" s="44"/>
      <c r="I18" s="44"/>
      <c r="J18" s="45"/>
    </row>
    <row r="19" spans="1:10" ht="36" customHeight="1" x14ac:dyDescent="0.25">
      <c r="A19" s="7" t="s">
        <v>114</v>
      </c>
      <c r="B19" s="52" t="s">
        <v>121</v>
      </c>
      <c r="C19" s="53"/>
      <c r="D19" s="53"/>
      <c r="E19" s="54"/>
      <c r="F19" s="83">
        <v>336</v>
      </c>
      <c r="G19" s="68"/>
      <c r="H19" s="68"/>
      <c r="I19" s="68"/>
      <c r="J19" s="69"/>
    </row>
    <row r="20" spans="1:10" ht="30" customHeight="1" x14ac:dyDescent="0.25">
      <c r="A20" s="312" t="s">
        <v>269</v>
      </c>
      <c r="B20" s="313"/>
      <c r="C20" s="313"/>
      <c r="D20" s="313"/>
      <c r="E20" s="313"/>
      <c r="F20" s="313"/>
      <c r="G20" s="313"/>
      <c r="H20" s="313"/>
      <c r="I20" s="313"/>
      <c r="J20" s="313"/>
    </row>
    <row r="21" spans="1:10" ht="36" customHeight="1" thickBot="1" x14ac:dyDescent="0.3">
      <c r="A21" s="7"/>
      <c r="B21" s="61" t="s">
        <v>122</v>
      </c>
      <c r="C21" s="62"/>
      <c r="D21" s="62"/>
      <c r="E21" s="63"/>
      <c r="F21" s="64" t="str">
        <f>"Цена от "&amp;MIN(F22:F71)&amp;" до "&amp;MAX(F22:F71)</f>
        <v>Цена от 2280 до 114000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2280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4560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6840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9120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11400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13680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15960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18240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20520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22800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25080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27360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29640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31920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34200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36480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38760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41040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43320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142</v>
      </c>
      <c r="C41" s="53"/>
      <c r="D41" s="53"/>
      <c r="E41" s="54"/>
      <c r="F41" s="67">
        <v>45600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47880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50160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52440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54720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57000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59280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61560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63840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242</v>
      </c>
      <c r="C50" s="53"/>
      <c r="D50" s="53"/>
      <c r="E50" s="54"/>
      <c r="F50" s="67">
        <v>66120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243</v>
      </c>
      <c r="C51" s="53"/>
      <c r="D51" s="53"/>
      <c r="E51" s="54"/>
      <c r="F51" s="67">
        <v>68400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244</v>
      </c>
      <c r="C52" s="53"/>
      <c r="D52" s="53"/>
      <c r="E52" s="54"/>
      <c r="F52" s="67">
        <v>70680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245</v>
      </c>
      <c r="C53" s="53"/>
      <c r="D53" s="53"/>
      <c r="E53" s="54"/>
      <c r="F53" s="67">
        <v>72960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246</v>
      </c>
      <c r="C54" s="53"/>
      <c r="D54" s="53"/>
      <c r="E54" s="54"/>
      <c r="F54" s="67">
        <v>75240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247</v>
      </c>
      <c r="C55" s="53"/>
      <c r="D55" s="53"/>
      <c r="E55" s="54"/>
      <c r="F55" s="67">
        <v>77520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248</v>
      </c>
      <c r="C56" s="53"/>
      <c r="D56" s="53"/>
      <c r="E56" s="54"/>
      <c r="F56" s="67">
        <v>79800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249</v>
      </c>
      <c r="C57" s="53"/>
      <c r="D57" s="53"/>
      <c r="E57" s="54"/>
      <c r="F57" s="67">
        <v>82080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250</v>
      </c>
      <c r="C58" s="53"/>
      <c r="D58" s="53"/>
      <c r="E58" s="54"/>
      <c r="F58" s="67">
        <v>84360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251</v>
      </c>
      <c r="C59" s="53"/>
      <c r="D59" s="53"/>
      <c r="E59" s="54"/>
      <c r="F59" s="67">
        <v>86640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252</v>
      </c>
      <c r="C60" s="53"/>
      <c r="D60" s="53"/>
      <c r="E60" s="54"/>
      <c r="F60" s="67">
        <v>88920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253</v>
      </c>
      <c r="C61" s="53"/>
      <c r="D61" s="53"/>
      <c r="E61" s="54"/>
      <c r="F61" s="67">
        <v>91200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270</v>
      </c>
      <c r="C62" s="53"/>
      <c r="D62" s="53"/>
      <c r="E62" s="54"/>
      <c r="F62" s="67">
        <v>93480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271</v>
      </c>
      <c r="C63" s="53"/>
      <c r="D63" s="53"/>
      <c r="E63" s="54"/>
      <c r="F63" s="67">
        <v>95760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272</v>
      </c>
      <c r="C64" s="53"/>
      <c r="D64" s="53"/>
      <c r="E64" s="54"/>
      <c r="F64" s="67">
        <v>98040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273</v>
      </c>
      <c r="C65" s="53"/>
      <c r="D65" s="53"/>
      <c r="E65" s="54"/>
      <c r="F65" s="67">
        <v>100320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274</v>
      </c>
      <c r="C66" s="53"/>
      <c r="D66" s="53"/>
      <c r="E66" s="54"/>
      <c r="F66" s="67">
        <v>102600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275</v>
      </c>
      <c r="C67" s="53"/>
      <c r="D67" s="53"/>
      <c r="E67" s="54"/>
      <c r="F67" s="67">
        <v>104880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276</v>
      </c>
      <c r="C68" s="53"/>
      <c r="D68" s="53"/>
      <c r="E68" s="54"/>
      <c r="F68" s="67">
        <v>107160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277</v>
      </c>
      <c r="C69" s="53"/>
      <c r="D69" s="53"/>
      <c r="E69" s="54"/>
      <c r="F69" s="67">
        <v>109440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278</v>
      </c>
      <c r="C70" s="53"/>
      <c r="D70" s="53"/>
      <c r="E70" s="54"/>
      <c r="F70" s="67">
        <v>111720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279</v>
      </c>
      <c r="C71" s="53"/>
      <c r="D71" s="53"/>
      <c r="E71" s="54"/>
      <c r="F71" s="67">
        <v>114000</v>
      </c>
      <c r="G71" s="68"/>
      <c r="H71" s="68"/>
      <c r="I71" s="68"/>
      <c r="J71" s="69"/>
    </row>
    <row r="72" spans="1:10" ht="30" customHeight="1" thickBot="1" x14ac:dyDescent="0.4">
      <c r="A72" s="358" t="s">
        <v>330</v>
      </c>
      <c r="B72" s="359"/>
      <c r="C72" s="360"/>
      <c r="D72" s="360"/>
      <c r="E72" s="360"/>
      <c r="F72" s="180" t="s">
        <v>330</v>
      </c>
      <c r="G72" s="181"/>
      <c r="H72" s="181"/>
      <c r="I72" s="181"/>
      <c r="J72" s="182"/>
    </row>
    <row r="73" spans="1:10" ht="36" customHeight="1" thickBot="1" x14ac:dyDescent="0.3">
      <c r="A73" s="7" t="s">
        <v>112</v>
      </c>
      <c r="B73" s="30" t="s">
        <v>331</v>
      </c>
      <c r="C73" s="31"/>
      <c r="D73" s="31"/>
      <c r="E73" s="32"/>
      <c r="F73" s="33">
        <f>H73*1.2</f>
        <v>12024</v>
      </c>
      <c r="G73" s="33">
        <f>H73*1.1</f>
        <v>11022</v>
      </c>
      <c r="H73" s="33">
        <v>10020</v>
      </c>
      <c r="I73" s="33">
        <f>H73*0.75</f>
        <v>7515</v>
      </c>
      <c r="J73" s="33">
        <f>H73*0.5</f>
        <v>5010</v>
      </c>
    </row>
    <row r="74" spans="1:10" ht="34.5" customHeight="1" thickBot="1" x14ac:dyDescent="0.3">
      <c r="A74" s="7"/>
      <c r="B74" s="27"/>
      <c r="C74" s="38"/>
      <c r="D74" s="38"/>
      <c r="E74" s="39"/>
      <c r="F74" s="180" t="s">
        <v>330</v>
      </c>
      <c r="G74" s="181"/>
      <c r="H74" s="181"/>
      <c r="I74" s="181"/>
      <c r="J74" s="182"/>
    </row>
    <row r="75" spans="1:10" ht="36" customHeight="1" thickBot="1" x14ac:dyDescent="0.3">
      <c r="A75" s="7" t="s">
        <v>112</v>
      </c>
      <c r="B75" s="30" t="s">
        <v>332</v>
      </c>
      <c r="C75" s="31"/>
      <c r="D75" s="31"/>
      <c r="E75" s="32"/>
      <c r="F75" s="33">
        <f>H75*1.2</f>
        <v>13680</v>
      </c>
      <c r="G75" s="33">
        <f>H75*1.1</f>
        <v>12540.000000000002</v>
      </c>
      <c r="H75" s="33">
        <v>11400</v>
      </c>
      <c r="I75" s="33">
        <f>H75*0.75</f>
        <v>8550</v>
      </c>
      <c r="J75" s="33">
        <f>H75*0.5</f>
        <v>5700</v>
      </c>
    </row>
    <row r="76" spans="1:10" ht="24" customHeight="1" thickBot="1" x14ac:dyDescent="0.3">
      <c r="A76" s="7"/>
      <c r="B76" s="27"/>
      <c r="C76" s="28"/>
      <c r="D76" s="28"/>
      <c r="E76" s="29"/>
      <c r="F76" s="180" t="s">
        <v>330</v>
      </c>
      <c r="G76" s="181"/>
      <c r="H76" s="181"/>
      <c r="I76" s="181"/>
      <c r="J76" s="182"/>
    </row>
    <row r="77" spans="1:10" ht="36" customHeight="1" thickBot="1" x14ac:dyDescent="0.3">
      <c r="A77" s="7" t="s">
        <v>112</v>
      </c>
      <c r="B77" s="52" t="s">
        <v>333</v>
      </c>
      <c r="C77" s="53"/>
      <c r="D77" s="53"/>
      <c r="E77" s="54"/>
      <c r="F77" s="361">
        <v>240</v>
      </c>
      <c r="G77" s="362"/>
      <c r="H77" s="362"/>
      <c r="I77" s="362"/>
      <c r="J77" s="363"/>
    </row>
    <row r="78" spans="1:10" ht="30" customHeight="1" thickBot="1" x14ac:dyDescent="0.3">
      <c r="A78" s="180"/>
      <c r="B78" s="181"/>
      <c r="C78" s="181"/>
      <c r="D78" s="181"/>
      <c r="E78" s="182"/>
      <c r="F78" s="180" t="s">
        <v>330</v>
      </c>
      <c r="G78" s="181"/>
      <c r="H78" s="181"/>
      <c r="I78" s="181"/>
      <c r="J78" s="182"/>
    </row>
    <row r="79" spans="1:10" ht="36" customHeight="1" thickBot="1" x14ac:dyDescent="0.3">
      <c r="A79" s="7"/>
      <c r="B79" s="61" t="s">
        <v>122</v>
      </c>
      <c r="C79" s="62"/>
      <c r="D79" s="62"/>
      <c r="E79" s="63"/>
      <c r="F79" s="364" t="str">
        <f>"Цена от "&amp;MIN(F80:F104)&amp;" до "&amp;MAX(F80:F104)</f>
        <v>Цена от 2280 до 57000</v>
      </c>
      <c r="G79" s="365"/>
      <c r="H79" s="365"/>
      <c r="I79" s="365"/>
      <c r="J79" s="366"/>
    </row>
    <row r="80" spans="1:10" ht="36" customHeight="1" outlineLevel="1" x14ac:dyDescent="0.25">
      <c r="A80" s="7"/>
      <c r="B80" s="52" t="s">
        <v>334</v>
      </c>
      <c r="C80" s="53"/>
      <c r="D80" s="53"/>
      <c r="E80" s="53"/>
      <c r="F80" s="138">
        <v>2280</v>
      </c>
      <c r="G80" s="139"/>
      <c r="H80" s="139"/>
      <c r="I80" s="139"/>
      <c r="J80" s="140"/>
    </row>
    <row r="81" spans="1:10" ht="36" customHeight="1" outlineLevel="1" x14ac:dyDescent="0.25">
      <c r="A81" s="7"/>
      <c r="B81" s="52" t="s">
        <v>335</v>
      </c>
      <c r="C81" s="53"/>
      <c r="D81" s="53"/>
      <c r="E81" s="53"/>
      <c r="F81" s="58">
        <v>4560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336</v>
      </c>
      <c r="C82" s="53"/>
      <c r="D82" s="53"/>
      <c r="E82" s="53"/>
      <c r="F82" s="58">
        <v>6840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337</v>
      </c>
      <c r="C83" s="53"/>
      <c r="D83" s="53"/>
      <c r="E83" s="53"/>
      <c r="F83" s="58">
        <v>9120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338</v>
      </c>
      <c r="C84" s="53"/>
      <c r="D84" s="53"/>
      <c r="E84" s="53"/>
      <c r="F84" s="58">
        <v>11400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339</v>
      </c>
      <c r="C85" s="53"/>
      <c r="D85" s="53"/>
      <c r="E85" s="53"/>
      <c r="F85" s="58">
        <v>13680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340</v>
      </c>
      <c r="C86" s="53"/>
      <c r="D86" s="53"/>
      <c r="E86" s="53"/>
      <c r="F86" s="58">
        <v>15960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341</v>
      </c>
      <c r="C87" s="53"/>
      <c r="D87" s="53"/>
      <c r="E87" s="53"/>
      <c r="F87" s="58">
        <v>18240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342</v>
      </c>
      <c r="C88" s="53"/>
      <c r="D88" s="53"/>
      <c r="E88" s="53"/>
      <c r="F88" s="58">
        <v>20520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343</v>
      </c>
      <c r="C89" s="53"/>
      <c r="D89" s="53"/>
      <c r="E89" s="53"/>
      <c r="F89" s="58">
        <v>22800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344</v>
      </c>
      <c r="C90" s="53"/>
      <c r="D90" s="53"/>
      <c r="E90" s="53"/>
      <c r="F90" s="58">
        <v>25080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345</v>
      </c>
      <c r="C91" s="53"/>
      <c r="D91" s="53"/>
      <c r="E91" s="53"/>
      <c r="F91" s="58">
        <v>27360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346</v>
      </c>
      <c r="C92" s="53"/>
      <c r="D92" s="53"/>
      <c r="E92" s="53"/>
      <c r="F92" s="58">
        <v>29640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347</v>
      </c>
      <c r="C93" s="53"/>
      <c r="D93" s="53"/>
      <c r="E93" s="53"/>
      <c r="F93" s="58">
        <v>31920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348</v>
      </c>
      <c r="C94" s="53"/>
      <c r="D94" s="53"/>
      <c r="E94" s="53"/>
      <c r="F94" s="58">
        <v>34200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349</v>
      </c>
      <c r="C95" s="53"/>
      <c r="D95" s="53"/>
      <c r="E95" s="53"/>
      <c r="F95" s="58">
        <v>36480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350</v>
      </c>
      <c r="C96" s="53"/>
      <c r="D96" s="53"/>
      <c r="E96" s="53"/>
      <c r="F96" s="58">
        <v>38760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351</v>
      </c>
      <c r="C97" s="53"/>
      <c r="D97" s="53"/>
      <c r="E97" s="53"/>
      <c r="F97" s="58">
        <v>41040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352</v>
      </c>
      <c r="C98" s="53"/>
      <c r="D98" s="53"/>
      <c r="E98" s="53"/>
      <c r="F98" s="58">
        <v>43320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353</v>
      </c>
      <c r="C99" s="53"/>
      <c r="D99" s="53"/>
      <c r="E99" s="53"/>
      <c r="F99" s="58">
        <v>45600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354</v>
      </c>
      <c r="C100" s="53"/>
      <c r="D100" s="53"/>
      <c r="E100" s="53"/>
      <c r="F100" s="58">
        <v>47880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355</v>
      </c>
      <c r="C101" s="53"/>
      <c r="D101" s="53"/>
      <c r="E101" s="53"/>
      <c r="F101" s="58">
        <v>50160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356</v>
      </c>
      <c r="C102" s="53"/>
      <c r="D102" s="53"/>
      <c r="E102" s="53"/>
      <c r="F102" s="58">
        <v>52440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357</v>
      </c>
      <c r="C103" s="53"/>
      <c r="D103" s="53"/>
      <c r="E103" s="53"/>
      <c r="F103" s="58">
        <v>54720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358</v>
      </c>
      <c r="C104" s="53"/>
      <c r="D104" s="53"/>
      <c r="E104" s="53"/>
      <c r="F104" s="58">
        <v>57000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359</v>
      </c>
      <c r="C105" s="53"/>
      <c r="D105" s="53"/>
      <c r="E105" s="53"/>
      <c r="F105" s="58">
        <v>59280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360</v>
      </c>
      <c r="C106" s="53"/>
      <c r="D106" s="53"/>
      <c r="E106" s="53"/>
      <c r="F106" s="58">
        <v>61560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361</v>
      </c>
      <c r="C107" s="53"/>
      <c r="D107" s="53"/>
      <c r="E107" s="53"/>
      <c r="F107" s="58">
        <v>63840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362</v>
      </c>
      <c r="C108" s="53"/>
      <c r="D108" s="53"/>
      <c r="E108" s="53"/>
      <c r="F108" s="58">
        <v>66120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363</v>
      </c>
      <c r="C109" s="53"/>
      <c r="D109" s="53"/>
      <c r="E109" s="53"/>
      <c r="F109" s="58">
        <v>68400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364</v>
      </c>
      <c r="C110" s="53"/>
      <c r="D110" s="53"/>
      <c r="E110" s="53"/>
      <c r="F110" s="58">
        <v>70680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365</v>
      </c>
      <c r="C111" s="53"/>
      <c r="D111" s="53"/>
      <c r="E111" s="53"/>
      <c r="F111" s="58">
        <v>72960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366</v>
      </c>
      <c r="C112" s="53"/>
      <c r="D112" s="53"/>
      <c r="E112" s="53"/>
      <c r="F112" s="58">
        <v>75240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367</v>
      </c>
      <c r="C113" s="53"/>
      <c r="D113" s="53"/>
      <c r="E113" s="53"/>
      <c r="F113" s="58">
        <v>77520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368</v>
      </c>
      <c r="C114" s="53"/>
      <c r="D114" s="53"/>
      <c r="E114" s="53"/>
      <c r="F114" s="58">
        <v>79800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369</v>
      </c>
      <c r="C115" s="53"/>
      <c r="D115" s="53"/>
      <c r="E115" s="53"/>
      <c r="F115" s="58">
        <v>82080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370</v>
      </c>
      <c r="C116" s="53"/>
      <c r="D116" s="53"/>
      <c r="E116" s="53"/>
      <c r="F116" s="58">
        <v>84360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371</v>
      </c>
      <c r="C117" s="53"/>
      <c r="D117" s="53"/>
      <c r="E117" s="53"/>
      <c r="F117" s="58">
        <v>86640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372</v>
      </c>
      <c r="C118" s="53"/>
      <c r="D118" s="53"/>
      <c r="E118" s="53"/>
      <c r="F118" s="58">
        <v>88920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373</v>
      </c>
      <c r="C119" s="53"/>
      <c r="D119" s="53"/>
      <c r="E119" s="53"/>
      <c r="F119" s="58">
        <v>91200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374</v>
      </c>
      <c r="C120" s="53"/>
      <c r="D120" s="53"/>
      <c r="E120" s="53"/>
      <c r="F120" s="58">
        <v>93480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375</v>
      </c>
      <c r="C121" s="53"/>
      <c r="D121" s="53"/>
      <c r="E121" s="53"/>
      <c r="F121" s="58">
        <v>95760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376</v>
      </c>
      <c r="C122" s="53"/>
      <c r="D122" s="53"/>
      <c r="E122" s="53"/>
      <c r="F122" s="58">
        <v>98040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377</v>
      </c>
      <c r="C123" s="53"/>
      <c r="D123" s="53"/>
      <c r="E123" s="53"/>
      <c r="F123" s="58">
        <v>100320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378</v>
      </c>
      <c r="C124" s="53"/>
      <c r="D124" s="53"/>
      <c r="E124" s="53"/>
      <c r="F124" s="58">
        <v>102600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379</v>
      </c>
      <c r="C125" s="53"/>
      <c r="D125" s="53"/>
      <c r="E125" s="53"/>
      <c r="F125" s="58">
        <v>104880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380</v>
      </c>
      <c r="C126" s="53"/>
      <c r="D126" s="53"/>
      <c r="E126" s="53"/>
      <c r="F126" s="58">
        <v>107160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381</v>
      </c>
      <c r="C127" s="53"/>
      <c r="D127" s="53"/>
      <c r="E127" s="53"/>
      <c r="F127" s="58">
        <v>109440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382</v>
      </c>
      <c r="C128" s="53"/>
      <c r="D128" s="53"/>
      <c r="E128" s="53"/>
      <c r="F128" s="58">
        <v>111720</v>
      </c>
      <c r="G128" s="59"/>
      <c r="H128" s="59"/>
      <c r="I128" s="59"/>
      <c r="J128" s="60"/>
    </row>
    <row r="129" spans="1:10" ht="36" customHeight="1" outlineLevel="1" thickBot="1" x14ac:dyDescent="0.3">
      <c r="A129" s="7"/>
      <c r="B129" s="52" t="s">
        <v>383</v>
      </c>
      <c r="C129" s="53"/>
      <c r="D129" s="53"/>
      <c r="E129" s="53"/>
      <c r="F129" s="337">
        <v>114000</v>
      </c>
      <c r="G129" s="148"/>
      <c r="H129" s="148"/>
      <c r="I129" s="148"/>
      <c r="J129" s="149"/>
    </row>
    <row r="130" spans="1:10" ht="36" customHeight="1" thickBot="1" x14ac:dyDescent="0.3">
      <c r="A130" s="7"/>
      <c r="B130" s="70" t="s">
        <v>143</v>
      </c>
      <c r="C130" s="71"/>
      <c r="D130" s="71"/>
      <c r="E130" s="72"/>
      <c r="F130" s="64" t="str">
        <f>"Цена от "&amp;MIN(F131:F140)&amp;" до "&amp;MAX(F131:F140)</f>
        <v>Цена от 390 до 10290</v>
      </c>
      <c r="G130" s="65"/>
      <c r="H130" s="65"/>
      <c r="I130" s="65"/>
      <c r="J130" s="66"/>
    </row>
    <row r="131" spans="1:10" ht="36" customHeight="1" x14ac:dyDescent="0.25">
      <c r="A131" s="7"/>
      <c r="B131" s="76" t="s">
        <v>144</v>
      </c>
      <c r="C131" s="77"/>
      <c r="D131" s="77"/>
      <c r="E131" s="54"/>
      <c r="F131" s="67">
        <v>1380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208</v>
      </c>
      <c r="C132" s="77"/>
      <c r="D132" s="77"/>
      <c r="E132" s="54"/>
      <c r="F132" s="67">
        <v>840</v>
      </c>
      <c r="G132" s="68"/>
      <c r="H132" s="68"/>
      <c r="I132" s="68"/>
      <c r="J132" s="69"/>
    </row>
    <row r="133" spans="1:10" ht="36" customHeight="1" x14ac:dyDescent="0.25">
      <c r="A133" s="7"/>
      <c r="B133" s="78" t="s">
        <v>146</v>
      </c>
      <c r="C133" s="79"/>
      <c r="D133" s="79"/>
      <c r="E133" s="36"/>
      <c r="F133" s="80">
        <v>10290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147</v>
      </c>
      <c r="C134" s="77"/>
      <c r="D134" s="77"/>
      <c r="E134" s="54"/>
      <c r="F134" s="67">
        <v>2190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148</v>
      </c>
      <c r="C135" s="77"/>
      <c r="D135" s="77"/>
      <c r="E135" s="54"/>
      <c r="F135" s="67">
        <v>6390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149</v>
      </c>
      <c r="C136" s="77"/>
      <c r="D136" s="77"/>
      <c r="E136" s="54"/>
      <c r="F136" s="67">
        <v>390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150</v>
      </c>
      <c r="C137" s="77"/>
      <c r="D137" s="77"/>
      <c r="E137" s="54"/>
      <c r="F137" s="67">
        <v>390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151</v>
      </c>
      <c r="C138" s="77"/>
      <c r="D138" s="77"/>
      <c r="E138" s="54"/>
      <c r="F138" s="67">
        <v>780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152</v>
      </c>
      <c r="C139" s="77"/>
      <c r="D139" s="77"/>
      <c r="E139" s="54"/>
      <c r="F139" s="67">
        <v>1170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153</v>
      </c>
      <c r="C140" s="77"/>
      <c r="D140" s="77"/>
      <c r="E140" s="54"/>
      <c r="F140" s="67">
        <v>6990</v>
      </c>
      <c r="G140" s="68"/>
      <c r="H140" s="68"/>
      <c r="I140" s="68"/>
      <c r="J140" s="69"/>
    </row>
    <row r="141" spans="1:10" ht="21.75" customHeight="1" thickBot="1" x14ac:dyDescent="0.3">
      <c r="A141" s="7"/>
      <c r="B141" s="27"/>
      <c r="C141" s="38"/>
      <c r="D141" s="38"/>
      <c r="E141" s="39"/>
      <c r="F141" s="40" t="s">
        <v>154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155</v>
      </c>
      <c r="C142" s="77"/>
      <c r="D142" s="77"/>
      <c r="E142" s="54"/>
      <c r="F142" s="67">
        <v>33</v>
      </c>
      <c r="G142" s="68"/>
      <c r="H142" s="68"/>
      <c r="I142" s="68"/>
      <c r="J142" s="69"/>
    </row>
    <row r="143" spans="1:10" ht="54" customHeight="1" thickBot="1" x14ac:dyDescent="0.3">
      <c r="A143" s="7"/>
      <c r="B143" s="183" t="s">
        <v>209</v>
      </c>
      <c r="C143" s="184"/>
      <c r="D143" s="184"/>
      <c r="E143" s="185"/>
      <c r="F143" s="186" t="str">
        <f>"Цена от "&amp;MIN(F145,F150:F162)&amp;" до "&amp;MAX(F145,F150:F162)</f>
        <v>Цена от 540 до 39690</v>
      </c>
      <c r="G143" s="187"/>
      <c r="H143" s="187"/>
      <c r="I143" s="187"/>
      <c r="J143" s="188"/>
    </row>
    <row r="144" spans="1:10" ht="24" customHeight="1" thickBot="1" x14ac:dyDescent="0.3">
      <c r="A144" s="7"/>
      <c r="B144" s="27"/>
      <c r="C144" s="38"/>
      <c r="D144" s="38"/>
      <c r="E144" s="39"/>
      <c r="F144" s="40"/>
      <c r="G144" s="41"/>
      <c r="H144" s="41"/>
      <c r="I144" s="41"/>
      <c r="J144" s="42"/>
    </row>
    <row r="145" spans="1:10" ht="36" customHeight="1" x14ac:dyDescent="0.25">
      <c r="A145" s="7"/>
      <c r="B145" s="76" t="s">
        <v>434</v>
      </c>
      <c r="C145" s="77"/>
      <c r="D145" s="77"/>
      <c r="E145" s="54"/>
      <c r="F145" s="67">
        <v>12600</v>
      </c>
      <c r="G145" s="68"/>
      <c r="H145" s="68"/>
      <c r="I145" s="68"/>
      <c r="J145" s="69"/>
    </row>
    <row r="146" spans="1:10" ht="36" customHeight="1" x14ac:dyDescent="0.25">
      <c r="A146" s="7"/>
      <c r="B146" s="84" t="s">
        <v>158</v>
      </c>
      <c r="C146" s="85"/>
      <c r="D146" s="85"/>
      <c r="E146" s="86"/>
      <c r="F146" s="67">
        <v>1260</v>
      </c>
      <c r="G146" s="68"/>
      <c r="H146" s="68"/>
      <c r="I146" s="68"/>
      <c r="J146" s="69"/>
    </row>
    <row r="147" spans="1:10" ht="36" customHeight="1" x14ac:dyDescent="0.25">
      <c r="A147" s="7"/>
      <c r="B147" s="84" t="s">
        <v>159</v>
      </c>
      <c r="C147" s="85"/>
      <c r="D147" s="85"/>
      <c r="E147" s="86"/>
      <c r="F147" s="67">
        <v>3150</v>
      </c>
      <c r="G147" s="68"/>
      <c r="H147" s="68"/>
      <c r="I147" s="68"/>
      <c r="J147" s="69"/>
    </row>
    <row r="148" spans="1:10" ht="36" customHeight="1" thickBot="1" x14ac:dyDescent="0.3">
      <c r="A148" s="7"/>
      <c r="B148" s="177" t="s">
        <v>160</v>
      </c>
      <c r="C148" s="178"/>
      <c r="D148" s="178"/>
      <c r="E148" s="179"/>
      <c r="F148" s="67">
        <v>20004</v>
      </c>
      <c r="G148" s="68"/>
      <c r="H148" s="68"/>
      <c r="I148" s="68"/>
      <c r="J148" s="69"/>
    </row>
    <row r="149" spans="1:10" ht="24" customHeight="1" thickBot="1" x14ac:dyDescent="0.3">
      <c r="A149" s="7"/>
      <c r="B149" s="27"/>
      <c r="C149" s="38"/>
      <c r="D149" s="38"/>
      <c r="E149" s="39"/>
      <c r="F149" s="40"/>
      <c r="G149" s="41"/>
      <c r="H149" s="41"/>
      <c r="I149" s="41"/>
      <c r="J149" s="42"/>
    </row>
    <row r="150" spans="1:10" ht="36" customHeight="1" x14ac:dyDescent="0.25">
      <c r="A150" s="7" t="s">
        <v>112</v>
      </c>
      <c r="B150" s="78" t="s">
        <v>161</v>
      </c>
      <c r="C150" s="79"/>
      <c r="D150" s="79"/>
      <c r="E150" s="36"/>
      <c r="F150" s="80">
        <v>16590</v>
      </c>
      <c r="G150" s="81"/>
      <c r="H150" s="81"/>
      <c r="I150" s="81"/>
      <c r="J150" s="82"/>
    </row>
    <row r="151" spans="1:10" ht="36" customHeight="1" x14ac:dyDescent="0.25">
      <c r="A151" s="7" t="s">
        <v>112</v>
      </c>
      <c r="B151" s="76" t="s">
        <v>162</v>
      </c>
      <c r="C151" s="77"/>
      <c r="D151" s="77"/>
      <c r="E151" s="54"/>
      <c r="F151" s="250">
        <v>8490</v>
      </c>
      <c r="G151" s="251"/>
      <c r="H151" s="251"/>
      <c r="I151" s="251"/>
      <c r="J151" s="252"/>
    </row>
    <row r="152" spans="1:10" ht="36" customHeight="1" x14ac:dyDescent="0.25">
      <c r="A152" s="7" t="s">
        <v>112</v>
      </c>
      <c r="B152" s="76" t="s">
        <v>163</v>
      </c>
      <c r="C152" s="77"/>
      <c r="D152" s="77"/>
      <c r="E152" s="54"/>
      <c r="F152" s="250">
        <v>28890</v>
      </c>
      <c r="G152" s="251"/>
      <c r="H152" s="251"/>
      <c r="I152" s="251"/>
      <c r="J152" s="252"/>
    </row>
    <row r="153" spans="1:10" ht="36" customHeight="1" x14ac:dyDescent="0.25">
      <c r="A153" s="7" t="s">
        <v>112</v>
      </c>
      <c r="B153" s="76" t="s">
        <v>164</v>
      </c>
      <c r="C153" s="77"/>
      <c r="D153" s="77"/>
      <c r="E153" s="54"/>
      <c r="F153" s="250">
        <v>16590</v>
      </c>
      <c r="G153" s="251"/>
      <c r="H153" s="251"/>
      <c r="I153" s="251"/>
      <c r="J153" s="252"/>
    </row>
    <row r="154" spans="1:10" ht="36" customHeight="1" x14ac:dyDescent="0.25">
      <c r="A154" s="7" t="s">
        <v>112</v>
      </c>
      <c r="B154" s="76" t="s">
        <v>165</v>
      </c>
      <c r="C154" s="77"/>
      <c r="D154" s="77"/>
      <c r="E154" s="54"/>
      <c r="F154" s="250">
        <v>19908</v>
      </c>
      <c r="G154" s="251"/>
      <c r="H154" s="251"/>
      <c r="I154" s="251"/>
      <c r="J154" s="252"/>
    </row>
    <row r="155" spans="1:10" ht="36" customHeight="1" x14ac:dyDescent="0.25">
      <c r="A155" s="7" t="s">
        <v>112</v>
      </c>
      <c r="B155" s="76" t="s">
        <v>166</v>
      </c>
      <c r="C155" s="77"/>
      <c r="D155" s="77"/>
      <c r="E155" s="54"/>
      <c r="F155" s="250">
        <v>10590</v>
      </c>
      <c r="G155" s="251"/>
      <c r="H155" s="251"/>
      <c r="I155" s="251"/>
      <c r="J155" s="252"/>
    </row>
    <row r="156" spans="1:10" ht="36" customHeight="1" x14ac:dyDescent="0.25">
      <c r="A156" s="7" t="s">
        <v>112</v>
      </c>
      <c r="B156" s="76" t="s">
        <v>167</v>
      </c>
      <c r="C156" s="77"/>
      <c r="D156" s="77"/>
      <c r="E156" s="54"/>
      <c r="F156" s="250">
        <v>14790</v>
      </c>
      <c r="G156" s="251"/>
      <c r="H156" s="251"/>
      <c r="I156" s="251"/>
      <c r="J156" s="252"/>
    </row>
    <row r="157" spans="1:10" ht="36" customHeight="1" x14ac:dyDescent="0.25">
      <c r="A157" s="7" t="s">
        <v>112</v>
      </c>
      <c r="B157" s="52" t="s">
        <v>168</v>
      </c>
      <c r="C157" s="96"/>
      <c r="D157" s="96"/>
      <c r="E157" s="97"/>
      <c r="F157" s="250">
        <v>39690</v>
      </c>
      <c r="G157" s="251"/>
      <c r="H157" s="251"/>
      <c r="I157" s="251"/>
      <c r="J157" s="252"/>
    </row>
    <row r="158" spans="1:10" ht="44.25" customHeight="1" x14ac:dyDescent="0.25">
      <c r="A158" s="7"/>
      <c r="B158" s="52" t="s">
        <v>169</v>
      </c>
      <c r="C158" s="96"/>
      <c r="D158" s="96"/>
      <c r="E158" s="97"/>
      <c r="F158" s="250">
        <v>14340</v>
      </c>
      <c r="G158" s="251"/>
      <c r="H158" s="251"/>
      <c r="I158" s="251"/>
      <c r="J158" s="252"/>
    </row>
    <row r="159" spans="1:10" ht="36" customHeight="1" x14ac:dyDescent="0.25">
      <c r="A159" s="7" t="s">
        <v>112</v>
      </c>
      <c r="B159" s="78" t="s">
        <v>170</v>
      </c>
      <c r="C159" s="79"/>
      <c r="D159" s="79"/>
      <c r="E159" s="36"/>
      <c r="F159" s="250">
        <v>540</v>
      </c>
      <c r="G159" s="251"/>
      <c r="H159" s="251"/>
      <c r="I159" s="251"/>
      <c r="J159" s="252"/>
    </row>
    <row r="160" spans="1:10" ht="36" customHeight="1" x14ac:dyDescent="0.25">
      <c r="B160" s="52" t="s">
        <v>171</v>
      </c>
      <c r="C160" s="96"/>
      <c r="D160" s="96"/>
      <c r="E160" s="97"/>
      <c r="F160" s="250">
        <v>8490</v>
      </c>
      <c r="G160" s="251"/>
      <c r="H160" s="251"/>
      <c r="I160" s="251"/>
      <c r="J160" s="252"/>
    </row>
    <row r="161" spans="1:10" ht="36" customHeight="1" x14ac:dyDescent="0.25">
      <c r="B161" s="52" t="s">
        <v>172</v>
      </c>
      <c r="C161" s="96"/>
      <c r="D161" s="96"/>
      <c r="E161" s="97"/>
      <c r="F161" s="250">
        <v>6990</v>
      </c>
      <c r="G161" s="251"/>
      <c r="H161" s="251"/>
      <c r="I161" s="251"/>
      <c r="J161" s="252"/>
    </row>
    <row r="162" spans="1:10" ht="36" customHeight="1" x14ac:dyDescent="0.25">
      <c r="A162" s="7" t="s">
        <v>112</v>
      </c>
      <c r="B162" s="52" t="s">
        <v>174</v>
      </c>
      <c r="C162" s="96"/>
      <c r="D162" s="96"/>
      <c r="E162" s="97"/>
      <c r="F162" s="250">
        <v>9390</v>
      </c>
      <c r="G162" s="251"/>
      <c r="H162" s="251"/>
      <c r="I162" s="251"/>
      <c r="J162" s="252"/>
    </row>
    <row r="163" spans="1:10" ht="37.5" customHeight="1" x14ac:dyDescent="0.25">
      <c r="A163" s="7"/>
      <c r="B163" s="76" t="s">
        <v>175</v>
      </c>
      <c r="C163" s="77"/>
      <c r="D163" s="77"/>
      <c r="E163" s="54"/>
      <c r="F163" s="250">
        <v>1380</v>
      </c>
      <c r="G163" s="251"/>
      <c r="H163" s="251"/>
      <c r="I163" s="251"/>
      <c r="J163" s="252"/>
    </row>
    <row r="164" spans="1:10" ht="36" customHeight="1" x14ac:dyDescent="0.25">
      <c r="A164" s="7"/>
      <c r="B164" s="76" t="s">
        <v>176</v>
      </c>
      <c r="C164" s="77"/>
      <c r="D164" s="77"/>
      <c r="E164" s="54"/>
      <c r="F164" s="250">
        <v>20004</v>
      </c>
      <c r="G164" s="251"/>
      <c r="H164" s="251"/>
      <c r="I164" s="251"/>
      <c r="J164" s="252"/>
    </row>
    <row r="165" spans="1:10" ht="36" customHeight="1" x14ac:dyDescent="0.25">
      <c r="A165" s="7"/>
      <c r="B165" s="76" t="s">
        <v>177</v>
      </c>
      <c r="C165" s="77"/>
      <c r="D165" s="77"/>
      <c r="E165" s="53"/>
      <c r="F165" s="250">
        <v>10500</v>
      </c>
      <c r="G165" s="251"/>
      <c r="H165" s="251"/>
      <c r="I165" s="251"/>
      <c r="J165" s="252"/>
    </row>
    <row r="166" spans="1:10" ht="36" customHeight="1" x14ac:dyDescent="0.25">
      <c r="A166" s="7"/>
      <c r="B166" s="52" t="s">
        <v>178</v>
      </c>
      <c r="C166" s="96"/>
      <c r="D166" s="96"/>
      <c r="E166" s="97"/>
      <c r="F166" s="250">
        <v>15000</v>
      </c>
      <c r="G166" s="251"/>
      <c r="H166" s="251"/>
      <c r="I166" s="251"/>
      <c r="J166" s="252"/>
    </row>
    <row r="167" spans="1:10" ht="36" customHeight="1" x14ac:dyDescent="0.25">
      <c r="A167" s="7"/>
      <c r="B167" s="52" t="s">
        <v>173</v>
      </c>
      <c r="C167" s="96"/>
      <c r="D167" s="96"/>
      <c r="E167" s="97"/>
      <c r="F167" s="250">
        <v>15000</v>
      </c>
      <c r="G167" s="251"/>
      <c r="H167" s="251"/>
      <c r="I167" s="251"/>
      <c r="J167" s="252"/>
    </row>
    <row r="168" spans="1:10" ht="36" customHeight="1" x14ac:dyDescent="0.25">
      <c r="A168" s="7" t="s">
        <v>114</v>
      </c>
      <c r="B168" s="76" t="s">
        <v>180</v>
      </c>
      <c r="C168" s="77"/>
      <c r="D168" s="77"/>
      <c r="E168" s="54"/>
      <c r="F168" s="250">
        <v>12000</v>
      </c>
      <c r="G168" s="251"/>
      <c r="H168" s="251"/>
      <c r="I168" s="251"/>
      <c r="J168" s="252"/>
    </row>
    <row r="169" spans="1:10" ht="36" customHeight="1" x14ac:dyDescent="0.25">
      <c r="A169" s="7" t="s">
        <v>114</v>
      </c>
      <c r="B169" s="76" t="s">
        <v>181</v>
      </c>
      <c r="C169" s="77"/>
      <c r="D169" s="77"/>
      <c r="E169" s="54"/>
      <c r="F169" s="250">
        <v>40560</v>
      </c>
      <c r="G169" s="251"/>
      <c r="H169" s="251"/>
      <c r="I169" s="251"/>
      <c r="J169" s="252"/>
    </row>
    <row r="170" spans="1:10" ht="36" customHeight="1" x14ac:dyDescent="0.25">
      <c r="A170" s="7" t="s">
        <v>114</v>
      </c>
      <c r="B170" s="76" t="s">
        <v>182</v>
      </c>
      <c r="C170" s="77"/>
      <c r="D170" s="77"/>
      <c r="E170" s="54"/>
      <c r="F170" s="250">
        <v>23280</v>
      </c>
      <c r="G170" s="251"/>
      <c r="H170" s="251"/>
      <c r="I170" s="251"/>
      <c r="J170" s="252"/>
    </row>
    <row r="171" spans="1:10" ht="36" customHeight="1" x14ac:dyDescent="0.25">
      <c r="A171" s="7" t="s">
        <v>114</v>
      </c>
      <c r="B171" s="76" t="s">
        <v>183</v>
      </c>
      <c r="C171" s="77"/>
      <c r="D171" s="77"/>
      <c r="E171" s="54"/>
      <c r="F171" s="250">
        <v>27936</v>
      </c>
      <c r="G171" s="251"/>
      <c r="H171" s="251"/>
      <c r="I171" s="251"/>
      <c r="J171" s="252"/>
    </row>
    <row r="172" spans="1:10" ht="36" customHeight="1" x14ac:dyDescent="0.25">
      <c r="A172" s="7" t="s">
        <v>114</v>
      </c>
      <c r="B172" s="76" t="s">
        <v>184</v>
      </c>
      <c r="C172" s="77"/>
      <c r="D172" s="77"/>
      <c r="E172" s="54"/>
      <c r="F172" s="250">
        <v>14880</v>
      </c>
      <c r="G172" s="251"/>
      <c r="H172" s="251"/>
      <c r="I172" s="251"/>
      <c r="J172" s="252"/>
    </row>
    <row r="173" spans="1:10" ht="36" customHeight="1" x14ac:dyDescent="0.25">
      <c r="A173" s="7" t="s">
        <v>114</v>
      </c>
      <c r="B173" s="76" t="s">
        <v>185</v>
      </c>
      <c r="C173" s="77"/>
      <c r="D173" s="77"/>
      <c r="E173" s="54"/>
      <c r="F173" s="250">
        <v>20760</v>
      </c>
      <c r="G173" s="251"/>
      <c r="H173" s="251"/>
      <c r="I173" s="251"/>
      <c r="J173" s="252"/>
    </row>
    <row r="174" spans="1:10" ht="36" customHeight="1" x14ac:dyDescent="0.25">
      <c r="A174" s="7" t="s">
        <v>114</v>
      </c>
      <c r="B174" s="76" t="s">
        <v>186</v>
      </c>
      <c r="C174" s="77"/>
      <c r="D174" s="77"/>
      <c r="E174" s="54"/>
      <c r="F174" s="250">
        <v>55680</v>
      </c>
      <c r="G174" s="251"/>
      <c r="H174" s="251"/>
      <c r="I174" s="251"/>
      <c r="J174" s="252"/>
    </row>
    <row r="175" spans="1:10" ht="36" customHeight="1" x14ac:dyDescent="0.25">
      <c r="A175" s="7" t="s">
        <v>114</v>
      </c>
      <c r="B175" s="78" t="s">
        <v>187</v>
      </c>
      <c r="C175" s="79"/>
      <c r="D175" s="79"/>
      <c r="E175" s="36"/>
      <c r="F175" s="250">
        <v>840</v>
      </c>
      <c r="G175" s="251"/>
      <c r="H175" s="251"/>
      <c r="I175" s="251"/>
      <c r="J175" s="252"/>
    </row>
    <row r="176" spans="1:10" ht="36" customHeight="1" thickBot="1" x14ac:dyDescent="0.3">
      <c r="A176" s="7" t="s">
        <v>114</v>
      </c>
      <c r="B176" s="76" t="s">
        <v>189</v>
      </c>
      <c r="C176" s="77"/>
      <c r="D176" s="77"/>
      <c r="E176" s="54"/>
      <c r="F176" s="250">
        <v>13200</v>
      </c>
      <c r="G176" s="251"/>
      <c r="H176" s="251"/>
      <c r="I176" s="251"/>
      <c r="J176" s="252"/>
    </row>
    <row r="177" spans="1:10" ht="36" customHeight="1" thickBot="1" x14ac:dyDescent="0.3">
      <c r="A177" s="7"/>
      <c r="B177" s="99" t="s">
        <v>190</v>
      </c>
      <c r="C177" s="100"/>
      <c r="D177" s="100"/>
      <c r="E177" s="101"/>
      <c r="F177" s="102"/>
      <c r="G177" s="103"/>
      <c r="H177" s="103"/>
      <c r="I177" s="103"/>
      <c r="J177" s="104"/>
    </row>
    <row r="178" spans="1:10" ht="36" customHeight="1" x14ac:dyDescent="0.25">
      <c r="A178" s="7"/>
      <c r="B178" s="76" t="s">
        <v>191</v>
      </c>
      <c r="C178" s="77"/>
      <c r="D178" s="77"/>
      <c r="E178" s="54"/>
      <c r="F178" s="67">
        <v>5004</v>
      </c>
      <c r="G178" s="68"/>
      <c r="H178" s="68"/>
      <c r="I178" s="68"/>
      <c r="J178" s="69"/>
    </row>
    <row r="179" spans="1:10" ht="36" customHeight="1" x14ac:dyDescent="0.25">
      <c r="A179" s="7"/>
      <c r="B179" s="76" t="s">
        <v>192</v>
      </c>
      <c r="C179" s="77"/>
      <c r="D179" s="77"/>
      <c r="E179" s="54"/>
      <c r="F179" s="67">
        <v>5004</v>
      </c>
      <c r="G179" s="68"/>
      <c r="H179" s="68"/>
      <c r="I179" s="68"/>
      <c r="J179" s="69"/>
    </row>
    <row r="180" spans="1:10" ht="36" customHeight="1" x14ac:dyDescent="0.25">
      <c r="A180" s="7"/>
      <c r="B180" s="76" t="s">
        <v>193</v>
      </c>
      <c r="C180" s="77"/>
      <c r="D180" s="77"/>
      <c r="E180" s="54"/>
      <c r="F180" s="105">
        <v>3000</v>
      </c>
      <c r="G180" s="106"/>
      <c r="H180" s="106"/>
      <c r="I180" s="106"/>
      <c r="J180" s="107"/>
    </row>
    <row r="181" spans="1:10" ht="36" customHeight="1" x14ac:dyDescent="0.25">
      <c r="A181" s="7"/>
      <c r="B181" s="76" t="s">
        <v>194</v>
      </c>
      <c r="C181" s="77"/>
      <c r="D181" s="77"/>
      <c r="E181" s="54"/>
      <c r="F181" s="105">
        <v>300</v>
      </c>
      <c r="G181" s="106"/>
      <c r="H181" s="106"/>
      <c r="I181" s="106"/>
      <c r="J181" s="107"/>
    </row>
    <row r="182" spans="1:10" ht="36" customHeight="1" thickBot="1" x14ac:dyDescent="0.3">
      <c r="A182" s="7"/>
      <c r="B182" s="76" t="s">
        <v>195</v>
      </c>
      <c r="C182" s="77"/>
      <c r="D182" s="77"/>
      <c r="E182" s="54"/>
      <c r="F182" s="105">
        <v>1050</v>
      </c>
      <c r="G182" s="106"/>
      <c r="H182" s="106"/>
      <c r="I182" s="106"/>
      <c r="J182" s="107"/>
    </row>
    <row r="183" spans="1:10" ht="36" customHeight="1" thickBot="1" x14ac:dyDescent="0.3">
      <c r="A183" s="7"/>
      <c r="B183" s="18" t="s">
        <v>196</v>
      </c>
      <c r="C183" s="19"/>
      <c r="D183" s="19"/>
      <c r="E183" s="20"/>
      <c r="F183" s="186"/>
      <c r="G183" s="187"/>
      <c r="H183" s="187"/>
      <c r="I183" s="187"/>
      <c r="J183" s="188"/>
    </row>
    <row r="184" spans="1:10" ht="36" customHeight="1" x14ac:dyDescent="0.25">
      <c r="A184" s="7" t="s">
        <v>112</v>
      </c>
      <c r="B184" s="76" t="s">
        <v>267</v>
      </c>
      <c r="C184" s="77"/>
      <c r="D184" s="77"/>
      <c r="E184" s="54"/>
      <c r="F184" s="67">
        <v>9990</v>
      </c>
      <c r="G184" s="68"/>
      <c r="H184" s="68"/>
      <c r="I184" s="68"/>
      <c r="J184" s="69"/>
    </row>
    <row r="185" spans="1:10" ht="36" customHeight="1" x14ac:dyDescent="0.25">
      <c r="A185" s="7" t="s">
        <v>112</v>
      </c>
      <c r="B185" s="76" t="s">
        <v>198</v>
      </c>
      <c r="C185" s="77"/>
      <c r="D185" s="77"/>
      <c r="E185" s="54"/>
      <c r="F185" s="67">
        <v>9990</v>
      </c>
      <c r="G185" s="68"/>
      <c r="H185" s="68"/>
      <c r="I185" s="68"/>
      <c r="J185" s="69"/>
    </row>
    <row r="186" spans="1:10" ht="36" customHeight="1" x14ac:dyDescent="0.25">
      <c r="A186" s="7" t="s">
        <v>112</v>
      </c>
      <c r="B186" s="76" t="s">
        <v>199</v>
      </c>
      <c r="C186" s="77"/>
      <c r="D186" s="77"/>
      <c r="E186" s="54"/>
      <c r="F186" s="67">
        <v>7290</v>
      </c>
      <c r="G186" s="68"/>
      <c r="H186" s="68"/>
      <c r="I186" s="68"/>
      <c r="J186" s="69"/>
    </row>
    <row r="187" spans="1:10" ht="36" customHeight="1" x14ac:dyDescent="0.25">
      <c r="A187" s="7" t="s">
        <v>114</v>
      </c>
      <c r="B187" s="76" t="s">
        <v>435</v>
      </c>
      <c r="C187" s="77"/>
      <c r="D187" s="77"/>
      <c r="E187" s="54"/>
      <c r="F187" s="67">
        <v>14040</v>
      </c>
      <c r="G187" s="68"/>
      <c r="H187" s="68"/>
      <c r="I187" s="68"/>
      <c r="J187" s="69"/>
    </row>
    <row r="188" spans="1:10" ht="36" customHeight="1" x14ac:dyDescent="0.25">
      <c r="A188" s="7" t="s">
        <v>114</v>
      </c>
      <c r="B188" s="76" t="s">
        <v>226</v>
      </c>
      <c r="C188" s="77"/>
      <c r="D188" s="77"/>
      <c r="E188" s="54"/>
      <c r="F188" s="67">
        <v>14040</v>
      </c>
      <c r="G188" s="68"/>
      <c r="H188" s="68"/>
      <c r="I188" s="68"/>
      <c r="J188" s="69"/>
    </row>
    <row r="189" spans="1:10" ht="36" customHeight="1" x14ac:dyDescent="0.25">
      <c r="A189" s="7" t="s">
        <v>114</v>
      </c>
      <c r="B189" s="76" t="s">
        <v>202</v>
      </c>
      <c r="C189" s="77"/>
      <c r="D189" s="77"/>
      <c r="E189" s="54"/>
      <c r="F189" s="67">
        <v>10320</v>
      </c>
      <c r="G189" s="68"/>
      <c r="H189" s="68"/>
      <c r="I189" s="68"/>
      <c r="J189" s="69"/>
    </row>
    <row r="190" spans="1:10" ht="36" customHeight="1" thickBot="1" x14ac:dyDescent="0.3">
      <c r="A190" s="7"/>
      <c r="B190" s="76" t="s">
        <v>177</v>
      </c>
      <c r="C190" s="77"/>
      <c r="D190" s="77"/>
      <c r="E190" s="53"/>
      <c r="F190" s="67">
        <v>0</v>
      </c>
      <c r="G190" s="68"/>
      <c r="H190" s="68"/>
      <c r="I190" s="68"/>
      <c r="J190" s="69"/>
    </row>
    <row r="191" spans="1:10" ht="54" customHeight="1" thickBot="1" x14ac:dyDescent="0.3">
      <c r="A191" s="7"/>
      <c r="B191" s="27"/>
      <c r="C191" s="38"/>
      <c r="D191" s="38"/>
      <c r="E191" s="39"/>
      <c r="F191" s="40"/>
      <c r="G191" s="41"/>
      <c r="H191" s="41"/>
      <c r="I191" s="41"/>
      <c r="J191" s="42"/>
    </row>
    <row r="192" spans="1:10" ht="28.5" customHeight="1" x14ac:dyDescent="0.25">
      <c r="A192" s="7"/>
      <c r="B192" s="116"/>
      <c r="C192" s="117"/>
      <c r="D192" s="117"/>
      <c r="E192" s="117"/>
      <c r="F192" s="118"/>
      <c r="G192" s="118"/>
      <c r="H192" s="118"/>
      <c r="I192" s="118"/>
      <c r="J192" s="118"/>
    </row>
    <row r="193" spans="1:10" ht="28.5" customHeight="1" x14ac:dyDescent="0.25">
      <c r="A193" s="7"/>
      <c r="B193" s="119" t="s">
        <v>436</v>
      </c>
      <c r="C193" s="119"/>
      <c r="D193" s="119"/>
      <c r="E193" s="119"/>
      <c r="F193" s="119"/>
      <c r="G193" s="119"/>
      <c r="H193" s="119"/>
      <c r="I193" s="119"/>
      <c r="J193" s="119"/>
    </row>
    <row r="194" spans="1:10" ht="28.5" customHeight="1" x14ac:dyDescent="0.25">
      <c r="A194" s="7"/>
      <c r="B194" s="120" t="s">
        <v>206</v>
      </c>
      <c r="C194" s="120"/>
      <c r="D194" s="120"/>
      <c r="E194" s="120"/>
      <c r="F194" s="120"/>
      <c r="G194" s="120"/>
      <c r="H194" s="120"/>
      <c r="I194" s="120"/>
      <c r="J194" s="120"/>
    </row>
    <row r="195" spans="1:10" ht="28.5" customHeight="1" x14ac:dyDescent="0.25">
      <c r="A195" s="7"/>
      <c r="B195" s="388"/>
      <c r="C195" s="171"/>
      <c r="D195" s="171"/>
      <c r="E195" s="171"/>
      <c r="F195" s="389"/>
      <c r="G195" s="389"/>
      <c r="H195" s="389"/>
      <c r="I195" s="389"/>
      <c r="J195" s="389"/>
    </row>
    <row r="196" spans="1:10" ht="28.5" customHeight="1" thickBot="1" x14ac:dyDescent="0.3">
      <c r="A196" s="7"/>
      <c r="B196" s="214" t="s">
        <v>254</v>
      </c>
      <c r="C196" s="214"/>
      <c r="D196" s="214"/>
      <c r="E196" s="214"/>
      <c r="F196" s="214"/>
      <c r="G196" s="214"/>
      <c r="H196" s="214"/>
      <c r="I196" s="214"/>
      <c r="J196" s="215"/>
    </row>
    <row r="197" spans="1:10" ht="28.5" customHeight="1" thickBot="1" x14ac:dyDescent="0.3">
      <c r="A197" s="7"/>
      <c r="B197" s="216" t="s">
        <v>255</v>
      </c>
      <c r="C197" s="217"/>
      <c r="D197" s="217"/>
      <c r="E197" s="217"/>
      <c r="F197" s="217"/>
      <c r="G197" s="217"/>
      <c r="H197" s="217"/>
      <c r="I197" s="218"/>
      <c r="J197" s="126"/>
    </row>
    <row r="198" spans="1:10" ht="24" customHeight="1" thickBot="1" x14ac:dyDescent="0.3">
      <c r="A198" s="7" t="s">
        <v>112</v>
      </c>
      <c r="B198" s="253" t="s">
        <v>256</v>
      </c>
      <c r="C198" s="254"/>
      <c r="D198" s="255" t="s">
        <v>257</v>
      </c>
      <c r="E198" s="224"/>
      <c r="F198" s="225"/>
      <c r="G198" s="224" t="s">
        <v>258</v>
      </c>
      <c r="H198" s="224"/>
      <c r="I198" s="225"/>
      <c r="J198" s="9"/>
    </row>
    <row r="199" spans="1:10" ht="21" customHeight="1" x14ac:dyDescent="0.25">
      <c r="A199" s="7"/>
      <c r="B199" s="256" t="s">
        <v>259</v>
      </c>
      <c r="C199" s="257"/>
      <c r="D199" s="231" t="s">
        <v>260</v>
      </c>
      <c r="E199" s="231"/>
      <c r="F199" s="231"/>
      <c r="G199" s="258">
        <v>2190</v>
      </c>
      <c r="H199" s="231"/>
      <c r="I199" s="232"/>
      <c r="J199" s="9"/>
    </row>
    <row r="200" spans="1:10" ht="67.5" customHeight="1" x14ac:dyDescent="0.25">
      <c r="A200" s="7"/>
      <c r="B200" s="259" t="s">
        <v>261</v>
      </c>
      <c r="C200" s="260"/>
      <c r="D200" s="238"/>
      <c r="E200" s="238"/>
      <c r="F200" s="238"/>
      <c r="G200" s="261">
        <v>1590</v>
      </c>
      <c r="H200" s="238"/>
      <c r="I200" s="239"/>
      <c r="J200" s="9"/>
    </row>
    <row r="201" spans="1:10" ht="21" x14ac:dyDescent="0.25">
      <c r="A201" s="7" t="s">
        <v>114</v>
      </c>
      <c r="B201" s="259" t="s">
        <v>262</v>
      </c>
      <c r="C201" s="260"/>
      <c r="D201" s="238"/>
      <c r="E201" s="238"/>
      <c r="F201" s="238"/>
      <c r="G201" s="261">
        <v>1440</v>
      </c>
      <c r="H201" s="238"/>
      <c r="I201" s="239"/>
      <c r="J201" s="9"/>
    </row>
    <row r="202" spans="1:10" s="171" customFormat="1" ht="20.100000000000001" customHeight="1" x14ac:dyDescent="0.25">
      <c r="B202" s="259" t="s">
        <v>263</v>
      </c>
      <c r="C202" s="260"/>
      <c r="D202" s="238"/>
      <c r="E202" s="238"/>
      <c r="F202" s="238"/>
      <c r="G202" s="261">
        <v>1290</v>
      </c>
      <c r="H202" s="238"/>
      <c r="I202" s="239"/>
      <c r="J202" s="9"/>
    </row>
    <row r="203" spans="1:10" s="215" customFormat="1" ht="36" customHeight="1" x14ac:dyDescent="0.25">
      <c r="B203" s="338"/>
      <c r="C203" s="338"/>
      <c r="D203" s="339"/>
      <c r="E203" s="339"/>
      <c r="F203" s="339"/>
      <c r="G203" s="340"/>
      <c r="H203" s="339"/>
      <c r="I203" s="339"/>
      <c r="J203" s="9"/>
    </row>
    <row r="204" spans="1:10" s="126" customFormat="1" ht="36" customHeight="1" x14ac:dyDescent="0.25">
      <c r="B204" s="121" t="s">
        <v>207</v>
      </c>
      <c r="C204" s="121"/>
      <c r="D204" s="121"/>
      <c r="E204" s="121"/>
      <c r="F204" s="121"/>
      <c r="G204" s="121"/>
      <c r="H204" s="121"/>
      <c r="I204" s="121"/>
      <c r="J204" s="121"/>
    </row>
    <row r="205" spans="1:10" ht="79.5" customHeight="1" x14ac:dyDescent="0.25">
      <c r="B205" s="341"/>
      <c r="C205" s="341"/>
      <c r="D205" s="341"/>
      <c r="E205" s="341"/>
      <c r="F205" s="341"/>
      <c r="G205" s="341"/>
      <c r="H205" s="341"/>
      <c r="I205" s="9"/>
      <c r="J205" s="9"/>
    </row>
    <row r="206" spans="1:10" ht="36" customHeight="1" x14ac:dyDescent="0.35">
      <c r="B206" s="342"/>
      <c r="C206" s="342"/>
      <c r="D206" s="342"/>
      <c r="E206" s="343" t="s">
        <v>437</v>
      </c>
      <c r="F206" s="344"/>
      <c r="G206" s="344"/>
      <c r="H206" s="9"/>
      <c r="I206" s="9"/>
      <c r="J206" s="9"/>
    </row>
    <row r="207" spans="1:10" ht="36" customHeight="1" x14ac:dyDescent="0.35">
      <c r="B207" s="345"/>
      <c r="C207" s="345"/>
      <c r="D207" s="345"/>
      <c r="E207" s="346">
        <v>1</v>
      </c>
      <c r="F207" s="344"/>
      <c r="G207" s="344"/>
      <c r="H207" s="9"/>
      <c r="I207" s="9"/>
      <c r="J207" s="9"/>
    </row>
    <row r="208" spans="1:10" ht="36" customHeight="1" x14ac:dyDescent="0.35">
      <c r="B208" s="345"/>
      <c r="C208" s="345"/>
      <c r="D208" s="345"/>
      <c r="E208" s="345">
        <v>1.1000000000000001</v>
      </c>
      <c r="F208" s="344"/>
      <c r="G208" s="344"/>
      <c r="H208" s="9"/>
      <c r="I208" s="9"/>
      <c r="J208" s="9"/>
    </row>
    <row r="209" spans="1:10" ht="54" customHeight="1" x14ac:dyDescent="0.35">
      <c r="B209" s="345"/>
      <c r="C209" s="345"/>
      <c r="D209" s="345"/>
      <c r="E209" s="345">
        <v>1.2</v>
      </c>
      <c r="F209" s="344"/>
      <c r="G209" s="344"/>
      <c r="H209" s="9"/>
      <c r="I209" s="9"/>
      <c r="J209" s="9"/>
    </row>
    <row r="210" spans="1:10" ht="21" customHeight="1" x14ac:dyDescent="0.35">
      <c r="B210" s="345"/>
      <c r="C210" s="345"/>
      <c r="D210" s="345"/>
      <c r="E210" s="345">
        <v>1.25</v>
      </c>
      <c r="F210" s="344"/>
      <c r="G210" s="344"/>
      <c r="H210" s="9"/>
      <c r="I210" s="9"/>
      <c r="J210" s="9"/>
    </row>
    <row r="211" spans="1:10" ht="40.5" customHeight="1" x14ac:dyDescent="0.35">
      <c r="A211" s="7"/>
      <c r="B211" s="345"/>
      <c r="C211" s="345"/>
      <c r="D211" s="345"/>
      <c r="E211" s="345">
        <v>1.3</v>
      </c>
      <c r="F211" s="344"/>
      <c r="G211" s="344"/>
      <c r="H211" s="9"/>
      <c r="I211" s="9"/>
      <c r="J211" s="9"/>
    </row>
    <row r="212" spans="1:10" ht="23.25" customHeight="1" x14ac:dyDescent="0.35">
      <c r="A212" s="341" t="s">
        <v>438</v>
      </c>
      <c r="B212" s="345"/>
      <c r="C212" s="345"/>
      <c r="D212" s="345"/>
      <c r="E212" s="345">
        <v>1.35</v>
      </c>
      <c r="F212" s="344"/>
      <c r="G212" s="344"/>
      <c r="H212" s="9"/>
      <c r="I212" s="9"/>
      <c r="J212" s="9"/>
    </row>
    <row r="213" spans="1:10" ht="25.5" x14ac:dyDescent="0.35">
      <c r="A213" s="342" t="s">
        <v>439</v>
      </c>
      <c r="B213" s="345"/>
      <c r="C213" s="345"/>
      <c r="D213" s="345"/>
      <c r="E213" s="345">
        <v>1.4</v>
      </c>
      <c r="F213" s="344"/>
      <c r="G213" s="344"/>
      <c r="H213" s="9"/>
      <c r="I213" s="9"/>
      <c r="J213" s="9"/>
    </row>
    <row r="214" spans="1:10" ht="25.5" x14ac:dyDescent="0.35">
      <c r="A214" s="345" t="s">
        <v>440</v>
      </c>
      <c r="B214" s="345"/>
      <c r="C214" s="345"/>
      <c r="D214" s="345"/>
      <c r="E214" s="345">
        <v>1.45</v>
      </c>
      <c r="F214" s="344"/>
      <c r="G214" s="344"/>
      <c r="H214" s="9"/>
      <c r="I214" s="9"/>
      <c r="J214" s="9"/>
    </row>
    <row r="215" spans="1:10" ht="25.5" x14ac:dyDescent="0.35">
      <c r="A215" s="345">
        <v>2</v>
      </c>
      <c r="B215" s="345"/>
      <c r="C215" s="345"/>
      <c r="D215" s="345"/>
      <c r="E215" s="345">
        <v>1.5</v>
      </c>
      <c r="F215" s="344"/>
      <c r="G215" s="344"/>
      <c r="H215" s="9"/>
      <c r="I215" s="9"/>
      <c r="J215" s="9"/>
    </row>
    <row r="216" spans="1:10" ht="25.5" x14ac:dyDescent="0.35">
      <c r="A216" s="345">
        <v>3</v>
      </c>
      <c r="B216" s="345"/>
      <c r="C216" s="345"/>
      <c r="D216" s="345"/>
      <c r="E216" s="345">
        <v>2</v>
      </c>
      <c r="F216" s="344"/>
      <c r="G216" s="344"/>
      <c r="H216" s="9"/>
      <c r="I216" s="9"/>
      <c r="J216" s="9"/>
    </row>
    <row r="217" spans="1:10" ht="25.5" x14ac:dyDescent="0.35">
      <c r="A217" s="345" t="s">
        <v>441</v>
      </c>
      <c r="B217" s="347"/>
      <c r="C217" s="347"/>
      <c r="D217" s="347"/>
      <c r="E217" s="347"/>
      <c r="F217" s="347"/>
      <c r="G217" s="347"/>
      <c r="H217" s="347"/>
      <c r="I217" s="9"/>
      <c r="J217" s="9"/>
    </row>
    <row r="218" spans="1:10" ht="25.5" x14ac:dyDescent="0.35">
      <c r="A218" s="345" t="s">
        <v>442</v>
      </c>
    </row>
    <row r="219" spans="1:10" ht="25.5" x14ac:dyDescent="0.35">
      <c r="A219" s="345" t="s">
        <v>443</v>
      </c>
    </row>
    <row r="220" spans="1:10" ht="25.5" x14ac:dyDescent="0.35">
      <c r="A220" s="345" t="s">
        <v>444</v>
      </c>
    </row>
    <row r="221" spans="1:10" ht="25.5" x14ac:dyDescent="0.35">
      <c r="A221" s="345" t="s">
        <v>445</v>
      </c>
    </row>
    <row r="222" spans="1:10" ht="25.5" x14ac:dyDescent="0.35">
      <c r="A222" s="345" t="s">
        <v>446</v>
      </c>
    </row>
    <row r="223" spans="1:10" ht="25.5" x14ac:dyDescent="0.35">
      <c r="A223" s="345" t="s">
        <v>447</v>
      </c>
    </row>
    <row r="224" spans="1:10" ht="53.25" customHeight="1" x14ac:dyDescent="0.25">
      <c r="A224" s="347" t="s">
        <v>448</v>
      </c>
    </row>
  </sheetData>
  <sheetProtection selectLockedCells="1" selectUnlockedCells="1"/>
  <mergeCells count="384">
    <mergeCell ref="B201:C201"/>
    <mergeCell ref="G201:I201"/>
    <mergeCell ref="B202:C202"/>
    <mergeCell ref="G202:I202"/>
    <mergeCell ref="B204:J204"/>
    <mergeCell ref="B196:I196"/>
    <mergeCell ref="B197:I197"/>
    <mergeCell ref="B198:C198"/>
    <mergeCell ref="D198:F198"/>
    <mergeCell ref="G198:I198"/>
    <mergeCell ref="B199:C199"/>
    <mergeCell ref="D199:F202"/>
    <mergeCell ref="G199:I199"/>
    <mergeCell ref="B200:C200"/>
    <mergeCell ref="G200:I200"/>
    <mergeCell ref="B190:E190"/>
    <mergeCell ref="F190:J190"/>
    <mergeCell ref="B191:E191"/>
    <mergeCell ref="F191:J191"/>
    <mergeCell ref="B193:J193"/>
    <mergeCell ref="B194:J194"/>
    <mergeCell ref="B187:E187"/>
    <mergeCell ref="F187:J187"/>
    <mergeCell ref="B188:E188"/>
    <mergeCell ref="F188:J188"/>
    <mergeCell ref="B189:E189"/>
    <mergeCell ref="F189:J189"/>
    <mergeCell ref="B184:E184"/>
    <mergeCell ref="F184:J184"/>
    <mergeCell ref="B185:E185"/>
    <mergeCell ref="F185:J185"/>
    <mergeCell ref="B186:E186"/>
    <mergeCell ref="F186:J186"/>
    <mergeCell ref="B181:E181"/>
    <mergeCell ref="F181:J181"/>
    <mergeCell ref="B182:E182"/>
    <mergeCell ref="F182:J182"/>
    <mergeCell ref="B183:E183"/>
    <mergeCell ref="F183:J183"/>
    <mergeCell ref="F177:J177"/>
    <mergeCell ref="B178:E178"/>
    <mergeCell ref="F178:J178"/>
    <mergeCell ref="B179:E179"/>
    <mergeCell ref="F179:J179"/>
    <mergeCell ref="B180:E180"/>
    <mergeCell ref="F180:J180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92" activePane="bottomLeft" state="frozen"/>
      <selection activeCell="Q15" sqref="Q15"/>
      <selection pane="bottomLeft" activeCell="F106" sqref="F106:J109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7524</v>
      </c>
      <c r="G8" s="33">
        <f>H8*1.1</f>
        <v>6897.0000000000009</v>
      </c>
      <c r="H8" s="33">
        <v>6270</v>
      </c>
      <c r="I8" s="33">
        <f>H8*0.75</f>
        <v>4702.5</v>
      </c>
      <c r="J8" s="33">
        <f>H8*0.5</f>
        <v>3135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10540.8</v>
      </c>
      <c r="G9" s="37">
        <f>H9*1.1</f>
        <v>9662.4000000000015</v>
      </c>
      <c r="H9" s="37">
        <v>8784</v>
      </c>
      <c r="I9" s="37">
        <f>H9*0.75</f>
        <v>6588</v>
      </c>
      <c r="J9" s="37">
        <f>H9*0.5</f>
        <v>4392</v>
      </c>
    </row>
    <row r="10" spans="1:10" ht="24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24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8265.6</v>
      </c>
      <c r="G11" s="33">
        <f>H11*1.1</f>
        <v>7576.8</v>
      </c>
      <c r="H11" s="33">
        <v>6888</v>
      </c>
      <c r="I11" s="33">
        <f>H11*0.75</f>
        <v>5166</v>
      </c>
      <c r="J11" s="33">
        <f>H11*0.5</f>
        <v>3444</v>
      </c>
    </row>
    <row r="12" spans="1:10" ht="24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11577.6</v>
      </c>
      <c r="G12" s="37">
        <f>H12*1.1</f>
        <v>10612.800000000001</v>
      </c>
      <c r="H12" s="37">
        <v>9648</v>
      </c>
      <c r="I12" s="37">
        <f>H12*0.75</f>
        <v>7236</v>
      </c>
      <c r="J12" s="37">
        <f>H12*0.5</f>
        <v>4824</v>
      </c>
    </row>
    <row r="13" spans="1:10" ht="24" customHeight="1" thickBot="1" x14ac:dyDescent="0.3">
      <c r="A13" s="7"/>
      <c r="B13" s="27"/>
      <c r="C13" s="28"/>
      <c r="D13" s="28"/>
      <c r="E13" s="29"/>
      <c r="F13" s="511"/>
      <c r="G13" s="512"/>
      <c r="H13" s="512"/>
      <c r="I13" s="512"/>
      <c r="J13" s="513"/>
    </row>
    <row r="14" spans="1:10" ht="36" customHeight="1" x14ac:dyDescent="0.25">
      <c r="A14" s="7" t="s">
        <v>112</v>
      </c>
      <c r="B14" s="30" t="s">
        <v>118</v>
      </c>
      <c r="C14" s="175"/>
      <c r="D14" s="175"/>
      <c r="E14" s="176"/>
      <c r="F14" s="43">
        <v>1008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77" t="s">
        <v>119</v>
      </c>
      <c r="C15" s="178"/>
      <c r="D15" s="178"/>
      <c r="E15" s="179"/>
      <c r="F15" s="49">
        <v>1440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40"/>
      <c r="G16" s="41"/>
      <c r="H16" s="41"/>
      <c r="I16" s="41"/>
      <c r="J16" s="42"/>
    </row>
    <row r="17" spans="1:10" ht="36" customHeight="1" x14ac:dyDescent="0.25">
      <c r="A17" s="7"/>
      <c r="B17" s="52" t="s">
        <v>120</v>
      </c>
      <c r="C17" s="53"/>
      <c r="D17" s="53"/>
      <c r="E17" s="54"/>
      <c r="F17" s="67">
        <v>72</v>
      </c>
      <c r="G17" s="68"/>
      <c r="H17" s="68"/>
      <c r="I17" s="68"/>
      <c r="J17" s="69"/>
    </row>
    <row r="18" spans="1:10" ht="36" customHeight="1" outlineLevel="1" thickBot="1" x14ac:dyDescent="0.3">
      <c r="A18" s="7"/>
      <c r="B18" s="52" t="s">
        <v>121</v>
      </c>
      <c r="C18" s="53"/>
      <c r="D18" s="53"/>
      <c r="E18" s="54"/>
      <c r="F18" s="49">
        <v>108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120 до 4560</v>
      </c>
      <c r="G20" s="65"/>
      <c r="H20" s="65"/>
      <c r="I20" s="65"/>
      <c r="J20" s="66"/>
    </row>
    <row r="21" spans="1:10" ht="36" customHeight="1" x14ac:dyDescent="0.25">
      <c r="A21" s="7"/>
      <c r="B21" s="52" t="s">
        <v>123</v>
      </c>
      <c r="C21" s="53"/>
      <c r="D21" s="53"/>
      <c r="E21" s="54"/>
      <c r="F21" s="67">
        <v>120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480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720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1200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1440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1680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1920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2160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2400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2640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2880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3120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3360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3600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3840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4080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4320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4560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3954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534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354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2010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1122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1536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3954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83" t="s">
        <v>209</v>
      </c>
      <c r="C54" s="184"/>
      <c r="D54" s="184"/>
      <c r="E54" s="185"/>
      <c r="F54" s="186" t="str">
        <f>"Цена от "&amp;MIN(F56,F61:J62,H97,F63:J74)&amp;" до "&amp;MAX(F56,F61:J62,H97,F63:J74)</f>
        <v>Цена от 504 до 6018</v>
      </c>
      <c r="G54" s="187"/>
      <c r="H54" s="187"/>
      <c r="I54" s="187"/>
      <c r="J54" s="188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900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90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450</v>
      </c>
      <c r="G58" s="94"/>
      <c r="H58" s="94"/>
      <c r="I58" s="94"/>
      <c r="J58" s="95"/>
    </row>
    <row r="59" spans="1:10" ht="36" customHeight="1" thickBot="1" x14ac:dyDescent="0.3">
      <c r="A59" s="7"/>
      <c r="B59" s="177" t="s">
        <v>160</v>
      </c>
      <c r="C59" s="178"/>
      <c r="D59" s="178"/>
      <c r="E59" s="179"/>
      <c r="F59" s="93">
        <v>5004</v>
      </c>
      <c r="G59" s="94"/>
      <c r="H59" s="94"/>
      <c r="I59" s="94"/>
      <c r="J59" s="95"/>
    </row>
    <row r="60" spans="1:10" ht="24" customHeight="1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2640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250">
        <v>2478</v>
      </c>
      <c r="G62" s="251"/>
      <c r="H62" s="251"/>
      <c r="I62" s="251"/>
      <c r="J62" s="252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250">
        <v>5016</v>
      </c>
      <c r="G63" s="251"/>
      <c r="H63" s="251"/>
      <c r="I63" s="251"/>
      <c r="J63" s="252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250">
        <v>3960</v>
      </c>
      <c r="G64" s="251"/>
      <c r="H64" s="251"/>
      <c r="I64" s="251"/>
      <c r="J64" s="252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250">
        <v>4752</v>
      </c>
      <c r="G65" s="251"/>
      <c r="H65" s="251"/>
      <c r="I65" s="251"/>
      <c r="J65" s="252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250">
        <v>2478</v>
      </c>
      <c r="G66" s="251"/>
      <c r="H66" s="251"/>
      <c r="I66" s="251"/>
      <c r="J66" s="252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250">
        <v>2478</v>
      </c>
      <c r="G67" s="251"/>
      <c r="H67" s="251"/>
      <c r="I67" s="251"/>
      <c r="J67" s="252"/>
    </row>
    <row r="68" spans="1:10" ht="36" customHeight="1" x14ac:dyDescent="0.25">
      <c r="A68" s="7" t="s">
        <v>112</v>
      </c>
      <c r="B68" s="52" t="s">
        <v>168</v>
      </c>
      <c r="C68" s="96"/>
      <c r="D68" s="96"/>
      <c r="E68" s="97"/>
      <c r="F68" s="250">
        <v>6018</v>
      </c>
      <c r="G68" s="251"/>
      <c r="H68" s="251"/>
      <c r="I68" s="251"/>
      <c r="J68" s="252"/>
    </row>
    <row r="69" spans="1:10" ht="36" customHeight="1" x14ac:dyDescent="0.25">
      <c r="A69" s="7"/>
      <c r="B69" s="78" t="s">
        <v>169</v>
      </c>
      <c r="C69" s="79"/>
      <c r="D69" s="79"/>
      <c r="E69" s="36"/>
      <c r="F69" s="250">
        <v>4020</v>
      </c>
      <c r="G69" s="251"/>
      <c r="H69" s="251"/>
      <c r="I69" s="251"/>
      <c r="J69" s="252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250">
        <v>504</v>
      </c>
      <c r="G70" s="251"/>
      <c r="H70" s="251"/>
      <c r="I70" s="251"/>
      <c r="J70" s="252"/>
    </row>
    <row r="71" spans="1:10" ht="36" customHeight="1" x14ac:dyDescent="0.25">
      <c r="A71" s="7"/>
      <c r="B71" s="52" t="s">
        <v>171</v>
      </c>
      <c r="C71" s="96"/>
      <c r="D71" s="96"/>
      <c r="E71" s="97"/>
      <c r="F71" s="250">
        <v>1770</v>
      </c>
      <c r="G71" s="251"/>
      <c r="H71" s="251"/>
      <c r="I71" s="251"/>
      <c r="J71" s="252"/>
    </row>
    <row r="72" spans="1:10" ht="36" customHeight="1" x14ac:dyDescent="0.25">
      <c r="B72" s="52" t="s">
        <v>172</v>
      </c>
      <c r="C72" s="96"/>
      <c r="D72" s="96"/>
      <c r="E72" s="97"/>
      <c r="F72" s="250">
        <v>1182</v>
      </c>
      <c r="G72" s="251"/>
      <c r="H72" s="251"/>
      <c r="I72" s="251"/>
      <c r="J72" s="252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250">
        <v>3960</v>
      </c>
      <c r="G73" s="251"/>
      <c r="H73" s="251"/>
      <c r="I73" s="251"/>
      <c r="J73" s="252"/>
    </row>
    <row r="74" spans="1:10" ht="36" customHeight="1" x14ac:dyDescent="0.25">
      <c r="A74" s="7" t="s">
        <v>112</v>
      </c>
      <c r="B74" s="52" t="s">
        <v>174</v>
      </c>
      <c r="C74" s="96"/>
      <c r="D74" s="96"/>
      <c r="E74" s="97"/>
      <c r="F74" s="250">
        <v>1476</v>
      </c>
      <c r="G74" s="251"/>
      <c r="H74" s="251"/>
      <c r="I74" s="251"/>
      <c r="J74" s="252"/>
    </row>
    <row r="75" spans="1:10" ht="37.5" customHeight="1" x14ac:dyDescent="0.25">
      <c r="A75" s="7"/>
      <c r="B75" s="76" t="s">
        <v>175</v>
      </c>
      <c r="C75" s="77"/>
      <c r="D75" s="77"/>
      <c r="E75" s="54"/>
      <c r="F75" s="250">
        <v>540</v>
      </c>
      <c r="G75" s="251"/>
      <c r="H75" s="251"/>
      <c r="I75" s="251"/>
      <c r="J75" s="252"/>
    </row>
    <row r="76" spans="1:10" ht="36" customHeight="1" x14ac:dyDescent="0.25">
      <c r="A76" s="7"/>
      <c r="B76" s="76" t="s">
        <v>176</v>
      </c>
      <c r="C76" s="77"/>
      <c r="D76" s="77"/>
      <c r="E76" s="54"/>
      <c r="F76" s="250">
        <v>2010</v>
      </c>
      <c r="G76" s="251"/>
      <c r="H76" s="251"/>
      <c r="I76" s="251"/>
      <c r="J76" s="252"/>
    </row>
    <row r="77" spans="1:10" ht="36" customHeight="1" x14ac:dyDescent="0.25">
      <c r="A77" s="7"/>
      <c r="B77" s="76" t="s">
        <v>177</v>
      </c>
      <c r="C77" s="77"/>
      <c r="D77" s="77"/>
      <c r="E77" s="53"/>
      <c r="F77" s="250">
        <v>1005</v>
      </c>
      <c r="G77" s="251"/>
      <c r="H77" s="251"/>
      <c r="I77" s="251"/>
      <c r="J77" s="252"/>
    </row>
    <row r="78" spans="1:10" ht="36" customHeight="1" x14ac:dyDescent="0.25">
      <c r="A78" s="7"/>
      <c r="B78" s="52" t="s">
        <v>178</v>
      </c>
      <c r="C78" s="96"/>
      <c r="D78" s="96"/>
      <c r="E78" s="97"/>
      <c r="F78" s="250">
        <v>5010</v>
      </c>
      <c r="G78" s="251"/>
      <c r="H78" s="251"/>
      <c r="I78" s="251"/>
      <c r="J78" s="252"/>
    </row>
    <row r="79" spans="1:10" ht="36" customHeight="1" x14ac:dyDescent="0.25">
      <c r="A79" s="7" t="s">
        <v>114</v>
      </c>
      <c r="B79" s="76" t="s">
        <v>179</v>
      </c>
      <c r="C79" s="77"/>
      <c r="D79" s="77"/>
      <c r="E79" s="54"/>
      <c r="F79" s="250">
        <v>3720</v>
      </c>
      <c r="G79" s="251"/>
      <c r="H79" s="251"/>
      <c r="I79" s="251"/>
      <c r="J79" s="252"/>
    </row>
    <row r="80" spans="1:10" ht="36" customHeight="1" x14ac:dyDescent="0.25">
      <c r="A80" s="7" t="s">
        <v>114</v>
      </c>
      <c r="B80" s="76" t="s">
        <v>180</v>
      </c>
      <c r="C80" s="77"/>
      <c r="D80" s="77"/>
      <c r="E80" s="54"/>
      <c r="F80" s="250">
        <v>3480</v>
      </c>
      <c r="G80" s="251"/>
      <c r="H80" s="251"/>
      <c r="I80" s="251"/>
      <c r="J80" s="252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250">
        <v>7080</v>
      </c>
      <c r="G81" s="251"/>
      <c r="H81" s="251"/>
      <c r="I81" s="251"/>
      <c r="J81" s="252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250">
        <v>5640</v>
      </c>
      <c r="G82" s="251"/>
      <c r="H82" s="251"/>
      <c r="I82" s="251"/>
      <c r="J82" s="252"/>
    </row>
    <row r="83" spans="1:10" ht="36" customHeight="1" x14ac:dyDescent="0.25">
      <c r="A83" s="7" t="s">
        <v>114</v>
      </c>
      <c r="B83" s="84" t="s">
        <v>183</v>
      </c>
      <c r="C83" s="85"/>
      <c r="D83" s="85"/>
      <c r="E83" s="86"/>
      <c r="F83" s="250">
        <v>6768</v>
      </c>
      <c r="G83" s="251"/>
      <c r="H83" s="251"/>
      <c r="I83" s="251"/>
      <c r="J83" s="252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250">
        <v>3480</v>
      </c>
      <c r="G84" s="251"/>
      <c r="H84" s="251"/>
      <c r="I84" s="251"/>
      <c r="J84" s="252"/>
    </row>
    <row r="85" spans="1:10" ht="36" customHeight="1" x14ac:dyDescent="0.25">
      <c r="A85" s="7" t="s">
        <v>114</v>
      </c>
      <c r="B85" s="76" t="s">
        <v>185</v>
      </c>
      <c r="C85" s="77"/>
      <c r="D85" s="77"/>
      <c r="E85" s="54"/>
      <c r="F85" s="250">
        <v>3480</v>
      </c>
      <c r="G85" s="251"/>
      <c r="H85" s="251"/>
      <c r="I85" s="251"/>
      <c r="J85" s="252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250">
        <v>8520</v>
      </c>
      <c r="G86" s="251"/>
      <c r="H86" s="251"/>
      <c r="I86" s="251"/>
      <c r="J86" s="252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250">
        <v>720</v>
      </c>
      <c r="G87" s="251"/>
      <c r="H87" s="251"/>
      <c r="I87" s="251"/>
      <c r="J87" s="252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250">
        <v>5640</v>
      </c>
      <c r="G88" s="251"/>
      <c r="H88" s="251"/>
      <c r="I88" s="251"/>
      <c r="J88" s="252"/>
    </row>
    <row r="89" spans="1:10" ht="36" customHeight="1" thickBot="1" x14ac:dyDescent="0.3">
      <c r="A89" s="7" t="s">
        <v>114</v>
      </c>
      <c r="B89" s="76" t="s">
        <v>189</v>
      </c>
      <c r="C89" s="77"/>
      <c r="D89" s="77"/>
      <c r="E89" s="54"/>
      <c r="F89" s="250">
        <v>2160</v>
      </c>
      <c r="G89" s="251"/>
      <c r="H89" s="251"/>
      <c r="I89" s="251"/>
      <c r="J89" s="252"/>
    </row>
    <row r="90" spans="1:10" ht="36" customHeight="1" x14ac:dyDescent="0.25">
      <c r="A90" s="7"/>
      <c r="B90" s="189" t="s">
        <v>190</v>
      </c>
      <c r="C90" s="190"/>
      <c r="D90" s="190"/>
      <c r="E90" s="191"/>
      <c r="F90" s="186"/>
      <c r="G90" s="187"/>
      <c r="H90" s="187"/>
      <c r="I90" s="187"/>
      <c r="J90" s="188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2004</v>
      </c>
      <c r="G91" s="68"/>
      <c r="H91" s="68"/>
      <c r="I91" s="68"/>
      <c r="J91" s="69"/>
    </row>
    <row r="92" spans="1:10" ht="36" customHeight="1" x14ac:dyDescent="0.25">
      <c r="A92" s="7"/>
      <c r="B92" s="76" t="s">
        <v>192</v>
      </c>
      <c r="C92" s="77"/>
      <c r="D92" s="77"/>
      <c r="E92" s="54"/>
      <c r="F92" s="67">
        <v>2004</v>
      </c>
      <c r="G92" s="68"/>
      <c r="H92" s="68"/>
      <c r="I92" s="68"/>
      <c r="J92" s="69"/>
    </row>
    <row r="93" spans="1:10" ht="36" customHeight="1" x14ac:dyDescent="0.25">
      <c r="A93" s="7"/>
      <c r="B93" s="76" t="s">
        <v>193</v>
      </c>
      <c r="C93" s="77"/>
      <c r="D93" s="77"/>
      <c r="E93" s="54"/>
      <c r="F93" s="105">
        <v>1500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194</v>
      </c>
      <c r="C94" s="77"/>
      <c r="D94" s="77"/>
      <c r="E94" s="54"/>
      <c r="F94" s="105">
        <v>150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195</v>
      </c>
      <c r="C95" s="77"/>
      <c r="D95" s="77"/>
      <c r="E95" s="54"/>
      <c r="F95" s="105">
        <v>510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196</v>
      </c>
      <c r="C96" s="19"/>
      <c r="D96" s="19"/>
      <c r="E96" s="20"/>
      <c r="F96" s="186"/>
      <c r="G96" s="187"/>
      <c r="H96" s="187"/>
      <c r="I96" s="187"/>
      <c r="J96" s="188"/>
    </row>
    <row r="97" spans="1:10" ht="36" customHeight="1" x14ac:dyDescent="0.25">
      <c r="A97" s="7" t="s">
        <v>112</v>
      </c>
      <c r="B97" s="76" t="s">
        <v>197</v>
      </c>
      <c r="C97" s="77"/>
      <c r="D97" s="77"/>
      <c r="E97" s="54"/>
      <c r="F97" s="192">
        <f>H97*1.2</f>
        <v>1699.2</v>
      </c>
      <c r="G97" s="193">
        <f>H97*1.1</f>
        <v>1557.6000000000001</v>
      </c>
      <c r="H97" s="193">
        <v>1416</v>
      </c>
      <c r="I97" s="193">
        <f>H97*0.75</f>
        <v>1062</v>
      </c>
      <c r="J97" s="194">
        <f>H97*0.5</f>
        <v>708</v>
      </c>
    </row>
    <row r="98" spans="1:10" ht="36" customHeight="1" x14ac:dyDescent="0.25">
      <c r="A98" s="7" t="s">
        <v>112</v>
      </c>
      <c r="B98" s="76" t="s">
        <v>198</v>
      </c>
      <c r="C98" s="77"/>
      <c r="D98" s="77"/>
      <c r="E98" s="54"/>
      <c r="F98" s="67">
        <v>1416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67">
        <v>474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200</v>
      </c>
      <c r="C100" s="77"/>
      <c r="D100" s="77"/>
      <c r="E100" s="54"/>
      <c r="F100" s="192">
        <f>H100*1.2</f>
        <v>2448</v>
      </c>
      <c r="G100" s="193">
        <f>H100*1.1</f>
        <v>2244</v>
      </c>
      <c r="H100" s="193">
        <v>2040</v>
      </c>
      <c r="I100" s="193">
        <f>H100*0.75</f>
        <v>1530</v>
      </c>
      <c r="J100" s="194">
        <f>H100*0.5</f>
        <v>1020</v>
      </c>
    </row>
    <row r="101" spans="1:10" ht="36" customHeight="1" x14ac:dyDescent="0.25">
      <c r="A101" s="7" t="s">
        <v>114</v>
      </c>
      <c r="B101" s="76" t="s">
        <v>226</v>
      </c>
      <c r="C101" s="77"/>
      <c r="D101" s="77"/>
      <c r="E101" s="54"/>
      <c r="F101" s="67">
        <v>2040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67">
        <v>720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203</v>
      </c>
      <c r="C103" s="77"/>
      <c r="D103" s="77"/>
      <c r="E103" s="53"/>
      <c r="F103" s="115">
        <f>H103*1.2</f>
        <v>1440</v>
      </c>
      <c r="G103" s="115">
        <f>H103*1.1</f>
        <v>1320</v>
      </c>
      <c r="H103" s="115">
        <v>1200</v>
      </c>
      <c r="I103" s="115">
        <f>H103*0.75</f>
        <v>900</v>
      </c>
      <c r="J103" s="115">
        <f>H103*0.5</f>
        <v>600</v>
      </c>
    </row>
    <row r="104" spans="1:10" ht="54" customHeight="1" thickBot="1" x14ac:dyDescent="0.3">
      <c r="A104" s="7"/>
      <c r="B104" s="18" t="s">
        <v>228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36" customHeight="1" thickBot="1" x14ac:dyDescent="0.3">
      <c r="A105" s="7"/>
      <c r="B105" s="195"/>
      <c r="C105" s="196"/>
      <c r="D105" s="196"/>
      <c r="E105" s="196"/>
      <c r="F105" s="196"/>
      <c r="G105" s="196"/>
      <c r="H105" s="196"/>
      <c r="I105" s="196"/>
      <c r="J105" s="197"/>
    </row>
    <row r="106" spans="1:10" ht="36" customHeight="1" x14ac:dyDescent="0.25">
      <c r="A106" s="7"/>
      <c r="B106" s="78" t="s">
        <v>229</v>
      </c>
      <c r="C106" s="79"/>
      <c r="D106" s="79"/>
      <c r="E106" s="36"/>
      <c r="F106" s="80">
        <v>5994</v>
      </c>
      <c r="G106" s="81"/>
      <c r="H106" s="81"/>
      <c r="I106" s="81"/>
      <c r="J106" s="82"/>
    </row>
    <row r="107" spans="1:10" ht="36" customHeight="1" x14ac:dyDescent="0.25">
      <c r="A107" s="7"/>
      <c r="B107" s="76" t="s">
        <v>230</v>
      </c>
      <c r="C107" s="77"/>
      <c r="D107" s="77"/>
      <c r="E107" s="54"/>
      <c r="F107" s="67">
        <v>11988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231</v>
      </c>
      <c r="C108" s="77"/>
      <c r="D108" s="77"/>
      <c r="E108" s="54"/>
      <c r="F108" s="67">
        <v>5994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264</v>
      </c>
      <c r="C109" s="77"/>
      <c r="D109" s="77"/>
      <c r="E109" s="54"/>
      <c r="F109" s="67">
        <v>11988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28"/>
      <c r="D110" s="28"/>
      <c r="E110" s="29"/>
      <c r="F110" s="180"/>
      <c r="G110" s="181"/>
      <c r="H110" s="181"/>
      <c r="I110" s="181"/>
      <c r="J110" s="182"/>
    </row>
    <row r="111" spans="1:10" ht="21" customHeight="1" x14ac:dyDescent="0.25">
      <c r="A111" s="7"/>
      <c r="B111" s="116"/>
      <c r="C111" s="117"/>
      <c r="D111" s="117"/>
      <c r="E111" s="117"/>
      <c r="F111" s="118"/>
      <c r="G111" s="118"/>
      <c r="H111" s="118"/>
      <c r="I111" s="118"/>
      <c r="J111" s="118"/>
    </row>
    <row r="112" spans="1:10" ht="56.25" customHeight="1" x14ac:dyDescent="0.25">
      <c r="A112" s="7"/>
      <c r="B112" s="119" t="s">
        <v>265</v>
      </c>
      <c r="C112" s="119"/>
      <c r="D112" s="119"/>
      <c r="E112" s="119"/>
      <c r="F112" s="119"/>
      <c r="G112" s="119"/>
      <c r="H112" s="119"/>
      <c r="I112" s="119"/>
      <c r="J112" s="119"/>
    </row>
    <row r="113" spans="1:10" ht="41.25" customHeight="1" x14ac:dyDescent="0.25">
      <c r="A113" s="7"/>
      <c r="B113" s="119" t="s">
        <v>205</v>
      </c>
      <c r="C113" s="119"/>
      <c r="D113" s="119"/>
      <c r="E113" s="119"/>
      <c r="F113" s="119"/>
      <c r="G113" s="119"/>
      <c r="H113" s="119"/>
      <c r="I113" s="119"/>
      <c r="J113" s="119"/>
    </row>
    <row r="114" spans="1:10" ht="21" x14ac:dyDescent="0.25">
      <c r="A114" s="7" t="s">
        <v>114</v>
      </c>
      <c r="B114" s="120" t="s">
        <v>268</v>
      </c>
      <c r="C114" s="120"/>
      <c r="D114" s="120"/>
      <c r="E114" s="120"/>
      <c r="F114" s="120"/>
      <c r="G114" s="120"/>
      <c r="H114" s="120"/>
      <c r="I114" s="120"/>
      <c r="J114" s="120"/>
    </row>
    <row r="115" spans="1:10" ht="42" customHeight="1" x14ac:dyDescent="0.25">
      <c r="A115" s="7"/>
      <c r="B115" s="121" t="s">
        <v>207</v>
      </c>
      <c r="C115" s="121"/>
      <c r="D115" s="121"/>
      <c r="E115" s="121"/>
      <c r="F115" s="121"/>
      <c r="G115" s="121"/>
      <c r="H115" s="121"/>
      <c r="I115" s="121"/>
      <c r="J115" s="121"/>
    </row>
    <row r="116" spans="1:10" ht="21" x14ac:dyDescent="0.25">
      <c r="A116" s="7"/>
    </row>
  </sheetData>
  <sheetProtection selectLockedCells="1" selectUnlockedCells="1"/>
  <mergeCells count="209">
    <mergeCell ref="B110:E110"/>
    <mergeCell ref="F110:J110"/>
    <mergeCell ref="B112:J112"/>
    <mergeCell ref="B113:J113"/>
    <mergeCell ref="B114:J114"/>
    <mergeCell ref="B115:J115"/>
    <mergeCell ref="B107:E107"/>
    <mergeCell ref="F107:J107"/>
    <mergeCell ref="B108:E108"/>
    <mergeCell ref="F108:J108"/>
    <mergeCell ref="B109:E109"/>
    <mergeCell ref="F109:J109"/>
    <mergeCell ref="B103:E103"/>
    <mergeCell ref="B104:E104"/>
    <mergeCell ref="F104:J104"/>
    <mergeCell ref="B105:J105"/>
    <mergeCell ref="B106:E106"/>
    <mergeCell ref="F106:J106"/>
    <mergeCell ref="B99:E99"/>
    <mergeCell ref="F99:J99"/>
    <mergeCell ref="B100:E100"/>
    <mergeCell ref="B101:E101"/>
    <mergeCell ref="F101:J101"/>
    <mergeCell ref="B102:E102"/>
    <mergeCell ref="F102:J102"/>
    <mergeCell ref="B95:E95"/>
    <mergeCell ref="F95:J95"/>
    <mergeCell ref="B96:E96"/>
    <mergeCell ref="F96:J96"/>
    <mergeCell ref="B97:E97"/>
    <mergeCell ref="B98:E98"/>
    <mergeCell ref="F98:J98"/>
    <mergeCell ref="B92:E92"/>
    <mergeCell ref="F92:J92"/>
    <mergeCell ref="B93:E93"/>
    <mergeCell ref="F93:J93"/>
    <mergeCell ref="B94:E94"/>
    <mergeCell ref="F94:J94"/>
    <mergeCell ref="B88:E88"/>
    <mergeCell ref="F88:J88"/>
    <mergeCell ref="B89:E89"/>
    <mergeCell ref="F89:J89"/>
    <mergeCell ref="F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1:E11"/>
    <mergeCell ref="B12:E12"/>
    <mergeCell ref="B13:E13"/>
    <mergeCell ref="B14:E14"/>
    <mergeCell ref="F14:J14"/>
    <mergeCell ref="B15:E15"/>
    <mergeCell ref="F15:J15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topLeftCell="B1" zoomScale="65" zoomScaleNormal="60" zoomScaleSheetLayoutView="65" workbookViewId="0">
      <pane ySplit="4" topLeftCell="A104" activePane="bottomLeft" state="frozen"/>
      <selection activeCell="Q15" sqref="Q15"/>
      <selection pane="bottomLeft" activeCell="F116" sqref="F116:J119"/>
    </sheetView>
  </sheetViews>
  <sheetFormatPr defaultColWidth="9.140625" defaultRowHeight="12.75" outlineLevelRow="1" x14ac:dyDescent="0.25"/>
  <cols>
    <col min="1" max="1" width="34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thickBot="1" x14ac:dyDescent="0.3">
      <c r="A7" s="7"/>
      <c r="B7" s="27"/>
      <c r="C7" s="38"/>
      <c r="D7" s="38"/>
      <c r="E7" s="39"/>
      <c r="F7" s="514"/>
      <c r="G7" s="515"/>
      <c r="H7" s="515"/>
      <c r="I7" s="515"/>
      <c r="J7" s="516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11124</v>
      </c>
      <c r="G8" s="33">
        <f>H8*1.1</f>
        <v>10197</v>
      </c>
      <c r="H8" s="33">
        <v>9270</v>
      </c>
      <c r="I8" s="33">
        <f>H8*0.75</f>
        <v>6952.5</v>
      </c>
      <c r="J8" s="33">
        <f>H8*0.5</f>
        <v>4635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15580.8</v>
      </c>
      <c r="G9" s="37">
        <f>H9*1.1</f>
        <v>14282.400000000001</v>
      </c>
      <c r="H9" s="37">
        <v>12984</v>
      </c>
      <c r="I9" s="37">
        <f>H9*0.75</f>
        <v>9738</v>
      </c>
      <c r="J9" s="37">
        <f>H9*0.5</f>
        <v>6492</v>
      </c>
    </row>
    <row r="10" spans="1:10" ht="36" customHeight="1" thickBot="1" x14ac:dyDescent="0.3">
      <c r="A10" s="7"/>
      <c r="B10" s="27"/>
      <c r="C10" s="38"/>
      <c r="D10" s="38"/>
      <c r="E10" s="39"/>
      <c r="F10" s="514"/>
      <c r="G10" s="515"/>
      <c r="H10" s="515"/>
      <c r="I10" s="515"/>
      <c r="J10" s="516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13104</v>
      </c>
      <c r="G11" s="33">
        <f>H11*1.1</f>
        <v>12012.000000000002</v>
      </c>
      <c r="H11" s="33">
        <v>10920</v>
      </c>
      <c r="I11" s="33">
        <f>H11*0.75</f>
        <v>8190</v>
      </c>
      <c r="J11" s="33">
        <f>H11*0.5</f>
        <v>5460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18345.599999999999</v>
      </c>
      <c r="G12" s="37">
        <f>H12*1.1</f>
        <v>16816.800000000003</v>
      </c>
      <c r="H12" s="37">
        <v>15288</v>
      </c>
      <c r="I12" s="37">
        <f>H12*0.75</f>
        <v>11466</v>
      </c>
      <c r="J12" s="37">
        <f>H12*0.5</f>
        <v>7644</v>
      </c>
    </row>
    <row r="13" spans="1:10" ht="24" thickBot="1" x14ac:dyDescent="0.3">
      <c r="A13" s="7"/>
      <c r="B13" s="27"/>
      <c r="C13" s="28"/>
      <c r="D13" s="28"/>
      <c r="E13" s="29"/>
      <c r="F13" s="135"/>
      <c r="G13" s="136"/>
      <c r="H13" s="136"/>
      <c r="I13" s="136"/>
      <c r="J13" s="137"/>
    </row>
    <row r="14" spans="1:10" ht="36" customHeight="1" x14ac:dyDescent="0.25">
      <c r="A14" s="7" t="s">
        <v>112</v>
      </c>
      <c r="B14" s="30" t="s">
        <v>118</v>
      </c>
      <c r="C14" s="175"/>
      <c r="D14" s="175"/>
      <c r="E14" s="176"/>
      <c r="F14" s="138">
        <v>1950</v>
      </c>
      <c r="G14" s="139"/>
      <c r="H14" s="139"/>
      <c r="I14" s="139"/>
      <c r="J14" s="140"/>
    </row>
    <row r="15" spans="1:10" ht="36" customHeight="1" thickBot="1" x14ac:dyDescent="0.3">
      <c r="A15" s="7" t="s">
        <v>114</v>
      </c>
      <c r="B15" s="177" t="s">
        <v>119</v>
      </c>
      <c r="C15" s="178"/>
      <c r="D15" s="178"/>
      <c r="E15" s="179"/>
      <c r="F15" s="337">
        <v>2760</v>
      </c>
      <c r="G15" s="148"/>
      <c r="H15" s="148"/>
      <c r="I15" s="148"/>
      <c r="J15" s="149"/>
    </row>
    <row r="16" spans="1:10" ht="24" thickBot="1" x14ac:dyDescent="0.3">
      <c r="A16" s="7"/>
      <c r="B16" s="27"/>
      <c r="C16" s="28"/>
      <c r="D16" s="28"/>
      <c r="E16" s="29"/>
      <c r="F16" s="153"/>
      <c r="G16" s="154"/>
      <c r="H16" s="154"/>
      <c r="I16" s="154"/>
      <c r="J16" s="15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240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336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"&amp;MIN(F21:F45)&amp;" до "&amp;MAX(F21:F45)</f>
        <v>Цена от 2085 до 52125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2085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4170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6255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8340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10425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12510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14595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16680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18765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20850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22935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25020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27105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29190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31275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33360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35445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37530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39615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41700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43785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45870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47955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50040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52125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54210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56295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58380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60465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62550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143</v>
      </c>
      <c r="C51" s="71"/>
      <c r="D51" s="71"/>
      <c r="E51" s="72"/>
      <c r="F51" s="73" t="str">
        <f>"Цена от "&amp;MIN(F52:F61)&amp;" до "&amp;MAX(F52:F61)</f>
        <v>Цена от 309 до 8670</v>
      </c>
      <c r="G51" s="74"/>
      <c r="H51" s="74"/>
      <c r="I51" s="74"/>
      <c r="J51" s="75"/>
    </row>
    <row r="52" spans="1:10" ht="36" customHeight="1" x14ac:dyDescent="0.25">
      <c r="A52" s="7"/>
      <c r="B52" s="76" t="s">
        <v>144</v>
      </c>
      <c r="C52" s="77"/>
      <c r="D52" s="77"/>
      <c r="E52" s="54"/>
      <c r="F52" s="67">
        <v>1620</v>
      </c>
      <c r="G52" s="68"/>
      <c r="H52" s="68"/>
      <c r="I52" s="68"/>
      <c r="J52" s="69"/>
    </row>
    <row r="53" spans="1:10" ht="36" customHeight="1" x14ac:dyDescent="0.25">
      <c r="A53" s="7"/>
      <c r="B53" s="76" t="s">
        <v>208</v>
      </c>
      <c r="C53" s="77"/>
      <c r="D53" s="77"/>
      <c r="E53" s="54"/>
      <c r="F53" s="67">
        <v>558</v>
      </c>
      <c r="G53" s="68"/>
      <c r="H53" s="68"/>
      <c r="I53" s="68"/>
      <c r="J53" s="69"/>
    </row>
    <row r="54" spans="1:10" ht="36" customHeight="1" x14ac:dyDescent="0.25">
      <c r="A54" s="7"/>
      <c r="B54" s="78" t="s">
        <v>146</v>
      </c>
      <c r="C54" s="79"/>
      <c r="D54" s="79"/>
      <c r="E54" s="36"/>
      <c r="F54" s="80">
        <v>8670</v>
      </c>
      <c r="G54" s="81"/>
      <c r="H54" s="81"/>
      <c r="I54" s="81"/>
      <c r="J54" s="82"/>
    </row>
    <row r="55" spans="1:10" ht="36" customHeight="1" x14ac:dyDescent="0.25">
      <c r="A55" s="7"/>
      <c r="B55" s="76" t="s">
        <v>147</v>
      </c>
      <c r="C55" s="77"/>
      <c r="D55" s="77"/>
      <c r="E55" s="54"/>
      <c r="F55" s="67">
        <v>1734</v>
      </c>
      <c r="G55" s="68"/>
      <c r="H55" s="68"/>
      <c r="I55" s="68"/>
      <c r="J55" s="69"/>
    </row>
    <row r="56" spans="1:10" ht="36" customHeight="1" x14ac:dyDescent="0.25">
      <c r="A56" s="7"/>
      <c r="B56" s="76" t="s">
        <v>148</v>
      </c>
      <c r="C56" s="77"/>
      <c r="D56" s="77"/>
      <c r="E56" s="54"/>
      <c r="F56" s="67">
        <v>5205</v>
      </c>
      <c r="G56" s="68"/>
      <c r="H56" s="68"/>
      <c r="I56" s="68"/>
      <c r="J56" s="69"/>
    </row>
    <row r="57" spans="1:10" ht="36" customHeight="1" x14ac:dyDescent="0.25">
      <c r="A57" s="7"/>
      <c r="B57" s="76" t="s">
        <v>149</v>
      </c>
      <c r="C57" s="77"/>
      <c r="D57" s="77"/>
      <c r="E57" s="54"/>
      <c r="F57" s="67">
        <v>309</v>
      </c>
      <c r="G57" s="68"/>
      <c r="H57" s="68"/>
      <c r="I57" s="68"/>
      <c r="J57" s="69"/>
    </row>
    <row r="58" spans="1:10" ht="36" customHeight="1" x14ac:dyDescent="0.25">
      <c r="A58" s="7"/>
      <c r="B58" s="76" t="s">
        <v>150</v>
      </c>
      <c r="C58" s="77"/>
      <c r="D58" s="77"/>
      <c r="E58" s="54"/>
      <c r="F58" s="67">
        <v>309</v>
      </c>
      <c r="G58" s="68"/>
      <c r="H58" s="68"/>
      <c r="I58" s="68"/>
      <c r="J58" s="69"/>
    </row>
    <row r="59" spans="1:10" ht="36" customHeight="1" x14ac:dyDescent="0.25">
      <c r="A59" s="7"/>
      <c r="B59" s="76" t="s">
        <v>151</v>
      </c>
      <c r="C59" s="77"/>
      <c r="D59" s="77"/>
      <c r="E59" s="54"/>
      <c r="F59" s="67">
        <v>618</v>
      </c>
      <c r="G59" s="68"/>
      <c r="H59" s="68"/>
      <c r="I59" s="68"/>
      <c r="J59" s="69"/>
    </row>
    <row r="60" spans="1:10" ht="36" customHeight="1" x14ac:dyDescent="0.25">
      <c r="A60" s="7"/>
      <c r="B60" s="76" t="s">
        <v>152</v>
      </c>
      <c r="C60" s="77"/>
      <c r="D60" s="77"/>
      <c r="E60" s="54"/>
      <c r="F60" s="67">
        <v>927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153</v>
      </c>
      <c r="C61" s="77"/>
      <c r="D61" s="77"/>
      <c r="E61" s="54"/>
      <c r="F61" s="67">
        <v>4830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155</v>
      </c>
      <c r="C63" s="77"/>
      <c r="D63" s="77"/>
      <c r="E63" s="54"/>
      <c r="F63" s="67">
        <v>30</v>
      </c>
      <c r="G63" s="68"/>
      <c r="H63" s="68"/>
      <c r="I63" s="68"/>
      <c r="J63" s="69"/>
    </row>
    <row r="64" spans="1:10" ht="54" customHeight="1" thickBot="1" x14ac:dyDescent="0.3">
      <c r="A64" s="7"/>
      <c r="B64" s="183" t="s">
        <v>209</v>
      </c>
      <c r="C64" s="184"/>
      <c r="D64" s="184"/>
      <c r="E64" s="185"/>
      <c r="F64" s="186" t="str">
        <f>"Цена от "&amp;MIN(F66,F71:J72,H107,F73:J84)&amp;" до "&amp;MAX(F66,F71:J72,H107,F73:J84)</f>
        <v>Цена от 528 до 28512</v>
      </c>
      <c r="G64" s="187"/>
      <c r="H64" s="187"/>
      <c r="I64" s="187"/>
      <c r="J64" s="188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157</v>
      </c>
      <c r="C66" s="77"/>
      <c r="D66" s="77"/>
      <c r="E66" s="54"/>
      <c r="F66" s="67">
        <v>5256</v>
      </c>
      <c r="G66" s="68"/>
      <c r="H66" s="68"/>
      <c r="I66" s="68"/>
      <c r="J66" s="69"/>
    </row>
    <row r="67" spans="1:10" ht="36" customHeight="1" x14ac:dyDescent="0.25">
      <c r="A67" s="7"/>
      <c r="B67" s="84" t="s">
        <v>158</v>
      </c>
      <c r="C67" s="85"/>
      <c r="D67" s="85"/>
      <c r="E67" s="86"/>
      <c r="F67" s="93">
        <v>525.6</v>
      </c>
      <c r="G67" s="94"/>
      <c r="H67" s="94"/>
      <c r="I67" s="94"/>
      <c r="J67" s="95"/>
    </row>
    <row r="68" spans="1:10" ht="36" customHeight="1" x14ac:dyDescent="0.25">
      <c r="A68" s="7"/>
      <c r="B68" s="84" t="s">
        <v>159</v>
      </c>
      <c r="C68" s="85"/>
      <c r="D68" s="85"/>
      <c r="E68" s="86"/>
      <c r="F68" s="93">
        <v>1710</v>
      </c>
      <c r="G68" s="94"/>
      <c r="H68" s="94"/>
      <c r="I68" s="94"/>
      <c r="J68" s="95"/>
    </row>
    <row r="69" spans="1:10" ht="36" customHeight="1" thickBot="1" x14ac:dyDescent="0.3">
      <c r="A69" s="7"/>
      <c r="B69" s="177" t="s">
        <v>160</v>
      </c>
      <c r="C69" s="178"/>
      <c r="D69" s="178"/>
      <c r="E69" s="179"/>
      <c r="F69" s="93">
        <v>12000</v>
      </c>
      <c r="G69" s="94"/>
      <c r="H69" s="94"/>
      <c r="I69" s="94"/>
      <c r="J69" s="95"/>
    </row>
    <row r="70" spans="1:10" ht="24" thickBot="1" x14ac:dyDescent="0.3">
      <c r="A70" s="7"/>
      <c r="B70" s="132"/>
      <c r="C70" s="133"/>
      <c r="D70" s="133"/>
      <c r="E70" s="134"/>
      <c r="F70" s="40"/>
      <c r="G70" s="41"/>
      <c r="H70" s="41"/>
      <c r="I70" s="41"/>
      <c r="J70" s="42"/>
    </row>
    <row r="71" spans="1:10" ht="36" customHeight="1" x14ac:dyDescent="0.25">
      <c r="A71" s="7" t="s">
        <v>112</v>
      </c>
      <c r="B71" s="463" t="s">
        <v>161</v>
      </c>
      <c r="C71" s="464"/>
      <c r="D71" s="464"/>
      <c r="E71" s="465"/>
      <c r="F71" s="206">
        <v>7062</v>
      </c>
      <c r="G71" s="44"/>
      <c r="H71" s="44"/>
      <c r="I71" s="44"/>
      <c r="J71" s="45"/>
    </row>
    <row r="72" spans="1:10" ht="36" customHeight="1" x14ac:dyDescent="0.25">
      <c r="A72" s="7" t="s">
        <v>112</v>
      </c>
      <c r="B72" s="330" t="s">
        <v>162</v>
      </c>
      <c r="C72" s="331"/>
      <c r="D72" s="331"/>
      <c r="E72" s="401"/>
      <c r="F72" s="251">
        <v>7920</v>
      </c>
      <c r="G72" s="251"/>
      <c r="H72" s="251"/>
      <c r="I72" s="251"/>
      <c r="J72" s="252"/>
    </row>
    <row r="73" spans="1:10" ht="36" customHeight="1" x14ac:dyDescent="0.25">
      <c r="A73" s="7" t="s">
        <v>112</v>
      </c>
      <c r="B73" s="330" t="s">
        <v>163</v>
      </c>
      <c r="C73" s="331"/>
      <c r="D73" s="331"/>
      <c r="E73" s="401"/>
      <c r="F73" s="251">
        <v>9480</v>
      </c>
      <c r="G73" s="251"/>
      <c r="H73" s="251"/>
      <c r="I73" s="251"/>
      <c r="J73" s="252"/>
    </row>
    <row r="74" spans="1:10" ht="36" customHeight="1" x14ac:dyDescent="0.25">
      <c r="A74" s="7" t="s">
        <v>112</v>
      </c>
      <c r="B74" s="330" t="s">
        <v>164</v>
      </c>
      <c r="C74" s="331"/>
      <c r="D74" s="331"/>
      <c r="E74" s="401"/>
      <c r="F74" s="251">
        <v>6240</v>
      </c>
      <c r="G74" s="251"/>
      <c r="H74" s="251"/>
      <c r="I74" s="251"/>
      <c r="J74" s="252"/>
    </row>
    <row r="75" spans="1:10" ht="36" customHeight="1" x14ac:dyDescent="0.25">
      <c r="A75" s="7" t="s">
        <v>112</v>
      </c>
      <c r="B75" s="330" t="s">
        <v>165</v>
      </c>
      <c r="C75" s="331"/>
      <c r="D75" s="331"/>
      <c r="E75" s="401"/>
      <c r="F75" s="251">
        <v>7488</v>
      </c>
      <c r="G75" s="251"/>
      <c r="H75" s="251"/>
      <c r="I75" s="251"/>
      <c r="J75" s="252"/>
    </row>
    <row r="76" spans="1:10" ht="36" customHeight="1" x14ac:dyDescent="0.25">
      <c r="A76" s="7" t="s">
        <v>112</v>
      </c>
      <c r="B76" s="330" t="s">
        <v>166</v>
      </c>
      <c r="C76" s="331"/>
      <c r="D76" s="331"/>
      <c r="E76" s="401"/>
      <c r="F76" s="251">
        <v>5766</v>
      </c>
      <c r="G76" s="251"/>
      <c r="H76" s="251"/>
      <c r="I76" s="251"/>
      <c r="J76" s="252"/>
    </row>
    <row r="77" spans="1:10" ht="36" customHeight="1" x14ac:dyDescent="0.25">
      <c r="A77" s="7" t="s">
        <v>112</v>
      </c>
      <c r="B77" s="330" t="s">
        <v>167</v>
      </c>
      <c r="C77" s="331"/>
      <c r="D77" s="331"/>
      <c r="E77" s="401"/>
      <c r="F77" s="251">
        <v>8430</v>
      </c>
      <c r="G77" s="251"/>
      <c r="H77" s="251"/>
      <c r="I77" s="251"/>
      <c r="J77" s="252"/>
    </row>
    <row r="78" spans="1:10" ht="36" customHeight="1" x14ac:dyDescent="0.25">
      <c r="A78" s="7" t="s">
        <v>112</v>
      </c>
      <c r="B78" s="330" t="s">
        <v>168</v>
      </c>
      <c r="C78" s="331"/>
      <c r="D78" s="331"/>
      <c r="E78" s="401"/>
      <c r="F78" s="251">
        <v>9492</v>
      </c>
      <c r="G78" s="251"/>
      <c r="H78" s="251"/>
      <c r="I78" s="251"/>
      <c r="J78" s="252"/>
    </row>
    <row r="79" spans="1:10" ht="36" customHeight="1" x14ac:dyDescent="0.25">
      <c r="A79" s="7"/>
      <c r="B79" s="330" t="s">
        <v>169</v>
      </c>
      <c r="C79" s="331"/>
      <c r="D79" s="331"/>
      <c r="E79" s="401"/>
      <c r="F79" s="251">
        <v>12420</v>
      </c>
      <c r="G79" s="251"/>
      <c r="H79" s="251"/>
      <c r="I79" s="251"/>
      <c r="J79" s="252"/>
    </row>
    <row r="80" spans="1:10" ht="36" customHeight="1" x14ac:dyDescent="0.25">
      <c r="A80" s="7" t="s">
        <v>112</v>
      </c>
      <c r="B80" s="330" t="s">
        <v>170</v>
      </c>
      <c r="C80" s="331"/>
      <c r="D80" s="331"/>
      <c r="E80" s="401"/>
      <c r="F80" s="251">
        <v>528</v>
      </c>
      <c r="G80" s="251"/>
      <c r="H80" s="251"/>
      <c r="I80" s="251"/>
      <c r="J80" s="252"/>
    </row>
    <row r="81" spans="1:10" ht="36" customHeight="1" x14ac:dyDescent="0.25">
      <c r="A81" s="7"/>
      <c r="B81" s="330" t="s">
        <v>171</v>
      </c>
      <c r="C81" s="331"/>
      <c r="D81" s="331"/>
      <c r="E81" s="401"/>
      <c r="F81" s="251">
        <v>3036</v>
      </c>
      <c r="G81" s="251"/>
      <c r="H81" s="251"/>
      <c r="I81" s="251"/>
      <c r="J81" s="252"/>
    </row>
    <row r="82" spans="1:10" ht="36" customHeight="1" x14ac:dyDescent="0.25">
      <c r="B82" s="330" t="s">
        <v>172</v>
      </c>
      <c r="C82" s="331"/>
      <c r="D82" s="331"/>
      <c r="E82" s="401"/>
      <c r="F82" s="251">
        <v>2538</v>
      </c>
      <c r="G82" s="251"/>
      <c r="H82" s="251"/>
      <c r="I82" s="251"/>
      <c r="J82" s="252"/>
    </row>
    <row r="83" spans="1:10" ht="36" customHeight="1" x14ac:dyDescent="0.25">
      <c r="A83" s="7" t="s">
        <v>112</v>
      </c>
      <c r="B83" s="330" t="s">
        <v>173</v>
      </c>
      <c r="C83" s="331"/>
      <c r="D83" s="331"/>
      <c r="E83" s="401"/>
      <c r="F83" s="251">
        <v>28512</v>
      </c>
      <c r="G83" s="251"/>
      <c r="H83" s="251"/>
      <c r="I83" s="251"/>
      <c r="J83" s="252"/>
    </row>
    <row r="84" spans="1:10" ht="36" customHeight="1" x14ac:dyDescent="0.25">
      <c r="A84" s="7" t="s">
        <v>112</v>
      </c>
      <c r="B84" s="330" t="s">
        <v>174</v>
      </c>
      <c r="C84" s="331"/>
      <c r="D84" s="331"/>
      <c r="E84" s="401"/>
      <c r="F84" s="251">
        <v>7374</v>
      </c>
      <c r="G84" s="251"/>
      <c r="H84" s="251"/>
      <c r="I84" s="251"/>
      <c r="J84" s="252"/>
    </row>
    <row r="85" spans="1:10" ht="37.5" customHeight="1" x14ac:dyDescent="0.25">
      <c r="A85" s="7"/>
      <c r="B85" s="76" t="s">
        <v>175</v>
      </c>
      <c r="C85" s="77"/>
      <c r="D85" s="77"/>
      <c r="E85" s="54"/>
      <c r="F85" s="251">
        <v>1620</v>
      </c>
      <c r="G85" s="251"/>
      <c r="H85" s="251"/>
      <c r="I85" s="251"/>
      <c r="J85" s="252"/>
    </row>
    <row r="86" spans="1:10" ht="36" customHeight="1" x14ac:dyDescent="0.25">
      <c r="A86" s="7"/>
      <c r="B86" s="76" t="s">
        <v>176</v>
      </c>
      <c r="C86" s="77"/>
      <c r="D86" s="77"/>
      <c r="E86" s="54"/>
      <c r="F86" s="251">
        <v>12120</v>
      </c>
      <c r="G86" s="251"/>
      <c r="H86" s="251"/>
      <c r="I86" s="251"/>
      <c r="J86" s="252"/>
    </row>
    <row r="87" spans="1:10" ht="36" customHeight="1" x14ac:dyDescent="0.25">
      <c r="A87" s="7"/>
      <c r="B87" s="76" t="s">
        <v>177</v>
      </c>
      <c r="C87" s="77"/>
      <c r="D87" s="77"/>
      <c r="E87" s="53"/>
      <c r="F87" s="251">
        <v>4080</v>
      </c>
      <c r="G87" s="251"/>
      <c r="H87" s="251"/>
      <c r="I87" s="251"/>
      <c r="J87" s="252"/>
    </row>
    <row r="88" spans="1:10" ht="36" customHeight="1" x14ac:dyDescent="0.25">
      <c r="A88" s="7"/>
      <c r="B88" s="494" t="s">
        <v>178</v>
      </c>
      <c r="C88" s="495"/>
      <c r="D88" s="495"/>
      <c r="E88" s="495"/>
      <c r="F88" s="251">
        <v>10002</v>
      </c>
      <c r="G88" s="251"/>
      <c r="H88" s="251"/>
      <c r="I88" s="251"/>
      <c r="J88" s="252"/>
    </row>
    <row r="89" spans="1:10" ht="36" customHeight="1" x14ac:dyDescent="0.25">
      <c r="A89" s="7" t="s">
        <v>114</v>
      </c>
      <c r="B89" s="330" t="s">
        <v>179</v>
      </c>
      <c r="C89" s="331"/>
      <c r="D89" s="331"/>
      <c r="E89" s="401"/>
      <c r="F89" s="251">
        <v>9960</v>
      </c>
      <c r="G89" s="251"/>
      <c r="H89" s="251"/>
      <c r="I89" s="251"/>
      <c r="J89" s="252"/>
    </row>
    <row r="90" spans="1:10" ht="36" customHeight="1" x14ac:dyDescent="0.25">
      <c r="A90" s="7" t="s">
        <v>114</v>
      </c>
      <c r="B90" s="330" t="s">
        <v>180</v>
      </c>
      <c r="C90" s="331"/>
      <c r="D90" s="331"/>
      <c r="E90" s="401"/>
      <c r="F90" s="251">
        <v>11160</v>
      </c>
      <c r="G90" s="251"/>
      <c r="H90" s="251"/>
      <c r="I90" s="251"/>
      <c r="J90" s="252"/>
    </row>
    <row r="91" spans="1:10" ht="36" customHeight="1" x14ac:dyDescent="0.25">
      <c r="A91" s="7" t="s">
        <v>114</v>
      </c>
      <c r="B91" s="330" t="s">
        <v>181</v>
      </c>
      <c r="C91" s="331"/>
      <c r="D91" s="331"/>
      <c r="E91" s="401"/>
      <c r="F91" s="496">
        <v>13320</v>
      </c>
      <c r="G91" s="59"/>
      <c r="H91" s="59"/>
      <c r="I91" s="59"/>
      <c r="J91" s="60"/>
    </row>
    <row r="92" spans="1:10" ht="36" customHeight="1" x14ac:dyDescent="0.25">
      <c r="A92" s="7" t="s">
        <v>114</v>
      </c>
      <c r="B92" s="330" t="s">
        <v>182</v>
      </c>
      <c r="C92" s="331"/>
      <c r="D92" s="331"/>
      <c r="E92" s="401"/>
      <c r="F92" s="496">
        <v>8760</v>
      </c>
      <c r="G92" s="59"/>
      <c r="H92" s="59"/>
      <c r="I92" s="59"/>
      <c r="J92" s="60"/>
    </row>
    <row r="93" spans="1:10" ht="36" customHeight="1" x14ac:dyDescent="0.25">
      <c r="A93" s="7" t="s">
        <v>114</v>
      </c>
      <c r="B93" s="330" t="s">
        <v>183</v>
      </c>
      <c r="C93" s="331"/>
      <c r="D93" s="331"/>
      <c r="E93" s="401"/>
      <c r="F93" s="496">
        <v>10512</v>
      </c>
      <c r="G93" s="59"/>
      <c r="H93" s="59"/>
      <c r="I93" s="59"/>
      <c r="J93" s="60"/>
    </row>
    <row r="94" spans="1:10" ht="36" customHeight="1" x14ac:dyDescent="0.25">
      <c r="A94" s="7" t="s">
        <v>114</v>
      </c>
      <c r="B94" s="330" t="s">
        <v>184</v>
      </c>
      <c r="C94" s="331"/>
      <c r="D94" s="331"/>
      <c r="E94" s="401"/>
      <c r="F94" s="496">
        <v>8160</v>
      </c>
      <c r="G94" s="59"/>
      <c r="H94" s="59"/>
      <c r="I94" s="59"/>
      <c r="J94" s="60"/>
    </row>
    <row r="95" spans="1:10" ht="36" customHeight="1" x14ac:dyDescent="0.25">
      <c r="A95" s="7" t="s">
        <v>114</v>
      </c>
      <c r="B95" s="330" t="s">
        <v>185</v>
      </c>
      <c r="C95" s="331"/>
      <c r="D95" s="331"/>
      <c r="E95" s="401"/>
      <c r="F95" s="496">
        <v>11880</v>
      </c>
      <c r="G95" s="59"/>
      <c r="H95" s="59"/>
      <c r="I95" s="59"/>
      <c r="J95" s="60"/>
    </row>
    <row r="96" spans="1:10" ht="36" customHeight="1" x14ac:dyDescent="0.25">
      <c r="A96" s="7" t="s">
        <v>114</v>
      </c>
      <c r="B96" s="330" t="s">
        <v>186</v>
      </c>
      <c r="C96" s="331"/>
      <c r="D96" s="331"/>
      <c r="E96" s="401"/>
      <c r="F96" s="496">
        <v>13320</v>
      </c>
      <c r="G96" s="59"/>
      <c r="H96" s="59"/>
      <c r="I96" s="59"/>
      <c r="J96" s="60"/>
    </row>
    <row r="97" spans="1:10" ht="36" customHeight="1" x14ac:dyDescent="0.25">
      <c r="A97" s="7" t="s">
        <v>114</v>
      </c>
      <c r="B97" s="330" t="s">
        <v>187</v>
      </c>
      <c r="C97" s="331"/>
      <c r="D97" s="331"/>
      <c r="E97" s="401"/>
      <c r="F97" s="496">
        <v>840</v>
      </c>
      <c r="G97" s="59"/>
      <c r="H97" s="59"/>
      <c r="I97" s="59"/>
      <c r="J97" s="60"/>
    </row>
    <row r="98" spans="1:10" ht="36" customHeight="1" x14ac:dyDescent="0.25">
      <c r="A98" s="7" t="s">
        <v>114</v>
      </c>
      <c r="B98" s="330" t="s">
        <v>188</v>
      </c>
      <c r="C98" s="331"/>
      <c r="D98" s="331"/>
      <c r="E98" s="401"/>
      <c r="F98" s="496">
        <v>39960</v>
      </c>
      <c r="G98" s="59"/>
      <c r="H98" s="59"/>
      <c r="I98" s="59"/>
      <c r="J98" s="60"/>
    </row>
    <row r="99" spans="1:10" ht="36" customHeight="1" thickBot="1" x14ac:dyDescent="0.3">
      <c r="A99" s="7" t="s">
        <v>114</v>
      </c>
      <c r="B99" s="412" t="s">
        <v>189</v>
      </c>
      <c r="C99" s="413"/>
      <c r="D99" s="413"/>
      <c r="E99" s="497"/>
      <c r="F99" s="147">
        <v>10440</v>
      </c>
      <c r="G99" s="148"/>
      <c r="H99" s="148"/>
      <c r="I99" s="148"/>
      <c r="J99" s="149"/>
    </row>
    <row r="100" spans="1:10" ht="36" customHeight="1" x14ac:dyDescent="0.25">
      <c r="A100" s="7"/>
      <c r="B100" s="189" t="s">
        <v>190</v>
      </c>
      <c r="C100" s="190"/>
      <c r="D100" s="190"/>
      <c r="E100" s="191"/>
      <c r="F100" s="186"/>
      <c r="G100" s="187"/>
      <c r="H100" s="187"/>
      <c r="I100" s="187"/>
      <c r="J100" s="188"/>
    </row>
    <row r="101" spans="1:10" ht="36" customHeight="1" x14ac:dyDescent="0.25">
      <c r="A101" s="7"/>
      <c r="B101" s="76" t="s">
        <v>191</v>
      </c>
      <c r="C101" s="77"/>
      <c r="D101" s="77"/>
      <c r="E101" s="54"/>
      <c r="F101" s="67">
        <v>12000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192</v>
      </c>
      <c r="C102" s="77"/>
      <c r="D102" s="77"/>
      <c r="E102" s="54"/>
      <c r="F102" s="67">
        <v>12000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193</v>
      </c>
      <c r="C103" s="77"/>
      <c r="D103" s="77"/>
      <c r="E103" s="54"/>
      <c r="F103" s="105">
        <v>3000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194</v>
      </c>
      <c r="C104" s="77"/>
      <c r="D104" s="77"/>
      <c r="E104" s="54"/>
      <c r="F104" s="105">
        <v>300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195</v>
      </c>
      <c r="C105" s="77"/>
      <c r="D105" s="77"/>
      <c r="E105" s="54"/>
      <c r="F105" s="105">
        <v>1050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196</v>
      </c>
      <c r="C106" s="19"/>
      <c r="D106" s="19"/>
      <c r="E106" s="20"/>
      <c r="F106" s="186"/>
      <c r="G106" s="187"/>
      <c r="H106" s="187"/>
      <c r="I106" s="187"/>
      <c r="J106" s="188"/>
    </row>
    <row r="107" spans="1:10" ht="36" customHeight="1" x14ac:dyDescent="0.25">
      <c r="A107" s="7" t="s">
        <v>112</v>
      </c>
      <c r="B107" s="330" t="s">
        <v>197</v>
      </c>
      <c r="C107" s="331"/>
      <c r="D107" s="331"/>
      <c r="E107" s="401"/>
      <c r="F107" s="192">
        <f>H107*1.2</f>
        <v>5220</v>
      </c>
      <c r="G107" s="193">
        <f>H107*1.1</f>
        <v>4785</v>
      </c>
      <c r="H107" s="193">
        <v>4350</v>
      </c>
      <c r="I107" s="193">
        <f>H107*0.75</f>
        <v>3262.5</v>
      </c>
      <c r="J107" s="194">
        <f>H107*0.5</f>
        <v>2175</v>
      </c>
    </row>
    <row r="108" spans="1:10" ht="36" customHeight="1" x14ac:dyDescent="0.25">
      <c r="A108" s="7" t="s">
        <v>112</v>
      </c>
      <c r="B108" s="330" t="s">
        <v>198</v>
      </c>
      <c r="C108" s="331"/>
      <c r="D108" s="331"/>
      <c r="E108" s="401"/>
      <c r="F108" s="67">
        <v>3159</v>
      </c>
      <c r="G108" s="68"/>
      <c r="H108" s="68"/>
      <c r="I108" s="68"/>
      <c r="J108" s="69"/>
    </row>
    <row r="109" spans="1:10" ht="36" customHeight="1" x14ac:dyDescent="0.25">
      <c r="A109" s="7" t="s">
        <v>112</v>
      </c>
      <c r="B109" s="330" t="s">
        <v>199</v>
      </c>
      <c r="C109" s="331"/>
      <c r="D109" s="331"/>
      <c r="E109" s="401"/>
      <c r="F109" s="67">
        <v>8298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330" t="s">
        <v>200</v>
      </c>
      <c r="C110" s="331"/>
      <c r="D110" s="331"/>
      <c r="E110" s="401"/>
      <c r="F110" s="192">
        <f>H110*1.2</f>
        <v>7344</v>
      </c>
      <c r="G110" s="193">
        <f>H110*1.1</f>
        <v>6732.0000000000009</v>
      </c>
      <c r="H110" s="193">
        <v>6120</v>
      </c>
      <c r="I110" s="193">
        <f>H110*0.75</f>
        <v>4590</v>
      </c>
      <c r="J110" s="194">
        <f>H110*0.5</f>
        <v>3060</v>
      </c>
    </row>
    <row r="111" spans="1:10" ht="36" customHeight="1" x14ac:dyDescent="0.25">
      <c r="A111" s="7" t="s">
        <v>114</v>
      </c>
      <c r="B111" s="330" t="s">
        <v>226</v>
      </c>
      <c r="C111" s="331"/>
      <c r="D111" s="331"/>
      <c r="E111" s="401"/>
      <c r="F111" s="496">
        <v>4440</v>
      </c>
      <c r="G111" s="59"/>
      <c r="H111" s="59"/>
      <c r="I111" s="59"/>
      <c r="J111" s="60"/>
    </row>
    <row r="112" spans="1:10" ht="36" customHeight="1" x14ac:dyDescent="0.25">
      <c r="A112" s="7" t="s">
        <v>114</v>
      </c>
      <c r="B112" s="330" t="s">
        <v>202</v>
      </c>
      <c r="C112" s="331"/>
      <c r="D112" s="331"/>
      <c r="E112" s="401"/>
      <c r="F112" s="496">
        <v>11640</v>
      </c>
      <c r="G112" s="59"/>
      <c r="H112" s="59"/>
      <c r="I112" s="59"/>
      <c r="J112" s="60"/>
    </row>
    <row r="113" spans="1:10" ht="36" customHeight="1" x14ac:dyDescent="0.25">
      <c r="A113" s="7"/>
      <c r="B113" s="76" t="s">
        <v>203</v>
      </c>
      <c r="C113" s="77"/>
      <c r="D113" s="77"/>
      <c r="E113" s="53"/>
      <c r="F113" s="115">
        <f>H113*1.2</f>
        <v>3780</v>
      </c>
      <c r="G113" s="115">
        <f>H113*1.1</f>
        <v>3465.0000000000005</v>
      </c>
      <c r="H113" s="115">
        <v>3150</v>
      </c>
      <c r="I113" s="115">
        <f>H113*0.75</f>
        <v>2362.5</v>
      </c>
      <c r="J113" s="115">
        <f>H113*0.5</f>
        <v>1575</v>
      </c>
    </row>
    <row r="114" spans="1:10" ht="54" customHeight="1" thickBot="1" x14ac:dyDescent="0.3">
      <c r="A114" s="7"/>
      <c r="B114" s="498" t="s">
        <v>228</v>
      </c>
      <c r="C114" s="499"/>
      <c r="D114" s="499"/>
      <c r="E114" s="500"/>
      <c r="F114" s="501"/>
      <c r="G114" s="502"/>
      <c r="H114" s="502"/>
      <c r="I114" s="502"/>
      <c r="J114" s="503"/>
    </row>
    <row r="115" spans="1:10" ht="36" customHeight="1" thickBot="1" x14ac:dyDescent="0.3">
      <c r="A115" s="7"/>
      <c r="B115" s="195"/>
      <c r="C115" s="196"/>
      <c r="D115" s="196"/>
      <c r="E115" s="196"/>
      <c r="F115" s="196"/>
      <c r="G115" s="196"/>
      <c r="H115" s="196"/>
      <c r="I115" s="196"/>
      <c r="J115" s="197"/>
    </row>
    <row r="116" spans="1:10" ht="36" customHeight="1" x14ac:dyDescent="0.25">
      <c r="A116" s="7"/>
      <c r="B116" s="78" t="s">
        <v>229</v>
      </c>
      <c r="C116" s="79"/>
      <c r="D116" s="79"/>
      <c r="E116" s="36"/>
      <c r="F116" s="80">
        <v>9750</v>
      </c>
      <c r="G116" s="81"/>
      <c r="H116" s="81"/>
      <c r="I116" s="81"/>
      <c r="J116" s="82"/>
    </row>
    <row r="117" spans="1:10" ht="36" customHeight="1" x14ac:dyDescent="0.25">
      <c r="A117" s="7"/>
      <c r="B117" s="76" t="s">
        <v>230</v>
      </c>
      <c r="C117" s="77"/>
      <c r="D117" s="77"/>
      <c r="E117" s="54"/>
      <c r="F117" s="67">
        <v>19500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231</v>
      </c>
      <c r="C118" s="77"/>
      <c r="D118" s="77"/>
      <c r="E118" s="54"/>
      <c r="F118" s="67">
        <v>9750</v>
      </c>
      <c r="G118" s="68"/>
      <c r="H118" s="68"/>
      <c r="I118" s="68"/>
      <c r="J118" s="69"/>
    </row>
    <row r="119" spans="1:10" ht="36" customHeight="1" thickBot="1" x14ac:dyDescent="0.3">
      <c r="A119" s="7"/>
      <c r="B119" s="76" t="s">
        <v>264</v>
      </c>
      <c r="C119" s="77"/>
      <c r="D119" s="77"/>
      <c r="E119" s="54"/>
      <c r="F119" s="67">
        <v>19500</v>
      </c>
      <c r="G119" s="68"/>
      <c r="H119" s="68"/>
      <c r="I119" s="68"/>
      <c r="J119" s="69"/>
    </row>
    <row r="120" spans="1:10" ht="24" thickBot="1" x14ac:dyDescent="0.3">
      <c r="A120" s="7"/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21" customHeight="1" x14ac:dyDescent="0.25">
      <c r="A121" s="7"/>
      <c r="B121" s="116"/>
      <c r="C121" s="117"/>
      <c r="D121" s="117"/>
      <c r="E121" s="117"/>
      <c r="F121" s="118"/>
      <c r="G121" s="118"/>
      <c r="H121" s="118"/>
      <c r="I121" s="118"/>
      <c r="J121" s="118"/>
    </row>
    <row r="122" spans="1:10" ht="56.25" customHeight="1" x14ac:dyDescent="0.25">
      <c r="A122" s="7"/>
      <c r="B122" s="119" t="s">
        <v>265</v>
      </c>
      <c r="C122" s="119"/>
      <c r="D122" s="119"/>
      <c r="E122" s="119"/>
      <c r="F122" s="119"/>
      <c r="G122" s="119"/>
      <c r="H122" s="119"/>
      <c r="I122" s="119"/>
      <c r="J122" s="119"/>
    </row>
    <row r="123" spans="1:10" ht="41.25" customHeight="1" x14ac:dyDescent="0.25">
      <c r="A123" s="7"/>
      <c r="B123" s="119" t="s">
        <v>205</v>
      </c>
      <c r="C123" s="119"/>
      <c r="D123" s="119"/>
      <c r="E123" s="119"/>
      <c r="F123" s="119"/>
      <c r="G123" s="119"/>
      <c r="H123" s="119"/>
      <c r="I123" s="119"/>
      <c r="J123" s="119"/>
    </row>
    <row r="124" spans="1:10" ht="21" x14ac:dyDescent="0.25">
      <c r="A124" s="7" t="s">
        <v>114</v>
      </c>
      <c r="B124" s="120" t="s">
        <v>268</v>
      </c>
      <c r="C124" s="120"/>
      <c r="D124" s="120"/>
      <c r="E124" s="120"/>
      <c r="F124" s="120"/>
      <c r="G124" s="120"/>
      <c r="H124" s="120"/>
      <c r="I124" s="120"/>
      <c r="J124" s="120"/>
    </row>
    <row r="125" spans="1:10" ht="42" customHeight="1" x14ac:dyDescent="0.25">
      <c r="A125" s="7"/>
      <c r="B125" s="121" t="s">
        <v>207</v>
      </c>
      <c r="C125" s="121"/>
      <c r="D125" s="121"/>
      <c r="E125" s="121"/>
      <c r="F125" s="121"/>
      <c r="G125" s="121"/>
      <c r="H125" s="121"/>
      <c r="I125" s="121"/>
      <c r="J125" s="121"/>
    </row>
    <row r="126" spans="1:10" ht="21" x14ac:dyDescent="0.25">
      <c r="A126" s="7"/>
    </row>
  </sheetData>
  <sheetProtection selectLockedCells="1" selectUnlockedCells="1"/>
  <mergeCells count="228">
    <mergeCell ref="B124:J124"/>
    <mergeCell ref="B125:J125"/>
    <mergeCell ref="B119:E119"/>
    <mergeCell ref="F119:J119"/>
    <mergeCell ref="B120:E120"/>
    <mergeCell ref="F120:J120"/>
    <mergeCell ref="B122:J122"/>
    <mergeCell ref="B123:J123"/>
    <mergeCell ref="B115:J115"/>
    <mergeCell ref="B116:E116"/>
    <mergeCell ref="F116:J116"/>
    <mergeCell ref="B117:E117"/>
    <mergeCell ref="F117:J117"/>
    <mergeCell ref="B118:E118"/>
    <mergeCell ref="F118:J118"/>
    <mergeCell ref="B111:E111"/>
    <mergeCell ref="F111:J111"/>
    <mergeCell ref="B112:E112"/>
    <mergeCell ref="F112:J112"/>
    <mergeCell ref="B113:E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B104:E104"/>
    <mergeCell ref="F104:J104"/>
    <mergeCell ref="B105:E105"/>
    <mergeCell ref="F105:J105"/>
    <mergeCell ref="B106:E106"/>
    <mergeCell ref="F106:J106"/>
    <mergeCell ref="F100:J100"/>
    <mergeCell ref="B101:E101"/>
    <mergeCell ref="F101:J101"/>
    <mergeCell ref="B102:E102"/>
    <mergeCell ref="F102:J102"/>
    <mergeCell ref="B103:E103"/>
    <mergeCell ref="F103:J103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2:E12"/>
    <mergeCell ref="B13:E13"/>
    <mergeCell ref="F13:J13"/>
    <mergeCell ref="B14:E14"/>
    <mergeCell ref="F14:J14"/>
    <mergeCell ref="B15:E15"/>
    <mergeCell ref="F15:J15"/>
    <mergeCell ref="B6:E6"/>
    <mergeCell ref="B7:E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topLeftCell="B1" zoomScale="65" zoomScaleNormal="60" zoomScaleSheetLayoutView="65" workbookViewId="0">
      <pane ySplit="4" topLeftCell="A103" activePane="bottomLeft" state="frozen"/>
      <selection activeCell="Q15" sqref="Q15"/>
      <selection pane="bottomLeft" activeCell="F116" sqref="F116:J119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3" t="s">
        <v>108</v>
      </c>
      <c r="H6" s="173" t="s">
        <v>109</v>
      </c>
      <c r="I6" s="173" t="s">
        <v>110</v>
      </c>
      <c r="J6" s="174" t="s">
        <v>111</v>
      </c>
    </row>
    <row r="7" spans="1:10" ht="24" thickBot="1" x14ac:dyDescent="0.3">
      <c r="A7" s="7"/>
      <c r="B7" s="132"/>
      <c r="C7" s="133"/>
      <c r="D7" s="133"/>
      <c r="E7" s="134"/>
      <c r="F7" s="135"/>
      <c r="G7" s="136"/>
      <c r="H7" s="136"/>
      <c r="I7" s="136"/>
      <c r="J7" s="137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9100.7999999999993</v>
      </c>
      <c r="G8" s="33">
        <f>H8*1.1</f>
        <v>8342.4000000000015</v>
      </c>
      <c r="H8" s="33">
        <v>7584</v>
      </c>
      <c r="I8" s="33">
        <f>H8*0.75</f>
        <v>5688</v>
      </c>
      <c r="J8" s="33">
        <f>H8*0.5</f>
        <v>3792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12744</v>
      </c>
      <c r="G9" s="37">
        <f>H9*1.1</f>
        <v>11682.000000000002</v>
      </c>
      <c r="H9" s="37">
        <v>10620</v>
      </c>
      <c r="I9" s="37">
        <f>H9*0.75</f>
        <v>7965</v>
      </c>
      <c r="J9" s="37">
        <f>H9*0.5</f>
        <v>5310</v>
      </c>
    </row>
    <row r="10" spans="1:10" ht="24" thickBot="1" x14ac:dyDescent="0.3">
      <c r="A10" s="7"/>
      <c r="B10" s="27"/>
      <c r="C10" s="38"/>
      <c r="D10" s="38"/>
      <c r="E10" s="39"/>
      <c r="F10" s="135"/>
      <c r="G10" s="136"/>
      <c r="H10" s="136"/>
      <c r="I10" s="136"/>
      <c r="J10" s="137"/>
    </row>
    <row r="11" spans="1:10" ht="34.5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9676.7999999999993</v>
      </c>
      <c r="G11" s="33">
        <f>H11*1.1</f>
        <v>8870.4000000000015</v>
      </c>
      <c r="H11" s="33">
        <v>8064</v>
      </c>
      <c r="I11" s="33">
        <f>H11*0.75</f>
        <v>6048</v>
      </c>
      <c r="J11" s="33">
        <f>H11*0.5</f>
        <v>4032</v>
      </c>
    </row>
    <row r="12" spans="1:10" ht="45.75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13550.4</v>
      </c>
      <c r="G12" s="37">
        <f>H12*1.1</f>
        <v>12421.2</v>
      </c>
      <c r="H12" s="37">
        <v>11292</v>
      </c>
      <c r="I12" s="37">
        <f>H12*0.75</f>
        <v>8469</v>
      </c>
      <c r="J12" s="37">
        <f>H12*0.5</f>
        <v>5646</v>
      </c>
    </row>
    <row r="13" spans="1:10" ht="24" thickBot="1" x14ac:dyDescent="0.3">
      <c r="A13" s="7"/>
      <c r="B13" s="27"/>
      <c r="C13" s="28"/>
      <c r="D13" s="28"/>
      <c r="E13" s="29"/>
      <c r="F13" s="511"/>
      <c r="G13" s="512"/>
      <c r="H13" s="512"/>
      <c r="I13" s="512"/>
      <c r="J13" s="513"/>
    </row>
    <row r="14" spans="1:10" ht="36" customHeight="1" x14ac:dyDescent="0.25">
      <c r="A14" s="7" t="s">
        <v>112</v>
      </c>
      <c r="B14" s="30" t="s">
        <v>118</v>
      </c>
      <c r="C14" s="175"/>
      <c r="D14" s="175"/>
      <c r="E14" s="176"/>
      <c r="F14" s="43">
        <v>900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77" t="s">
        <v>119</v>
      </c>
      <c r="C15" s="178"/>
      <c r="D15" s="178"/>
      <c r="E15" s="179"/>
      <c r="F15" s="49">
        <v>1320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0"/>
      <c r="G16" s="181"/>
      <c r="H16" s="181"/>
      <c r="I16" s="181"/>
      <c r="J16" s="182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120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168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600 до 6300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600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900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1200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1500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2100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2400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2700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3000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3300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3600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3900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4200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4500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4800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5100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5400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5700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6000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6300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6600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6900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7200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7500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7800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8100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8400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8700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9000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9300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143</v>
      </c>
      <c r="C51" s="71"/>
      <c r="D51" s="71"/>
      <c r="E51" s="72"/>
      <c r="F51" s="73" t="str">
        <f>"Цена от "&amp;MIN(F52:F61)&amp;" до "&amp;MAX(F52:F61)</f>
        <v>Цена от 180 до 1200</v>
      </c>
      <c r="G51" s="74"/>
      <c r="H51" s="74"/>
      <c r="I51" s="74"/>
      <c r="J51" s="75"/>
    </row>
    <row r="52" spans="1:10" ht="36" customHeight="1" x14ac:dyDescent="0.25">
      <c r="A52" s="7"/>
      <c r="B52" s="76" t="s">
        <v>144</v>
      </c>
      <c r="C52" s="77"/>
      <c r="D52" s="77"/>
      <c r="E52" s="54"/>
      <c r="F52" s="67">
        <v>744</v>
      </c>
      <c r="G52" s="68"/>
      <c r="H52" s="68"/>
      <c r="I52" s="68"/>
      <c r="J52" s="69"/>
    </row>
    <row r="53" spans="1:10" ht="36" customHeight="1" x14ac:dyDescent="0.25">
      <c r="A53" s="7"/>
      <c r="B53" s="76" t="s">
        <v>208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36" customHeight="1" x14ac:dyDescent="0.25">
      <c r="A54" s="7"/>
      <c r="B54" s="78" t="s">
        <v>146</v>
      </c>
      <c r="C54" s="79"/>
      <c r="D54" s="79"/>
      <c r="E54" s="36"/>
      <c r="F54" s="80">
        <v>1200</v>
      </c>
      <c r="G54" s="81"/>
      <c r="H54" s="81"/>
      <c r="I54" s="81"/>
      <c r="J54" s="82"/>
    </row>
    <row r="55" spans="1:10" ht="36" customHeight="1" x14ac:dyDescent="0.25">
      <c r="A55" s="7"/>
      <c r="B55" s="76" t="s">
        <v>147</v>
      </c>
      <c r="C55" s="77"/>
      <c r="D55" s="77"/>
      <c r="E55" s="54"/>
      <c r="F55" s="67">
        <v>600</v>
      </c>
      <c r="G55" s="68"/>
      <c r="H55" s="68"/>
      <c r="I55" s="68"/>
      <c r="J55" s="69"/>
    </row>
    <row r="56" spans="1:10" ht="36" customHeight="1" x14ac:dyDescent="0.25">
      <c r="A56" s="7"/>
      <c r="B56" s="76" t="s">
        <v>148</v>
      </c>
      <c r="C56" s="77"/>
      <c r="D56" s="77"/>
      <c r="E56" s="54"/>
      <c r="F56" s="67">
        <v>900</v>
      </c>
      <c r="G56" s="68"/>
      <c r="H56" s="68"/>
      <c r="I56" s="68"/>
      <c r="J56" s="69"/>
    </row>
    <row r="57" spans="1:10" ht="36" customHeight="1" x14ac:dyDescent="0.25">
      <c r="A57" s="7"/>
      <c r="B57" s="76" t="s">
        <v>149</v>
      </c>
      <c r="C57" s="77"/>
      <c r="D57" s="77"/>
      <c r="E57" s="54"/>
      <c r="F57" s="67">
        <v>240</v>
      </c>
      <c r="G57" s="68"/>
      <c r="H57" s="68"/>
      <c r="I57" s="68"/>
      <c r="J57" s="69"/>
    </row>
    <row r="58" spans="1:10" ht="36" customHeight="1" x14ac:dyDescent="0.25">
      <c r="A58" s="7"/>
      <c r="B58" s="76" t="s">
        <v>150</v>
      </c>
      <c r="C58" s="77"/>
      <c r="D58" s="77"/>
      <c r="E58" s="54"/>
      <c r="F58" s="67">
        <v>240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151</v>
      </c>
      <c r="C59" s="77"/>
      <c r="D59" s="77"/>
      <c r="E59" s="54"/>
      <c r="F59" s="67">
        <v>480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152</v>
      </c>
      <c r="C60" s="77"/>
      <c r="D60" s="77"/>
      <c r="E60" s="54"/>
      <c r="F60" s="67">
        <v>720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153</v>
      </c>
      <c r="C61" s="77"/>
      <c r="D61" s="77"/>
      <c r="E61" s="54"/>
      <c r="F61" s="67">
        <v>600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155</v>
      </c>
      <c r="C63" s="77"/>
      <c r="D63" s="77"/>
      <c r="E63" s="54"/>
      <c r="F63" s="67">
        <v>30</v>
      </c>
      <c r="G63" s="68"/>
      <c r="H63" s="68"/>
      <c r="I63" s="68"/>
      <c r="J63" s="69"/>
    </row>
    <row r="64" spans="1:10" ht="54" customHeight="1" thickBot="1" x14ac:dyDescent="0.3">
      <c r="A64" s="7"/>
      <c r="B64" s="183" t="s">
        <v>209</v>
      </c>
      <c r="C64" s="184"/>
      <c r="D64" s="184"/>
      <c r="E64" s="185"/>
      <c r="F64" s="186" t="str">
        <f>"Цена от "&amp;MIN(F66,F71:J72,H107,F73:J84)&amp;" до "&amp;MAX(F66,F71:J72,H107,F73:J84)</f>
        <v>Цена от 480 до 6192</v>
      </c>
      <c r="G64" s="187"/>
      <c r="H64" s="187"/>
      <c r="I64" s="187"/>
      <c r="J64" s="188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157</v>
      </c>
      <c r="C66" s="77"/>
      <c r="D66" s="77"/>
      <c r="E66" s="54"/>
      <c r="F66" s="67">
        <v>1965</v>
      </c>
      <c r="G66" s="68"/>
      <c r="H66" s="68"/>
      <c r="I66" s="68"/>
      <c r="J66" s="69"/>
    </row>
    <row r="67" spans="1:10" ht="36" customHeight="1" x14ac:dyDescent="0.25">
      <c r="A67" s="7"/>
      <c r="B67" s="84" t="s">
        <v>158</v>
      </c>
      <c r="C67" s="85"/>
      <c r="D67" s="85"/>
      <c r="E67" s="86"/>
      <c r="F67" s="93">
        <v>196.5</v>
      </c>
      <c r="G67" s="94"/>
      <c r="H67" s="94"/>
      <c r="I67" s="94"/>
      <c r="J67" s="95"/>
    </row>
    <row r="68" spans="1:10" ht="36" customHeight="1" x14ac:dyDescent="0.25">
      <c r="A68" s="7"/>
      <c r="B68" s="84" t="s">
        <v>159</v>
      </c>
      <c r="C68" s="85"/>
      <c r="D68" s="85"/>
      <c r="E68" s="86"/>
      <c r="F68" s="93">
        <v>975</v>
      </c>
      <c r="G68" s="94"/>
      <c r="H68" s="94"/>
      <c r="I68" s="94"/>
      <c r="J68" s="95"/>
    </row>
    <row r="69" spans="1:10" ht="36" customHeight="1" thickBot="1" x14ac:dyDescent="0.3">
      <c r="A69" s="7"/>
      <c r="B69" s="177" t="s">
        <v>160</v>
      </c>
      <c r="C69" s="178"/>
      <c r="D69" s="178"/>
      <c r="E69" s="179"/>
      <c r="F69" s="93">
        <v>7002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112</v>
      </c>
      <c r="B71" s="78" t="s">
        <v>161</v>
      </c>
      <c r="C71" s="79"/>
      <c r="D71" s="79"/>
      <c r="E71" s="36"/>
      <c r="F71" s="80">
        <v>2502</v>
      </c>
      <c r="G71" s="81"/>
      <c r="H71" s="81"/>
      <c r="I71" s="81"/>
      <c r="J71" s="82"/>
    </row>
    <row r="72" spans="1:10" ht="36" customHeight="1" x14ac:dyDescent="0.25">
      <c r="A72" s="7" t="s">
        <v>112</v>
      </c>
      <c r="B72" s="52" t="s">
        <v>162</v>
      </c>
      <c r="C72" s="96"/>
      <c r="D72" s="96"/>
      <c r="E72" s="97"/>
      <c r="F72" s="67">
        <v>720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163</v>
      </c>
      <c r="C73" s="77"/>
      <c r="D73" s="77"/>
      <c r="E73" s="54"/>
      <c r="F73" s="67">
        <v>2160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164</v>
      </c>
      <c r="C74" s="77"/>
      <c r="D74" s="77"/>
      <c r="E74" s="54"/>
      <c r="F74" s="67">
        <v>5160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76" t="s">
        <v>165</v>
      </c>
      <c r="C75" s="77"/>
      <c r="D75" s="77"/>
      <c r="E75" s="54"/>
      <c r="F75" s="67">
        <v>6192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166</v>
      </c>
      <c r="C76" s="77"/>
      <c r="D76" s="77"/>
      <c r="E76" s="54"/>
      <c r="F76" s="67">
        <v>480</v>
      </c>
      <c r="G76" s="68"/>
      <c r="H76" s="68"/>
      <c r="I76" s="68"/>
      <c r="J76" s="69"/>
    </row>
    <row r="77" spans="1:10" ht="36" customHeight="1" x14ac:dyDescent="0.25">
      <c r="A77" s="7" t="s">
        <v>112</v>
      </c>
      <c r="B77" s="76" t="s">
        <v>167</v>
      </c>
      <c r="C77" s="77"/>
      <c r="D77" s="77"/>
      <c r="E77" s="54"/>
      <c r="F77" s="67">
        <v>480</v>
      </c>
      <c r="G77" s="68"/>
      <c r="H77" s="68"/>
      <c r="I77" s="68"/>
      <c r="J77" s="69"/>
    </row>
    <row r="78" spans="1:10" ht="36" customHeight="1" x14ac:dyDescent="0.25">
      <c r="A78" s="7" t="s">
        <v>112</v>
      </c>
      <c r="B78" s="76" t="s">
        <v>168</v>
      </c>
      <c r="C78" s="77"/>
      <c r="D78" s="77"/>
      <c r="E78" s="54"/>
      <c r="F78" s="67">
        <v>600</v>
      </c>
      <c r="G78" s="68"/>
      <c r="H78" s="68"/>
      <c r="I78" s="68"/>
      <c r="J78" s="69"/>
    </row>
    <row r="79" spans="1:10" ht="36" customHeight="1" x14ac:dyDescent="0.25">
      <c r="A79" s="7"/>
      <c r="B79" s="78" t="s">
        <v>169</v>
      </c>
      <c r="C79" s="79"/>
      <c r="D79" s="79"/>
      <c r="E79" s="36"/>
      <c r="F79" s="67">
        <v>4620</v>
      </c>
      <c r="G79" s="68"/>
      <c r="H79" s="68"/>
      <c r="I79" s="68"/>
      <c r="J79" s="69"/>
    </row>
    <row r="80" spans="1:10" ht="36" customHeight="1" x14ac:dyDescent="0.25">
      <c r="A80" s="7" t="s">
        <v>112</v>
      </c>
      <c r="B80" s="78" t="s">
        <v>170</v>
      </c>
      <c r="C80" s="79"/>
      <c r="D80" s="79"/>
      <c r="E80" s="36"/>
      <c r="F80" s="67">
        <v>600</v>
      </c>
      <c r="G80" s="68"/>
      <c r="H80" s="68"/>
      <c r="I80" s="68"/>
      <c r="J80" s="69"/>
    </row>
    <row r="81" spans="1:10" ht="36" customHeight="1" x14ac:dyDescent="0.25">
      <c r="A81" s="7"/>
      <c r="B81" s="52" t="s">
        <v>171</v>
      </c>
      <c r="C81" s="96"/>
      <c r="D81" s="96"/>
      <c r="E81" s="97"/>
      <c r="F81" s="67">
        <v>2040</v>
      </c>
      <c r="G81" s="68"/>
      <c r="H81" s="68"/>
      <c r="I81" s="68"/>
      <c r="J81" s="69"/>
    </row>
    <row r="82" spans="1:10" ht="36" customHeight="1" x14ac:dyDescent="0.25">
      <c r="A82" s="7"/>
      <c r="B82" s="52" t="s">
        <v>172</v>
      </c>
      <c r="C82" s="96"/>
      <c r="D82" s="96"/>
      <c r="E82" s="97"/>
      <c r="F82" s="67">
        <v>1380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52" t="s">
        <v>173</v>
      </c>
      <c r="C83" s="96"/>
      <c r="D83" s="96"/>
      <c r="E83" s="97"/>
      <c r="F83" s="67">
        <v>5400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76" t="s">
        <v>174</v>
      </c>
      <c r="C84" s="77"/>
      <c r="D84" s="77"/>
      <c r="E84" s="54"/>
      <c r="F84" s="67">
        <v>480</v>
      </c>
      <c r="G84" s="68"/>
      <c r="H84" s="68"/>
      <c r="I84" s="68"/>
      <c r="J84" s="69"/>
    </row>
    <row r="85" spans="1:10" ht="37.5" customHeight="1" x14ac:dyDescent="0.25">
      <c r="A85" s="7"/>
      <c r="B85" s="76" t="s">
        <v>175</v>
      </c>
      <c r="C85" s="77"/>
      <c r="D85" s="77"/>
      <c r="E85" s="54"/>
      <c r="F85" s="67">
        <v>480</v>
      </c>
      <c r="G85" s="68"/>
      <c r="H85" s="68"/>
      <c r="I85" s="68"/>
      <c r="J85" s="69"/>
    </row>
    <row r="86" spans="1:10" ht="36" customHeight="1" x14ac:dyDescent="0.25">
      <c r="A86" s="7"/>
      <c r="B86" s="76" t="s">
        <v>176</v>
      </c>
      <c r="C86" s="77"/>
      <c r="D86" s="77"/>
      <c r="E86" s="54"/>
      <c r="F86" s="67">
        <v>3600</v>
      </c>
      <c r="G86" s="68"/>
      <c r="H86" s="68"/>
      <c r="I86" s="68"/>
      <c r="J86" s="69"/>
    </row>
    <row r="87" spans="1:10" ht="36" customHeight="1" x14ac:dyDescent="0.25">
      <c r="A87" s="7"/>
      <c r="B87" s="76" t="s">
        <v>177</v>
      </c>
      <c r="C87" s="77"/>
      <c r="D87" s="77"/>
      <c r="E87" s="53"/>
      <c r="F87" s="67">
        <v>1500</v>
      </c>
      <c r="G87" s="68"/>
      <c r="H87" s="68"/>
      <c r="I87" s="68"/>
      <c r="J87" s="69"/>
    </row>
    <row r="88" spans="1:10" ht="36" customHeight="1" x14ac:dyDescent="0.25">
      <c r="A88" s="7"/>
      <c r="B88" s="52" t="s">
        <v>178</v>
      </c>
      <c r="C88" s="96"/>
      <c r="D88" s="96"/>
      <c r="E88" s="96"/>
      <c r="F88" s="67">
        <v>5010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179</v>
      </c>
      <c r="C89" s="77"/>
      <c r="D89" s="77"/>
      <c r="E89" s="54"/>
      <c r="F89" s="67">
        <v>3600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180</v>
      </c>
      <c r="C90" s="77"/>
      <c r="D90" s="77"/>
      <c r="E90" s="54"/>
      <c r="F90" s="67">
        <v>1080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181</v>
      </c>
      <c r="C91" s="77"/>
      <c r="D91" s="77"/>
      <c r="E91" s="54"/>
      <c r="F91" s="67">
        <v>3120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76" t="s">
        <v>182</v>
      </c>
      <c r="C92" s="77"/>
      <c r="D92" s="77"/>
      <c r="E92" s="54"/>
      <c r="F92" s="67">
        <v>7320</v>
      </c>
      <c r="G92" s="68"/>
      <c r="H92" s="68"/>
      <c r="I92" s="68"/>
      <c r="J92" s="69"/>
    </row>
    <row r="93" spans="1:10" ht="36" customHeight="1" x14ac:dyDescent="0.25">
      <c r="A93" s="7" t="s">
        <v>114</v>
      </c>
      <c r="B93" s="84" t="s">
        <v>183</v>
      </c>
      <c r="C93" s="85"/>
      <c r="D93" s="85"/>
      <c r="E93" s="86"/>
      <c r="F93" s="93">
        <v>8784</v>
      </c>
      <c r="G93" s="94"/>
      <c r="H93" s="94"/>
      <c r="I93" s="94"/>
      <c r="J93" s="95"/>
    </row>
    <row r="94" spans="1:10" ht="36" customHeight="1" x14ac:dyDescent="0.25">
      <c r="A94" s="7" t="s">
        <v>114</v>
      </c>
      <c r="B94" s="76" t="s">
        <v>184</v>
      </c>
      <c r="C94" s="77"/>
      <c r="D94" s="77"/>
      <c r="E94" s="54"/>
      <c r="F94" s="67">
        <v>720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185</v>
      </c>
      <c r="C95" s="77"/>
      <c r="D95" s="77"/>
      <c r="E95" s="54"/>
      <c r="F95" s="67">
        <v>720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186</v>
      </c>
      <c r="C96" s="77"/>
      <c r="D96" s="77"/>
      <c r="E96" s="54"/>
      <c r="F96" s="67">
        <v>840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187</v>
      </c>
      <c r="C97" s="77"/>
      <c r="D97" s="77"/>
      <c r="E97" s="54"/>
      <c r="F97" s="67">
        <v>840</v>
      </c>
      <c r="G97" s="68"/>
      <c r="H97" s="68"/>
      <c r="I97" s="68"/>
      <c r="J97" s="69"/>
    </row>
    <row r="98" spans="1:10" ht="36" customHeight="1" x14ac:dyDescent="0.25">
      <c r="A98" s="7" t="s">
        <v>114</v>
      </c>
      <c r="B98" s="76" t="s">
        <v>188</v>
      </c>
      <c r="C98" s="77"/>
      <c r="D98" s="77"/>
      <c r="E98" s="54"/>
      <c r="F98" s="67">
        <v>7560</v>
      </c>
      <c r="G98" s="68"/>
      <c r="H98" s="68"/>
      <c r="I98" s="68"/>
      <c r="J98" s="69"/>
    </row>
    <row r="99" spans="1:10" ht="36" customHeight="1" thickBot="1" x14ac:dyDescent="0.3">
      <c r="A99" s="7" t="s">
        <v>114</v>
      </c>
      <c r="B99" s="76" t="s">
        <v>189</v>
      </c>
      <c r="C99" s="77"/>
      <c r="D99" s="77"/>
      <c r="E99" s="54"/>
      <c r="F99" s="67">
        <v>720</v>
      </c>
      <c r="G99" s="68"/>
      <c r="H99" s="68"/>
      <c r="I99" s="68"/>
      <c r="J99" s="69"/>
    </row>
    <row r="100" spans="1:10" ht="36" customHeight="1" x14ac:dyDescent="0.25">
      <c r="A100" s="7"/>
      <c r="B100" s="189" t="s">
        <v>190</v>
      </c>
      <c r="C100" s="190"/>
      <c r="D100" s="190"/>
      <c r="E100" s="191"/>
      <c r="F100" s="186"/>
      <c r="G100" s="187"/>
      <c r="H100" s="187"/>
      <c r="I100" s="187"/>
      <c r="J100" s="188"/>
    </row>
    <row r="101" spans="1:10" ht="36" customHeight="1" x14ac:dyDescent="0.25">
      <c r="A101" s="7"/>
      <c r="B101" s="76" t="s">
        <v>191</v>
      </c>
      <c r="C101" s="77"/>
      <c r="D101" s="77"/>
      <c r="E101" s="54"/>
      <c r="F101" s="67">
        <v>2004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192</v>
      </c>
      <c r="C102" s="77"/>
      <c r="D102" s="77"/>
      <c r="E102" s="54"/>
      <c r="F102" s="67">
        <v>2004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193</v>
      </c>
      <c r="C103" s="77"/>
      <c r="D103" s="77"/>
      <c r="E103" s="54"/>
      <c r="F103" s="105">
        <v>1500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194</v>
      </c>
      <c r="C104" s="77"/>
      <c r="D104" s="77"/>
      <c r="E104" s="54"/>
      <c r="F104" s="105">
        <v>150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195</v>
      </c>
      <c r="C105" s="77"/>
      <c r="D105" s="77"/>
      <c r="E105" s="54"/>
      <c r="F105" s="105">
        <v>510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196</v>
      </c>
      <c r="C106" s="19"/>
      <c r="D106" s="19"/>
      <c r="E106" s="20"/>
      <c r="F106" s="186"/>
      <c r="G106" s="187"/>
      <c r="H106" s="187"/>
      <c r="I106" s="187"/>
      <c r="J106" s="188"/>
    </row>
    <row r="107" spans="1:10" ht="36" customHeight="1" x14ac:dyDescent="0.25">
      <c r="A107" s="7" t="s">
        <v>112</v>
      </c>
      <c r="B107" s="76" t="s">
        <v>197</v>
      </c>
      <c r="C107" s="77"/>
      <c r="D107" s="77"/>
      <c r="E107" s="54"/>
      <c r="F107" s="192">
        <f>H107*1.2</f>
        <v>1843.1999999999998</v>
      </c>
      <c r="G107" s="193">
        <f>H107*1.1</f>
        <v>1689.6000000000001</v>
      </c>
      <c r="H107" s="193">
        <v>1536</v>
      </c>
      <c r="I107" s="193">
        <f>H107*0.75</f>
        <v>1152</v>
      </c>
      <c r="J107" s="194">
        <f>H107*0.5</f>
        <v>768</v>
      </c>
    </row>
    <row r="108" spans="1:10" ht="36" customHeight="1" x14ac:dyDescent="0.25">
      <c r="A108" s="7" t="s">
        <v>112</v>
      </c>
      <c r="B108" s="76" t="s">
        <v>198</v>
      </c>
      <c r="C108" s="77"/>
      <c r="D108" s="77"/>
      <c r="E108" s="54"/>
      <c r="F108" s="67">
        <v>1302</v>
      </c>
      <c r="G108" s="68"/>
      <c r="H108" s="68"/>
      <c r="I108" s="68"/>
      <c r="J108" s="69"/>
    </row>
    <row r="109" spans="1:10" ht="36" customHeight="1" x14ac:dyDescent="0.25">
      <c r="A109" s="7" t="s">
        <v>112</v>
      </c>
      <c r="B109" s="76" t="s">
        <v>199</v>
      </c>
      <c r="C109" s="77"/>
      <c r="D109" s="77"/>
      <c r="E109" s="54"/>
      <c r="F109" s="67">
        <v>600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76" t="s">
        <v>200</v>
      </c>
      <c r="C110" s="77"/>
      <c r="D110" s="77"/>
      <c r="E110" s="54"/>
      <c r="F110" s="192">
        <f>H110*1.2</f>
        <v>2592</v>
      </c>
      <c r="G110" s="193">
        <f>H110*1.1</f>
        <v>2376</v>
      </c>
      <c r="H110" s="193">
        <v>2160</v>
      </c>
      <c r="I110" s="193">
        <f>H110*0.75</f>
        <v>1620</v>
      </c>
      <c r="J110" s="194">
        <f>H110*0.5</f>
        <v>1080</v>
      </c>
    </row>
    <row r="111" spans="1:10" ht="36" customHeight="1" x14ac:dyDescent="0.25">
      <c r="A111" s="7" t="s">
        <v>114</v>
      </c>
      <c r="B111" s="76" t="s">
        <v>226</v>
      </c>
      <c r="C111" s="77"/>
      <c r="D111" s="77"/>
      <c r="E111" s="54"/>
      <c r="F111" s="67">
        <v>1920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76" t="s">
        <v>202</v>
      </c>
      <c r="C112" s="77"/>
      <c r="D112" s="77"/>
      <c r="E112" s="54"/>
      <c r="F112" s="67">
        <v>840</v>
      </c>
      <c r="G112" s="68"/>
      <c r="H112" s="68"/>
      <c r="I112" s="68"/>
      <c r="J112" s="69"/>
    </row>
    <row r="113" spans="1:10" ht="36" customHeight="1" thickBot="1" x14ac:dyDescent="0.3">
      <c r="A113" s="7"/>
      <c r="B113" s="76" t="s">
        <v>203</v>
      </c>
      <c r="C113" s="77"/>
      <c r="D113" s="77"/>
      <c r="E113" s="53"/>
      <c r="F113" s="115">
        <f>H113*1.2</f>
        <v>1440</v>
      </c>
      <c r="G113" s="115">
        <f>H113*1.1</f>
        <v>1320</v>
      </c>
      <c r="H113" s="115">
        <v>1200</v>
      </c>
      <c r="I113" s="115">
        <f>H113*0.75</f>
        <v>900</v>
      </c>
      <c r="J113" s="115">
        <f>H113*0.5</f>
        <v>600</v>
      </c>
    </row>
    <row r="114" spans="1:10" ht="54" customHeight="1" thickBot="1" x14ac:dyDescent="0.3">
      <c r="A114" s="7"/>
      <c r="B114" s="18" t="s">
        <v>228</v>
      </c>
      <c r="C114" s="19"/>
      <c r="D114" s="19"/>
      <c r="E114" s="20"/>
      <c r="F114" s="108"/>
      <c r="G114" s="109"/>
      <c r="H114" s="109"/>
      <c r="I114" s="109"/>
      <c r="J114" s="110"/>
    </row>
    <row r="115" spans="1:10" ht="36" customHeight="1" thickBot="1" x14ac:dyDescent="0.3">
      <c r="A115" s="7"/>
      <c r="B115" s="195"/>
      <c r="C115" s="196"/>
      <c r="D115" s="196"/>
      <c r="E115" s="196"/>
      <c r="F115" s="196"/>
      <c r="G115" s="196"/>
      <c r="H115" s="196"/>
      <c r="I115" s="196"/>
      <c r="J115" s="197"/>
    </row>
    <row r="116" spans="1:10" ht="36" customHeight="1" x14ac:dyDescent="0.25">
      <c r="A116" s="7"/>
      <c r="B116" s="78" t="s">
        <v>229</v>
      </c>
      <c r="C116" s="79"/>
      <c r="D116" s="79"/>
      <c r="E116" s="36"/>
      <c r="F116" s="80">
        <v>8064</v>
      </c>
      <c r="G116" s="81"/>
      <c r="H116" s="81"/>
      <c r="I116" s="81"/>
      <c r="J116" s="82"/>
    </row>
    <row r="117" spans="1:10" ht="36" customHeight="1" x14ac:dyDescent="0.25">
      <c r="A117" s="7"/>
      <c r="B117" s="76" t="s">
        <v>230</v>
      </c>
      <c r="C117" s="77"/>
      <c r="D117" s="77"/>
      <c r="E117" s="54"/>
      <c r="F117" s="67">
        <v>16128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231</v>
      </c>
      <c r="C118" s="77"/>
      <c r="D118" s="77"/>
      <c r="E118" s="54"/>
      <c r="F118" s="67">
        <v>8064</v>
      </c>
      <c r="G118" s="68"/>
      <c r="H118" s="68"/>
      <c r="I118" s="68"/>
      <c r="J118" s="69"/>
    </row>
    <row r="119" spans="1:10" ht="36" customHeight="1" thickBot="1" x14ac:dyDescent="0.3">
      <c r="A119" s="7"/>
      <c r="B119" s="76" t="s">
        <v>264</v>
      </c>
      <c r="C119" s="77"/>
      <c r="D119" s="77"/>
      <c r="E119" s="54"/>
      <c r="F119" s="67">
        <v>16128</v>
      </c>
      <c r="G119" s="68"/>
      <c r="H119" s="68"/>
      <c r="I119" s="68"/>
      <c r="J119" s="69"/>
    </row>
    <row r="120" spans="1:10" ht="24" thickBot="1" x14ac:dyDescent="0.3">
      <c r="A120" s="7"/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21" customHeight="1" x14ac:dyDescent="0.25">
      <c r="A121" s="7"/>
      <c r="B121" s="116"/>
      <c r="C121" s="117"/>
      <c r="D121" s="117"/>
      <c r="E121" s="117"/>
      <c r="F121" s="118"/>
      <c r="G121" s="118"/>
      <c r="H121" s="118"/>
      <c r="I121" s="118"/>
      <c r="J121" s="118"/>
    </row>
    <row r="122" spans="1:10" ht="56.25" customHeight="1" x14ac:dyDescent="0.25">
      <c r="A122" s="7"/>
      <c r="B122" s="119" t="s">
        <v>265</v>
      </c>
      <c r="C122" s="119"/>
      <c r="D122" s="119"/>
      <c r="E122" s="119"/>
      <c r="F122" s="119"/>
      <c r="G122" s="119"/>
      <c r="H122" s="119"/>
      <c r="I122" s="119"/>
      <c r="J122" s="119"/>
    </row>
    <row r="123" spans="1:10" ht="41.25" customHeight="1" x14ac:dyDescent="0.25">
      <c r="A123" s="7"/>
      <c r="B123" s="119" t="s">
        <v>205</v>
      </c>
      <c r="C123" s="119"/>
      <c r="D123" s="119"/>
      <c r="E123" s="119"/>
      <c r="F123" s="119"/>
      <c r="G123" s="119"/>
      <c r="H123" s="119"/>
      <c r="I123" s="119"/>
      <c r="J123" s="119"/>
    </row>
    <row r="124" spans="1:10" ht="21" x14ac:dyDescent="0.25">
      <c r="A124" s="7" t="s">
        <v>114</v>
      </c>
      <c r="B124" s="120" t="s">
        <v>268</v>
      </c>
      <c r="C124" s="120"/>
      <c r="D124" s="120"/>
      <c r="E124" s="120"/>
      <c r="F124" s="120"/>
      <c r="G124" s="120"/>
      <c r="H124" s="120"/>
      <c r="I124" s="120"/>
      <c r="J124" s="120"/>
    </row>
    <row r="125" spans="1:10" ht="42" customHeight="1" x14ac:dyDescent="0.25">
      <c r="A125" s="7"/>
      <c r="B125" s="121" t="s">
        <v>207</v>
      </c>
      <c r="C125" s="121"/>
      <c r="D125" s="121"/>
      <c r="E125" s="121"/>
      <c r="F125" s="121"/>
      <c r="G125" s="121"/>
      <c r="H125" s="121"/>
      <c r="I125" s="121"/>
      <c r="J125" s="121"/>
    </row>
    <row r="126" spans="1:10" ht="21" x14ac:dyDescent="0.25">
      <c r="A126" s="7"/>
    </row>
  </sheetData>
  <sheetProtection selectLockedCells="1" selectUnlockedCells="1"/>
  <mergeCells count="229">
    <mergeCell ref="B124:J124"/>
    <mergeCell ref="B125:J125"/>
    <mergeCell ref="B119:E119"/>
    <mergeCell ref="F119:J119"/>
    <mergeCell ref="B120:E120"/>
    <mergeCell ref="F120:J120"/>
    <mergeCell ref="B122:J122"/>
    <mergeCell ref="B123:J123"/>
    <mergeCell ref="B115:J115"/>
    <mergeCell ref="B116:E116"/>
    <mergeCell ref="F116:J116"/>
    <mergeCell ref="B117:E117"/>
    <mergeCell ref="F117:J117"/>
    <mergeCell ref="B118:E118"/>
    <mergeCell ref="F118:J118"/>
    <mergeCell ref="B111:E111"/>
    <mergeCell ref="F111:J111"/>
    <mergeCell ref="B112:E112"/>
    <mergeCell ref="F112:J112"/>
    <mergeCell ref="B113:E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B104:E104"/>
    <mergeCell ref="F104:J104"/>
    <mergeCell ref="B105:E105"/>
    <mergeCell ref="F105:J105"/>
    <mergeCell ref="B106:E106"/>
    <mergeCell ref="F106:J106"/>
    <mergeCell ref="F100:J100"/>
    <mergeCell ref="B101:E101"/>
    <mergeCell ref="F101:J101"/>
    <mergeCell ref="B102:E102"/>
    <mergeCell ref="F102:J102"/>
    <mergeCell ref="B103:E103"/>
    <mergeCell ref="F103:J103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1:E11"/>
    <mergeCell ref="B12:E12"/>
    <mergeCell ref="B13:E13"/>
    <mergeCell ref="B14:E14"/>
    <mergeCell ref="F14:J14"/>
    <mergeCell ref="B15:E15"/>
    <mergeCell ref="F15:J15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65" zoomScaleNormal="60" zoomScaleSheetLayoutView="65" workbookViewId="0">
      <pane ySplit="4" topLeftCell="A103" activePane="bottomLeft" state="frozen"/>
      <selection activeCell="Q15" sqref="Q15"/>
      <selection pane="bottomLeft" activeCell="F116" sqref="F116:J119"/>
    </sheetView>
  </sheetViews>
  <sheetFormatPr defaultColWidth="9.140625" defaultRowHeight="12.75" outlineLevelRow="1" x14ac:dyDescent="0.25"/>
  <cols>
    <col min="1" max="1" width="37.710937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8748</v>
      </c>
      <c r="G8" s="33">
        <f>H8*1.1</f>
        <v>8019.0000000000009</v>
      </c>
      <c r="H8" s="33">
        <v>7290</v>
      </c>
      <c r="I8" s="33">
        <f>H8*0.75</f>
        <v>5467.5</v>
      </c>
      <c r="J8" s="33">
        <f>H8*0.5</f>
        <v>3645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12254.4</v>
      </c>
      <c r="G9" s="37">
        <f>H9*1.1</f>
        <v>11233.2</v>
      </c>
      <c r="H9" s="37">
        <v>10212</v>
      </c>
      <c r="I9" s="37">
        <f>H9*0.75</f>
        <v>7659</v>
      </c>
      <c r="J9" s="37">
        <f>H9*0.5</f>
        <v>5106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10116</v>
      </c>
      <c r="G11" s="33">
        <f>H11*1.1</f>
        <v>9273</v>
      </c>
      <c r="H11" s="33">
        <v>8430</v>
      </c>
      <c r="I11" s="33">
        <f>H11*0.75</f>
        <v>6322.5</v>
      </c>
      <c r="J11" s="33">
        <f>H11*0.5</f>
        <v>4215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14169.6</v>
      </c>
      <c r="G12" s="37">
        <f>H12*1.1</f>
        <v>12988.800000000001</v>
      </c>
      <c r="H12" s="37">
        <v>11808</v>
      </c>
      <c r="I12" s="37">
        <f>H12*0.75</f>
        <v>8856</v>
      </c>
      <c r="J12" s="37">
        <f>H12*0.5</f>
        <v>5904</v>
      </c>
    </row>
    <row r="13" spans="1:10" ht="24" thickBot="1" x14ac:dyDescent="0.3">
      <c r="A13" s="7"/>
      <c r="B13" s="27"/>
      <c r="C13" s="28"/>
      <c r="D13" s="28"/>
      <c r="E13" s="29"/>
      <c r="F13" s="135"/>
      <c r="G13" s="136"/>
      <c r="H13" s="136"/>
      <c r="I13" s="136"/>
      <c r="J13" s="137"/>
    </row>
    <row r="14" spans="1:10" ht="36" customHeight="1" x14ac:dyDescent="0.25">
      <c r="A14" s="7" t="s">
        <v>112</v>
      </c>
      <c r="B14" s="30" t="s">
        <v>118</v>
      </c>
      <c r="C14" s="175"/>
      <c r="D14" s="175"/>
      <c r="E14" s="176"/>
      <c r="F14" s="138">
        <v>846</v>
      </c>
      <c r="G14" s="139"/>
      <c r="H14" s="139"/>
      <c r="I14" s="139"/>
      <c r="J14" s="140"/>
    </row>
    <row r="15" spans="1:10" ht="36" customHeight="1" thickBot="1" x14ac:dyDescent="0.3">
      <c r="A15" s="7" t="s">
        <v>114</v>
      </c>
      <c r="B15" s="177" t="s">
        <v>119</v>
      </c>
      <c r="C15" s="178"/>
      <c r="D15" s="178"/>
      <c r="E15" s="179"/>
      <c r="F15" s="337">
        <v>1200</v>
      </c>
      <c r="G15" s="148"/>
      <c r="H15" s="148"/>
      <c r="I15" s="148"/>
      <c r="J15" s="149"/>
    </row>
    <row r="16" spans="1:10" ht="24" thickBot="1" x14ac:dyDescent="0.3">
      <c r="A16" s="7"/>
      <c r="B16" s="27"/>
      <c r="C16" s="28"/>
      <c r="D16" s="28"/>
      <c r="E16" s="29"/>
      <c r="F16" s="153"/>
      <c r="G16" s="154"/>
      <c r="H16" s="154"/>
      <c r="I16" s="154"/>
      <c r="J16" s="15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90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132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"&amp;MIN(F21:F50)&amp;" до "&amp;MAX(F21:F50)</f>
        <v>Цена от 1575 до 47250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1575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3150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4725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6300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7875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9450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11025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12600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14175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15750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17325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18900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20475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22050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23625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25200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26775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28350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29925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31500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33075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34650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36225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37800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39375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40950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42525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44100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45675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47250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143</v>
      </c>
      <c r="C51" s="71"/>
      <c r="D51" s="71"/>
      <c r="E51" s="72"/>
      <c r="F51" s="73" t="str">
        <f>"Цена от "&amp;MIN(F52:F61)&amp;" до "&amp;MAX(F52:F61)</f>
        <v>Цена от 84 до 1008</v>
      </c>
      <c r="G51" s="74"/>
      <c r="H51" s="74"/>
      <c r="I51" s="74"/>
      <c r="J51" s="75"/>
    </row>
    <row r="52" spans="1:10" ht="36" customHeight="1" x14ac:dyDescent="0.25">
      <c r="A52" s="7"/>
      <c r="B52" s="76" t="s">
        <v>144</v>
      </c>
      <c r="C52" s="77"/>
      <c r="D52" s="77"/>
      <c r="E52" s="54"/>
      <c r="F52" s="67">
        <v>1008</v>
      </c>
      <c r="G52" s="68"/>
      <c r="H52" s="68"/>
      <c r="I52" s="68"/>
      <c r="J52" s="69"/>
    </row>
    <row r="53" spans="1:10" ht="36" customHeight="1" x14ac:dyDescent="0.25">
      <c r="A53" s="7"/>
      <c r="B53" s="76" t="s">
        <v>208</v>
      </c>
      <c r="C53" s="77"/>
      <c r="D53" s="77"/>
      <c r="E53" s="54"/>
      <c r="F53" s="67">
        <v>84</v>
      </c>
      <c r="G53" s="68"/>
      <c r="H53" s="68"/>
      <c r="I53" s="68"/>
      <c r="J53" s="69"/>
    </row>
    <row r="54" spans="1:10" ht="36" customHeight="1" x14ac:dyDescent="0.25">
      <c r="A54" s="7"/>
      <c r="B54" s="78" t="s">
        <v>146</v>
      </c>
      <c r="C54" s="79"/>
      <c r="D54" s="79"/>
      <c r="E54" s="36"/>
      <c r="F54" s="80">
        <v>534</v>
      </c>
      <c r="G54" s="81"/>
      <c r="H54" s="81"/>
      <c r="I54" s="81"/>
      <c r="J54" s="82"/>
    </row>
    <row r="55" spans="1:10" ht="36" customHeight="1" x14ac:dyDescent="0.25">
      <c r="A55" s="7"/>
      <c r="B55" s="76" t="s">
        <v>147</v>
      </c>
      <c r="C55" s="77"/>
      <c r="D55" s="77"/>
      <c r="E55" s="54"/>
      <c r="F55" s="67">
        <v>354</v>
      </c>
      <c r="G55" s="68"/>
      <c r="H55" s="68"/>
      <c r="I55" s="68"/>
      <c r="J55" s="69"/>
    </row>
    <row r="56" spans="1:10" ht="36" customHeight="1" x14ac:dyDescent="0.25">
      <c r="A56" s="7"/>
      <c r="B56" s="76" t="s">
        <v>148</v>
      </c>
      <c r="C56" s="77"/>
      <c r="D56" s="77"/>
      <c r="E56" s="54"/>
      <c r="F56" s="67">
        <v>474</v>
      </c>
      <c r="G56" s="68"/>
      <c r="H56" s="68"/>
      <c r="I56" s="68"/>
      <c r="J56" s="69"/>
    </row>
    <row r="57" spans="1:10" ht="36" customHeight="1" x14ac:dyDescent="0.25">
      <c r="A57" s="7"/>
      <c r="B57" s="76" t="s">
        <v>149</v>
      </c>
      <c r="C57" s="77"/>
      <c r="D57" s="77"/>
      <c r="E57" s="54"/>
      <c r="F57" s="67">
        <v>120</v>
      </c>
      <c r="G57" s="68"/>
      <c r="H57" s="68"/>
      <c r="I57" s="68"/>
      <c r="J57" s="69"/>
    </row>
    <row r="58" spans="1:10" ht="36" customHeight="1" x14ac:dyDescent="0.25">
      <c r="A58" s="7"/>
      <c r="B58" s="76" t="s">
        <v>150</v>
      </c>
      <c r="C58" s="77"/>
      <c r="D58" s="77"/>
      <c r="E58" s="54"/>
      <c r="F58" s="67">
        <v>120</v>
      </c>
      <c r="G58" s="68"/>
      <c r="H58" s="68"/>
      <c r="I58" s="68"/>
      <c r="J58" s="69"/>
    </row>
    <row r="59" spans="1:10" ht="36" customHeight="1" x14ac:dyDescent="0.25">
      <c r="A59" s="7"/>
      <c r="B59" s="76" t="s">
        <v>151</v>
      </c>
      <c r="C59" s="77"/>
      <c r="D59" s="77"/>
      <c r="E59" s="54"/>
      <c r="F59" s="67">
        <v>240</v>
      </c>
      <c r="G59" s="68"/>
      <c r="H59" s="68"/>
      <c r="I59" s="68"/>
      <c r="J59" s="69"/>
    </row>
    <row r="60" spans="1:10" ht="36" customHeight="1" x14ac:dyDescent="0.25">
      <c r="A60" s="7"/>
      <c r="B60" s="76" t="s">
        <v>152</v>
      </c>
      <c r="C60" s="77"/>
      <c r="D60" s="77"/>
      <c r="E60" s="54"/>
      <c r="F60" s="67">
        <v>360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153</v>
      </c>
      <c r="C61" s="77"/>
      <c r="D61" s="77"/>
      <c r="E61" s="54"/>
      <c r="F61" s="67">
        <v>930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155</v>
      </c>
      <c r="C63" s="77"/>
      <c r="D63" s="77"/>
      <c r="E63" s="54"/>
      <c r="F63" s="67">
        <v>30</v>
      </c>
      <c r="G63" s="68"/>
      <c r="H63" s="68"/>
      <c r="I63" s="68"/>
      <c r="J63" s="69"/>
    </row>
    <row r="64" spans="1:10" ht="54" customHeight="1" thickBot="1" x14ac:dyDescent="0.3">
      <c r="A64" s="7"/>
      <c r="B64" s="183" t="s">
        <v>209</v>
      </c>
      <c r="C64" s="184"/>
      <c r="D64" s="184"/>
      <c r="E64" s="185"/>
      <c r="F64" s="186" t="str">
        <f>"Цена от "&amp;MIN(F66,F71:J72,H107,F73:J84)&amp;" до "&amp;MAX(F66,F71:J72,H107,F73:J84)</f>
        <v>Цена от 264 до 14670</v>
      </c>
      <c r="G64" s="187"/>
      <c r="H64" s="187"/>
      <c r="I64" s="187"/>
      <c r="J64" s="188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157</v>
      </c>
      <c r="C66" s="77"/>
      <c r="D66" s="77"/>
      <c r="E66" s="54"/>
      <c r="F66" s="67">
        <v>7632</v>
      </c>
      <c r="G66" s="68"/>
      <c r="H66" s="68"/>
      <c r="I66" s="68"/>
      <c r="J66" s="69"/>
    </row>
    <row r="67" spans="1:10" ht="36" customHeight="1" x14ac:dyDescent="0.25">
      <c r="A67" s="7"/>
      <c r="B67" s="84" t="s">
        <v>158</v>
      </c>
      <c r="C67" s="85"/>
      <c r="D67" s="85"/>
      <c r="E67" s="86"/>
      <c r="F67" s="93">
        <v>763.19999999999993</v>
      </c>
      <c r="G67" s="94"/>
      <c r="H67" s="94"/>
      <c r="I67" s="94"/>
      <c r="J67" s="95"/>
    </row>
    <row r="68" spans="1:10" ht="36" customHeight="1" x14ac:dyDescent="0.25">
      <c r="A68" s="7"/>
      <c r="B68" s="84" t="s">
        <v>159</v>
      </c>
      <c r="C68" s="85"/>
      <c r="D68" s="85"/>
      <c r="E68" s="86"/>
      <c r="F68" s="93">
        <v>3720</v>
      </c>
      <c r="G68" s="94"/>
      <c r="H68" s="94"/>
      <c r="I68" s="94"/>
      <c r="J68" s="95"/>
    </row>
    <row r="69" spans="1:10" ht="36" customHeight="1" thickBot="1" x14ac:dyDescent="0.3">
      <c r="A69" s="7"/>
      <c r="B69" s="177" t="s">
        <v>160</v>
      </c>
      <c r="C69" s="178"/>
      <c r="D69" s="178"/>
      <c r="E69" s="179"/>
      <c r="F69" s="93">
        <v>11520</v>
      </c>
      <c r="G69" s="94"/>
      <c r="H69" s="94"/>
      <c r="I69" s="94"/>
      <c r="J69" s="95"/>
    </row>
    <row r="70" spans="1:10" ht="24" thickBot="1" x14ac:dyDescent="0.3">
      <c r="A70" s="7"/>
      <c r="B70" s="132"/>
      <c r="C70" s="133"/>
      <c r="D70" s="133"/>
      <c r="E70" s="134"/>
      <c r="F70" s="40"/>
      <c r="G70" s="41"/>
      <c r="H70" s="41"/>
      <c r="I70" s="41"/>
      <c r="J70" s="42"/>
    </row>
    <row r="71" spans="1:10" ht="36" customHeight="1" x14ac:dyDescent="0.25">
      <c r="A71" s="7" t="s">
        <v>112</v>
      </c>
      <c r="B71" s="463" t="s">
        <v>161</v>
      </c>
      <c r="C71" s="464"/>
      <c r="D71" s="464"/>
      <c r="E71" s="465"/>
      <c r="F71" s="206">
        <v>2808</v>
      </c>
      <c r="G71" s="44"/>
      <c r="H71" s="44"/>
      <c r="I71" s="44"/>
      <c r="J71" s="45"/>
    </row>
    <row r="72" spans="1:10" ht="36" customHeight="1" x14ac:dyDescent="0.25">
      <c r="A72" s="7" t="s">
        <v>112</v>
      </c>
      <c r="B72" s="330" t="s">
        <v>162</v>
      </c>
      <c r="C72" s="331"/>
      <c r="D72" s="331"/>
      <c r="E72" s="401"/>
      <c r="F72" s="251">
        <v>534</v>
      </c>
      <c r="G72" s="251"/>
      <c r="H72" s="251"/>
      <c r="I72" s="251"/>
      <c r="J72" s="252"/>
    </row>
    <row r="73" spans="1:10" ht="36" customHeight="1" x14ac:dyDescent="0.25">
      <c r="A73" s="7" t="s">
        <v>112</v>
      </c>
      <c r="B73" s="330" t="s">
        <v>163</v>
      </c>
      <c r="C73" s="331"/>
      <c r="D73" s="331"/>
      <c r="E73" s="401"/>
      <c r="F73" s="251">
        <v>1290</v>
      </c>
      <c r="G73" s="251"/>
      <c r="H73" s="251"/>
      <c r="I73" s="251"/>
      <c r="J73" s="252"/>
    </row>
    <row r="74" spans="1:10" ht="36" customHeight="1" x14ac:dyDescent="0.25">
      <c r="A74" s="7" t="s">
        <v>112</v>
      </c>
      <c r="B74" s="330" t="s">
        <v>164</v>
      </c>
      <c r="C74" s="331"/>
      <c r="D74" s="331"/>
      <c r="E74" s="401"/>
      <c r="F74" s="251">
        <v>5580</v>
      </c>
      <c r="G74" s="251"/>
      <c r="H74" s="251"/>
      <c r="I74" s="251"/>
      <c r="J74" s="252"/>
    </row>
    <row r="75" spans="1:10" ht="36" customHeight="1" x14ac:dyDescent="0.25">
      <c r="A75" s="7" t="s">
        <v>112</v>
      </c>
      <c r="B75" s="330" t="s">
        <v>165</v>
      </c>
      <c r="C75" s="331"/>
      <c r="D75" s="331"/>
      <c r="E75" s="401"/>
      <c r="F75" s="251">
        <v>6696</v>
      </c>
      <c r="G75" s="251"/>
      <c r="H75" s="251"/>
      <c r="I75" s="251"/>
      <c r="J75" s="252"/>
    </row>
    <row r="76" spans="1:10" ht="36" customHeight="1" x14ac:dyDescent="0.25">
      <c r="A76" s="7" t="s">
        <v>112</v>
      </c>
      <c r="B76" s="330" t="s">
        <v>166</v>
      </c>
      <c r="C76" s="331"/>
      <c r="D76" s="331"/>
      <c r="E76" s="401"/>
      <c r="F76" s="251">
        <v>534</v>
      </c>
      <c r="G76" s="251"/>
      <c r="H76" s="251"/>
      <c r="I76" s="251"/>
      <c r="J76" s="252"/>
    </row>
    <row r="77" spans="1:10" ht="36" customHeight="1" x14ac:dyDescent="0.25">
      <c r="A77" s="7" t="s">
        <v>112</v>
      </c>
      <c r="B77" s="330" t="s">
        <v>167</v>
      </c>
      <c r="C77" s="331"/>
      <c r="D77" s="331"/>
      <c r="E77" s="401"/>
      <c r="F77" s="251">
        <v>948</v>
      </c>
      <c r="G77" s="251"/>
      <c r="H77" s="251"/>
      <c r="I77" s="251"/>
      <c r="J77" s="252"/>
    </row>
    <row r="78" spans="1:10" ht="36" customHeight="1" x14ac:dyDescent="0.25">
      <c r="A78" s="7" t="s">
        <v>112</v>
      </c>
      <c r="B78" s="330" t="s">
        <v>168</v>
      </c>
      <c r="C78" s="331"/>
      <c r="D78" s="331"/>
      <c r="E78" s="401"/>
      <c r="F78" s="251">
        <v>1830</v>
      </c>
      <c r="G78" s="251"/>
      <c r="H78" s="251"/>
      <c r="I78" s="251"/>
      <c r="J78" s="252"/>
    </row>
    <row r="79" spans="1:10" ht="36" customHeight="1" x14ac:dyDescent="0.25">
      <c r="A79" s="7"/>
      <c r="B79" s="330" t="s">
        <v>169</v>
      </c>
      <c r="C79" s="331"/>
      <c r="D79" s="331"/>
      <c r="E79" s="401"/>
      <c r="F79" s="251">
        <v>12420</v>
      </c>
      <c r="G79" s="251"/>
      <c r="H79" s="251"/>
      <c r="I79" s="251"/>
      <c r="J79" s="252"/>
    </row>
    <row r="80" spans="1:10" ht="36" customHeight="1" x14ac:dyDescent="0.25">
      <c r="A80" s="7" t="s">
        <v>112</v>
      </c>
      <c r="B80" s="330" t="s">
        <v>170</v>
      </c>
      <c r="C80" s="331"/>
      <c r="D80" s="331"/>
      <c r="E80" s="401"/>
      <c r="F80" s="251">
        <v>264</v>
      </c>
      <c r="G80" s="251"/>
      <c r="H80" s="251"/>
      <c r="I80" s="251"/>
      <c r="J80" s="252"/>
    </row>
    <row r="81" spans="1:10" ht="36" customHeight="1" x14ac:dyDescent="0.25">
      <c r="A81" s="7"/>
      <c r="B81" s="330" t="s">
        <v>171</v>
      </c>
      <c r="C81" s="331"/>
      <c r="D81" s="331"/>
      <c r="E81" s="401"/>
      <c r="F81" s="251">
        <v>3738</v>
      </c>
      <c r="G81" s="251"/>
      <c r="H81" s="251"/>
      <c r="I81" s="251"/>
      <c r="J81" s="252"/>
    </row>
    <row r="82" spans="1:10" ht="36" customHeight="1" x14ac:dyDescent="0.25">
      <c r="B82" s="330" t="s">
        <v>172</v>
      </c>
      <c r="C82" s="331"/>
      <c r="D82" s="331"/>
      <c r="E82" s="401"/>
      <c r="F82" s="251">
        <v>2904</v>
      </c>
      <c r="G82" s="251"/>
      <c r="H82" s="251"/>
      <c r="I82" s="251"/>
      <c r="J82" s="252"/>
    </row>
    <row r="83" spans="1:10" ht="36" customHeight="1" x14ac:dyDescent="0.25">
      <c r="A83" s="7" t="s">
        <v>112</v>
      </c>
      <c r="B83" s="330" t="s">
        <v>173</v>
      </c>
      <c r="C83" s="331"/>
      <c r="D83" s="331"/>
      <c r="E83" s="401"/>
      <c r="F83" s="251">
        <v>14670</v>
      </c>
      <c r="G83" s="251"/>
      <c r="H83" s="251"/>
      <c r="I83" s="251"/>
      <c r="J83" s="252"/>
    </row>
    <row r="84" spans="1:10" ht="36" customHeight="1" x14ac:dyDescent="0.25">
      <c r="A84" s="7" t="s">
        <v>112</v>
      </c>
      <c r="B84" s="330" t="s">
        <v>174</v>
      </c>
      <c r="C84" s="331"/>
      <c r="D84" s="331"/>
      <c r="E84" s="401"/>
      <c r="F84" s="251">
        <v>495</v>
      </c>
      <c r="G84" s="251"/>
      <c r="H84" s="251"/>
      <c r="I84" s="251"/>
      <c r="J84" s="252"/>
    </row>
    <row r="85" spans="1:10" ht="37.5" customHeight="1" x14ac:dyDescent="0.25">
      <c r="A85" s="7"/>
      <c r="B85" s="76" t="s">
        <v>175</v>
      </c>
      <c r="C85" s="77"/>
      <c r="D85" s="77"/>
      <c r="E85" s="54"/>
      <c r="F85" s="251">
        <v>1140</v>
      </c>
      <c r="G85" s="251"/>
      <c r="H85" s="251"/>
      <c r="I85" s="251"/>
      <c r="J85" s="252"/>
    </row>
    <row r="86" spans="1:10" ht="36" customHeight="1" x14ac:dyDescent="0.25">
      <c r="A86" s="7"/>
      <c r="B86" s="76" t="s">
        <v>176</v>
      </c>
      <c r="C86" s="77"/>
      <c r="D86" s="77"/>
      <c r="E86" s="54"/>
      <c r="F86" s="251">
        <v>12420</v>
      </c>
      <c r="G86" s="251"/>
      <c r="H86" s="251"/>
      <c r="I86" s="251"/>
      <c r="J86" s="252"/>
    </row>
    <row r="87" spans="1:10" ht="36" customHeight="1" x14ac:dyDescent="0.25">
      <c r="A87" s="7"/>
      <c r="B87" s="76" t="s">
        <v>177</v>
      </c>
      <c r="C87" s="77"/>
      <c r="D87" s="77"/>
      <c r="E87" s="53"/>
      <c r="F87" s="251">
        <v>5760</v>
      </c>
      <c r="G87" s="251"/>
      <c r="H87" s="251"/>
      <c r="I87" s="251"/>
      <c r="J87" s="252"/>
    </row>
    <row r="88" spans="1:10" ht="36" customHeight="1" x14ac:dyDescent="0.25">
      <c r="A88" s="7"/>
      <c r="B88" s="494" t="s">
        <v>178</v>
      </c>
      <c r="C88" s="495"/>
      <c r="D88" s="495"/>
      <c r="E88" s="495"/>
      <c r="F88" s="251">
        <v>5010</v>
      </c>
      <c r="G88" s="251"/>
      <c r="H88" s="251"/>
      <c r="I88" s="251"/>
      <c r="J88" s="252"/>
    </row>
    <row r="89" spans="1:10" ht="36" customHeight="1" x14ac:dyDescent="0.25">
      <c r="A89" s="7" t="s">
        <v>114</v>
      </c>
      <c r="B89" s="330" t="s">
        <v>179</v>
      </c>
      <c r="C89" s="331"/>
      <c r="D89" s="331"/>
      <c r="E89" s="401"/>
      <c r="F89" s="251">
        <v>3960</v>
      </c>
      <c r="G89" s="251"/>
      <c r="H89" s="251"/>
      <c r="I89" s="251"/>
      <c r="J89" s="252"/>
    </row>
    <row r="90" spans="1:10" ht="36" customHeight="1" x14ac:dyDescent="0.25">
      <c r="A90" s="7" t="s">
        <v>114</v>
      </c>
      <c r="B90" s="330" t="s">
        <v>180</v>
      </c>
      <c r="C90" s="331"/>
      <c r="D90" s="331"/>
      <c r="E90" s="401"/>
      <c r="F90" s="251">
        <v>840</v>
      </c>
      <c r="G90" s="251"/>
      <c r="H90" s="251"/>
      <c r="I90" s="251"/>
      <c r="J90" s="252"/>
    </row>
    <row r="91" spans="1:10" ht="36" customHeight="1" x14ac:dyDescent="0.25">
      <c r="A91" s="7" t="s">
        <v>114</v>
      </c>
      <c r="B91" s="330" t="s">
        <v>181</v>
      </c>
      <c r="C91" s="331"/>
      <c r="D91" s="331"/>
      <c r="E91" s="401"/>
      <c r="F91" s="496">
        <v>1920</v>
      </c>
      <c r="G91" s="59"/>
      <c r="H91" s="59"/>
      <c r="I91" s="59"/>
      <c r="J91" s="60"/>
    </row>
    <row r="92" spans="1:10" ht="36" customHeight="1" x14ac:dyDescent="0.25">
      <c r="A92" s="7" t="s">
        <v>114</v>
      </c>
      <c r="B92" s="330" t="s">
        <v>182</v>
      </c>
      <c r="C92" s="331"/>
      <c r="D92" s="331"/>
      <c r="E92" s="401"/>
      <c r="F92" s="496">
        <v>7920</v>
      </c>
      <c r="G92" s="59"/>
      <c r="H92" s="59"/>
      <c r="I92" s="59"/>
      <c r="J92" s="60"/>
    </row>
    <row r="93" spans="1:10" ht="36" customHeight="1" x14ac:dyDescent="0.25">
      <c r="A93" s="7" t="s">
        <v>114</v>
      </c>
      <c r="B93" s="330" t="s">
        <v>183</v>
      </c>
      <c r="C93" s="331"/>
      <c r="D93" s="331"/>
      <c r="E93" s="401"/>
      <c r="F93" s="496">
        <v>9504</v>
      </c>
      <c r="G93" s="59"/>
      <c r="H93" s="59"/>
      <c r="I93" s="59"/>
      <c r="J93" s="60"/>
    </row>
    <row r="94" spans="1:10" ht="36" customHeight="1" x14ac:dyDescent="0.25">
      <c r="A94" s="7" t="s">
        <v>114</v>
      </c>
      <c r="B94" s="330" t="s">
        <v>184</v>
      </c>
      <c r="C94" s="331"/>
      <c r="D94" s="331"/>
      <c r="E94" s="401"/>
      <c r="F94" s="496">
        <v>840</v>
      </c>
      <c r="G94" s="59"/>
      <c r="H94" s="59"/>
      <c r="I94" s="59"/>
      <c r="J94" s="60"/>
    </row>
    <row r="95" spans="1:10" ht="36" customHeight="1" x14ac:dyDescent="0.25">
      <c r="A95" s="7" t="s">
        <v>114</v>
      </c>
      <c r="B95" s="330" t="s">
        <v>185</v>
      </c>
      <c r="C95" s="331"/>
      <c r="D95" s="331"/>
      <c r="E95" s="401"/>
      <c r="F95" s="496">
        <v>1440</v>
      </c>
      <c r="G95" s="59"/>
      <c r="H95" s="59"/>
      <c r="I95" s="59"/>
      <c r="J95" s="60"/>
    </row>
    <row r="96" spans="1:10" ht="36" customHeight="1" x14ac:dyDescent="0.25">
      <c r="A96" s="7" t="s">
        <v>114</v>
      </c>
      <c r="B96" s="330" t="s">
        <v>186</v>
      </c>
      <c r="C96" s="331"/>
      <c r="D96" s="331"/>
      <c r="E96" s="401"/>
      <c r="F96" s="496">
        <v>2640</v>
      </c>
      <c r="G96" s="59"/>
      <c r="H96" s="59"/>
      <c r="I96" s="59"/>
      <c r="J96" s="60"/>
    </row>
    <row r="97" spans="1:10" ht="36" customHeight="1" x14ac:dyDescent="0.25">
      <c r="A97" s="7" t="s">
        <v>114</v>
      </c>
      <c r="B97" s="330" t="s">
        <v>187</v>
      </c>
      <c r="C97" s="331"/>
      <c r="D97" s="331"/>
      <c r="E97" s="401"/>
      <c r="F97" s="496">
        <v>480</v>
      </c>
      <c r="G97" s="59"/>
      <c r="H97" s="59"/>
      <c r="I97" s="59"/>
      <c r="J97" s="60"/>
    </row>
    <row r="98" spans="1:10" ht="36" customHeight="1" x14ac:dyDescent="0.25">
      <c r="A98" s="7" t="s">
        <v>114</v>
      </c>
      <c r="B98" s="330" t="s">
        <v>188</v>
      </c>
      <c r="C98" s="331"/>
      <c r="D98" s="331"/>
      <c r="E98" s="401"/>
      <c r="F98" s="496">
        <v>20640</v>
      </c>
      <c r="G98" s="59"/>
      <c r="H98" s="59"/>
      <c r="I98" s="59"/>
      <c r="J98" s="60"/>
    </row>
    <row r="99" spans="1:10" ht="36" customHeight="1" thickBot="1" x14ac:dyDescent="0.3">
      <c r="A99" s="7" t="s">
        <v>114</v>
      </c>
      <c r="B99" s="412" t="s">
        <v>189</v>
      </c>
      <c r="C99" s="413"/>
      <c r="D99" s="413"/>
      <c r="E99" s="497"/>
      <c r="F99" s="147">
        <v>720</v>
      </c>
      <c r="G99" s="148"/>
      <c r="H99" s="148"/>
      <c r="I99" s="148"/>
      <c r="J99" s="149"/>
    </row>
    <row r="100" spans="1:10" ht="36" customHeight="1" thickBot="1" x14ac:dyDescent="0.3">
      <c r="A100" s="7"/>
      <c r="B100" s="517" t="s">
        <v>190</v>
      </c>
      <c r="C100" s="518"/>
      <c r="D100" s="518"/>
      <c r="E100" s="519"/>
      <c r="F100" s="308"/>
      <c r="G100" s="109"/>
      <c r="H100" s="109"/>
      <c r="I100" s="109"/>
      <c r="J100" s="110"/>
    </row>
    <row r="101" spans="1:10" ht="36" customHeight="1" x14ac:dyDescent="0.25">
      <c r="A101" s="7"/>
      <c r="B101" s="76" t="s">
        <v>191</v>
      </c>
      <c r="C101" s="77"/>
      <c r="D101" s="77"/>
      <c r="E101" s="54"/>
      <c r="F101" s="67">
        <v>7002</v>
      </c>
      <c r="G101" s="68"/>
      <c r="H101" s="68"/>
      <c r="I101" s="68"/>
      <c r="J101" s="69"/>
    </row>
    <row r="102" spans="1:10" ht="36" customHeight="1" x14ac:dyDescent="0.25">
      <c r="A102" s="7"/>
      <c r="B102" s="78" t="s">
        <v>192</v>
      </c>
      <c r="C102" s="79"/>
      <c r="D102" s="79"/>
      <c r="E102" s="36"/>
      <c r="F102" s="67">
        <v>6000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193</v>
      </c>
      <c r="C103" s="77"/>
      <c r="D103" s="77"/>
      <c r="E103" s="54"/>
      <c r="F103" s="105">
        <v>3000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194</v>
      </c>
      <c r="C104" s="77"/>
      <c r="D104" s="77"/>
      <c r="E104" s="54"/>
      <c r="F104" s="105">
        <v>300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195</v>
      </c>
      <c r="C105" s="77"/>
      <c r="D105" s="77"/>
      <c r="E105" s="54"/>
      <c r="F105" s="105">
        <v>1050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196</v>
      </c>
      <c r="C106" s="19"/>
      <c r="D106" s="19"/>
      <c r="E106" s="20"/>
      <c r="F106" s="186"/>
      <c r="G106" s="187"/>
      <c r="H106" s="187"/>
      <c r="I106" s="187"/>
      <c r="J106" s="188"/>
    </row>
    <row r="107" spans="1:10" ht="36" customHeight="1" x14ac:dyDescent="0.25">
      <c r="A107" s="7" t="s">
        <v>112</v>
      </c>
      <c r="B107" s="330" t="s">
        <v>197</v>
      </c>
      <c r="C107" s="331"/>
      <c r="D107" s="331"/>
      <c r="E107" s="401"/>
      <c r="F107" s="192">
        <f>H107*1.2</f>
        <v>4795.2</v>
      </c>
      <c r="G107" s="193">
        <f>H107*1.1</f>
        <v>4395.6000000000004</v>
      </c>
      <c r="H107" s="193">
        <v>3996</v>
      </c>
      <c r="I107" s="193">
        <f>H107*0.75</f>
        <v>2997</v>
      </c>
      <c r="J107" s="194">
        <f>H107*0.5</f>
        <v>1998</v>
      </c>
    </row>
    <row r="108" spans="1:10" ht="36" customHeight="1" x14ac:dyDescent="0.25">
      <c r="A108" s="7" t="s">
        <v>112</v>
      </c>
      <c r="B108" s="330" t="s">
        <v>198</v>
      </c>
      <c r="C108" s="331"/>
      <c r="D108" s="331"/>
      <c r="E108" s="401"/>
      <c r="F108" s="67">
        <v>2298</v>
      </c>
      <c r="G108" s="68"/>
      <c r="H108" s="68"/>
      <c r="I108" s="68"/>
      <c r="J108" s="69"/>
    </row>
    <row r="109" spans="1:10" ht="36" customHeight="1" x14ac:dyDescent="0.25">
      <c r="A109" s="7" t="s">
        <v>112</v>
      </c>
      <c r="B109" s="330" t="s">
        <v>199</v>
      </c>
      <c r="C109" s="331"/>
      <c r="D109" s="331"/>
      <c r="E109" s="401"/>
      <c r="F109" s="67">
        <v>414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330" t="s">
        <v>200</v>
      </c>
      <c r="C110" s="331"/>
      <c r="D110" s="331"/>
      <c r="E110" s="401"/>
      <c r="F110" s="192">
        <f>H110*1.2</f>
        <v>6768</v>
      </c>
      <c r="G110" s="193">
        <f>H110*1.1</f>
        <v>6204.0000000000009</v>
      </c>
      <c r="H110" s="193">
        <v>5640</v>
      </c>
      <c r="I110" s="193">
        <f>H110*0.75</f>
        <v>4230</v>
      </c>
      <c r="J110" s="194">
        <f>H110*0.5</f>
        <v>2820</v>
      </c>
    </row>
    <row r="111" spans="1:10" ht="36" customHeight="1" x14ac:dyDescent="0.25">
      <c r="A111" s="7" t="s">
        <v>114</v>
      </c>
      <c r="B111" s="330" t="s">
        <v>226</v>
      </c>
      <c r="C111" s="331"/>
      <c r="D111" s="331"/>
      <c r="E111" s="401"/>
      <c r="F111" s="496">
        <v>3240</v>
      </c>
      <c r="G111" s="59"/>
      <c r="H111" s="59"/>
      <c r="I111" s="59"/>
      <c r="J111" s="60"/>
    </row>
    <row r="112" spans="1:10" ht="36" customHeight="1" x14ac:dyDescent="0.25">
      <c r="A112" s="7" t="s">
        <v>114</v>
      </c>
      <c r="B112" s="330" t="s">
        <v>202</v>
      </c>
      <c r="C112" s="331"/>
      <c r="D112" s="331"/>
      <c r="E112" s="401"/>
      <c r="F112" s="496">
        <v>600</v>
      </c>
      <c r="G112" s="59"/>
      <c r="H112" s="59"/>
      <c r="I112" s="59"/>
      <c r="J112" s="60"/>
    </row>
    <row r="113" spans="1:10" ht="36" customHeight="1" x14ac:dyDescent="0.25">
      <c r="A113" s="7"/>
      <c r="B113" s="76" t="s">
        <v>203</v>
      </c>
      <c r="C113" s="77"/>
      <c r="D113" s="77"/>
      <c r="E113" s="53"/>
      <c r="F113" s="115">
        <f>H113*1.2</f>
        <v>6652.8</v>
      </c>
      <c r="G113" s="115">
        <f>H113*1.1</f>
        <v>6098.4000000000005</v>
      </c>
      <c r="H113" s="115">
        <v>5544</v>
      </c>
      <c r="I113" s="115">
        <f>H113*0.75</f>
        <v>4158</v>
      </c>
      <c r="J113" s="115">
        <f>H113*0.5</f>
        <v>2772</v>
      </c>
    </row>
    <row r="114" spans="1:10" ht="54" customHeight="1" thickBot="1" x14ac:dyDescent="0.3">
      <c r="A114" s="7"/>
      <c r="B114" s="498" t="s">
        <v>228</v>
      </c>
      <c r="C114" s="499"/>
      <c r="D114" s="499"/>
      <c r="E114" s="500"/>
      <c r="F114" s="501"/>
      <c r="G114" s="502"/>
      <c r="H114" s="502"/>
      <c r="I114" s="502"/>
      <c r="J114" s="503"/>
    </row>
    <row r="115" spans="1:10" ht="36" customHeight="1" thickBot="1" x14ac:dyDescent="0.3">
      <c r="A115" s="7"/>
      <c r="B115" s="195"/>
      <c r="C115" s="196"/>
      <c r="D115" s="196"/>
      <c r="E115" s="196"/>
      <c r="F115" s="196"/>
      <c r="G115" s="196"/>
      <c r="H115" s="196"/>
      <c r="I115" s="196"/>
      <c r="J115" s="197"/>
    </row>
    <row r="116" spans="1:10" ht="36" customHeight="1" x14ac:dyDescent="0.25">
      <c r="A116" s="7"/>
      <c r="B116" s="78" t="s">
        <v>229</v>
      </c>
      <c r="C116" s="79"/>
      <c r="D116" s="79"/>
      <c r="E116" s="36"/>
      <c r="F116" s="80">
        <v>7008</v>
      </c>
      <c r="G116" s="81"/>
      <c r="H116" s="81"/>
      <c r="I116" s="81"/>
      <c r="J116" s="82"/>
    </row>
    <row r="117" spans="1:10" ht="36" customHeight="1" x14ac:dyDescent="0.25">
      <c r="A117" s="7"/>
      <c r="B117" s="76" t="s">
        <v>230</v>
      </c>
      <c r="C117" s="77"/>
      <c r="D117" s="77"/>
      <c r="E117" s="54"/>
      <c r="F117" s="67">
        <v>14016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231</v>
      </c>
      <c r="C118" s="77"/>
      <c r="D118" s="77"/>
      <c r="E118" s="54"/>
      <c r="F118" s="67">
        <v>7008</v>
      </c>
      <c r="G118" s="68"/>
      <c r="H118" s="68"/>
      <c r="I118" s="68"/>
      <c r="J118" s="69"/>
    </row>
    <row r="119" spans="1:10" ht="36" customHeight="1" thickBot="1" x14ac:dyDescent="0.3">
      <c r="A119" s="7"/>
      <c r="B119" s="76" t="s">
        <v>264</v>
      </c>
      <c r="C119" s="77"/>
      <c r="D119" s="77"/>
      <c r="E119" s="54"/>
      <c r="F119" s="67">
        <v>14016</v>
      </c>
      <c r="G119" s="68"/>
      <c r="H119" s="68"/>
      <c r="I119" s="68"/>
      <c r="J119" s="69"/>
    </row>
    <row r="120" spans="1:10" ht="24" thickBot="1" x14ac:dyDescent="0.3">
      <c r="A120" s="7"/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21" customHeight="1" x14ac:dyDescent="0.25">
      <c r="A121" s="7"/>
      <c r="B121" s="116"/>
      <c r="C121" s="117"/>
      <c r="D121" s="117"/>
      <c r="E121" s="117"/>
      <c r="F121" s="118"/>
      <c r="G121" s="118"/>
      <c r="H121" s="118"/>
      <c r="I121" s="118"/>
      <c r="J121" s="118"/>
    </row>
    <row r="122" spans="1:10" ht="56.25" customHeight="1" x14ac:dyDescent="0.25">
      <c r="A122" s="7"/>
      <c r="B122" s="119" t="s">
        <v>265</v>
      </c>
      <c r="C122" s="119"/>
      <c r="D122" s="119"/>
      <c r="E122" s="119"/>
      <c r="F122" s="119"/>
      <c r="G122" s="119"/>
      <c r="H122" s="119"/>
      <c r="I122" s="119"/>
      <c r="J122" s="119"/>
    </row>
    <row r="123" spans="1:10" ht="41.25" customHeight="1" x14ac:dyDescent="0.25">
      <c r="A123" s="7"/>
      <c r="B123" s="119" t="s">
        <v>205</v>
      </c>
      <c r="C123" s="119"/>
      <c r="D123" s="119"/>
      <c r="E123" s="119"/>
      <c r="F123" s="119"/>
      <c r="G123" s="119"/>
      <c r="H123" s="119"/>
      <c r="I123" s="119"/>
      <c r="J123" s="119"/>
    </row>
    <row r="124" spans="1:10" ht="21" x14ac:dyDescent="0.25">
      <c r="A124" s="7" t="s">
        <v>114</v>
      </c>
      <c r="B124" s="120" t="s">
        <v>268</v>
      </c>
      <c r="C124" s="120"/>
      <c r="D124" s="120"/>
      <c r="E124" s="120"/>
      <c r="F124" s="120"/>
      <c r="G124" s="120"/>
      <c r="H124" s="120"/>
      <c r="I124" s="120"/>
      <c r="J124" s="120"/>
    </row>
    <row r="125" spans="1:10" ht="42" customHeight="1" x14ac:dyDescent="0.25">
      <c r="A125" s="7"/>
      <c r="B125" s="121" t="s">
        <v>207</v>
      </c>
      <c r="C125" s="121"/>
      <c r="D125" s="121"/>
      <c r="E125" s="121"/>
      <c r="F125" s="121"/>
      <c r="G125" s="121"/>
      <c r="H125" s="121"/>
      <c r="I125" s="121"/>
      <c r="J125" s="121"/>
    </row>
    <row r="126" spans="1:10" ht="21" x14ac:dyDescent="0.25">
      <c r="A126" s="7"/>
    </row>
  </sheetData>
  <sheetProtection selectLockedCells="1" selectUnlockedCells="1"/>
  <mergeCells count="230">
    <mergeCell ref="B122:J122"/>
    <mergeCell ref="B123:J123"/>
    <mergeCell ref="B124:J124"/>
    <mergeCell ref="B125:J125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0:E110"/>
    <mergeCell ref="B111:E111"/>
    <mergeCell ref="F111:J111"/>
    <mergeCell ref="B112:E112"/>
    <mergeCell ref="F112:J112"/>
    <mergeCell ref="B113:E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1"/>
  <sheetViews>
    <sheetView view="pageBreakPreview" topLeftCell="B1" zoomScale="50" zoomScaleNormal="60" zoomScaleSheetLayoutView="50" workbookViewId="0">
      <pane ySplit="4" topLeftCell="A176" activePane="bottomLeft" state="frozen"/>
      <selection activeCell="Q15" sqref="Q15"/>
      <selection pane="bottomLeft" activeCell="F186" sqref="F186:J186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30" customHeight="1" thickBot="1" x14ac:dyDescent="0.3">
      <c r="A6" s="312" t="s">
        <v>269</v>
      </c>
      <c r="B6" s="313"/>
      <c r="C6" s="313"/>
      <c r="D6" s="313"/>
      <c r="E6" s="313"/>
      <c r="F6" s="313"/>
      <c r="G6" s="313"/>
      <c r="H6" s="313"/>
      <c r="I6" s="313"/>
      <c r="J6" s="313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26" t="s">
        <v>107</v>
      </c>
      <c r="G7" s="26" t="s">
        <v>108</v>
      </c>
      <c r="H7" s="26" t="s">
        <v>109</v>
      </c>
      <c r="I7" s="26" t="s">
        <v>110</v>
      </c>
      <c r="J7" s="26" t="s">
        <v>111</v>
      </c>
    </row>
    <row r="8" spans="1:10" ht="24" customHeight="1" thickBot="1" x14ac:dyDescent="0.3">
      <c r="A8" s="7"/>
      <c r="B8" s="27"/>
      <c r="C8" s="38"/>
      <c r="D8" s="38"/>
      <c r="E8" s="39"/>
      <c r="F8" s="180"/>
      <c r="G8" s="181"/>
      <c r="H8" s="181"/>
      <c r="I8" s="181"/>
      <c r="J8" s="182"/>
    </row>
    <row r="9" spans="1:10" ht="36" customHeight="1" x14ac:dyDescent="0.25">
      <c r="A9" s="7" t="s">
        <v>112</v>
      </c>
      <c r="B9" s="30" t="s">
        <v>113</v>
      </c>
      <c r="C9" s="31"/>
      <c r="D9" s="31"/>
      <c r="E9" s="32"/>
      <c r="F9" s="33">
        <f>H9*1.2</f>
        <v>15796.8</v>
      </c>
      <c r="G9" s="33">
        <f>H9*1.1</f>
        <v>14480.400000000001</v>
      </c>
      <c r="H9" s="33">
        <v>13164</v>
      </c>
      <c r="I9" s="33">
        <f>H9*0.75</f>
        <v>9873</v>
      </c>
      <c r="J9" s="33">
        <f>H9*0.5</f>
        <v>6582</v>
      </c>
    </row>
    <row r="10" spans="1:10" ht="36" customHeight="1" thickBot="1" x14ac:dyDescent="0.3">
      <c r="A10" s="7" t="s">
        <v>114</v>
      </c>
      <c r="B10" s="34" t="s">
        <v>115</v>
      </c>
      <c r="C10" s="35"/>
      <c r="D10" s="35"/>
      <c r="E10" s="36"/>
      <c r="F10" s="37">
        <f>H10*1.2</f>
        <v>39499.199999999997</v>
      </c>
      <c r="G10" s="37">
        <f>H10*1.1</f>
        <v>36207.600000000006</v>
      </c>
      <c r="H10" s="37">
        <v>32916</v>
      </c>
      <c r="I10" s="37">
        <f>H10*0.75</f>
        <v>24687</v>
      </c>
      <c r="J10" s="37">
        <f>H10*0.5</f>
        <v>16458</v>
      </c>
    </row>
    <row r="11" spans="1:10" ht="36" customHeight="1" thickBot="1" x14ac:dyDescent="0.3">
      <c r="A11" s="7"/>
      <c r="B11" s="27"/>
      <c r="C11" s="38"/>
      <c r="D11" s="38"/>
      <c r="E11" s="39"/>
      <c r="F11" s="180"/>
      <c r="G11" s="181"/>
      <c r="H11" s="181"/>
      <c r="I11" s="181"/>
      <c r="J11" s="182"/>
    </row>
    <row r="12" spans="1:10" ht="36" customHeight="1" x14ac:dyDescent="0.25">
      <c r="A12" s="7" t="s">
        <v>112</v>
      </c>
      <c r="B12" s="30" t="s">
        <v>116</v>
      </c>
      <c r="C12" s="31"/>
      <c r="D12" s="31"/>
      <c r="E12" s="32"/>
      <c r="F12" s="33">
        <f>H12*1.2</f>
        <v>16992</v>
      </c>
      <c r="G12" s="33">
        <f>H12*1.1</f>
        <v>15576.000000000002</v>
      </c>
      <c r="H12" s="33">
        <v>14160</v>
      </c>
      <c r="I12" s="33">
        <f>H12*0.75</f>
        <v>10620</v>
      </c>
      <c r="J12" s="33">
        <f>H12*0.5</f>
        <v>7080</v>
      </c>
    </row>
    <row r="13" spans="1:10" ht="36" customHeight="1" thickBot="1" x14ac:dyDescent="0.3">
      <c r="A13" s="7" t="s">
        <v>114</v>
      </c>
      <c r="B13" s="34" t="s">
        <v>117</v>
      </c>
      <c r="C13" s="35"/>
      <c r="D13" s="35"/>
      <c r="E13" s="36"/>
      <c r="F13" s="37">
        <f>H13*1.2</f>
        <v>42480</v>
      </c>
      <c r="G13" s="37">
        <f>H13*1.1</f>
        <v>38940</v>
      </c>
      <c r="H13" s="37">
        <v>35400</v>
      </c>
      <c r="I13" s="37">
        <f>H13*0.75</f>
        <v>26550</v>
      </c>
      <c r="J13" s="37">
        <f>H13*0.5</f>
        <v>17700</v>
      </c>
    </row>
    <row r="14" spans="1:10" ht="24" customHeight="1" thickBot="1" x14ac:dyDescent="0.3">
      <c r="A14" s="7"/>
      <c r="B14" s="27"/>
      <c r="C14" s="28"/>
      <c r="D14" s="28"/>
      <c r="E14" s="29"/>
      <c r="F14" s="180"/>
      <c r="G14" s="181"/>
      <c r="H14" s="181"/>
      <c r="I14" s="181"/>
      <c r="J14" s="182"/>
    </row>
    <row r="15" spans="1:10" ht="36" customHeight="1" x14ac:dyDescent="0.25">
      <c r="A15" s="7" t="s">
        <v>112</v>
      </c>
      <c r="B15" s="30" t="s">
        <v>118</v>
      </c>
      <c r="C15" s="175"/>
      <c r="D15" s="175"/>
      <c r="E15" s="176"/>
      <c r="F15" s="284">
        <v>3360</v>
      </c>
      <c r="G15" s="285"/>
      <c r="H15" s="285"/>
      <c r="I15" s="285"/>
      <c r="J15" s="286"/>
    </row>
    <row r="16" spans="1:10" ht="36" customHeight="1" thickBot="1" x14ac:dyDescent="0.3">
      <c r="A16" s="7" t="s">
        <v>114</v>
      </c>
      <c r="B16" s="177" t="s">
        <v>119</v>
      </c>
      <c r="C16" s="178"/>
      <c r="D16" s="178"/>
      <c r="E16" s="179"/>
      <c r="F16" s="166">
        <v>8400</v>
      </c>
      <c r="G16" s="167"/>
      <c r="H16" s="167"/>
      <c r="I16" s="167"/>
      <c r="J16" s="520"/>
    </row>
    <row r="17" spans="1:10" ht="24" customHeight="1" thickBot="1" x14ac:dyDescent="0.3">
      <c r="A17" s="7"/>
      <c r="B17" s="27"/>
      <c r="C17" s="28"/>
      <c r="D17" s="28"/>
      <c r="E17" s="29"/>
      <c r="F17" s="180"/>
      <c r="G17" s="181"/>
      <c r="H17" s="181"/>
      <c r="I17" s="181"/>
      <c r="J17" s="182"/>
    </row>
    <row r="18" spans="1:10" ht="36" customHeight="1" x14ac:dyDescent="0.25">
      <c r="A18" s="7" t="s">
        <v>112</v>
      </c>
      <c r="B18" s="52" t="s">
        <v>120</v>
      </c>
      <c r="C18" s="53"/>
      <c r="D18" s="53"/>
      <c r="E18" s="54"/>
      <c r="F18" s="361">
        <v>480</v>
      </c>
      <c r="G18" s="362"/>
      <c r="H18" s="362"/>
      <c r="I18" s="362"/>
      <c r="J18" s="363"/>
    </row>
    <row r="19" spans="1:10" ht="36" customHeight="1" thickBot="1" x14ac:dyDescent="0.3">
      <c r="A19" s="7" t="s">
        <v>114</v>
      </c>
      <c r="B19" s="322" t="s">
        <v>121</v>
      </c>
      <c r="C19" s="306"/>
      <c r="D19" s="306"/>
      <c r="E19" s="86"/>
      <c r="F19" s="521">
        <v>1200</v>
      </c>
      <c r="G19" s="505"/>
      <c r="H19" s="505"/>
      <c r="I19" s="505"/>
      <c r="J19" s="506"/>
    </row>
    <row r="20" spans="1:10" ht="30" customHeight="1" thickBot="1" x14ac:dyDescent="0.3">
      <c r="A20" s="318" t="s">
        <v>269</v>
      </c>
      <c r="B20" s="319"/>
      <c r="C20" s="319"/>
      <c r="D20" s="319"/>
      <c r="E20" s="319"/>
      <c r="F20" s="319"/>
      <c r="G20" s="319"/>
      <c r="H20" s="319"/>
      <c r="I20" s="319"/>
      <c r="J20" s="320"/>
    </row>
    <row r="21" spans="1:10" ht="36" customHeight="1" thickBot="1" x14ac:dyDescent="0.3">
      <c r="A21" s="7"/>
      <c r="B21" s="61" t="s">
        <v>122</v>
      </c>
      <c r="C21" s="62"/>
      <c r="D21" s="62"/>
      <c r="E21" s="63"/>
      <c r="F21" s="395" t="str">
        <f>"Цена от "&amp;MIN(F22:F46)&amp;" до "&amp;MAX(F22:F46)</f>
        <v>Цена от 3096 до 77400</v>
      </c>
      <c r="G21" s="396"/>
      <c r="H21" s="396"/>
      <c r="I21" s="396"/>
      <c r="J21" s="397"/>
    </row>
    <row r="22" spans="1:10" ht="36" customHeight="1" outlineLevel="1" x14ac:dyDescent="0.25">
      <c r="A22" s="7"/>
      <c r="B22" s="52" t="s">
        <v>450</v>
      </c>
      <c r="C22" s="53"/>
      <c r="D22" s="53"/>
      <c r="E22" s="54"/>
      <c r="F22" s="398">
        <v>3096</v>
      </c>
      <c r="G22" s="399"/>
      <c r="H22" s="399"/>
      <c r="I22" s="399"/>
      <c r="J22" s="400"/>
    </row>
    <row r="23" spans="1:10" ht="36" customHeight="1" outlineLevel="1" x14ac:dyDescent="0.25">
      <c r="A23" s="7"/>
      <c r="B23" s="52" t="s">
        <v>451</v>
      </c>
      <c r="C23" s="53"/>
      <c r="D23" s="53"/>
      <c r="E23" s="54"/>
      <c r="F23" s="250">
        <v>6192</v>
      </c>
      <c r="G23" s="251"/>
      <c r="H23" s="251"/>
      <c r="I23" s="251"/>
      <c r="J23" s="252"/>
    </row>
    <row r="24" spans="1:10" ht="36" customHeight="1" outlineLevel="1" x14ac:dyDescent="0.25">
      <c r="A24" s="7"/>
      <c r="B24" s="52" t="s">
        <v>452</v>
      </c>
      <c r="C24" s="53"/>
      <c r="D24" s="53"/>
      <c r="E24" s="54"/>
      <c r="F24" s="250">
        <v>9288</v>
      </c>
      <c r="G24" s="251"/>
      <c r="H24" s="251"/>
      <c r="I24" s="251"/>
      <c r="J24" s="252"/>
    </row>
    <row r="25" spans="1:10" ht="36" customHeight="1" outlineLevel="1" x14ac:dyDescent="0.25">
      <c r="A25" s="7"/>
      <c r="B25" s="52" t="s">
        <v>453</v>
      </c>
      <c r="C25" s="53"/>
      <c r="D25" s="53"/>
      <c r="E25" s="54"/>
      <c r="F25" s="250">
        <v>12384</v>
      </c>
      <c r="G25" s="251"/>
      <c r="H25" s="251"/>
      <c r="I25" s="251"/>
      <c r="J25" s="252"/>
    </row>
    <row r="26" spans="1:10" ht="36" customHeight="1" outlineLevel="1" x14ac:dyDescent="0.25">
      <c r="A26" s="7"/>
      <c r="B26" s="52" t="s">
        <v>454</v>
      </c>
      <c r="C26" s="53"/>
      <c r="D26" s="53"/>
      <c r="E26" s="54"/>
      <c r="F26" s="250">
        <v>15480</v>
      </c>
      <c r="G26" s="251"/>
      <c r="H26" s="251"/>
      <c r="I26" s="251"/>
      <c r="J26" s="252"/>
    </row>
    <row r="27" spans="1:10" ht="36" customHeight="1" outlineLevel="1" x14ac:dyDescent="0.25">
      <c r="A27" s="7"/>
      <c r="B27" s="52" t="s">
        <v>455</v>
      </c>
      <c r="C27" s="53"/>
      <c r="D27" s="53"/>
      <c r="E27" s="54"/>
      <c r="F27" s="250">
        <v>18576</v>
      </c>
      <c r="G27" s="251"/>
      <c r="H27" s="251"/>
      <c r="I27" s="251"/>
      <c r="J27" s="252"/>
    </row>
    <row r="28" spans="1:10" ht="36" customHeight="1" outlineLevel="1" x14ac:dyDescent="0.25">
      <c r="A28" s="7"/>
      <c r="B28" s="52" t="s">
        <v>456</v>
      </c>
      <c r="C28" s="53"/>
      <c r="D28" s="53"/>
      <c r="E28" s="54"/>
      <c r="F28" s="250">
        <v>21672</v>
      </c>
      <c r="G28" s="251"/>
      <c r="H28" s="251"/>
      <c r="I28" s="251"/>
      <c r="J28" s="252"/>
    </row>
    <row r="29" spans="1:10" ht="36" customHeight="1" outlineLevel="1" x14ac:dyDescent="0.25">
      <c r="A29" s="7"/>
      <c r="B29" s="52" t="s">
        <v>457</v>
      </c>
      <c r="C29" s="53"/>
      <c r="D29" s="53"/>
      <c r="E29" s="54"/>
      <c r="F29" s="250">
        <v>24768</v>
      </c>
      <c r="G29" s="251"/>
      <c r="H29" s="251"/>
      <c r="I29" s="251"/>
      <c r="J29" s="252"/>
    </row>
    <row r="30" spans="1:10" ht="36" customHeight="1" outlineLevel="1" x14ac:dyDescent="0.25">
      <c r="A30" s="7"/>
      <c r="B30" s="52" t="s">
        <v>458</v>
      </c>
      <c r="C30" s="53"/>
      <c r="D30" s="53"/>
      <c r="E30" s="54"/>
      <c r="F30" s="250">
        <v>27864</v>
      </c>
      <c r="G30" s="251"/>
      <c r="H30" s="251"/>
      <c r="I30" s="251"/>
      <c r="J30" s="252"/>
    </row>
    <row r="31" spans="1:10" ht="36" customHeight="1" outlineLevel="1" x14ac:dyDescent="0.25">
      <c r="A31" s="7"/>
      <c r="B31" s="52" t="s">
        <v>459</v>
      </c>
      <c r="C31" s="53"/>
      <c r="D31" s="53"/>
      <c r="E31" s="54"/>
      <c r="F31" s="250">
        <v>30960</v>
      </c>
      <c r="G31" s="251"/>
      <c r="H31" s="251"/>
      <c r="I31" s="251"/>
      <c r="J31" s="252"/>
    </row>
    <row r="32" spans="1:10" ht="36" customHeight="1" outlineLevel="1" x14ac:dyDescent="0.25">
      <c r="A32" s="7"/>
      <c r="B32" s="52" t="s">
        <v>460</v>
      </c>
      <c r="C32" s="53"/>
      <c r="D32" s="53"/>
      <c r="E32" s="54"/>
      <c r="F32" s="250">
        <v>34056</v>
      </c>
      <c r="G32" s="251"/>
      <c r="H32" s="251"/>
      <c r="I32" s="251"/>
      <c r="J32" s="252"/>
    </row>
    <row r="33" spans="1:10" ht="36" customHeight="1" outlineLevel="1" x14ac:dyDescent="0.25">
      <c r="A33" s="7"/>
      <c r="B33" s="52" t="s">
        <v>461</v>
      </c>
      <c r="C33" s="53"/>
      <c r="D33" s="53"/>
      <c r="E33" s="54"/>
      <c r="F33" s="250">
        <v>37152</v>
      </c>
      <c r="G33" s="251"/>
      <c r="H33" s="251"/>
      <c r="I33" s="251"/>
      <c r="J33" s="252"/>
    </row>
    <row r="34" spans="1:10" ht="36" customHeight="1" outlineLevel="1" x14ac:dyDescent="0.25">
      <c r="A34" s="7"/>
      <c r="B34" s="52" t="s">
        <v>462</v>
      </c>
      <c r="C34" s="53"/>
      <c r="D34" s="53"/>
      <c r="E34" s="54"/>
      <c r="F34" s="250">
        <v>40248</v>
      </c>
      <c r="G34" s="251"/>
      <c r="H34" s="251"/>
      <c r="I34" s="251"/>
      <c r="J34" s="252"/>
    </row>
    <row r="35" spans="1:10" ht="36" customHeight="1" outlineLevel="1" x14ac:dyDescent="0.25">
      <c r="A35" s="7"/>
      <c r="B35" s="52" t="s">
        <v>463</v>
      </c>
      <c r="C35" s="53"/>
      <c r="D35" s="53"/>
      <c r="E35" s="54"/>
      <c r="F35" s="250">
        <v>43344</v>
      </c>
      <c r="G35" s="251"/>
      <c r="H35" s="251"/>
      <c r="I35" s="251"/>
      <c r="J35" s="252"/>
    </row>
    <row r="36" spans="1:10" ht="36" customHeight="1" outlineLevel="1" x14ac:dyDescent="0.25">
      <c r="A36" s="7"/>
      <c r="B36" s="52" t="s">
        <v>464</v>
      </c>
      <c r="C36" s="53"/>
      <c r="D36" s="53"/>
      <c r="E36" s="54"/>
      <c r="F36" s="250">
        <v>46440</v>
      </c>
      <c r="G36" s="251"/>
      <c r="H36" s="251"/>
      <c r="I36" s="251"/>
      <c r="J36" s="252"/>
    </row>
    <row r="37" spans="1:10" ht="36" customHeight="1" outlineLevel="1" x14ac:dyDescent="0.25">
      <c r="A37" s="7"/>
      <c r="B37" s="52" t="s">
        <v>465</v>
      </c>
      <c r="C37" s="53"/>
      <c r="D37" s="53"/>
      <c r="E37" s="54"/>
      <c r="F37" s="250">
        <v>49536</v>
      </c>
      <c r="G37" s="251"/>
      <c r="H37" s="251"/>
      <c r="I37" s="251"/>
      <c r="J37" s="252"/>
    </row>
    <row r="38" spans="1:10" ht="36" customHeight="1" outlineLevel="1" x14ac:dyDescent="0.25">
      <c r="A38" s="7"/>
      <c r="B38" s="52" t="s">
        <v>466</v>
      </c>
      <c r="C38" s="53"/>
      <c r="D38" s="53"/>
      <c r="E38" s="54"/>
      <c r="F38" s="250">
        <v>52632</v>
      </c>
      <c r="G38" s="251"/>
      <c r="H38" s="251"/>
      <c r="I38" s="251"/>
      <c r="J38" s="252"/>
    </row>
    <row r="39" spans="1:10" ht="36" customHeight="1" outlineLevel="1" x14ac:dyDescent="0.25">
      <c r="A39" s="7"/>
      <c r="B39" s="52" t="s">
        <v>467</v>
      </c>
      <c r="C39" s="53"/>
      <c r="D39" s="53"/>
      <c r="E39" s="54"/>
      <c r="F39" s="250">
        <v>55728</v>
      </c>
      <c r="G39" s="251"/>
      <c r="H39" s="251"/>
      <c r="I39" s="251"/>
      <c r="J39" s="252"/>
    </row>
    <row r="40" spans="1:10" ht="36" customHeight="1" outlineLevel="1" x14ac:dyDescent="0.25">
      <c r="A40" s="7"/>
      <c r="B40" s="52" t="s">
        <v>468</v>
      </c>
      <c r="C40" s="53"/>
      <c r="D40" s="53"/>
      <c r="E40" s="54"/>
      <c r="F40" s="250">
        <v>58824</v>
      </c>
      <c r="G40" s="251"/>
      <c r="H40" s="251"/>
      <c r="I40" s="251"/>
      <c r="J40" s="252"/>
    </row>
    <row r="41" spans="1:10" ht="36" customHeight="1" outlineLevel="1" x14ac:dyDescent="0.25">
      <c r="A41" s="7"/>
      <c r="B41" s="52" t="s">
        <v>469</v>
      </c>
      <c r="C41" s="53"/>
      <c r="D41" s="53"/>
      <c r="E41" s="54"/>
      <c r="F41" s="250">
        <v>61920</v>
      </c>
      <c r="G41" s="251"/>
      <c r="H41" s="251"/>
      <c r="I41" s="251"/>
      <c r="J41" s="252"/>
    </row>
    <row r="42" spans="1:10" ht="36" customHeight="1" outlineLevel="1" x14ac:dyDescent="0.25">
      <c r="A42" s="7"/>
      <c r="B42" s="52" t="s">
        <v>495</v>
      </c>
      <c r="C42" s="53"/>
      <c r="D42" s="53"/>
      <c r="E42" s="54"/>
      <c r="F42" s="250">
        <v>65016</v>
      </c>
      <c r="G42" s="251"/>
      <c r="H42" s="251"/>
      <c r="I42" s="251"/>
      <c r="J42" s="252"/>
    </row>
    <row r="43" spans="1:10" ht="36" customHeight="1" outlineLevel="1" x14ac:dyDescent="0.25">
      <c r="A43" s="7"/>
      <c r="B43" s="52" t="s">
        <v>496</v>
      </c>
      <c r="C43" s="53"/>
      <c r="D43" s="53"/>
      <c r="E43" s="54"/>
      <c r="F43" s="250">
        <v>68112</v>
      </c>
      <c r="G43" s="251"/>
      <c r="H43" s="251"/>
      <c r="I43" s="251"/>
      <c r="J43" s="252"/>
    </row>
    <row r="44" spans="1:10" ht="36" customHeight="1" outlineLevel="1" x14ac:dyDescent="0.25">
      <c r="A44" s="7"/>
      <c r="B44" s="52" t="s">
        <v>497</v>
      </c>
      <c r="C44" s="53"/>
      <c r="D44" s="53"/>
      <c r="E44" s="54"/>
      <c r="F44" s="250">
        <v>71208</v>
      </c>
      <c r="G44" s="251"/>
      <c r="H44" s="251"/>
      <c r="I44" s="251"/>
      <c r="J44" s="252"/>
    </row>
    <row r="45" spans="1:10" ht="36" customHeight="1" outlineLevel="1" x14ac:dyDescent="0.25">
      <c r="A45" s="7"/>
      <c r="B45" s="52" t="s">
        <v>498</v>
      </c>
      <c r="C45" s="53"/>
      <c r="D45" s="53"/>
      <c r="E45" s="54"/>
      <c r="F45" s="250">
        <v>74304</v>
      </c>
      <c r="G45" s="251"/>
      <c r="H45" s="251"/>
      <c r="I45" s="251"/>
      <c r="J45" s="252"/>
    </row>
    <row r="46" spans="1:10" ht="36" customHeight="1" outlineLevel="1" x14ac:dyDescent="0.25">
      <c r="A46" s="7"/>
      <c r="B46" s="322" t="s">
        <v>499</v>
      </c>
      <c r="C46" s="306"/>
      <c r="D46" s="306"/>
      <c r="E46" s="86"/>
      <c r="F46" s="521">
        <v>77400</v>
      </c>
      <c r="G46" s="505"/>
      <c r="H46" s="505"/>
      <c r="I46" s="505"/>
      <c r="J46" s="506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521">
        <v>80496</v>
      </c>
      <c r="G47" s="505"/>
      <c r="H47" s="505"/>
      <c r="I47" s="505"/>
      <c r="J47" s="506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521">
        <v>83592</v>
      </c>
      <c r="G48" s="505"/>
      <c r="H48" s="505"/>
      <c r="I48" s="505"/>
      <c r="J48" s="506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521">
        <v>86688</v>
      </c>
      <c r="G49" s="505"/>
      <c r="H49" s="505"/>
      <c r="I49" s="505"/>
      <c r="J49" s="506"/>
    </row>
    <row r="50" spans="1:10" ht="36" customHeight="1" outlineLevel="1" x14ac:dyDescent="0.25">
      <c r="A50" s="7"/>
      <c r="B50" s="52" t="s">
        <v>242</v>
      </c>
      <c r="C50" s="53"/>
      <c r="D50" s="53"/>
      <c r="E50" s="54"/>
      <c r="F50" s="521">
        <v>89784</v>
      </c>
      <c r="G50" s="505"/>
      <c r="H50" s="505"/>
      <c r="I50" s="505"/>
      <c r="J50" s="506"/>
    </row>
    <row r="51" spans="1:10" ht="36" customHeight="1" outlineLevel="1" x14ac:dyDescent="0.25">
      <c r="A51" s="7"/>
      <c r="B51" s="52" t="s">
        <v>243</v>
      </c>
      <c r="C51" s="53"/>
      <c r="D51" s="53"/>
      <c r="E51" s="54"/>
      <c r="F51" s="521">
        <v>92880</v>
      </c>
      <c r="G51" s="505"/>
      <c r="H51" s="505"/>
      <c r="I51" s="505"/>
      <c r="J51" s="506"/>
    </row>
    <row r="52" spans="1:10" ht="36" customHeight="1" outlineLevel="1" x14ac:dyDescent="0.25">
      <c r="A52" s="7"/>
      <c r="B52" s="52" t="s">
        <v>244</v>
      </c>
      <c r="C52" s="53"/>
      <c r="D52" s="53"/>
      <c r="E52" s="54"/>
      <c r="F52" s="521">
        <v>95976</v>
      </c>
      <c r="G52" s="505"/>
      <c r="H52" s="505"/>
      <c r="I52" s="505"/>
      <c r="J52" s="506"/>
    </row>
    <row r="53" spans="1:10" ht="36" customHeight="1" outlineLevel="1" x14ac:dyDescent="0.25">
      <c r="A53" s="7"/>
      <c r="B53" s="52" t="s">
        <v>245</v>
      </c>
      <c r="C53" s="53"/>
      <c r="D53" s="53"/>
      <c r="E53" s="54"/>
      <c r="F53" s="521">
        <v>99072</v>
      </c>
      <c r="G53" s="505"/>
      <c r="H53" s="505"/>
      <c r="I53" s="505"/>
      <c r="J53" s="506"/>
    </row>
    <row r="54" spans="1:10" ht="36" customHeight="1" outlineLevel="1" x14ac:dyDescent="0.25">
      <c r="A54" s="7"/>
      <c r="B54" s="52" t="s">
        <v>246</v>
      </c>
      <c r="C54" s="53"/>
      <c r="D54" s="53"/>
      <c r="E54" s="54"/>
      <c r="F54" s="521">
        <v>102168</v>
      </c>
      <c r="G54" s="505"/>
      <c r="H54" s="505"/>
      <c r="I54" s="505"/>
      <c r="J54" s="506"/>
    </row>
    <row r="55" spans="1:10" ht="36" customHeight="1" outlineLevel="1" x14ac:dyDescent="0.25">
      <c r="A55" s="7"/>
      <c r="B55" s="52" t="s">
        <v>247</v>
      </c>
      <c r="C55" s="53"/>
      <c r="D55" s="53"/>
      <c r="E55" s="54"/>
      <c r="F55" s="521">
        <v>105264</v>
      </c>
      <c r="G55" s="505"/>
      <c r="H55" s="505"/>
      <c r="I55" s="505"/>
      <c r="J55" s="506"/>
    </row>
    <row r="56" spans="1:10" ht="36" customHeight="1" outlineLevel="1" x14ac:dyDescent="0.25">
      <c r="A56" s="7"/>
      <c r="B56" s="52" t="s">
        <v>248</v>
      </c>
      <c r="C56" s="53"/>
      <c r="D56" s="53"/>
      <c r="E56" s="54"/>
      <c r="F56" s="521">
        <v>108360</v>
      </c>
      <c r="G56" s="505"/>
      <c r="H56" s="505"/>
      <c r="I56" s="505"/>
      <c r="J56" s="506"/>
    </row>
    <row r="57" spans="1:10" ht="36" customHeight="1" outlineLevel="1" x14ac:dyDescent="0.25">
      <c r="A57" s="7"/>
      <c r="B57" s="52" t="s">
        <v>249</v>
      </c>
      <c r="C57" s="53"/>
      <c r="D57" s="53"/>
      <c r="E57" s="54"/>
      <c r="F57" s="521">
        <v>111456</v>
      </c>
      <c r="G57" s="505"/>
      <c r="H57" s="505"/>
      <c r="I57" s="505"/>
      <c r="J57" s="506"/>
    </row>
    <row r="58" spans="1:10" ht="36" customHeight="1" outlineLevel="1" x14ac:dyDescent="0.25">
      <c r="A58" s="7"/>
      <c r="B58" s="52" t="s">
        <v>250</v>
      </c>
      <c r="C58" s="53"/>
      <c r="D58" s="53"/>
      <c r="E58" s="54"/>
      <c r="F58" s="521">
        <v>114552</v>
      </c>
      <c r="G58" s="505"/>
      <c r="H58" s="505"/>
      <c r="I58" s="505"/>
      <c r="J58" s="506"/>
    </row>
    <row r="59" spans="1:10" ht="36" customHeight="1" outlineLevel="1" x14ac:dyDescent="0.25">
      <c r="A59" s="7"/>
      <c r="B59" s="52" t="s">
        <v>251</v>
      </c>
      <c r="C59" s="53"/>
      <c r="D59" s="53"/>
      <c r="E59" s="54"/>
      <c r="F59" s="521">
        <v>117648</v>
      </c>
      <c r="G59" s="505"/>
      <c r="H59" s="505"/>
      <c r="I59" s="505"/>
      <c r="J59" s="506"/>
    </row>
    <row r="60" spans="1:10" ht="36" customHeight="1" outlineLevel="1" x14ac:dyDescent="0.25">
      <c r="A60" s="7"/>
      <c r="B60" s="52" t="s">
        <v>252</v>
      </c>
      <c r="C60" s="53"/>
      <c r="D60" s="53"/>
      <c r="E60" s="54"/>
      <c r="F60" s="521">
        <v>120744</v>
      </c>
      <c r="G60" s="505"/>
      <c r="H60" s="505"/>
      <c r="I60" s="505"/>
      <c r="J60" s="506"/>
    </row>
    <row r="61" spans="1:10" ht="36" customHeight="1" outlineLevel="1" x14ac:dyDescent="0.25">
      <c r="A61" s="7"/>
      <c r="B61" s="52" t="s">
        <v>253</v>
      </c>
      <c r="C61" s="53"/>
      <c r="D61" s="53"/>
      <c r="E61" s="54"/>
      <c r="F61" s="521">
        <v>123840</v>
      </c>
      <c r="G61" s="505"/>
      <c r="H61" s="505"/>
      <c r="I61" s="505"/>
      <c r="J61" s="506"/>
    </row>
    <row r="62" spans="1:10" ht="36" customHeight="1" outlineLevel="1" x14ac:dyDescent="0.25">
      <c r="A62" s="7"/>
      <c r="B62" s="52" t="s">
        <v>270</v>
      </c>
      <c r="C62" s="53"/>
      <c r="D62" s="53"/>
      <c r="E62" s="53"/>
      <c r="F62" s="521">
        <v>126936</v>
      </c>
      <c r="G62" s="505"/>
      <c r="H62" s="505"/>
      <c r="I62" s="505"/>
      <c r="J62" s="506"/>
    </row>
    <row r="63" spans="1:10" ht="36" customHeight="1" outlineLevel="1" x14ac:dyDescent="0.25">
      <c r="A63" s="7"/>
      <c r="B63" s="52" t="s">
        <v>271</v>
      </c>
      <c r="C63" s="53"/>
      <c r="D63" s="53"/>
      <c r="E63" s="53"/>
      <c r="F63" s="521">
        <v>130032</v>
      </c>
      <c r="G63" s="505"/>
      <c r="H63" s="505"/>
      <c r="I63" s="505"/>
      <c r="J63" s="506"/>
    </row>
    <row r="64" spans="1:10" ht="36" customHeight="1" outlineLevel="1" x14ac:dyDescent="0.25">
      <c r="A64" s="7"/>
      <c r="B64" s="52" t="s">
        <v>272</v>
      </c>
      <c r="C64" s="53"/>
      <c r="D64" s="53"/>
      <c r="E64" s="53"/>
      <c r="F64" s="521">
        <v>133128</v>
      </c>
      <c r="G64" s="505"/>
      <c r="H64" s="505"/>
      <c r="I64" s="505"/>
      <c r="J64" s="506"/>
    </row>
    <row r="65" spans="1:10" ht="36" customHeight="1" outlineLevel="1" x14ac:dyDescent="0.25">
      <c r="A65" s="7"/>
      <c r="B65" s="52" t="s">
        <v>273</v>
      </c>
      <c r="C65" s="53"/>
      <c r="D65" s="53"/>
      <c r="E65" s="53"/>
      <c r="F65" s="521">
        <v>136224</v>
      </c>
      <c r="G65" s="505"/>
      <c r="H65" s="505"/>
      <c r="I65" s="505"/>
      <c r="J65" s="506"/>
    </row>
    <row r="66" spans="1:10" ht="36" customHeight="1" outlineLevel="1" x14ac:dyDescent="0.25">
      <c r="A66" s="7"/>
      <c r="B66" s="52" t="s">
        <v>274</v>
      </c>
      <c r="C66" s="53"/>
      <c r="D66" s="53"/>
      <c r="E66" s="53"/>
      <c r="F66" s="521">
        <v>139320</v>
      </c>
      <c r="G66" s="505"/>
      <c r="H66" s="505"/>
      <c r="I66" s="505"/>
      <c r="J66" s="506"/>
    </row>
    <row r="67" spans="1:10" ht="36" customHeight="1" outlineLevel="1" x14ac:dyDescent="0.25">
      <c r="A67" s="7"/>
      <c r="B67" s="52" t="s">
        <v>275</v>
      </c>
      <c r="C67" s="53"/>
      <c r="D67" s="53"/>
      <c r="E67" s="53"/>
      <c r="F67" s="521">
        <v>142416</v>
      </c>
      <c r="G67" s="505"/>
      <c r="H67" s="505"/>
      <c r="I67" s="505"/>
      <c r="J67" s="506"/>
    </row>
    <row r="68" spans="1:10" ht="36" customHeight="1" outlineLevel="1" x14ac:dyDescent="0.25">
      <c r="A68" s="7"/>
      <c r="B68" s="52" t="s">
        <v>276</v>
      </c>
      <c r="C68" s="53"/>
      <c r="D68" s="53"/>
      <c r="E68" s="53"/>
      <c r="F68" s="521">
        <v>145512</v>
      </c>
      <c r="G68" s="505"/>
      <c r="H68" s="505"/>
      <c r="I68" s="505"/>
      <c r="J68" s="506"/>
    </row>
    <row r="69" spans="1:10" ht="36" customHeight="1" outlineLevel="1" x14ac:dyDescent="0.25">
      <c r="A69" s="7"/>
      <c r="B69" s="52" t="s">
        <v>277</v>
      </c>
      <c r="C69" s="53"/>
      <c r="D69" s="53"/>
      <c r="E69" s="53"/>
      <c r="F69" s="521">
        <v>148608</v>
      </c>
      <c r="G69" s="505"/>
      <c r="H69" s="505"/>
      <c r="I69" s="505"/>
      <c r="J69" s="506"/>
    </row>
    <row r="70" spans="1:10" ht="36" customHeight="1" outlineLevel="1" x14ac:dyDescent="0.25">
      <c r="A70" s="7"/>
      <c r="B70" s="52" t="s">
        <v>278</v>
      </c>
      <c r="C70" s="53"/>
      <c r="D70" s="53"/>
      <c r="E70" s="53"/>
      <c r="F70" s="521">
        <v>151704</v>
      </c>
      <c r="G70" s="505"/>
      <c r="H70" s="505"/>
      <c r="I70" s="505"/>
      <c r="J70" s="506"/>
    </row>
    <row r="71" spans="1:10" ht="36" customHeight="1" outlineLevel="1" thickBot="1" x14ac:dyDescent="0.3">
      <c r="A71" s="7"/>
      <c r="B71" s="52" t="s">
        <v>279</v>
      </c>
      <c r="C71" s="53"/>
      <c r="D71" s="53"/>
      <c r="E71" s="53"/>
      <c r="F71" s="521">
        <v>154800</v>
      </c>
      <c r="G71" s="505"/>
      <c r="H71" s="505"/>
      <c r="I71" s="505"/>
      <c r="J71" s="506"/>
    </row>
    <row r="72" spans="1:10" ht="30" customHeight="1" thickBot="1" x14ac:dyDescent="0.4">
      <c r="A72" s="358" t="s">
        <v>330</v>
      </c>
      <c r="B72" s="359"/>
      <c r="C72" s="360"/>
      <c r="D72" s="360"/>
      <c r="E72" s="360"/>
      <c r="F72" s="180" t="s">
        <v>330</v>
      </c>
      <c r="G72" s="181"/>
      <c r="H72" s="181"/>
      <c r="I72" s="181"/>
      <c r="J72" s="182"/>
    </row>
    <row r="73" spans="1:10" ht="36" customHeight="1" thickBot="1" x14ac:dyDescent="0.3">
      <c r="A73" s="7" t="s">
        <v>112</v>
      </c>
      <c r="B73" s="30" t="s">
        <v>331</v>
      </c>
      <c r="C73" s="31"/>
      <c r="D73" s="31"/>
      <c r="E73" s="32"/>
      <c r="F73" s="33">
        <f>H73*1.2</f>
        <v>15796.8</v>
      </c>
      <c r="G73" s="33">
        <f>H73*1.1</f>
        <v>14480.400000000001</v>
      </c>
      <c r="H73" s="33">
        <v>13164</v>
      </c>
      <c r="I73" s="33">
        <f>H73*0.75</f>
        <v>9873</v>
      </c>
      <c r="J73" s="33">
        <f>H73*0.5</f>
        <v>6582</v>
      </c>
    </row>
    <row r="74" spans="1:10" ht="34.5" customHeight="1" thickBot="1" x14ac:dyDescent="0.3">
      <c r="A74" s="7"/>
      <c r="B74" s="27"/>
      <c r="C74" s="38"/>
      <c r="D74" s="38"/>
      <c r="E74" s="39"/>
      <c r="F74" s="180" t="s">
        <v>330</v>
      </c>
      <c r="G74" s="181"/>
      <c r="H74" s="181"/>
      <c r="I74" s="181"/>
      <c r="J74" s="182"/>
    </row>
    <row r="75" spans="1:10" ht="36" customHeight="1" thickBot="1" x14ac:dyDescent="0.3">
      <c r="A75" s="7" t="s">
        <v>112</v>
      </c>
      <c r="B75" s="30" t="s">
        <v>332</v>
      </c>
      <c r="C75" s="31"/>
      <c r="D75" s="31"/>
      <c r="E75" s="32"/>
      <c r="F75" s="33">
        <f>H75*1.2</f>
        <v>16992</v>
      </c>
      <c r="G75" s="33">
        <f>H75*1.1</f>
        <v>15576.000000000002</v>
      </c>
      <c r="H75" s="33">
        <v>14160</v>
      </c>
      <c r="I75" s="33">
        <f>H75*0.75</f>
        <v>10620</v>
      </c>
      <c r="J75" s="33">
        <f>H75*0.5</f>
        <v>7080</v>
      </c>
    </row>
    <row r="76" spans="1:10" ht="24" customHeight="1" thickBot="1" x14ac:dyDescent="0.3">
      <c r="A76" s="7"/>
      <c r="B76" s="27"/>
      <c r="C76" s="28"/>
      <c r="D76" s="28"/>
      <c r="E76" s="29"/>
      <c r="F76" s="180" t="s">
        <v>330</v>
      </c>
      <c r="G76" s="181"/>
      <c r="H76" s="181"/>
      <c r="I76" s="181"/>
      <c r="J76" s="182"/>
    </row>
    <row r="77" spans="1:10" ht="36" customHeight="1" thickBot="1" x14ac:dyDescent="0.3">
      <c r="A77" s="7" t="s">
        <v>112</v>
      </c>
      <c r="B77" s="52" t="s">
        <v>333</v>
      </c>
      <c r="C77" s="53"/>
      <c r="D77" s="53"/>
      <c r="E77" s="54"/>
      <c r="F77" s="361">
        <v>480</v>
      </c>
      <c r="G77" s="362"/>
      <c r="H77" s="362"/>
      <c r="I77" s="362"/>
      <c r="J77" s="363"/>
    </row>
    <row r="78" spans="1:10" ht="30" customHeight="1" thickBot="1" x14ac:dyDescent="0.3">
      <c r="A78" s="180"/>
      <c r="B78" s="181"/>
      <c r="C78" s="181"/>
      <c r="D78" s="181"/>
      <c r="E78" s="182"/>
      <c r="F78" s="180" t="s">
        <v>330</v>
      </c>
      <c r="G78" s="181"/>
      <c r="H78" s="181"/>
      <c r="I78" s="181"/>
      <c r="J78" s="182"/>
    </row>
    <row r="79" spans="1:10" ht="36" customHeight="1" thickBot="1" x14ac:dyDescent="0.3">
      <c r="A79" s="7"/>
      <c r="B79" s="61" t="s">
        <v>122</v>
      </c>
      <c r="C79" s="62"/>
      <c r="D79" s="62"/>
      <c r="E79" s="63"/>
      <c r="F79" s="364" t="str">
        <f>"Цена от "&amp;MIN(F80:F104)&amp;" до "&amp;MAX(F80:F104)</f>
        <v>Цена от 3096 до 77400</v>
      </c>
      <c r="G79" s="365"/>
      <c r="H79" s="365"/>
      <c r="I79" s="365"/>
      <c r="J79" s="366"/>
    </row>
    <row r="80" spans="1:10" ht="36" customHeight="1" outlineLevel="1" x14ac:dyDescent="0.25">
      <c r="A80" s="7"/>
      <c r="B80" s="52" t="s">
        <v>500</v>
      </c>
      <c r="C80" s="53"/>
      <c r="D80" s="53"/>
      <c r="E80" s="53"/>
      <c r="F80" s="138">
        <v>3096</v>
      </c>
      <c r="G80" s="139"/>
      <c r="H80" s="139"/>
      <c r="I80" s="139"/>
      <c r="J80" s="140"/>
    </row>
    <row r="81" spans="1:10" ht="36" customHeight="1" outlineLevel="1" x14ac:dyDescent="0.25">
      <c r="A81" s="7"/>
      <c r="B81" s="52" t="s">
        <v>501</v>
      </c>
      <c r="C81" s="53"/>
      <c r="D81" s="53"/>
      <c r="E81" s="53"/>
      <c r="F81" s="58">
        <v>6192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502</v>
      </c>
      <c r="C82" s="53"/>
      <c r="D82" s="53"/>
      <c r="E82" s="53"/>
      <c r="F82" s="58">
        <v>9288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503</v>
      </c>
      <c r="C83" s="53"/>
      <c r="D83" s="53"/>
      <c r="E83" s="53"/>
      <c r="F83" s="58">
        <v>12384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504</v>
      </c>
      <c r="C84" s="53"/>
      <c r="D84" s="53"/>
      <c r="E84" s="53"/>
      <c r="F84" s="58">
        <v>15480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505</v>
      </c>
      <c r="C85" s="53"/>
      <c r="D85" s="53"/>
      <c r="E85" s="53"/>
      <c r="F85" s="58">
        <v>18576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506</v>
      </c>
      <c r="C86" s="53"/>
      <c r="D86" s="53"/>
      <c r="E86" s="53"/>
      <c r="F86" s="58">
        <v>21672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507</v>
      </c>
      <c r="C87" s="53"/>
      <c r="D87" s="53"/>
      <c r="E87" s="53"/>
      <c r="F87" s="58">
        <v>24768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508</v>
      </c>
      <c r="C88" s="53"/>
      <c r="D88" s="53"/>
      <c r="E88" s="53"/>
      <c r="F88" s="58">
        <v>27864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509</v>
      </c>
      <c r="C89" s="53"/>
      <c r="D89" s="53"/>
      <c r="E89" s="53"/>
      <c r="F89" s="58">
        <v>30960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510</v>
      </c>
      <c r="C90" s="53"/>
      <c r="D90" s="53"/>
      <c r="E90" s="53"/>
      <c r="F90" s="58">
        <v>34056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511</v>
      </c>
      <c r="C91" s="53"/>
      <c r="D91" s="53"/>
      <c r="E91" s="53"/>
      <c r="F91" s="58">
        <v>37152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512</v>
      </c>
      <c r="C92" s="53"/>
      <c r="D92" s="53"/>
      <c r="E92" s="53"/>
      <c r="F92" s="58">
        <v>40248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513</v>
      </c>
      <c r="C93" s="53"/>
      <c r="D93" s="53"/>
      <c r="E93" s="53"/>
      <c r="F93" s="58">
        <v>43344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514</v>
      </c>
      <c r="C94" s="53"/>
      <c r="D94" s="53"/>
      <c r="E94" s="53"/>
      <c r="F94" s="58">
        <v>46440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515</v>
      </c>
      <c r="C95" s="53"/>
      <c r="D95" s="53"/>
      <c r="E95" s="53"/>
      <c r="F95" s="58">
        <v>49536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516</v>
      </c>
      <c r="C96" s="53"/>
      <c r="D96" s="53"/>
      <c r="E96" s="53"/>
      <c r="F96" s="58">
        <v>52632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517</v>
      </c>
      <c r="C97" s="53"/>
      <c r="D97" s="53"/>
      <c r="E97" s="53"/>
      <c r="F97" s="58">
        <v>55728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518</v>
      </c>
      <c r="C98" s="53"/>
      <c r="D98" s="53"/>
      <c r="E98" s="53"/>
      <c r="F98" s="58">
        <v>58824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519</v>
      </c>
      <c r="C99" s="53"/>
      <c r="D99" s="53"/>
      <c r="E99" s="53"/>
      <c r="F99" s="58">
        <v>61920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520</v>
      </c>
      <c r="C100" s="53"/>
      <c r="D100" s="53"/>
      <c r="E100" s="53"/>
      <c r="F100" s="58">
        <v>65016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521</v>
      </c>
      <c r="C101" s="53"/>
      <c r="D101" s="53"/>
      <c r="E101" s="53"/>
      <c r="F101" s="58">
        <v>68112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522</v>
      </c>
      <c r="C102" s="53"/>
      <c r="D102" s="53"/>
      <c r="E102" s="53"/>
      <c r="F102" s="58">
        <v>71208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523</v>
      </c>
      <c r="C103" s="53"/>
      <c r="D103" s="53"/>
      <c r="E103" s="53"/>
      <c r="F103" s="58">
        <v>74304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524</v>
      </c>
      <c r="C104" s="53"/>
      <c r="D104" s="53"/>
      <c r="E104" s="53"/>
      <c r="F104" s="59">
        <v>77400</v>
      </c>
      <c r="G104" s="59"/>
      <c r="H104" s="59"/>
      <c r="I104" s="59"/>
      <c r="J104" s="59"/>
    </row>
    <row r="105" spans="1:10" ht="36" customHeight="1" outlineLevel="1" x14ac:dyDescent="0.25">
      <c r="A105" s="7"/>
      <c r="B105" s="52" t="s">
        <v>359</v>
      </c>
      <c r="C105" s="53"/>
      <c r="D105" s="53"/>
      <c r="E105" s="53"/>
      <c r="F105" s="59">
        <v>80496</v>
      </c>
      <c r="G105" s="59"/>
      <c r="H105" s="59"/>
      <c r="I105" s="59"/>
      <c r="J105" s="59"/>
    </row>
    <row r="106" spans="1:10" ht="36" customHeight="1" outlineLevel="1" x14ac:dyDescent="0.25">
      <c r="A106" s="7"/>
      <c r="B106" s="52" t="s">
        <v>360</v>
      </c>
      <c r="C106" s="53"/>
      <c r="D106" s="53"/>
      <c r="E106" s="53"/>
      <c r="F106" s="59">
        <v>83592</v>
      </c>
      <c r="G106" s="59"/>
      <c r="H106" s="59"/>
      <c r="I106" s="59"/>
      <c r="J106" s="59"/>
    </row>
    <row r="107" spans="1:10" ht="36" customHeight="1" outlineLevel="1" x14ac:dyDescent="0.25">
      <c r="A107" s="7"/>
      <c r="B107" s="52" t="s">
        <v>361</v>
      </c>
      <c r="C107" s="53"/>
      <c r="D107" s="53"/>
      <c r="E107" s="53"/>
      <c r="F107" s="59">
        <v>86688</v>
      </c>
      <c r="G107" s="59"/>
      <c r="H107" s="59"/>
      <c r="I107" s="59"/>
      <c r="J107" s="59"/>
    </row>
    <row r="108" spans="1:10" ht="36" customHeight="1" outlineLevel="1" x14ac:dyDescent="0.25">
      <c r="A108" s="7"/>
      <c r="B108" s="52" t="s">
        <v>362</v>
      </c>
      <c r="C108" s="53"/>
      <c r="D108" s="53"/>
      <c r="E108" s="53"/>
      <c r="F108" s="59">
        <v>89784</v>
      </c>
      <c r="G108" s="59"/>
      <c r="H108" s="59"/>
      <c r="I108" s="59"/>
      <c r="J108" s="59"/>
    </row>
    <row r="109" spans="1:10" ht="36" customHeight="1" outlineLevel="1" x14ac:dyDescent="0.25">
      <c r="A109" s="7"/>
      <c r="B109" s="52" t="s">
        <v>363</v>
      </c>
      <c r="C109" s="53"/>
      <c r="D109" s="53"/>
      <c r="E109" s="53"/>
      <c r="F109" s="59">
        <v>92880</v>
      </c>
      <c r="G109" s="59"/>
      <c r="H109" s="59"/>
      <c r="I109" s="59"/>
      <c r="J109" s="59"/>
    </row>
    <row r="110" spans="1:10" ht="36" customHeight="1" outlineLevel="1" x14ac:dyDescent="0.25">
      <c r="A110" s="7"/>
      <c r="B110" s="52" t="s">
        <v>364</v>
      </c>
      <c r="C110" s="53"/>
      <c r="D110" s="53"/>
      <c r="E110" s="53"/>
      <c r="F110" s="59">
        <v>95976</v>
      </c>
      <c r="G110" s="59"/>
      <c r="H110" s="59"/>
      <c r="I110" s="59"/>
      <c r="J110" s="59"/>
    </row>
    <row r="111" spans="1:10" ht="36" customHeight="1" outlineLevel="1" x14ac:dyDescent="0.25">
      <c r="A111" s="7"/>
      <c r="B111" s="52" t="s">
        <v>365</v>
      </c>
      <c r="C111" s="53"/>
      <c r="D111" s="53"/>
      <c r="E111" s="53"/>
      <c r="F111" s="59">
        <v>99072</v>
      </c>
      <c r="G111" s="59"/>
      <c r="H111" s="59"/>
      <c r="I111" s="59"/>
      <c r="J111" s="59"/>
    </row>
    <row r="112" spans="1:10" ht="36" customHeight="1" outlineLevel="1" x14ac:dyDescent="0.25">
      <c r="A112" s="7"/>
      <c r="B112" s="52" t="s">
        <v>366</v>
      </c>
      <c r="C112" s="53"/>
      <c r="D112" s="53"/>
      <c r="E112" s="53"/>
      <c r="F112" s="59">
        <v>102168</v>
      </c>
      <c r="G112" s="59"/>
      <c r="H112" s="59"/>
      <c r="I112" s="59"/>
      <c r="J112" s="59"/>
    </row>
    <row r="113" spans="1:10" ht="36" customHeight="1" outlineLevel="1" x14ac:dyDescent="0.25">
      <c r="A113" s="7"/>
      <c r="B113" s="52" t="s">
        <v>367</v>
      </c>
      <c r="C113" s="53"/>
      <c r="D113" s="53"/>
      <c r="E113" s="53"/>
      <c r="F113" s="59">
        <v>105264</v>
      </c>
      <c r="G113" s="59"/>
      <c r="H113" s="59"/>
      <c r="I113" s="59"/>
      <c r="J113" s="59"/>
    </row>
    <row r="114" spans="1:10" ht="36" customHeight="1" outlineLevel="1" x14ac:dyDescent="0.25">
      <c r="A114" s="7"/>
      <c r="B114" s="52" t="s">
        <v>368</v>
      </c>
      <c r="C114" s="53"/>
      <c r="D114" s="53"/>
      <c r="E114" s="53"/>
      <c r="F114" s="59">
        <v>108360</v>
      </c>
      <c r="G114" s="59"/>
      <c r="H114" s="59"/>
      <c r="I114" s="59"/>
      <c r="J114" s="59"/>
    </row>
    <row r="115" spans="1:10" ht="36" customHeight="1" outlineLevel="1" x14ac:dyDescent="0.25">
      <c r="A115" s="7"/>
      <c r="B115" s="52" t="s">
        <v>369</v>
      </c>
      <c r="C115" s="53"/>
      <c r="D115" s="53"/>
      <c r="E115" s="53"/>
      <c r="F115" s="59">
        <v>111456</v>
      </c>
      <c r="G115" s="59"/>
      <c r="H115" s="59"/>
      <c r="I115" s="59"/>
      <c r="J115" s="59"/>
    </row>
    <row r="116" spans="1:10" ht="36" customHeight="1" outlineLevel="1" x14ac:dyDescent="0.25">
      <c r="A116" s="7"/>
      <c r="B116" s="52" t="s">
        <v>370</v>
      </c>
      <c r="C116" s="53"/>
      <c r="D116" s="53"/>
      <c r="E116" s="53"/>
      <c r="F116" s="59">
        <v>114552</v>
      </c>
      <c r="G116" s="59"/>
      <c r="H116" s="59"/>
      <c r="I116" s="59"/>
      <c r="J116" s="59"/>
    </row>
    <row r="117" spans="1:10" ht="36" customHeight="1" outlineLevel="1" x14ac:dyDescent="0.25">
      <c r="A117" s="7"/>
      <c r="B117" s="52" t="s">
        <v>371</v>
      </c>
      <c r="C117" s="53"/>
      <c r="D117" s="53"/>
      <c r="E117" s="53"/>
      <c r="F117" s="59">
        <v>117648</v>
      </c>
      <c r="G117" s="59"/>
      <c r="H117" s="59"/>
      <c r="I117" s="59"/>
      <c r="J117" s="59"/>
    </row>
    <row r="118" spans="1:10" ht="36" customHeight="1" outlineLevel="1" x14ac:dyDescent="0.25">
      <c r="A118" s="7"/>
      <c r="B118" s="52" t="s">
        <v>372</v>
      </c>
      <c r="C118" s="53"/>
      <c r="D118" s="53"/>
      <c r="E118" s="53"/>
      <c r="F118" s="59">
        <v>120744</v>
      </c>
      <c r="G118" s="59"/>
      <c r="H118" s="59"/>
      <c r="I118" s="59"/>
      <c r="J118" s="59"/>
    </row>
    <row r="119" spans="1:10" ht="36" customHeight="1" outlineLevel="1" x14ac:dyDescent="0.25">
      <c r="A119" s="7"/>
      <c r="B119" s="52" t="s">
        <v>373</v>
      </c>
      <c r="C119" s="53"/>
      <c r="D119" s="53"/>
      <c r="E119" s="53"/>
      <c r="F119" s="59">
        <v>123840</v>
      </c>
      <c r="G119" s="59"/>
      <c r="H119" s="59"/>
      <c r="I119" s="59"/>
      <c r="J119" s="59"/>
    </row>
    <row r="120" spans="1:10" ht="36" customHeight="1" outlineLevel="1" x14ac:dyDescent="0.25">
      <c r="A120" s="7"/>
      <c r="B120" s="52" t="s">
        <v>374</v>
      </c>
      <c r="C120" s="53"/>
      <c r="D120" s="53"/>
      <c r="E120" s="53"/>
      <c r="F120" s="59">
        <v>126936</v>
      </c>
      <c r="G120" s="59"/>
      <c r="H120" s="59"/>
      <c r="I120" s="59"/>
      <c r="J120" s="59"/>
    </row>
    <row r="121" spans="1:10" ht="36" customHeight="1" outlineLevel="1" x14ac:dyDescent="0.25">
      <c r="A121" s="7"/>
      <c r="B121" s="52" t="s">
        <v>375</v>
      </c>
      <c r="C121" s="53"/>
      <c r="D121" s="53"/>
      <c r="E121" s="53"/>
      <c r="F121" s="59">
        <v>130032</v>
      </c>
      <c r="G121" s="59"/>
      <c r="H121" s="59"/>
      <c r="I121" s="59"/>
      <c r="J121" s="59"/>
    </row>
    <row r="122" spans="1:10" ht="36" customHeight="1" outlineLevel="1" x14ac:dyDescent="0.25">
      <c r="A122" s="7"/>
      <c r="B122" s="52" t="s">
        <v>376</v>
      </c>
      <c r="C122" s="53"/>
      <c r="D122" s="53"/>
      <c r="E122" s="53"/>
      <c r="F122" s="59">
        <v>133128</v>
      </c>
      <c r="G122" s="59"/>
      <c r="H122" s="59"/>
      <c r="I122" s="59"/>
      <c r="J122" s="59"/>
    </row>
    <row r="123" spans="1:10" ht="36" customHeight="1" outlineLevel="1" x14ac:dyDescent="0.25">
      <c r="A123" s="7"/>
      <c r="B123" s="52" t="s">
        <v>377</v>
      </c>
      <c r="C123" s="53"/>
      <c r="D123" s="53"/>
      <c r="E123" s="53"/>
      <c r="F123" s="59">
        <v>136224</v>
      </c>
      <c r="G123" s="59"/>
      <c r="H123" s="59"/>
      <c r="I123" s="59"/>
      <c r="J123" s="59"/>
    </row>
    <row r="124" spans="1:10" ht="36" customHeight="1" outlineLevel="1" x14ac:dyDescent="0.25">
      <c r="A124" s="7"/>
      <c r="B124" s="52" t="s">
        <v>378</v>
      </c>
      <c r="C124" s="53"/>
      <c r="D124" s="53"/>
      <c r="E124" s="53"/>
      <c r="F124" s="59">
        <v>139320</v>
      </c>
      <c r="G124" s="59"/>
      <c r="H124" s="59"/>
      <c r="I124" s="59"/>
      <c r="J124" s="59"/>
    </row>
    <row r="125" spans="1:10" ht="36" customHeight="1" outlineLevel="1" x14ac:dyDescent="0.25">
      <c r="A125" s="7"/>
      <c r="B125" s="52" t="s">
        <v>379</v>
      </c>
      <c r="C125" s="53"/>
      <c r="D125" s="53"/>
      <c r="E125" s="53"/>
      <c r="F125" s="59">
        <v>142416</v>
      </c>
      <c r="G125" s="59"/>
      <c r="H125" s="59"/>
      <c r="I125" s="59"/>
      <c r="J125" s="59"/>
    </row>
    <row r="126" spans="1:10" ht="36" customHeight="1" outlineLevel="1" x14ac:dyDescent="0.25">
      <c r="A126" s="7"/>
      <c r="B126" s="52" t="s">
        <v>380</v>
      </c>
      <c r="C126" s="53"/>
      <c r="D126" s="53"/>
      <c r="E126" s="53"/>
      <c r="F126" s="59">
        <v>145512</v>
      </c>
      <c r="G126" s="59"/>
      <c r="H126" s="59"/>
      <c r="I126" s="59"/>
      <c r="J126" s="59"/>
    </row>
    <row r="127" spans="1:10" ht="36" customHeight="1" outlineLevel="1" x14ac:dyDescent="0.25">
      <c r="A127" s="7"/>
      <c r="B127" s="52" t="s">
        <v>381</v>
      </c>
      <c r="C127" s="53"/>
      <c r="D127" s="53"/>
      <c r="E127" s="53"/>
      <c r="F127" s="59">
        <v>148608</v>
      </c>
      <c r="G127" s="59"/>
      <c r="H127" s="59"/>
      <c r="I127" s="59"/>
      <c r="J127" s="59"/>
    </row>
    <row r="128" spans="1:10" ht="36" customHeight="1" outlineLevel="1" x14ac:dyDescent="0.25">
      <c r="A128" s="7"/>
      <c r="B128" s="52" t="s">
        <v>382</v>
      </c>
      <c r="C128" s="53"/>
      <c r="D128" s="53"/>
      <c r="E128" s="53"/>
      <c r="F128" s="59">
        <v>151704</v>
      </c>
      <c r="G128" s="59"/>
      <c r="H128" s="59"/>
      <c r="I128" s="59"/>
      <c r="J128" s="59"/>
    </row>
    <row r="129" spans="1:10" ht="36" customHeight="1" outlineLevel="1" thickBot="1" x14ac:dyDescent="0.3">
      <c r="A129" s="7"/>
      <c r="B129" s="52" t="s">
        <v>383</v>
      </c>
      <c r="C129" s="53"/>
      <c r="D129" s="53"/>
      <c r="E129" s="53"/>
      <c r="F129" s="59">
        <v>154800</v>
      </c>
      <c r="G129" s="59"/>
      <c r="H129" s="59"/>
      <c r="I129" s="59"/>
      <c r="J129" s="59"/>
    </row>
    <row r="130" spans="1:10" ht="36" customHeight="1" thickBot="1" x14ac:dyDescent="0.3">
      <c r="A130" s="7"/>
      <c r="B130" s="351" t="s">
        <v>143</v>
      </c>
      <c r="C130" s="352"/>
      <c r="D130" s="352"/>
      <c r="E130" s="353"/>
      <c r="F130" s="395" t="str">
        <f>"Цена от "&amp;MIN(F131:F140)&amp;" до "&amp;MAX(F131:F140)</f>
        <v>Цена от 444 до 10416</v>
      </c>
      <c r="G130" s="396"/>
      <c r="H130" s="396"/>
      <c r="I130" s="396"/>
      <c r="J130" s="397"/>
    </row>
    <row r="131" spans="1:10" ht="36" customHeight="1" x14ac:dyDescent="0.25">
      <c r="A131" s="7"/>
      <c r="B131" s="76" t="s">
        <v>144</v>
      </c>
      <c r="C131" s="77"/>
      <c r="D131" s="77"/>
      <c r="E131" s="54"/>
      <c r="F131" s="398">
        <v>1908</v>
      </c>
      <c r="G131" s="399"/>
      <c r="H131" s="399"/>
      <c r="I131" s="399"/>
      <c r="J131" s="400"/>
    </row>
    <row r="132" spans="1:10" ht="36" customHeight="1" x14ac:dyDescent="0.25">
      <c r="A132" s="7"/>
      <c r="B132" s="76" t="s">
        <v>208</v>
      </c>
      <c r="C132" s="77"/>
      <c r="D132" s="77"/>
      <c r="E132" s="54"/>
      <c r="F132" s="250">
        <v>1272</v>
      </c>
      <c r="G132" s="251"/>
      <c r="H132" s="251"/>
      <c r="I132" s="251"/>
      <c r="J132" s="252"/>
    </row>
    <row r="133" spans="1:10" ht="36" customHeight="1" x14ac:dyDescent="0.25">
      <c r="A133" s="7"/>
      <c r="B133" s="78" t="s">
        <v>146</v>
      </c>
      <c r="C133" s="79"/>
      <c r="D133" s="79"/>
      <c r="E133" s="36"/>
      <c r="F133" s="250">
        <v>10416</v>
      </c>
      <c r="G133" s="251"/>
      <c r="H133" s="251"/>
      <c r="I133" s="251"/>
      <c r="J133" s="252"/>
    </row>
    <row r="134" spans="1:10" ht="36" customHeight="1" x14ac:dyDescent="0.25">
      <c r="A134" s="7"/>
      <c r="B134" s="76" t="s">
        <v>147</v>
      </c>
      <c r="C134" s="77"/>
      <c r="D134" s="77"/>
      <c r="E134" s="54"/>
      <c r="F134" s="250">
        <v>3150</v>
      </c>
      <c r="G134" s="251"/>
      <c r="H134" s="251"/>
      <c r="I134" s="251"/>
      <c r="J134" s="252"/>
    </row>
    <row r="135" spans="1:10" ht="36" customHeight="1" x14ac:dyDescent="0.25">
      <c r="A135" s="7"/>
      <c r="B135" s="76" t="s">
        <v>148</v>
      </c>
      <c r="C135" s="77"/>
      <c r="D135" s="77"/>
      <c r="E135" s="54"/>
      <c r="F135" s="250">
        <v>8736</v>
      </c>
      <c r="G135" s="251"/>
      <c r="H135" s="251"/>
      <c r="I135" s="251"/>
      <c r="J135" s="252"/>
    </row>
    <row r="136" spans="1:10" ht="36" customHeight="1" x14ac:dyDescent="0.25">
      <c r="A136" s="7"/>
      <c r="B136" s="76" t="s">
        <v>149</v>
      </c>
      <c r="C136" s="77"/>
      <c r="D136" s="77"/>
      <c r="E136" s="54"/>
      <c r="F136" s="250">
        <v>444</v>
      </c>
      <c r="G136" s="251"/>
      <c r="H136" s="251"/>
      <c r="I136" s="251"/>
      <c r="J136" s="252"/>
    </row>
    <row r="137" spans="1:10" ht="36" customHeight="1" x14ac:dyDescent="0.25">
      <c r="A137" s="7"/>
      <c r="B137" s="76" t="s">
        <v>150</v>
      </c>
      <c r="C137" s="77"/>
      <c r="D137" s="77"/>
      <c r="E137" s="54"/>
      <c r="F137" s="250">
        <v>444</v>
      </c>
      <c r="G137" s="251"/>
      <c r="H137" s="251"/>
      <c r="I137" s="251"/>
      <c r="J137" s="252"/>
    </row>
    <row r="138" spans="1:10" ht="36" customHeight="1" x14ac:dyDescent="0.25">
      <c r="A138" s="7"/>
      <c r="B138" s="76" t="s">
        <v>151</v>
      </c>
      <c r="C138" s="77"/>
      <c r="D138" s="77"/>
      <c r="E138" s="54"/>
      <c r="F138" s="250">
        <v>894</v>
      </c>
      <c r="G138" s="251"/>
      <c r="H138" s="251"/>
      <c r="I138" s="251"/>
      <c r="J138" s="252"/>
    </row>
    <row r="139" spans="1:10" ht="36" customHeight="1" x14ac:dyDescent="0.25">
      <c r="A139" s="7"/>
      <c r="B139" s="76" t="s">
        <v>152</v>
      </c>
      <c r="C139" s="77"/>
      <c r="D139" s="77"/>
      <c r="E139" s="54"/>
      <c r="F139" s="250">
        <v>1344</v>
      </c>
      <c r="G139" s="251"/>
      <c r="H139" s="251"/>
      <c r="I139" s="251"/>
      <c r="J139" s="252"/>
    </row>
    <row r="140" spans="1:10" ht="36" customHeight="1" thickBot="1" x14ac:dyDescent="0.3">
      <c r="A140" s="7"/>
      <c r="B140" s="76" t="s">
        <v>153</v>
      </c>
      <c r="C140" s="77"/>
      <c r="D140" s="77"/>
      <c r="E140" s="54"/>
      <c r="F140" s="488">
        <v>8208</v>
      </c>
      <c r="G140" s="489"/>
      <c r="H140" s="489"/>
      <c r="I140" s="489"/>
      <c r="J140" s="490"/>
    </row>
    <row r="141" spans="1:10" ht="21.75" customHeight="1" thickBot="1" x14ac:dyDescent="0.3">
      <c r="A141" s="7"/>
      <c r="B141" s="27"/>
      <c r="C141" s="38"/>
      <c r="D141" s="38"/>
      <c r="E141" s="39"/>
      <c r="F141" s="40" t="s">
        <v>154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155</v>
      </c>
      <c r="C142" s="77"/>
      <c r="D142" s="77"/>
      <c r="E142" s="54"/>
      <c r="F142" s="67">
        <v>30</v>
      </c>
      <c r="G142" s="68"/>
      <c r="H142" s="68"/>
      <c r="I142" s="68"/>
      <c r="J142" s="69"/>
    </row>
    <row r="143" spans="1:10" ht="54" customHeight="1" thickBot="1" x14ac:dyDescent="0.3">
      <c r="A143" s="7"/>
      <c r="B143" s="183" t="s">
        <v>209</v>
      </c>
      <c r="C143" s="184"/>
      <c r="D143" s="184"/>
      <c r="E143" s="185"/>
      <c r="F143" s="211" t="str">
        <f>"Цена от "&amp;MIN(F145,F150:F162)&amp;" до "&amp;MAX(F145,F150:F162)</f>
        <v>Цена от 576 до 55179</v>
      </c>
      <c r="G143" s="212"/>
      <c r="H143" s="212"/>
      <c r="I143" s="212"/>
      <c r="J143" s="213"/>
    </row>
    <row r="144" spans="1:10" ht="24" customHeight="1" thickBot="1" x14ac:dyDescent="0.3">
      <c r="A144" s="7"/>
      <c r="B144" s="27"/>
      <c r="C144" s="38"/>
      <c r="D144" s="38"/>
      <c r="E144" s="39"/>
      <c r="F144" s="180"/>
      <c r="G144" s="181"/>
      <c r="H144" s="181"/>
      <c r="I144" s="181"/>
      <c r="J144" s="182"/>
    </row>
    <row r="145" spans="1:10" ht="36" customHeight="1" x14ac:dyDescent="0.25">
      <c r="A145" s="7"/>
      <c r="B145" s="76" t="s">
        <v>157</v>
      </c>
      <c r="C145" s="77"/>
      <c r="D145" s="77"/>
      <c r="E145" s="54"/>
      <c r="F145" s="361">
        <v>19800</v>
      </c>
      <c r="G145" s="362"/>
      <c r="H145" s="362"/>
      <c r="I145" s="362"/>
      <c r="J145" s="363"/>
    </row>
    <row r="146" spans="1:10" ht="36" customHeight="1" x14ac:dyDescent="0.25">
      <c r="A146" s="7"/>
      <c r="B146" s="84" t="s">
        <v>158</v>
      </c>
      <c r="C146" s="85"/>
      <c r="D146" s="85"/>
      <c r="E146" s="86"/>
      <c r="F146" s="250">
        <v>1980</v>
      </c>
      <c r="G146" s="251"/>
      <c r="H146" s="251"/>
      <c r="I146" s="251"/>
      <c r="J146" s="252"/>
    </row>
    <row r="147" spans="1:10" ht="36" customHeight="1" thickBot="1" x14ac:dyDescent="0.3">
      <c r="A147" s="7"/>
      <c r="B147" s="84" t="s">
        <v>159</v>
      </c>
      <c r="C147" s="85"/>
      <c r="D147" s="85"/>
      <c r="E147" s="86"/>
      <c r="F147" s="380">
        <v>4950</v>
      </c>
      <c r="G147" s="381"/>
      <c r="H147" s="381"/>
      <c r="I147" s="381"/>
      <c r="J147" s="382"/>
    </row>
    <row r="148" spans="1:10" ht="36" customHeight="1" thickBot="1" x14ac:dyDescent="0.3">
      <c r="A148" s="7"/>
      <c r="B148" s="177" t="s">
        <v>160</v>
      </c>
      <c r="C148" s="178"/>
      <c r="D148" s="178"/>
      <c r="E148" s="179"/>
      <c r="F148" s="380">
        <v>21402</v>
      </c>
      <c r="G148" s="381"/>
      <c r="H148" s="381"/>
      <c r="I148" s="381"/>
      <c r="J148" s="382"/>
    </row>
    <row r="149" spans="1:10" ht="24" customHeight="1" thickBot="1" x14ac:dyDescent="0.3">
      <c r="A149" s="7"/>
      <c r="B149" s="132"/>
      <c r="C149" s="133"/>
      <c r="D149" s="133"/>
      <c r="E149" s="134"/>
      <c r="F149" s="180"/>
      <c r="G149" s="181"/>
      <c r="H149" s="181"/>
      <c r="I149" s="181"/>
      <c r="J149" s="182"/>
    </row>
    <row r="150" spans="1:10" ht="36" customHeight="1" x14ac:dyDescent="0.25">
      <c r="A150" s="7" t="s">
        <v>112</v>
      </c>
      <c r="B150" s="463" t="s">
        <v>161</v>
      </c>
      <c r="C150" s="464"/>
      <c r="D150" s="464"/>
      <c r="E150" s="465"/>
      <c r="F150" s="361">
        <v>55179</v>
      </c>
      <c r="G150" s="362"/>
      <c r="H150" s="362"/>
      <c r="I150" s="362"/>
      <c r="J150" s="363"/>
    </row>
    <row r="151" spans="1:10" ht="36" customHeight="1" x14ac:dyDescent="0.25">
      <c r="A151" s="7" t="s">
        <v>112</v>
      </c>
      <c r="B151" s="330" t="s">
        <v>162</v>
      </c>
      <c r="C151" s="331"/>
      <c r="D151" s="331"/>
      <c r="E151" s="401"/>
      <c r="F151" s="250">
        <v>4668</v>
      </c>
      <c r="G151" s="251"/>
      <c r="H151" s="251"/>
      <c r="I151" s="251"/>
      <c r="J151" s="252"/>
    </row>
    <row r="152" spans="1:10" ht="36" customHeight="1" x14ac:dyDescent="0.25">
      <c r="A152" s="7" t="s">
        <v>112</v>
      </c>
      <c r="B152" s="330" t="s">
        <v>163</v>
      </c>
      <c r="C152" s="331"/>
      <c r="D152" s="331"/>
      <c r="E152" s="401"/>
      <c r="F152" s="250">
        <v>16520.399999999998</v>
      </c>
      <c r="G152" s="251"/>
      <c r="H152" s="251"/>
      <c r="I152" s="251"/>
      <c r="J152" s="252"/>
    </row>
    <row r="153" spans="1:10" ht="36" customHeight="1" x14ac:dyDescent="0.25">
      <c r="A153" s="7" t="s">
        <v>112</v>
      </c>
      <c r="B153" s="330" t="s">
        <v>164</v>
      </c>
      <c r="C153" s="331"/>
      <c r="D153" s="331"/>
      <c r="E153" s="401"/>
      <c r="F153" s="250">
        <v>17496</v>
      </c>
      <c r="G153" s="251"/>
      <c r="H153" s="251"/>
      <c r="I153" s="251"/>
      <c r="J153" s="252"/>
    </row>
    <row r="154" spans="1:10" ht="36" customHeight="1" x14ac:dyDescent="0.25">
      <c r="A154" s="7" t="s">
        <v>112</v>
      </c>
      <c r="B154" s="330" t="s">
        <v>165</v>
      </c>
      <c r="C154" s="331"/>
      <c r="D154" s="331"/>
      <c r="E154" s="401"/>
      <c r="F154" s="250">
        <v>20995.200000000001</v>
      </c>
      <c r="G154" s="251"/>
      <c r="H154" s="251"/>
      <c r="I154" s="251"/>
      <c r="J154" s="252"/>
    </row>
    <row r="155" spans="1:10" ht="36" customHeight="1" x14ac:dyDescent="0.25">
      <c r="A155" s="7" t="s">
        <v>112</v>
      </c>
      <c r="B155" s="330" t="s">
        <v>166</v>
      </c>
      <c r="C155" s="331"/>
      <c r="D155" s="331"/>
      <c r="E155" s="401"/>
      <c r="F155" s="250">
        <v>7290</v>
      </c>
      <c r="G155" s="251"/>
      <c r="H155" s="251"/>
      <c r="I155" s="251"/>
      <c r="J155" s="252"/>
    </row>
    <row r="156" spans="1:10" ht="36" customHeight="1" x14ac:dyDescent="0.25">
      <c r="A156" s="7" t="s">
        <v>112</v>
      </c>
      <c r="B156" s="330" t="s">
        <v>167</v>
      </c>
      <c r="C156" s="331"/>
      <c r="D156" s="331"/>
      <c r="E156" s="401"/>
      <c r="F156" s="250">
        <v>9618</v>
      </c>
      <c r="G156" s="251"/>
      <c r="H156" s="251"/>
      <c r="I156" s="251"/>
      <c r="J156" s="252"/>
    </row>
    <row r="157" spans="1:10" ht="36" customHeight="1" x14ac:dyDescent="0.25">
      <c r="A157" s="7" t="s">
        <v>112</v>
      </c>
      <c r="B157" s="330" t="s">
        <v>168</v>
      </c>
      <c r="C157" s="331"/>
      <c r="D157" s="331"/>
      <c r="E157" s="401"/>
      <c r="F157" s="250">
        <v>18564</v>
      </c>
      <c r="G157" s="251"/>
      <c r="H157" s="251"/>
      <c r="I157" s="251"/>
      <c r="J157" s="252"/>
    </row>
    <row r="158" spans="1:10" ht="36" customHeight="1" x14ac:dyDescent="0.25">
      <c r="A158" s="7"/>
      <c r="B158" s="330" t="s">
        <v>169</v>
      </c>
      <c r="C158" s="331"/>
      <c r="D158" s="331"/>
      <c r="E158" s="401"/>
      <c r="F158" s="250">
        <v>31512</v>
      </c>
      <c r="G158" s="251"/>
      <c r="H158" s="251"/>
      <c r="I158" s="251"/>
      <c r="J158" s="252"/>
    </row>
    <row r="159" spans="1:10" ht="36" customHeight="1" x14ac:dyDescent="0.25">
      <c r="A159" s="7" t="s">
        <v>112</v>
      </c>
      <c r="B159" s="330" t="s">
        <v>170</v>
      </c>
      <c r="C159" s="331"/>
      <c r="D159" s="331"/>
      <c r="E159" s="401"/>
      <c r="F159" s="250">
        <v>576</v>
      </c>
      <c r="G159" s="251"/>
      <c r="H159" s="251"/>
      <c r="I159" s="251"/>
      <c r="J159" s="252"/>
    </row>
    <row r="160" spans="1:10" ht="36" customHeight="1" x14ac:dyDescent="0.25">
      <c r="B160" s="330" t="s">
        <v>171</v>
      </c>
      <c r="C160" s="331"/>
      <c r="D160" s="331"/>
      <c r="E160" s="401"/>
      <c r="F160" s="250">
        <v>21384</v>
      </c>
      <c r="G160" s="251"/>
      <c r="H160" s="251"/>
      <c r="I160" s="251"/>
      <c r="J160" s="252"/>
    </row>
    <row r="161" spans="1:10" ht="36" customHeight="1" x14ac:dyDescent="0.25">
      <c r="B161" s="330" t="s">
        <v>172</v>
      </c>
      <c r="C161" s="331"/>
      <c r="D161" s="331"/>
      <c r="E161" s="401"/>
      <c r="F161" s="250">
        <v>14274</v>
      </c>
      <c r="G161" s="251"/>
      <c r="H161" s="251"/>
      <c r="I161" s="251"/>
      <c r="J161" s="252"/>
    </row>
    <row r="162" spans="1:10" ht="36" customHeight="1" x14ac:dyDescent="0.25">
      <c r="A162" s="7" t="s">
        <v>112</v>
      </c>
      <c r="B162" s="330" t="s">
        <v>174</v>
      </c>
      <c r="C162" s="331"/>
      <c r="D162" s="331"/>
      <c r="E162" s="401"/>
      <c r="F162" s="250">
        <v>6186</v>
      </c>
      <c r="G162" s="251"/>
      <c r="H162" s="251"/>
      <c r="I162" s="251"/>
      <c r="J162" s="252"/>
    </row>
    <row r="163" spans="1:10" ht="37.5" customHeight="1" x14ac:dyDescent="0.25">
      <c r="A163" s="7"/>
      <c r="B163" s="76" t="s">
        <v>175</v>
      </c>
      <c r="C163" s="77"/>
      <c r="D163" s="77"/>
      <c r="E163" s="54"/>
      <c r="F163" s="250">
        <v>2082</v>
      </c>
      <c r="G163" s="251"/>
      <c r="H163" s="251"/>
      <c r="I163" s="251"/>
      <c r="J163" s="252"/>
    </row>
    <row r="164" spans="1:10" ht="36" customHeight="1" x14ac:dyDescent="0.25">
      <c r="A164" s="7"/>
      <c r="B164" s="76" t="s">
        <v>176</v>
      </c>
      <c r="C164" s="77"/>
      <c r="D164" s="77"/>
      <c r="E164" s="54"/>
      <c r="F164" s="250">
        <v>19890</v>
      </c>
      <c r="G164" s="251"/>
      <c r="H164" s="251"/>
      <c r="I164" s="251"/>
      <c r="J164" s="252"/>
    </row>
    <row r="165" spans="1:10" ht="36" customHeight="1" x14ac:dyDescent="0.25">
      <c r="A165" s="7"/>
      <c r="B165" s="76" t="s">
        <v>177</v>
      </c>
      <c r="C165" s="77"/>
      <c r="D165" s="77"/>
      <c r="E165" s="53"/>
      <c r="F165" s="251">
        <v>12366</v>
      </c>
      <c r="G165" s="251"/>
      <c r="H165" s="251"/>
      <c r="I165" s="251"/>
      <c r="J165" s="252"/>
    </row>
    <row r="166" spans="1:10" ht="36" customHeight="1" x14ac:dyDescent="0.25">
      <c r="A166" s="7"/>
      <c r="B166" s="494" t="s">
        <v>178</v>
      </c>
      <c r="C166" s="495"/>
      <c r="D166" s="495"/>
      <c r="E166" s="495"/>
      <c r="F166" s="251">
        <v>16002</v>
      </c>
      <c r="G166" s="251"/>
      <c r="H166" s="251"/>
      <c r="I166" s="251"/>
      <c r="J166" s="252"/>
    </row>
    <row r="167" spans="1:10" ht="36" customHeight="1" x14ac:dyDescent="0.25">
      <c r="A167" s="7"/>
      <c r="B167" s="52" t="s">
        <v>173</v>
      </c>
      <c r="C167" s="96"/>
      <c r="D167" s="96"/>
      <c r="E167" s="97"/>
      <c r="F167" s="251">
        <v>18000</v>
      </c>
      <c r="G167" s="251"/>
      <c r="H167" s="251"/>
      <c r="I167" s="251"/>
      <c r="J167" s="252"/>
    </row>
    <row r="168" spans="1:10" ht="36" customHeight="1" x14ac:dyDescent="0.25">
      <c r="A168" s="7" t="s">
        <v>114</v>
      </c>
      <c r="B168" s="76" t="s">
        <v>180</v>
      </c>
      <c r="C168" s="77"/>
      <c r="D168" s="77"/>
      <c r="E168" s="54"/>
      <c r="F168" s="250">
        <v>11760</v>
      </c>
      <c r="G168" s="251"/>
      <c r="H168" s="251"/>
      <c r="I168" s="251"/>
      <c r="J168" s="252"/>
    </row>
    <row r="169" spans="1:10" ht="36" customHeight="1" x14ac:dyDescent="0.25">
      <c r="A169" s="7" t="s">
        <v>114</v>
      </c>
      <c r="B169" s="76" t="s">
        <v>181</v>
      </c>
      <c r="C169" s="77"/>
      <c r="D169" s="77"/>
      <c r="E169" s="54"/>
      <c r="F169" s="250">
        <v>41400</v>
      </c>
      <c r="G169" s="251"/>
      <c r="H169" s="251"/>
      <c r="I169" s="251"/>
      <c r="J169" s="252"/>
    </row>
    <row r="170" spans="1:10" ht="36" customHeight="1" x14ac:dyDescent="0.25">
      <c r="A170" s="7" t="s">
        <v>114</v>
      </c>
      <c r="B170" s="76" t="s">
        <v>182</v>
      </c>
      <c r="C170" s="77"/>
      <c r="D170" s="77"/>
      <c r="E170" s="54"/>
      <c r="F170" s="250">
        <v>43800</v>
      </c>
      <c r="G170" s="251"/>
      <c r="H170" s="251"/>
      <c r="I170" s="251"/>
      <c r="J170" s="252"/>
    </row>
    <row r="171" spans="1:10" ht="36" customHeight="1" x14ac:dyDescent="0.25">
      <c r="A171" s="7" t="s">
        <v>114</v>
      </c>
      <c r="B171" s="76" t="s">
        <v>183</v>
      </c>
      <c r="C171" s="77"/>
      <c r="D171" s="77"/>
      <c r="E171" s="54"/>
      <c r="F171" s="250">
        <v>52560</v>
      </c>
      <c r="G171" s="251"/>
      <c r="H171" s="251"/>
      <c r="I171" s="251"/>
      <c r="J171" s="252"/>
    </row>
    <row r="172" spans="1:10" ht="36" customHeight="1" x14ac:dyDescent="0.25">
      <c r="A172" s="7" t="s">
        <v>114</v>
      </c>
      <c r="B172" s="76" t="s">
        <v>184</v>
      </c>
      <c r="C172" s="77"/>
      <c r="D172" s="77"/>
      <c r="E172" s="54"/>
      <c r="F172" s="250">
        <v>18240</v>
      </c>
      <c r="G172" s="251"/>
      <c r="H172" s="251"/>
      <c r="I172" s="251"/>
      <c r="J172" s="252"/>
    </row>
    <row r="173" spans="1:10" ht="36" customHeight="1" x14ac:dyDescent="0.25">
      <c r="A173" s="7" t="s">
        <v>114</v>
      </c>
      <c r="B173" s="76" t="s">
        <v>185</v>
      </c>
      <c r="C173" s="77"/>
      <c r="D173" s="77"/>
      <c r="E173" s="54"/>
      <c r="F173" s="250">
        <v>24120</v>
      </c>
      <c r="G173" s="251"/>
      <c r="H173" s="251"/>
      <c r="I173" s="251"/>
      <c r="J173" s="252"/>
    </row>
    <row r="174" spans="1:10" ht="36" customHeight="1" x14ac:dyDescent="0.25">
      <c r="A174" s="7" t="s">
        <v>114</v>
      </c>
      <c r="B174" s="330" t="s">
        <v>186</v>
      </c>
      <c r="C174" s="331"/>
      <c r="D174" s="331"/>
      <c r="E174" s="401"/>
      <c r="F174" s="250">
        <v>46440</v>
      </c>
      <c r="G174" s="251"/>
      <c r="H174" s="251"/>
      <c r="I174" s="251"/>
      <c r="J174" s="252"/>
    </row>
    <row r="175" spans="1:10" ht="36" customHeight="1" x14ac:dyDescent="0.25">
      <c r="A175" s="7" t="s">
        <v>114</v>
      </c>
      <c r="B175" s="330" t="s">
        <v>187</v>
      </c>
      <c r="C175" s="331"/>
      <c r="D175" s="331"/>
      <c r="E175" s="401"/>
      <c r="F175" s="250">
        <v>1440</v>
      </c>
      <c r="G175" s="251"/>
      <c r="H175" s="251"/>
      <c r="I175" s="251"/>
      <c r="J175" s="252"/>
    </row>
    <row r="176" spans="1:10" ht="36" customHeight="1" thickBot="1" x14ac:dyDescent="0.3">
      <c r="A176" s="7" t="s">
        <v>114</v>
      </c>
      <c r="B176" s="412" t="s">
        <v>189</v>
      </c>
      <c r="C176" s="413"/>
      <c r="D176" s="413"/>
      <c r="E176" s="497"/>
      <c r="F176" s="250">
        <v>15480</v>
      </c>
      <c r="G176" s="251"/>
      <c r="H176" s="251"/>
      <c r="I176" s="251"/>
      <c r="J176" s="252"/>
    </row>
    <row r="177" spans="1:10" ht="36" customHeight="1" thickBot="1" x14ac:dyDescent="0.3">
      <c r="A177" s="7"/>
      <c r="B177" s="99" t="s">
        <v>190</v>
      </c>
      <c r="C177" s="100"/>
      <c r="D177" s="100"/>
      <c r="E177" s="101"/>
      <c r="F177" s="522"/>
      <c r="G177" s="523"/>
      <c r="H177" s="523"/>
      <c r="I177" s="523"/>
      <c r="J177" s="524"/>
    </row>
    <row r="178" spans="1:10" ht="36" customHeight="1" x14ac:dyDescent="0.25">
      <c r="A178" s="7"/>
      <c r="B178" s="76" t="s">
        <v>191</v>
      </c>
      <c r="C178" s="77"/>
      <c r="D178" s="77"/>
      <c r="E178" s="54"/>
      <c r="F178" s="250">
        <v>15012</v>
      </c>
      <c r="G178" s="251"/>
      <c r="H178" s="251"/>
      <c r="I178" s="251"/>
      <c r="J178" s="252"/>
    </row>
    <row r="179" spans="1:10" ht="36" customHeight="1" x14ac:dyDescent="0.25">
      <c r="A179" s="7"/>
      <c r="B179" s="76" t="s">
        <v>192</v>
      </c>
      <c r="C179" s="77"/>
      <c r="D179" s="77"/>
      <c r="E179" s="54"/>
      <c r="F179" s="250">
        <v>15012</v>
      </c>
      <c r="G179" s="251"/>
      <c r="H179" s="251"/>
      <c r="I179" s="251"/>
      <c r="J179" s="252"/>
    </row>
    <row r="180" spans="1:10" ht="36" customHeight="1" x14ac:dyDescent="0.25">
      <c r="A180" s="7"/>
      <c r="B180" s="76" t="s">
        <v>193</v>
      </c>
      <c r="C180" s="77"/>
      <c r="D180" s="77"/>
      <c r="E180" s="54"/>
      <c r="F180" s="105">
        <v>3000</v>
      </c>
      <c r="G180" s="106"/>
      <c r="H180" s="106"/>
      <c r="I180" s="106"/>
      <c r="J180" s="107"/>
    </row>
    <row r="181" spans="1:10" ht="36" customHeight="1" x14ac:dyDescent="0.25">
      <c r="A181" s="7"/>
      <c r="B181" s="76" t="s">
        <v>194</v>
      </c>
      <c r="C181" s="77"/>
      <c r="D181" s="77"/>
      <c r="E181" s="54"/>
      <c r="F181" s="105">
        <v>300</v>
      </c>
      <c r="G181" s="106"/>
      <c r="H181" s="106"/>
      <c r="I181" s="106"/>
      <c r="J181" s="107"/>
    </row>
    <row r="182" spans="1:10" ht="36" customHeight="1" thickBot="1" x14ac:dyDescent="0.3">
      <c r="A182" s="7"/>
      <c r="B182" s="76" t="s">
        <v>195</v>
      </c>
      <c r="C182" s="77"/>
      <c r="D182" s="77"/>
      <c r="E182" s="54"/>
      <c r="F182" s="105">
        <v>1050</v>
      </c>
      <c r="G182" s="106"/>
      <c r="H182" s="106"/>
      <c r="I182" s="106"/>
      <c r="J182" s="107"/>
    </row>
    <row r="183" spans="1:10" ht="36" customHeight="1" thickBot="1" x14ac:dyDescent="0.3">
      <c r="A183" s="7"/>
      <c r="B183" s="18" t="s">
        <v>196</v>
      </c>
      <c r="C183" s="19"/>
      <c r="D183" s="19"/>
      <c r="E183" s="20"/>
      <c r="F183" s="525"/>
      <c r="G183" s="526"/>
      <c r="H183" s="526"/>
      <c r="I183" s="526"/>
      <c r="J183" s="527"/>
    </row>
    <row r="184" spans="1:10" ht="36" customHeight="1" x14ac:dyDescent="0.25">
      <c r="A184" s="7" t="s">
        <v>112</v>
      </c>
      <c r="B184" s="330" t="s">
        <v>267</v>
      </c>
      <c r="C184" s="331"/>
      <c r="D184" s="331"/>
      <c r="E184" s="401"/>
      <c r="F184" s="250">
        <v>15171</v>
      </c>
      <c r="G184" s="251"/>
      <c r="H184" s="251"/>
      <c r="I184" s="251"/>
      <c r="J184" s="252"/>
    </row>
    <row r="185" spans="1:10" ht="36" customHeight="1" x14ac:dyDescent="0.25">
      <c r="A185" s="7" t="s">
        <v>112</v>
      </c>
      <c r="B185" s="76" t="s">
        <v>198</v>
      </c>
      <c r="C185" s="77"/>
      <c r="D185" s="77"/>
      <c r="E185" s="54"/>
      <c r="F185" s="250">
        <v>7248</v>
      </c>
      <c r="G185" s="251"/>
      <c r="H185" s="251"/>
      <c r="I185" s="251"/>
      <c r="J185" s="252"/>
    </row>
    <row r="186" spans="1:10" ht="36" customHeight="1" x14ac:dyDescent="0.25">
      <c r="A186" s="7" t="s">
        <v>114</v>
      </c>
      <c r="B186" s="76" t="s">
        <v>435</v>
      </c>
      <c r="C186" s="77"/>
      <c r="D186" s="77"/>
      <c r="E186" s="54"/>
      <c r="F186" s="250">
        <v>38040</v>
      </c>
      <c r="G186" s="251"/>
      <c r="H186" s="251"/>
      <c r="I186" s="251"/>
      <c r="J186" s="252"/>
    </row>
    <row r="187" spans="1:10" ht="36" customHeight="1" thickBot="1" x14ac:dyDescent="0.3">
      <c r="A187" s="7"/>
      <c r="B187" s="76" t="s">
        <v>203</v>
      </c>
      <c r="C187" s="77"/>
      <c r="D187" s="77"/>
      <c r="E187" s="54"/>
      <c r="F187" s="380">
        <v>13824</v>
      </c>
      <c r="G187" s="381"/>
      <c r="H187" s="381"/>
      <c r="I187" s="381"/>
      <c r="J187" s="382"/>
    </row>
    <row r="188" spans="1:10" ht="54" customHeight="1" thickBot="1" x14ac:dyDescent="0.3">
      <c r="A188" s="7"/>
      <c r="B188" s="27"/>
      <c r="C188" s="38"/>
      <c r="D188" s="38"/>
      <c r="E188" s="39"/>
      <c r="F188" s="180"/>
      <c r="G188" s="181"/>
      <c r="H188" s="181"/>
      <c r="I188" s="181"/>
      <c r="J188" s="182"/>
    </row>
    <row r="189" spans="1:10" ht="28.5" customHeight="1" x14ac:dyDescent="0.25">
      <c r="A189" s="7"/>
      <c r="B189" s="116"/>
      <c r="C189" s="117"/>
      <c r="D189" s="117"/>
      <c r="E189" s="117"/>
      <c r="F189" s="118"/>
      <c r="G189" s="118"/>
      <c r="H189" s="118"/>
      <c r="I189" s="118"/>
      <c r="J189" s="118"/>
    </row>
    <row r="190" spans="1:10" ht="28.5" customHeight="1" x14ac:dyDescent="0.25">
      <c r="A190" s="7"/>
      <c r="B190" s="119" t="s">
        <v>436</v>
      </c>
      <c r="C190" s="119"/>
      <c r="D190" s="119"/>
      <c r="E190" s="119"/>
      <c r="F190" s="119"/>
      <c r="G190" s="119"/>
      <c r="H190" s="119"/>
      <c r="I190" s="119"/>
      <c r="J190" s="119"/>
    </row>
    <row r="191" spans="1:10" ht="28.5" customHeight="1" x14ac:dyDescent="0.25">
      <c r="A191" s="7"/>
      <c r="B191" s="120" t="s">
        <v>206</v>
      </c>
      <c r="C191" s="120"/>
      <c r="D191" s="120"/>
      <c r="E191" s="120"/>
      <c r="F191" s="120"/>
      <c r="G191" s="120"/>
      <c r="H191" s="120"/>
      <c r="I191" s="120"/>
      <c r="J191" s="120"/>
    </row>
    <row r="192" spans="1:10" ht="28.5" customHeight="1" x14ac:dyDescent="0.25">
      <c r="A192" s="7"/>
      <c r="B192" s="388"/>
      <c r="C192" s="171"/>
      <c r="D192" s="171"/>
      <c r="E192" s="171"/>
      <c r="F192" s="389"/>
      <c r="G192" s="389"/>
      <c r="H192" s="389"/>
      <c r="I192" s="389"/>
      <c r="J192" s="389"/>
    </row>
    <row r="193" spans="1:10" ht="28.5" customHeight="1" thickBot="1" x14ac:dyDescent="0.3">
      <c r="A193" s="7"/>
      <c r="B193" s="214" t="s">
        <v>254</v>
      </c>
      <c r="C193" s="214"/>
      <c r="D193" s="214"/>
      <c r="E193" s="214"/>
      <c r="F193" s="214"/>
      <c r="G193" s="214"/>
      <c r="H193" s="214"/>
      <c r="I193" s="214"/>
      <c r="J193" s="215"/>
    </row>
    <row r="194" spans="1:10" ht="28.5" customHeight="1" thickBot="1" x14ac:dyDescent="0.3">
      <c r="A194" s="7"/>
      <c r="B194" s="216" t="s">
        <v>255</v>
      </c>
      <c r="C194" s="217"/>
      <c r="D194" s="217"/>
      <c r="E194" s="217"/>
      <c r="F194" s="217"/>
      <c r="G194" s="217"/>
      <c r="H194" s="217"/>
      <c r="I194" s="218"/>
      <c r="J194" s="126"/>
    </row>
    <row r="195" spans="1:10" ht="24" customHeight="1" thickBot="1" x14ac:dyDescent="0.3">
      <c r="A195" s="7"/>
      <c r="B195" s="253" t="s">
        <v>256</v>
      </c>
      <c r="C195" s="254"/>
      <c r="D195" s="255" t="s">
        <v>257</v>
      </c>
      <c r="E195" s="224"/>
      <c r="F195" s="225"/>
      <c r="G195" s="224" t="s">
        <v>258</v>
      </c>
      <c r="H195" s="224"/>
      <c r="I195" s="225"/>
      <c r="J195" s="9"/>
    </row>
    <row r="196" spans="1:10" ht="21" customHeight="1" x14ac:dyDescent="0.25">
      <c r="A196" s="7"/>
      <c r="B196" s="256" t="s">
        <v>259</v>
      </c>
      <c r="C196" s="257"/>
      <c r="D196" s="231" t="s">
        <v>260</v>
      </c>
      <c r="E196" s="231"/>
      <c r="F196" s="231"/>
      <c r="G196" s="258">
        <v>2343</v>
      </c>
      <c r="H196" s="231"/>
      <c r="I196" s="232"/>
      <c r="J196" s="9"/>
    </row>
    <row r="197" spans="1:10" ht="67.5" customHeight="1" x14ac:dyDescent="0.25">
      <c r="A197" s="7"/>
      <c r="B197" s="259" t="s">
        <v>261</v>
      </c>
      <c r="C197" s="260"/>
      <c r="D197" s="238"/>
      <c r="E197" s="238"/>
      <c r="F197" s="238"/>
      <c r="G197" s="261">
        <v>1701</v>
      </c>
      <c r="H197" s="238"/>
      <c r="I197" s="239"/>
      <c r="J197" s="9"/>
    </row>
    <row r="198" spans="1:10" ht="21" x14ac:dyDescent="0.25">
      <c r="A198" s="7" t="s">
        <v>114</v>
      </c>
      <c r="B198" s="259" t="s">
        <v>262</v>
      </c>
      <c r="C198" s="260"/>
      <c r="D198" s="238"/>
      <c r="E198" s="238"/>
      <c r="F198" s="238"/>
      <c r="G198" s="261">
        <v>1542</v>
      </c>
      <c r="H198" s="238"/>
      <c r="I198" s="239"/>
      <c r="J198" s="9"/>
    </row>
    <row r="199" spans="1:10" s="171" customFormat="1" ht="20.100000000000001" customHeight="1" x14ac:dyDescent="0.25">
      <c r="B199" s="259" t="s">
        <v>263</v>
      </c>
      <c r="C199" s="260"/>
      <c r="D199" s="238"/>
      <c r="E199" s="238"/>
      <c r="F199" s="238"/>
      <c r="G199" s="261">
        <v>1380</v>
      </c>
      <c r="H199" s="238"/>
      <c r="I199" s="239"/>
      <c r="J199" s="9"/>
    </row>
    <row r="200" spans="1:10" s="215" customFormat="1" ht="36" customHeight="1" x14ac:dyDescent="0.25">
      <c r="B200" s="338"/>
      <c r="C200" s="338"/>
      <c r="D200" s="339"/>
      <c r="E200" s="339"/>
      <c r="F200" s="339"/>
      <c r="G200" s="340"/>
      <c r="H200" s="339"/>
      <c r="I200" s="339"/>
      <c r="J200" s="9"/>
    </row>
    <row r="201" spans="1:10" s="126" customFormat="1" ht="36" customHeight="1" x14ac:dyDescent="0.25">
      <c r="B201" s="121" t="s">
        <v>207</v>
      </c>
      <c r="C201" s="121"/>
      <c r="D201" s="121"/>
      <c r="E201" s="121"/>
      <c r="F201" s="121"/>
      <c r="G201" s="121"/>
      <c r="H201" s="121"/>
      <c r="I201" s="121"/>
      <c r="J201" s="121"/>
    </row>
    <row r="202" spans="1:10" ht="84" customHeight="1" x14ac:dyDescent="0.25">
      <c r="B202" s="341"/>
      <c r="C202" s="341"/>
      <c r="D202" s="341"/>
      <c r="E202" s="341"/>
      <c r="F202" s="341"/>
      <c r="G202" s="341"/>
      <c r="H202" s="341"/>
      <c r="I202" s="9"/>
      <c r="J202" s="9"/>
    </row>
    <row r="203" spans="1:10" ht="36" customHeight="1" x14ac:dyDescent="0.35">
      <c r="B203" s="342"/>
      <c r="C203" s="342"/>
      <c r="D203" s="342"/>
      <c r="E203" s="343" t="s">
        <v>437</v>
      </c>
      <c r="F203" s="344"/>
      <c r="G203" s="344"/>
      <c r="H203" s="9"/>
      <c r="I203" s="9"/>
      <c r="J203" s="9"/>
    </row>
    <row r="204" spans="1:10" ht="36" customHeight="1" x14ac:dyDescent="0.35">
      <c r="B204" s="345"/>
      <c r="C204" s="345"/>
      <c r="D204" s="345"/>
      <c r="E204" s="346">
        <v>1</v>
      </c>
      <c r="F204" s="344"/>
      <c r="G204" s="344"/>
      <c r="H204" s="9"/>
      <c r="I204" s="9"/>
      <c r="J204" s="9"/>
    </row>
    <row r="205" spans="1:10" ht="36" customHeight="1" x14ac:dyDescent="0.35">
      <c r="B205" s="345"/>
      <c r="C205" s="345"/>
      <c r="D205" s="345"/>
      <c r="E205" s="345">
        <v>1.1000000000000001</v>
      </c>
      <c r="F205" s="344"/>
      <c r="G205" s="344"/>
      <c r="H205" s="9"/>
      <c r="I205" s="9"/>
      <c r="J205" s="9"/>
    </row>
    <row r="206" spans="1:10" ht="54" customHeight="1" x14ac:dyDescent="0.35">
      <c r="B206" s="345"/>
      <c r="C206" s="345"/>
      <c r="D206" s="345"/>
      <c r="E206" s="345">
        <v>1.2</v>
      </c>
      <c r="F206" s="344"/>
      <c r="G206" s="344"/>
      <c r="H206" s="9"/>
      <c r="I206" s="9"/>
      <c r="J206" s="9"/>
    </row>
    <row r="207" spans="1:10" ht="16.5" customHeight="1" x14ac:dyDescent="0.35">
      <c r="B207" s="345"/>
      <c r="C207" s="345"/>
      <c r="D207" s="345"/>
      <c r="E207" s="345">
        <v>1.25</v>
      </c>
      <c r="F207" s="344"/>
      <c r="G207" s="344"/>
      <c r="H207" s="9"/>
      <c r="I207" s="9"/>
      <c r="J207" s="9"/>
    </row>
    <row r="208" spans="1:10" ht="40.5" customHeight="1" x14ac:dyDescent="0.35">
      <c r="A208" s="7"/>
      <c r="B208" s="345"/>
      <c r="C208" s="345"/>
      <c r="D208" s="345"/>
      <c r="E208" s="345">
        <v>1.3</v>
      </c>
      <c r="F208" s="344"/>
      <c r="G208" s="344"/>
      <c r="H208" s="9"/>
      <c r="I208" s="9"/>
      <c r="J208" s="9"/>
    </row>
    <row r="209" spans="1:10" ht="23.25" customHeight="1" x14ac:dyDescent="0.35">
      <c r="A209" s="341" t="s">
        <v>438</v>
      </c>
      <c r="B209" s="345"/>
      <c r="C209" s="345"/>
      <c r="D209" s="345"/>
      <c r="E209" s="345">
        <v>1.35</v>
      </c>
      <c r="F209" s="344"/>
      <c r="G209" s="344"/>
      <c r="H209" s="9"/>
      <c r="I209" s="9"/>
      <c r="J209" s="9"/>
    </row>
    <row r="210" spans="1:10" ht="25.5" x14ac:dyDescent="0.35">
      <c r="A210" s="342" t="s">
        <v>439</v>
      </c>
      <c r="B210" s="345"/>
      <c r="C210" s="345"/>
      <c r="D210" s="345"/>
      <c r="E210" s="345">
        <v>1.4</v>
      </c>
      <c r="F210" s="344"/>
      <c r="G210" s="344"/>
      <c r="H210" s="9"/>
      <c r="I210" s="9"/>
      <c r="J210" s="9"/>
    </row>
    <row r="211" spans="1:10" ht="25.5" x14ac:dyDescent="0.35">
      <c r="A211" s="345" t="s">
        <v>440</v>
      </c>
      <c r="B211" s="345"/>
      <c r="C211" s="345"/>
      <c r="D211" s="345"/>
      <c r="E211" s="345">
        <v>1.45</v>
      </c>
      <c r="F211" s="344"/>
      <c r="G211" s="344"/>
      <c r="H211" s="9"/>
      <c r="I211" s="9"/>
      <c r="J211" s="9"/>
    </row>
    <row r="212" spans="1:10" ht="25.5" x14ac:dyDescent="0.35">
      <c r="A212" s="345">
        <v>2</v>
      </c>
      <c r="B212" s="345"/>
      <c r="C212" s="345"/>
      <c r="D212" s="345"/>
      <c r="E212" s="345">
        <v>1.5</v>
      </c>
      <c r="F212" s="344"/>
      <c r="G212" s="344"/>
      <c r="H212" s="9"/>
      <c r="I212" s="9"/>
      <c r="J212" s="9"/>
    </row>
    <row r="213" spans="1:10" ht="25.5" x14ac:dyDescent="0.35">
      <c r="A213" s="345">
        <v>3</v>
      </c>
      <c r="B213" s="345"/>
      <c r="C213" s="345"/>
      <c r="D213" s="345"/>
      <c r="E213" s="345">
        <v>2</v>
      </c>
      <c r="F213" s="344"/>
      <c r="G213" s="344"/>
      <c r="H213" s="9"/>
      <c r="I213" s="9"/>
      <c r="J213" s="9"/>
    </row>
    <row r="214" spans="1:10" ht="25.5" x14ac:dyDescent="0.35">
      <c r="A214" s="345" t="s">
        <v>441</v>
      </c>
      <c r="B214" s="347"/>
      <c r="C214" s="347"/>
      <c r="D214" s="347"/>
      <c r="E214" s="347"/>
      <c r="F214" s="347"/>
      <c r="G214" s="347"/>
      <c r="H214" s="347"/>
      <c r="I214" s="9"/>
      <c r="J214" s="9"/>
    </row>
    <row r="215" spans="1:10" ht="25.5" x14ac:dyDescent="0.35">
      <c r="A215" s="345" t="s">
        <v>442</v>
      </c>
    </row>
    <row r="216" spans="1:10" ht="25.5" x14ac:dyDescent="0.35">
      <c r="A216" s="345" t="s">
        <v>443</v>
      </c>
    </row>
    <row r="217" spans="1:10" ht="25.5" x14ac:dyDescent="0.35">
      <c r="A217" s="345" t="s">
        <v>444</v>
      </c>
    </row>
    <row r="218" spans="1:10" ht="25.5" x14ac:dyDescent="0.35">
      <c r="A218" s="345" t="s">
        <v>445</v>
      </c>
    </row>
    <row r="219" spans="1:10" ht="25.5" x14ac:dyDescent="0.35">
      <c r="A219" s="345" t="s">
        <v>446</v>
      </c>
    </row>
    <row r="220" spans="1:10" ht="25.5" x14ac:dyDescent="0.35">
      <c r="A220" s="345" t="s">
        <v>447</v>
      </c>
    </row>
    <row r="221" spans="1:10" ht="53.25" customHeight="1" x14ac:dyDescent="0.25">
      <c r="A221" s="347" t="s">
        <v>525</v>
      </c>
    </row>
  </sheetData>
  <sheetProtection selectLockedCells="1" selectUnlockedCells="1"/>
  <mergeCells count="378">
    <mergeCell ref="B198:C198"/>
    <mergeCell ref="G198:I198"/>
    <mergeCell ref="B199:C199"/>
    <mergeCell ref="G199:I199"/>
    <mergeCell ref="B201:J201"/>
    <mergeCell ref="B193:I193"/>
    <mergeCell ref="B194:I194"/>
    <mergeCell ref="B195:C195"/>
    <mergeCell ref="D195:F195"/>
    <mergeCell ref="G195:I195"/>
    <mergeCell ref="B196:C196"/>
    <mergeCell ref="D196:F199"/>
    <mergeCell ref="G196:I196"/>
    <mergeCell ref="B197:C197"/>
    <mergeCell ref="G197:I197"/>
    <mergeCell ref="B187:E187"/>
    <mergeCell ref="F187:J187"/>
    <mergeCell ref="B188:E188"/>
    <mergeCell ref="F188:J188"/>
    <mergeCell ref="B190:J190"/>
    <mergeCell ref="B191:J191"/>
    <mergeCell ref="B184:E184"/>
    <mergeCell ref="F184:J184"/>
    <mergeCell ref="B185:E185"/>
    <mergeCell ref="F185:J185"/>
    <mergeCell ref="B186:E186"/>
    <mergeCell ref="F186:J186"/>
    <mergeCell ref="B181:E181"/>
    <mergeCell ref="F181:J181"/>
    <mergeCell ref="B182:E182"/>
    <mergeCell ref="F182:J182"/>
    <mergeCell ref="B183:E183"/>
    <mergeCell ref="F183:J183"/>
    <mergeCell ref="F177:J177"/>
    <mergeCell ref="B178:E178"/>
    <mergeCell ref="F178:J178"/>
    <mergeCell ref="B179:E179"/>
    <mergeCell ref="F179:J179"/>
    <mergeCell ref="B180:E180"/>
    <mergeCell ref="F180:J180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topLeftCell="B1" zoomScale="60" zoomScaleNormal="60" workbookViewId="0">
      <pane ySplit="4" topLeftCell="A104" activePane="bottomLeft" state="frozen"/>
      <selection activeCell="Q15" sqref="Q15"/>
      <selection pane="bottomLeft" activeCell="F116" sqref="F116:J119"/>
    </sheetView>
  </sheetViews>
  <sheetFormatPr defaultColWidth="9.140625" defaultRowHeight="12.75" outlineLevelRow="1" x14ac:dyDescent="0.25"/>
  <cols>
    <col min="1" max="1" width="28.1406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10440</v>
      </c>
      <c r="G8" s="33">
        <f>H8*1.1</f>
        <v>9570</v>
      </c>
      <c r="H8" s="33">
        <v>8700</v>
      </c>
      <c r="I8" s="33">
        <f>H8*0.75</f>
        <v>6525</v>
      </c>
      <c r="J8" s="33">
        <f>H8*0.5</f>
        <v>4350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14616</v>
      </c>
      <c r="G9" s="37">
        <f>H9*1.1</f>
        <v>13398.000000000002</v>
      </c>
      <c r="H9" s="37">
        <v>12180</v>
      </c>
      <c r="I9" s="37">
        <f>H9*0.75</f>
        <v>9135</v>
      </c>
      <c r="J9" s="37">
        <f>H9*0.5</f>
        <v>6090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12240</v>
      </c>
      <c r="G11" s="33">
        <f>H11*1.1</f>
        <v>11220</v>
      </c>
      <c r="H11" s="33">
        <v>10200</v>
      </c>
      <c r="I11" s="33">
        <f>H11*0.75</f>
        <v>7650</v>
      </c>
      <c r="J11" s="33">
        <f>H11*0.5</f>
        <v>5100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17136</v>
      </c>
      <c r="G12" s="37">
        <f>H12*1.1</f>
        <v>15708.000000000002</v>
      </c>
      <c r="H12" s="37">
        <v>14280</v>
      </c>
      <c r="I12" s="37">
        <f>H12*0.75</f>
        <v>10710</v>
      </c>
      <c r="J12" s="37">
        <f>H12*0.5</f>
        <v>7140</v>
      </c>
    </row>
    <row r="13" spans="1:10" ht="24" thickBot="1" x14ac:dyDescent="0.3">
      <c r="A13" s="7"/>
      <c r="B13" s="27"/>
      <c r="C13" s="28"/>
      <c r="D13" s="28"/>
      <c r="E13" s="29"/>
      <c r="F13" s="135"/>
      <c r="G13" s="136"/>
      <c r="H13" s="136"/>
      <c r="I13" s="136"/>
      <c r="J13" s="137"/>
    </row>
    <row r="14" spans="1:10" ht="36" customHeight="1" x14ac:dyDescent="0.25">
      <c r="A14" s="7" t="s">
        <v>112</v>
      </c>
      <c r="B14" s="30" t="s">
        <v>118</v>
      </c>
      <c r="C14" s="175"/>
      <c r="D14" s="175"/>
      <c r="E14" s="176"/>
      <c r="F14" s="138">
        <v>1650</v>
      </c>
      <c r="G14" s="139"/>
      <c r="H14" s="139"/>
      <c r="I14" s="139"/>
      <c r="J14" s="140"/>
    </row>
    <row r="15" spans="1:10" ht="36" customHeight="1" thickBot="1" x14ac:dyDescent="0.3">
      <c r="A15" s="7" t="s">
        <v>114</v>
      </c>
      <c r="B15" s="177" t="s">
        <v>119</v>
      </c>
      <c r="C15" s="178"/>
      <c r="D15" s="178"/>
      <c r="E15" s="179"/>
      <c r="F15" s="337">
        <v>2400</v>
      </c>
      <c r="G15" s="148"/>
      <c r="H15" s="148"/>
      <c r="I15" s="148"/>
      <c r="J15" s="149"/>
    </row>
    <row r="16" spans="1:10" ht="24" thickBot="1" x14ac:dyDescent="0.3">
      <c r="A16" s="7"/>
      <c r="B16" s="27"/>
      <c r="C16" s="28"/>
      <c r="D16" s="28"/>
      <c r="E16" s="29"/>
      <c r="F16" s="153"/>
      <c r="G16" s="154"/>
      <c r="H16" s="154"/>
      <c r="I16" s="154"/>
      <c r="J16" s="15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300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420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7.5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"&amp;MIN(F21:F50)&amp;" до "&amp;MAX(F21:F50)</f>
        <v>Цена от 1500 до 45000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1500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3000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4500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6000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7500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9000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10500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12000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13500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15000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16500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18000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19500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21000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22500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24000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25500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27000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28500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30000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31500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33000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34500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36000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37500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39000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40500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42000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43500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45000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143</v>
      </c>
      <c r="C51" s="71"/>
      <c r="D51" s="71"/>
      <c r="E51" s="72"/>
      <c r="F51" s="73" t="str">
        <f>"Цена от "&amp;MIN(F52:F61)&amp;" до "&amp;MAX(F52:F61)</f>
        <v>Цена от 480 до 5652</v>
      </c>
      <c r="G51" s="74"/>
      <c r="H51" s="74"/>
      <c r="I51" s="74"/>
      <c r="J51" s="75"/>
    </row>
    <row r="52" spans="1:10" ht="36" customHeight="1" x14ac:dyDescent="0.25">
      <c r="A52" s="7"/>
      <c r="B52" s="76" t="s">
        <v>144</v>
      </c>
      <c r="C52" s="77"/>
      <c r="D52" s="77"/>
      <c r="E52" s="54"/>
      <c r="F52" s="67">
        <v>1590</v>
      </c>
      <c r="G52" s="68"/>
      <c r="H52" s="68"/>
      <c r="I52" s="68"/>
      <c r="J52" s="69"/>
    </row>
    <row r="53" spans="1:10" ht="36" customHeight="1" x14ac:dyDescent="0.25">
      <c r="A53" s="7"/>
      <c r="B53" s="76" t="s">
        <v>208</v>
      </c>
      <c r="C53" s="77"/>
      <c r="D53" s="77"/>
      <c r="E53" s="54"/>
      <c r="F53" s="67">
        <v>750</v>
      </c>
      <c r="G53" s="68"/>
      <c r="H53" s="68"/>
      <c r="I53" s="68"/>
      <c r="J53" s="69"/>
    </row>
    <row r="54" spans="1:10" ht="36" customHeight="1" x14ac:dyDescent="0.25">
      <c r="A54" s="7"/>
      <c r="B54" s="78" t="s">
        <v>146</v>
      </c>
      <c r="C54" s="79"/>
      <c r="D54" s="79"/>
      <c r="E54" s="36"/>
      <c r="F54" s="80">
        <v>4404</v>
      </c>
      <c r="G54" s="81"/>
      <c r="H54" s="81"/>
      <c r="I54" s="81"/>
      <c r="J54" s="82"/>
    </row>
    <row r="55" spans="1:10" ht="36" customHeight="1" x14ac:dyDescent="0.25">
      <c r="A55" s="7"/>
      <c r="B55" s="76" t="s">
        <v>147</v>
      </c>
      <c r="C55" s="77"/>
      <c r="D55" s="77"/>
      <c r="E55" s="54"/>
      <c r="F55" s="67">
        <v>1044</v>
      </c>
      <c r="G55" s="68"/>
      <c r="H55" s="68"/>
      <c r="I55" s="68"/>
      <c r="J55" s="69"/>
    </row>
    <row r="56" spans="1:10" ht="36" customHeight="1" x14ac:dyDescent="0.25">
      <c r="A56" s="7"/>
      <c r="B56" s="76" t="s">
        <v>148</v>
      </c>
      <c r="C56" s="77"/>
      <c r="D56" s="77"/>
      <c r="E56" s="54"/>
      <c r="F56" s="67">
        <v>1326</v>
      </c>
      <c r="G56" s="68"/>
      <c r="H56" s="68"/>
      <c r="I56" s="68"/>
      <c r="J56" s="69"/>
    </row>
    <row r="57" spans="1:10" ht="36" customHeight="1" x14ac:dyDescent="0.25">
      <c r="A57" s="7"/>
      <c r="B57" s="76" t="s">
        <v>149</v>
      </c>
      <c r="C57" s="77"/>
      <c r="D57" s="77"/>
      <c r="E57" s="54"/>
      <c r="F57" s="67">
        <v>480</v>
      </c>
      <c r="G57" s="68"/>
      <c r="H57" s="68"/>
      <c r="I57" s="68"/>
      <c r="J57" s="69"/>
    </row>
    <row r="58" spans="1:10" ht="36" customHeight="1" x14ac:dyDescent="0.25">
      <c r="A58" s="7"/>
      <c r="B58" s="76" t="s">
        <v>150</v>
      </c>
      <c r="C58" s="77"/>
      <c r="D58" s="77"/>
      <c r="E58" s="54"/>
      <c r="F58" s="67">
        <v>480</v>
      </c>
      <c r="G58" s="68"/>
      <c r="H58" s="68"/>
      <c r="I58" s="68"/>
      <c r="J58" s="69"/>
    </row>
    <row r="59" spans="1:10" ht="36" customHeight="1" x14ac:dyDescent="0.25">
      <c r="A59" s="7"/>
      <c r="B59" s="76" t="s">
        <v>151</v>
      </c>
      <c r="C59" s="77"/>
      <c r="D59" s="77"/>
      <c r="E59" s="54"/>
      <c r="F59" s="67">
        <v>960</v>
      </c>
      <c r="G59" s="68"/>
      <c r="H59" s="68"/>
      <c r="I59" s="68"/>
      <c r="J59" s="69"/>
    </row>
    <row r="60" spans="1:10" ht="36" customHeight="1" x14ac:dyDescent="0.25">
      <c r="A60" s="7"/>
      <c r="B60" s="76" t="s">
        <v>152</v>
      </c>
      <c r="C60" s="77"/>
      <c r="D60" s="77"/>
      <c r="E60" s="54"/>
      <c r="F60" s="67">
        <v>1440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153</v>
      </c>
      <c r="C61" s="77"/>
      <c r="D61" s="77"/>
      <c r="E61" s="54"/>
      <c r="F61" s="67">
        <v>5652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155</v>
      </c>
      <c r="C63" s="77"/>
      <c r="D63" s="77"/>
      <c r="E63" s="54"/>
      <c r="F63" s="67">
        <v>30</v>
      </c>
      <c r="G63" s="68"/>
      <c r="H63" s="68"/>
      <c r="I63" s="68"/>
      <c r="J63" s="69"/>
    </row>
    <row r="64" spans="1:10" ht="54" customHeight="1" thickBot="1" x14ac:dyDescent="0.3">
      <c r="A64" s="7"/>
      <c r="B64" s="183" t="s">
        <v>209</v>
      </c>
      <c r="C64" s="184"/>
      <c r="D64" s="184"/>
      <c r="E64" s="185"/>
      <c r="F64" s="186" t="str">
        <f>"Цена от "&amp;MIN(F66,F71:J72,H107,F73:J84)&amp;" до "&amp;MAX(F66,F71:J72,H107,F73:J84)</f>
        <v>Цена от 750 до 15000</v>
      </c>
      <c r="G64" s="187"/>
      <c r="H64" s="187"/>
      <c r="I64" s="187"/>
      <c r="J64" s="188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157</v>
      </c>
      <c r="C66" s="77"/>
      <c r="D66" s="77"/>
      <c r="E66" s="54"/>
      <c r="F66" s="67">
        <v>4650</v>
      </c>
      <c r="G66" s="68"/>
      <c r="H66" s="68"/>
      <c r="I66" s="68"/>
      <c r="J66" s="69"/>
    </row>
    <row r="67" spans="1:10" ht="36" customHeight="1" x14ac:dyDescent="0.25">
      <c r="A67" s="7"/>
      <c r="B67" s="84" t="s">
        <v>158</v>
      </c>
      <c r="C67" s="85"/>
      <c r="D67" s="85"/>
      <c r="E67" s="86"/>
      <c r="F67" s="93">
        <v>465</v>
      </c>
      <c r="G67" s="94"/>
      <c r="H67" s="94"/>
      <c r="I67" s="94"/>
      <c r="J67" s="95"/>
    </row>
    <row r="68" spans="1:10" ht="36" customHeight="1" x14ac:dyDescent="0.25">
      <c r="A68" s="7"/>
      <c r="B68" s="84" t="s">
        <v>159</v>
      </c>
      <c r="C68" s="85"/>
      <c r="D68" s="85"/>
      <c r="E68" s="86"/>
      <c r="F68" s="93">
        <v>2100</v>
      </c>
      <c r="G68" s="94"/>
      <c r="H68" s="94"/>
      <c r="I68" s="94"/>
      <c r="J68" s="95"/>
    </row>
    <row r="69" spans="1:10" ht="36" customHeight="1" thickBot="1" x14ac:dyDescent="0.3">
      <c r="A69" s="7"/>
      <c r="B69" s="177" t="s">
        <v>160</v>
      </c>
      <c r="C69" s="178"/>
      <c r="D69" s="178"/>
      <c r="E69" s="179"/>
      <c r="F69" s="93">
        <v>13002</v>
      </c>
      <c r="G69" s="94"/>
      <c r="H69" s="94"/>
      <c r="I69" s="94"/>
      <c r="J69" s="95"/>
    </row>
    <row r="70" spans="1:10" ht="24" thickBot="1" x14ac:dyDescent="0.3">
      <c r="A70" s="7"/>
      <c r="B70" s="132"/>
      <c r="C70" s="133"/>
      <c r="D70" s="133"/>
      <c r="E70" s="134"/>
      <c r="F70" s="40"/>
      <c r="G70" s="41"/>
      <c r="H70" s="41"/>
      <c r="I70" s="41"/>
      <c r="J70" s="42"/>
    </row>
    <row r="71" spans="1:10" ht="36" customHeight="1" x14ac:dyDescent="0.25">
      <c r="A71" s="7" t="s">
        <v>112</v>
      </c>
      <c r="B71" s="463" t="s">
        <v>161</v>
      </c>
      <c r="C71" s="464"/>
      <c r="D71" s="464"/>
      <c r="E71" s="465"/>
      <c r="F71" s="206">
        <v>3900</v>
      </c>
      <c r="G71" s="44"/>
      <c r="H71" s="44"/>
      <c r="I71" s="44"/>
      <c r="J71" s="45"/>
    </row>
    <row r="72" spans="1:10" ht="36" customHeight="1" x14ac:dyDescent="0.25">
      <c r="A72" s="7" t="s">
        <v>112</v>
      </c>
      <c r="B72" s="330" t="s">
        <v>162</v>
      </c>
      <c r="C72" s="331"/>
      <c r="D72" s="331"/>
      <c r="E72" s="401"/>
      <c r="F72" s="251">
        <v>2100</v>
      </c>
      <c r="G72" s="251"/>
      <c r="H72" s="251"/>
      <c r="I72" s="251"/>
      <c r="J72" s="252"/>
    </row>
    <row r="73" spans="1:10" ht="36" customHeight="1" x14ac:dyDescent="0.25">
      <c r="A73" s="7" t="s">
        <v>112</v>
      </c>
      <c r="B73" s="330" t="s">
        <v>163</v>
      </c>
      <c r="C73" s="331"/>
      <c r="D73" s="331"/>
      <c r="E73" s="401"/>
      <c r="F73" s="251">
        <v>7500</v>
      </c>
      <c r="G73" s="251"/>
      <c r="H73" s="251"/>
      <c r="I73" s="251"/>
      <c r="J73" s="252"/>
    </row>
    <row r="74" spans="1:10" ht="36" customHeight="1" x14ac:dyDescent="0.25">
      <c r="A74" s="7" t="s">
        <v>112</v>
      </c>
      <c r="B74" s="330" t="s">
        <v>164</v>
      </c>
      <c r="C74" s="331"/>
      <c r="D74" s="331"/>
      <c r="E74" s="401"/>
      <c r="F74" s="251">
        <v>7500</v>
      </c>
      <c r="G74" s="251"/>
      <c r="H74" s="251"/>
      <c r="I74" s="251"/>
      <c r="J74" s="252"/>
    </row>
    <row r="75" spans="1:10" ht="36" customHeight="1" x14ac:dyDescent="0.25">
      <c r="A75" s="7" t="s">
        <v>112</v>
      </c>
      <c r="B75" s="330" t="s">
        <v>165</v>
      </c>
      <c r="C75" s="331"/>
      <c r="D75" s="331"/>
      <c r="E75" s="401"/>
      <c r="F75" s="251">
        <v>9000</v>
      </c>
      <c r="G75" s="251"/>
      <c r="H75" s="251"/>
      <c r="I75" s="251"/>
      <c r="J75" s="252"/>
    </row>
    <row r="76" spans="1:10" ht="36" customHeight="1" x14ac:dyDescent="0.25">
      <c r="A76" s="7" t="s">
        <v>112</v>
      </c>
      <c r="B76" s="330" t="s">
        <v>166</v>
      </c>
      <c r="C76" s="331"/>
      <c r="D76" s="331"/>
      <c r="E76" s="401"/>
      <c r="F76" s="251">
        <v>3000</v>
      </c>
      <c r="G76" s="251"/>
      <c r="H76" s="251"/>
      <c r="I76" s="251"/>
      <c r="J76" s="252"/>
    </row>
    <row r="77" spans="1:10" ht="36" customHeight="1" x14ac:dyDescent="0.25">
      <c r="A77" s="7" t="s">
        <v>112</v>
      </c>
      <c r="B77" s="330" t="s">
        <v>167</v>
      </c>
      <c r="C77" s="331"/>
      <c r="D77" s="331"/>
      <c r="E77" s="401"/>
      <c r="F77" s="251">
        <v>2400</v>
      </c>
      <c r="G77" s="251"/>
      <c r="H77" s="251"/>
      <c r="I77" s="251"/>
      <c r="J77" s="252"/>
    </row>
    <row r="78" spans="1:10" ht="36" customHeight="1" x14ac:dyDescent="0.25">
      <c r="A78" s="7" t="s">
        <v>112</v>
      </c>
      <c r="B78" s="330" t="s">
        <v>168</v>
      </c>
      <c r="C78" s="331"/>
      <c r="D78" s="331"/>
      <c r="E78" s="401"/>
      <c r="F78" s="251">
        <v>8100</v>
      </c>
      <c r="G78" s="251"/>
      <c r="H78" s="251"/>
      <c r="I78" s="251"/>
      <c r="J78" s="252"/>
    </row>
    <row r="79" spans="1:10" ht="36" customHeight="1" x14ac:dyDescent="0.25">
      <c r="A79" s="7"/>
      <c r="B79" s="330" t="s">
        <v>169</v>
      </c>
      <c r="C79" s="331"/>
      <c r="D79" s="331"/>
      <c r="E79" s="401"/>
      <c r="F79" s="251">
        <v>13500</v>
      </c>
      <c r="G79" s="251"/>
      <c r="H79" s="251"/>
      <c r="I79" s="251"/>
      <c r="J79" s="252"/>
    </row>
    <row r="80" spans="1:10" ht="36" customHeight="1" x14ac:dyDescent="0.25">
      <c r="A80" s="7" t="s">
        <v>112</v>
      </c>
      <c r="B80" s="330" t="s">
        <v>170</v>
      </c>
      <c r="C80" s="331"/>
      <c r="D80" s="331"/>
      <c r="E80" s="401"/>
      <c r="F80" s="251">
        <v>750</v>
      </c>
      <c r="G80" s="251"/>
      <c r="H80" s="251"/>
      <c r="I80" s="251"/>
      <c r="J80" s="252"/>
    </row>
    <row r="81" spans="1:10" ht="36" customHeight="1" x14ac:dyDescent="0.25">
      <c r="A81" s="7"/>
      <c r="B81" s="330" t="s">
        <v>171</v>
      </c>
      <c r="C81" s="331"/>
      <c r="D81" s="331"/>
      <c r="E81" s="401"/>
      <c r="F81" s="251">
        <v>3600</v>
      </c>
      <c r="G81" s="251"/>
      <c r="H81" s="251"/>
      <c r="I81" s="251"/>
      <c r="J81" s="252"/>
    </row>
    <row r="82" spans="1:10" ht="36" customHeight="1" x14ac:dyDescent="0.25">
      <c r="B82" s="330" t="s">
        <v>172</v>
      </c>
      <c r="C82" s="331"/>
      <c r="D82" s="331"/>
      <c r="E82" s="401"/>
      <c r="F82" s="251">
        <v>3000</v>
      </c>
      <c r="G82" s="251"/>
      <c r="H82" s="251"/>
      <c r="I82" s="251"/>
      <c r="J82" s="252"/>
    </row>
    <row r="83" spans="1:10" ht="36" customHeight="1" x14ac:dyDescent="0.25">
      <c r="A83" s="7" t="s">
        <v>112</v>
      </c>
      <c r="B83" s="330" t="s">
        <v>173</v>
      </c>
      <c r="C83" s="331"/>
      <c r="D83" s="331"/>
      <c r="E83" s="401"/>
      <c r="F83" s="251">
        <v>15000</v>
      </c>
      <c r="G83" s="251"/>
      <c r="H83" s="251"/>
      <c r="I83" s="251"/>
      <c r="J83" s="252"/>
    </row>
    <row r="84" spans="1:10" ht="36" customHeight="1" x14ac:dyDescent="0.25">
      <c r="A84" s="7" t="s">
        <v>112</v>
      </c>
      <c r="B84" s="330" t="s">
        <v>174</v>
      </c>
      <c r="C84" s="331"/>
      <c r="D84" s="331"/>
      <c r="E84" s="401"/>
      <c r="F84" s="251">
        <v>1200</v>
      </c>
      <c r="G84" s="251"/>
      <c r="H84" s="251"/>
      <c r="I84" s="251"/>
      <c r="J84" s="252"/>
    </row>
    <row r="85" spans="1:10" ht="37.5" customHeight="1" x14ac:dyDescent="0.25">
      <c r="A85" s="7"/>
      <c r="B85" s="76" t="s">
        <v>175</v>
      </c>
      <c r="C85" s="77"/>
      <c r="D85" s="77"/>
      <c r="E85" s="54"/>
      <c r="F85" s="251">
        <v>1650</v>
      </c>
      <c r="G85" s="251"/>
      <c r="H85" s="251"/>
      <c r="I85" s="251"/>
      <c r="J85" s="252"/>
    </row>
    <row r="86" spans="1:10" ht="36" customHeight="1" x14ac:dyDescent="0.25">
      <c r="A86" s="7"/>
      <c r="B86" s="76" t="s">
        <v>176</v>
      </c>
      <c r="C86" s="77"/>
      <c r="D86" s="77"/>
      <c r="E86" s="54"/>
      <c r="F86" s="251">
        <v>11100</v>
      </c>
      <c r="G86" s="251"/>
      <c r="H86" s="251"/>
      <c r="I86" s="251"/>
      <c r="J86" s="252"/>
    </row>
    <row r="87" spans="1:10" ht="36" customHeight="1" x14ac:dyDescent="0.25">
      <c r="A87" s="7"/>
      <c r="B87" s="76" t="s">
        <v>177</v>
      </c>
      <c r="C87" s="77"/>
      <c r="D87" s="77"/>
      <c r="E87" s="53"/>
      <c r="F87" s="251">
        <v>4200</v>
      </c>
      <c r="G87" s="251"/>
      <c r="H87" s="251"/>
      <c r="I87" s="251"/>
      <c r="J87" s="252"/>
    </row>
    <row r="88" spans="1:10" ht="36" customHeight="1" x14ac:dyDescent="0.25">
      <c r="A88" s="7"/>
      <c r="B88" s="52" t="s">
        <v>178</v>
      </c>
      <c r="C88" s="96"/>
      <c r="D88" s="96"/>
      <c r="E88" s="96"/>
      <c r="F88" s="251">
        <v>10002</v>
      </c>
      <c r="G88" s="251"/>
      <c r="H88" s="251"/>
      <c r="I88" s="251"/>
      <c r="J88" s="252"/>
    </row>
    <row r="89" spans="1:10" ht="36" customHeight="1" x14ac:dyDescent="0.25">
      <c r="A89" s="7" t="s">
        <v>114</v>
      </c>
      <c r="B89" s="494" t="s">
        <v>179</v>
      </c>
      <c r="C89" s="495"/>
      <c r="D89" s="495"/>
      <c r="E89" s="528"/>
      <c r="F89" s="250">
        <v>5520</v>
      </c>
      <c r="G89" s="251"/>
      <c r="H89" s="251"/>
      <c r="I89" s="251"/>
      <c r="J89" s="252"/>
    </row>
    <row r="90" spans="1:10" ht="36" customHeight="1" x14ac:dyDescent="0.25">
      <c r="A90" s="7" t="s">
        <v>114</v>
      </c>
      <c r="B90" s="330" t="s">
        <v>180</v>
      </c>
      <c r="C90" s="331"/>
      <c r="D90" s="331"/>
      <c r="E90" s="401"/>
      <c r="F90" s="251">
        <v>3000</v>
      </c>
      <c r="G90" s="251"/>
      <c r="H90" s="251"/>
      <c r="I90" s="251"/>
      <c r="J90" s="252"/>
    </row>
    <row r="91" spans="1:10" ht="36" customHeight="1" x14ac:dyDescent="0.25">
      <c r="A91" s="7" t="s">
        <v>114</v>
      </c>
      <c r="B91" s="330" t="s">
        <v>181</v>
      </c>
      <c r="C91" s="331"/>
      <c r="D91" s="331"/>
      <c r="E91" s="401"/>
      <c r="F91" s="496">
        <v>10560</v>
      </c>
      <c r="G91" s="59"/>
      <c r="H91" s="59"/>
      <c r="I91" s="59"/>
      <c r="J91" s="60"/>
    </row>
    <row r="92" spans="1:10" ht="36" customHeight="1" x14ac:dyDescent="0.25">
      <c r="A92" s="7" t="s">
        <v>114</v>
      </c>
      <c r="B92" s="330" t="s">
        <v>182</v>
      </c>
      <c r="C92" s="331"/>
      <c r="D92" s="331"/>
      <c r="E92" s="401"/>
      <c r="F92" s="496">
        <v>10560</v>
      </c>
      <c r="G92" s="59"/>
      <c r="H92" s="59"/>
      <c r="I92" s="59"/>
      <c r="J92" s="60"/>
    </row>
    <row r="93" spans="1:10" ht="36" customHeight="1" x14ac:dyDescent="0.25">
      <c r="A93" s="7" t="s">
        <v>114</v>
      </c>
      <c r="B93" s="330" t="s">
        <v>183</v>
      </c>
      <c r="C93" s="331"/>
      <c r="D93" s="331"/>
      <c r="E93" s="401"/>
      <c r="F93" s="496">
        <v>12672</v>
      </c>
      <c r="G93" s="59"/>
      <c r="H93" s="59"/>
      <c r="I93" s="59"/>
      <c r="J93" s="60"/>
    </row>
    <row r="94" spans="1:10" ht="36" customHeight="1" x14ac:dyDescent="0.25">
      <c r="A94" s="7" t="s">
        <v>114</v>
      </c>
      <c r="B94" s="330" t="s">
        <v>184</v>
      </c>
      <c r="C94" s="331"/>
      <c r="D94" s="331"/>
      <c r="E94" s="401"/>
      <c r="F94" s="496">
        <v>4200</v>
      </c>
      <c r="G94" s="59"/>
      <c r="H94" s="59"/>
      <c r="I94" s="59"/>
      <c r="J94" s="60"/>
    </row>
    <row r="95" spans="1:10" ht="36" customHeight="1" x14ac:dyDescent="0.25">
      <c r="A95" s="7" t="s">
        <v>114</v>
      </c>
      <c r="B95" s="330" t="s">
        <v>185</v>
      </c>
      <c r="C95" s="331"/>
      <c r="D95" s="331"/>
      <c r="E95" s="401"/>
      <c r="F95" s="496">
        <v>3360</v>
      </c>
      <c r="G95" s="59"/>
      <c r="H95" s="59"/>
      <c r="I95" s="59"/>
      <c r="J95" s="60"/>
    </row>
    <row r="96" spans="1:10" ht="36" customHeight="1" x14ac:dyDescent="0.25">
      <c r="A96" s="7" t="s">
        <v>114</v>
      </c>
      <c r="B96" s="330" t="s">
        <v>186</v>
      </c>
      <c r="C96" s="331"/>
      <c r="D96" s="331"/>
      <c r="E96" s="401"/>
      <c r="F96" s="496">
        <v>11400</v>
      </c>
      <c r="G96" s="59"/>
      <c r="H96" s="59"/>
      <c r="I96" s="59"/>
      <c r="J96" s="60"/>
    </row>
    <row r="97" spans="1:10" ht="36" customHeight="1" x14ac:dyDescent="0.25">
      <c r="A97" s="7" t="s">
        <v>114</v>
      </c>
      <c r="B97" s="330" t="s">
        <v>187</v>
      </c>
      <c r="C97" s="331"/>
      <c r="D97" s="331"/>
      <c r="E97" s="401"/>
      <c r="F97" s="496">
        <v>1080</v>
      </c>
      <c r="G97" s="59"/>
      <c r="H97" s="59"/>
      <c r="I97" s="59"/>
      <c r="J97" s="60"/>
    </row>
    <row r="98" spans="1:10" ht="36" customHeight="1" x14ac:dyDescent="0.25">
      <c r="A98" s="7" t="s">
        <v>114</v>
      </c>
      <c r="B98" s="330" t="s">
        <v>188</v>
      </c>
      <c r="C98" s="331"/>
      <c r="D98" s="331"/>
      <c r="E98" s="401"/>
      <c r="F98" s="496">
        <v>21000</v>
      </c>
      <c r="G98" s="59"/>
      <c r="H98" s="59"/>
      <c r="I98" s="59"/>
      <c r="J98" s="60"/>
    </row>
    <row r="99" spans="1:10" ht="36" customHeight="1" thickBot="1" x14ac:dyDescent="0.3">
      <c r="A99" s="7" t="s">
        <v>114</v>
      </c>
      <c r="B99" s="412" t="s">
        <v>189</v>
      </c>
      <c r="C99" s="413"/>
      <c r="D99" s="413"/>
      <c r="E99" s="497"/>
      <c r="F99" s="147">
        <v>1680</v>
      </c>
      <c r="G99" s="148"/>
      <c r="H99" s="148"/>
      <c r="I99" s="148"/>
      <c r="J99" s="149"/>
    </row>
    <row r="100" spans="1:10" ht="36" customHeight="1" x14ac:dyDescent="0.25">
      <c r="A100" s="7"/>
      <c r="B100" s="189" t="s">
        <v>190</v>
      </c>
      <c r="C100" s="190"/>
      <c r="D100" s="190"/>
      <c r="E100" s="191"/>
      <c r="F100" s="186"/>
      <c r="G100" s="187"/>
      <c r="H100" s="187"/>
      <c r="I100" s="187"/>
      <c r="J100" s="188"/>
    </row>
    <row r="101" spans="1:10" ht="36" customHeight="1" x14ac:dyDescent="0.25">
      <c r="A101" s="7"/>
      <c r="B101" s="76" t="s">
        <v>191</v>
      </c>
      <c r="C101" s="77"/>
      <c r="D101" s="77"/>
      <c r="E101" s="54"/>
      <c r="F101" s="67">
        <v>5004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192</v>
      </c>
      <c r="C102" s="77"/>
      <c r="D102" s="77"/>
      <c r="E102" s="54"/>
      <c r="F102" s="67">
        <v>5004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193</v>
      </c>
      <c r="C103" s="77"/>
      <c r="D103" s="77"/>
      <c r="E103" s="54"/>
      <c r="F103" s="105">
        <v>3000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194</v>
      </c>
      <c r="C104" s="77"/>
      <c r="D104" s="77"/>
      <c r="E104" s="54"/>
      <c r="F104" s="105">
        <v>300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195</v>
      </c>
      <c r="C105" s="77"/>
      <c r="D105" s="77"/>
      <c r="E105" s="54"/>
      <c r="F105" s="105">
        <v>1050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196</v>
      </c>
      <c r="C106" s="19"/>
      <c r="D106" s="19"/>
      <c r="E106" s="20"/>
      <c r="F106" s="186"/>
      <c r="G106" s="187"/>
      <c r="H106" s="187"/>
      <c r="I106" s="187"/>
      <c r="J106" s="188"/>
    </row>
    <row r="107" spans="1:10" ht="36" customHeight="1" x14ac:dyDescent="0.25">
      <c r="A107" s="7" t="s">
        <v>112</v>
      </c>
      <c r="B107" s="330" t="s">
        <v>197</v>
      </c>
      <c r="C107" s="331"/>
      <c r="D107" s="331"/>
      <c r="E107" s="401"/>
      <c r="F107" s="192">
        <f>H107*1.2</f>
        <v>5400</v>
      </c>
      <c r="G107" s="193">
        <f>H107*1.1</f>
        <v>4950</v>
      </c>
      <c r="H107" s="193">
        <v>4500</v>
      </c>
      <c r="I107" s="193">
        <f>H107*0.75</f>
        <v>3375</v>
      </c>
      <c r="J107" s="194">
        <f>H107*0.5</f>
        <v>2250</v>
      </c>
    </row>
    <row r="108" spans="1:10" ht="36" customHeight="1" x14ac:dyDescent="0.25">
      <c r="A108" s="7" t="s">
        <v>112</v>
      </c>
      <c r="B108" s="330" t="s">
        <v>198</v>
      </c>
      <c r="C108" s="331"/>
      <c r="D108" s="331"/>
      <c r="E108" s="401"/>
      <c r="F108" s="67">
        <v>2100</v>
      </c>
      <c r="G108" s="68"/>
      <c r="H108" s="68"/>
      <c r="I108" s="68"/>
      <c r="J108" s="69"/>
    </row>
    <row r="109" spans="1:10" ht="36" customHeight="1" x14ac:dyDescent="0.25">
      <c r="A109" s="7" t="s">
        <v>112</v>
      </c>
      <c r="B109" s="330" t="s">
        <v>199</v>
      </c>
      <c r="C109" s="331"/>
      <c r="D109" s="331"/>
      <c r="E109" s="401"/>
      <c r="F109" s="67">
        <v>1254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330" t="s">
        <v>200</v>
      </c>
      <c r="C110" s="331"/>
      <c r="D110" s="331"/>
      <c r="E110" s="401"/>
      <c r="F110" s="192">
        <f>H110*1.2</f>
        <v>7632</v>
      </c>
      <c r="G110" s="193">
        <f>H110*1.1</f>
        <v>6996.0000000000009</v>
      </c>
      <c r="H110" s="193">
        <v>6360</v>
      </c>
      <c r="I110" s="193">
        <f>H110*0.75</f>
        <v>4770</v>
      </c>
      <c r="J110" s="194">
        <f>H110*0.5</f>
        <v>3180</v>
      </c>
    </row>
    <row r="111" spans="1:10" ht="36" customHeight="1" x14ac:dyDescent="0.25">
      <c r="A111" s="7" t="s">
        <v>114</v>
      </c>
      <c r="B111" s="330" t="s">
        <v>226</v>
      </c>
      <c r="C111" s="331"/>
      <c r="D111" s="331"/>
      <c r="E111" s="401"/>
      <c r="F111" s="496">
        <v>3000</v>
      </c>
      <c r="G111" s="59"/>
      <c r="H111" s="59"/>
      <c r="I111" s="59"/>
      <c r="J111" s="60"/>
    </row>
    <row r="112" spans="1:10" ht="36" customHeight="1" x14ac:dyDescent="0.25">
      <c r="A112" s="7" t="s">
        <v>114</v>
      </c>
      <c r="B112" s="330" t="s">
        <v>202</v>
      </c>
      <c r="C112" s="331"/>
      <c r="D112" s="331"/>
      <c r="E112" s="401"/>
      <c r="F112" s="496">
        <v>1800</v>
      </c>
      <c r="G112" s="59"/>
      <c r="H112" s="59"/>
      <c r="I112" s="59"/>
      <c r="J112" s="60"/>
    </row>
    <row r="113" spans="1:10" ht="36" customHeight="1" x14ac:dyDescent="0.25">
      <c r="A113" s="7"/>
      <c r="B113" s="76" t="s">
        <v>203</v>
      </c>
      <c r="C113" s="77"/>
      <c r="D113" s="77"/>
      <c r="E113" s="53"/>
      <c r="F113" s="115">
        <f>H113*1.2</f>
        <v>3006</v>
      </c>
      <c r="G113" s="115">
        <f>H113*1.1</f>
        <v>2755.5</v>
      </c>
      <c r="H113" s="115">
        <v>2505</v>
      </c>
      <c r="I113" s="115">
        <f>H113*0.75</f>
        <v>1878.75</v>
      </c>
      <c r="J113" s="115">
        <f>H113*0.5</f>
        <v>1252.5</v>
      </c>
    </row>
    <row r="114" spans="1:10" ht="54" customHeight="1" thickBot="1" x14ac:dyDescent="0.3">
      <c r="A114" s="7"/>
      <c r="B114" s="498" t="s">
        <v>228</v>
      </c>
      <c r="C114" s="499"/>
      <c r="D114" s="499"/>
      <c r="E114" s="500"/>
      <c r="F114" s="501"/>
      <c r="G114" s="502"/>
      <c r="H114" s="502"/>
      <c r="I114" s="502"/>
      <c r="J114" s="503"/>
    </row>
    <row r="115" spans="1:10" ht="36" customHeight="1" thickBot="1" x14ac:dyDescent="0.3">
      <c r="A115" s="7"/>
      <c r="B115" s="195"/>
      <c r="C115" s="196"/>
      <c r="D115" s="196"/>
      <c r="E115" s="196"/>
      <c r="F115" s="196"/>
      <c r="G115" s="196"/>
      <c r="H115" s="196"/>
      <c r="I115" s="196"/>
      <c r="J115" s="197"/>
    </row>
    <row r="116" spans="1:10" ht="36" customHeight="1" x14ac:dyDescent="0.25">
      <c r="A116" s="7"/>
      <c r="B116" s="78" t="s">
        <v>229</v>
      </c>
      <c r="C116" s="79"/>
      <c r="D116" s="79"/>
      <c r="E116" s="36"/>
      <c r="F116" s="80">
        <v>10200</v>
      </c>
      <c r="G116" s="81"/>
      <c r="H116" s="81"/>
      <c r="I116" s="81"/>
      <c r="J116" s="82"/>
    </row>
    <row r="117" spans="1:10" ht="36" customHeight="1" x14ac:dyDescent="0.25">
      <c r="A117" s="7"/>
      <c r="B117" s="76" t="s">
        <v>230</v>
      </c>
      <c r="C117" s="77"/>
      <c r="D117" s="77"/>
      <c r="E117" s="54"/>
      <c r="F117" s="67">
        <v>20400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231</v>
      </c>
      <c r="C118" s="77"/>
      <c r="D118" s="77"/>
      <c r="E118" s="54"/>
      <c r="F118" s="67">
        <v>10200</v>
      </c>
      <c r="G118" s="68"/>
      <c r="H118" s="68"/>
      <c r="I118" s="68"/>
      <c r="J118" s="69"/>
    </row>
    <row r="119" spans="1:10" ht="36" customHeight="1" thickBot="1" x14ac:dyDescent="0.3">
      <c r="A119" s="7"/>
      <c r="B119" s="76" t="s">
        <v>264</v>
      </c>
      <c r="C119" s="77"/>
      <c r="D119" s="77"/>
      <c r="E119" s="54"/>
      <c r="F119" s="67">
        <v>20400</v>
      </c>
      <c r="G119" s="68"/>
      <c r="H119" s="68"/>
      <c r="I119" s="68"/>
      <c r="J119" s="69"/>
    </row>
    <row r="120" spans="1:10" ht="24" thickBot="1" x14ac:dyDescent="0.3">
      <c r="A120" s="7"/>
      <c r="B120" s="27"/>
      <c r="C120" s="28"/>
      <c r="D120" s="28"/>
      <c r="E120" s="29"/>
      <c r="F120" s="180"/>
      <c r="G120" s="181"/>
      <c r="H120" s="181"/>
      <c r="I120" s="181"/>
      <c r="J120" s="182"/>
    </row>
    <row r="121" spans="1:10" ht="21" customHeight="1" x14ac:dyDescent="0.25">
      <c r="A121" s="7"/>
      <c r="B121" s="116"/>
      <c r="C121" s="117"/>
      <c r="D121" s="117"/>
      <c r="E121" s="117"/>
      <c r="F121" s="118"/>
      <c r="G121" s="118"/>
      <c r="H121" s="118"/>
      <c r="I121" s="118"/>
      <c r="J121" s="118"/>
    </row>
    <row r="122" spans="1:10" ht="56.25" customHeight="1" x14ac:dyDescent="0.25">
      <c r="A122" s="7"/>
      <c r="B122" s="119" t="s">
        <v>265</v>
      </c>
      <c r="C122" s="119"/>
      <c r="D122" s="119"/>
      <c r="E122" s="119"/>
      <c r="F122" s="119"/>
      <c r="G122" s="119"/>
      <c r="H122" s="119"/>
      <c r="I122" s="119"/>
      <c r="J122" s="119"/>
    </row>
    <row r="123" spans="1:10" ht="41.25" customHeight="1" x14ac:dyDescent="0.25">
      <c r="A123" s="7"/>
      <c r="B123" s="119" t="s">
        <v>205</v>
      </c>
      <c r="C123" s="119"/>
      <c r="D123" s="119"/>
      <c r="E123" s="119"/>
      <c r="F123" s="119"/>
      <c r="G123" s="119"/>
      <c r="H123" s="119"/>
      <c r="I123" s="119"/>
      <c r="J123" s="119"/>
    </row>
    <row r="124" spans="1:10" ht="21" x14ac:dyDescent="0.25">
      <c r="A124" s="7" t="s">
        <v>114</v>
      </c>
      <c r="B124" s="120" t="s">
        <v>268</v>
      </c>
      <c r="C124" s="120"/>
      <c r="D124" s="120"/>
      <c r="E124" s="120"/>
      <c r="F124" s="120"/>
      <c r="G124" s="120"/>
      <c r="H124" s="120"/>
      <c r="I124" s="120"/>
      <c r="J124" s="120"/>
    </row>
    <row r="125" spans="1:10" ht="42" customHeight="1" x14ac:dyDescent="0.25">
      <c r="A125" s="7"/>
      <c r="B125" s="121" t="s">
        <v>207</v>
      </c>
      <c r="C125" s="121"/>
      <c r="D125" s="121"/>
      <c r="E125" s="121"/>
      <c r="F125" s="121"/>
      <c r="G125" s="121"/>
      <c r="H125" s="121"/>
      <c r="I125" s="121"/>
      <c r="J125" s="121"/>
    </row>
    <row r="126" spans="1:10" ht="21" x14ac:dyDescent="0.25">
      <c r="A126" s="7"/>
    </row>
  </sheetData>
  <sheetProtection selectLockedCells="1" selectUnlockedCells="1"/>
  <mergeCells count="230">
    <mergeCell ref="B122:J122"/>
    <mergeCell ref="B123:J123"/>
    <mergeCell ref="B124:J124"/>
    <mergeCell ref="B125:J125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0:E110"/>
    <mergeCell ref="B111:E111"/>
    <mergeCell ref="F111:J111"/>
    <mergeCell ref="B112:E112"/>
    <mergeCell ref="F112:J112"/>
    <mergeCell ref="B113:E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5"/>
  <sheetViews>
    <sheetView view="pageBreakPreview" zoomScale="50" zoomScaleNormal="60" zoomScaleSheetLayoutView="50" workbookViewId="0">
      <pane ySplit="4" topLeftCell="A92" activePane="bottomLeft" state="frozen"/>
      <selection activeCell="Q15" sqref="Q15"/>
      <selection pane="bottomLeft" activeCell="F99" sqref="F99:I99"/>
    </sheetView>
  </sheetViews>
  <sheetFormatPr defaultColWidth="9.140625" defaultRowHeight="21" outlineLevelRow="1" x14ac:dyDescent="0.25"/>
  <cols>
    <col min="1" max="1" width="23.42578125" style="127" hidden="1" customWidth="1"/>
    <col min="2" max="2" width="30.7109375" style="122" customWidth="1"/>
    <col min="3" max="5" width="30.7109375" style="9" customWidth="1"/>
    <col min="6" max="9" width="24.7109375" style="123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28"/>
      <c r="B2" s="11"/>
      <c r="C2" s="11"/>
      <c r="D2" s="11"/>
      <c r="E2" s="11"/>
      <c r="F2" s="12" t="s">
        <v>97</v>
      </c>
      <c r="G2" s="12"/>
      <c r="H2" s="12"/>
      <c r="I2" s="12"/>
    </row>
    <row r="3" spans="1:9" s="17" customFormat="1" ht="36" customHeight="1" x14ac:dyDescent="0.25">
      <c r="A3" s="127"/>
      <c r="B3" s="14" t="s">
        <v>102</v>
      </c>
      <c r="C3" s="14"/>
      <c r="D3" s="14"/>
      <c r="E3" s="14"/>
      <c r="F3" s="15">
        <v>1</v>
      </c>
      <c r="G3" s="16"/>
      <c r="H3" s="16"/>
      <c r="I3" s="16"/>
    </row>
    <row r="4" spans="1:9" s="17" customFormat="1" ht="36" customHeight="1" thickBot="1" x14ac:dyDescent="0.3">
      <c r="A4" s="12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2"/>
    </row>
    <row r="6" spans="1:9" ht="54" customHeight="1" thickBot="1" x14ac:dyDescent="0.3">
      <c r="B6" s="23" t="s">
        <v>106</v>
      </c>
      <c r="C6" s="24"/>
      <c r="D6" s="24"/>
      <c r="E6" s="25"/>
      <c r="F6" s="129"/>
      <c r="G6" s="130"/>
      <c r="H6" s="130"/>
      <c r="I6" s="131"/>
    </row>
    <row r="7" spans="1:9" ht="24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23.25" x14ac:dyDescent="0.25">
      <c r="A8" s="127" t="s">
        <v>112</v>
      </c>
      <c r="B8" s="30" t="s">
        <v>113</v>
      </c>
      <c r="C8" s="31"/>
      <c r="D8" s="31"/>
      <c r="E8" s="32"/>
      <c r="F8" s="43">
        <v>6660</v>
      </c>
      <c r="G8" s="44"/>
      <c r="H8" s="44"/>
      <c r="I8" s="45"/>
    </row>
    <row r="9" spans="1:9" ht="24" thickBot="1" x14ac:dyDescent="0.3">
      <c r="A9" s="127" t="s">
        <v>114</v>
      </c>
      <c r="B9" s="34" t="s">
        <v>115</v>
      </c>
      <c r="C9" s="35"/>
      <c r="D9" s="35"/>
      <c r="E9" s="36"/>
      <c r="F9" s="83">
        <v>9324</v>
      </c>
      <c r="G9" s="68"/>
      <c r="H9" s="68"/>
      <c r="I9" s="69"/>
    </row>
    <row r="10" spans="1:9" ht="24" thickBot="1" x14ac:dyDescent="0.3">
      <c r="B10" s="27"/>
      <c r="C10" s="38"/>
      <c r="D10" s="38"/>
      <c r="E10" s="39"/>
      <c r="F10" s="180"/>
      <c r="G10" s="181"/>
      <c r="H10" s="181"/>
      <c r="I10" s="182"/>
    </row>
    <row r="11" spans="1:9" ht="36" customHeight="1" x14ac:dyDescent="0.25">
      <c r="A11" s="127" t="s">
        <v>112</v>
      </c>
      <c r="B11" s="30" t="s">
        <v>116</v>
      </c>
      <c r="C11" s="31"/>
      <c r="D11" s="31"/>
      <c r="E11" s="32"/>
      <c r="F11" s="43">
        <v>7770</v>
      </c>
      <c r="G11" s="44"/>
      <c r="H11" s="44"/>
      <c r="I11" s="45"/>
    </row>
    <row r="12" spans="1:9" ht="36" customHeight="1" thickBot="1" x14ac:dyDescent="0.3">
      <c r="A12" s="127" t="s">
        <v>114</v>
      </c>
      <c r="B12" s="34" t="s">
        <v>117</v>
      </c>
      <c r="C12" s="35"/>
      <c r="D12" s="35"/>
      <c r="E12" s="36"/>
      <c r="F12" s="83">
        <v>10884</v>
      </c>
      <c r="G12" s="68"/>
      <c r="H12" s="68"/>
      <c r="I12" s="69"/>
    </row>
    <row r="13" spans="1:9" ht="24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27" t="s">
        <v>112</v>
      </c>
      <c r="B14" s="30" t="s">
        <v>118</v>
      </c>
      <c r="C14" s="175"/>
      <c r="D14" s="175"/>
      <c r="E14" s="176"/>
      <c r="F14" s="43">
        <v>1122</v>
      </c>
      <c r="G14" s="44"/>
      <c r="H14" s="44"/>
      <c r="I14" s="45"/>
    </row>
    <row r="15" spans="1:9" ht="36" customHeight="1" thickBot="1" x14ac:dyDescent="0.3">
      <c r="A15" s="127" t="s">
        <v>114</v>
      </c>
      <c r="B15" s="177" t="s">
        <v>119</v>
      </c>
      <c r="C15" s="178"/>
      <c r="D15" s="178"/>
      <c r="E15" s="179"/>
      <c r="F15" s="49">
        <v>1680</v>
      </c>
      <c r="G15" s="50"/>
      <c r="H15" s="50"/>
      <c r="I15" s="51"/>
    </row>
    <row r="16" spans="1:9" ht="24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27" t="s">
        <v>112</v>
      </c>
      <c r="B17" s="52" t="s">
        <v>120</v>
      </c>
      <c r="C17" s="53"/>
      <c r="D17" s="53"/>
      <c r="E17" s="54"/>
      <c r="F17" s="206">
        <v>240</v>
      </c>
      <c r="G17" s="44"/>
      <c r="H17" s="44"/>
      <c r="I17" s="45"/>
    </row>
    <row r="18" spans="1:9" ht="36" customHeight="1" thickBot="1" x14ac:dyDescent="0.3">
      <c r="A18" s="127" t="s">
        <v>114</v>
      </c>
      <c r="B18" s="52" t="s">
        <v>121</v>
      </c>
      <c r="C18" s="53"/>
      <c r="D18" s="53"/>
      <c r="E18" s="54"/>
      <c r="F18" s="67">
        <v>336</v>
      </c>
      <c r="G18" s="68"/>
      <c r="H18" s="68"/>
      <c r="I18" s="69"/>
    </row>
    <row r="19" spans="1:9" ht="24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122</v>
      </c>
      <c r="C20" s="62"/>
      <c r="D20" s="62"/>
      <c r="E20" s="63"/>
      <c r="F20" s="64" t="str">
        <f>"Цена от "&amp;MIN(F21:F40)&amp;" до "&amp;MAX(F21:F40)</f>
        <v>Цена от 1596 до 31920</v>
      </c>
      <c r="G20" s="65"/>
      <c r="H20" s="65"/>
      <c r="I20" s="66"/>
    </row>
    <row r="21" spans="1:9" ht="36" customHeight="1" outlineLevel="1" x14ac:dyDescent="0.25">
      <c r="B21" s="52" t="s">
        <v>123</v>
      </c>
      <c r="C21" s="53"/>
      <c r="D21" s="53"/>
      <c r="E21" s="54"/>
      <c r="F21" s="67">
        <v>1596</v>
      </c>
      <c r="G21" s="68"/>
      <c r="H21" s="68"/>
      <c r="I21" s="69"/>
    </row>
    <row r="22" spans="1:9" ht="36" customHeight="1" outlineLevel="1" x14ac:dyDescent="0.25">
      <c r="B22" s="52" t="s">
        <v>124</v>
      </c>
      <c r="C22" s="53"/>
      <c r="D22" s="53"/>
      <c r="E22" s="54"/>
      <c r="F22" s="67">
        <v>3192</v>
      </c>
      <c r="G22" s="68"/>
      <c r="H22" s="68"/>
      <c r="I22" s="69"/>
    </row>
    <row r="23" spans="1:9" ht="36" customHeight="1" outlineLevel="1" x14ac:dyDescent="0.25">
      <c r="B23" s="52" t="s">
        <v>125</v>
      </c>
      <c r="C23" s="53"/>
      <c r="D23" s="53"/>
      <c r="E23" s="54"/>
      <c r="F23" s="67">
        <v>4788</v>
      </c>
      <c r="G23" s="68"/>
      <c r="H23" s="68"/>
      <c r="I23" s="69"/>
    </row>
    <row r="24" spans="1:9" ht="36" customHeight="1" outlineLevel="1" x14ac:dyDescent="0.25">
      <c r="B24" s="52" t="s">
        <v>126</v>
      </c>
      <c r="C24" s="53"/>
      <c r="D24" s="53"/>
      <c r="E24" s="54"/>
      <c r="F24" s="67">
        <v>6384</v>
      </c>
      <c r="G24" s="68"/>
      <c r="H24" s="68"/>
      <c r="I24" s="69"/>
    </row>
    <row r="25" spans="1:9" ht="36" customHeight="1" outlineLevel="1" x14ac:dyDescent="0.25">
      <c r="B25" s="52" t="s">
        <v>127</v>
      </c>
      <c r="C25" s="53"/>
      <c r="D25" s="53"/>
      <c r="E25" s="54"/>
      <c r="F25" s="67">
        <v>7980</v>
      </c>
      <c r="G25" s="68"/>
      <c r="H25" s="68"/>
      <c r="I25" s="69"/>
    </row>
    <row r="26" spans="1:9" ht="36" customHeight="1" outlineLevel="1" x14ac:dyDescent="0.25">
      <c r="B26" s="52" t="s">
        <v>128</v>
      </c>
      <c r="C26" s="53"/>
      <c r="D26" s="53"/>
      <c r="E26" s="54"/>
      <c r="F26" s="67">
        <v>9576</v>
      </c>
      <c r="G26" s="68"/>
      <c r="H26" s="68"/>
      <c r="I26" s="69"/>
    </row>
    <row r="27" spans="1:9" ht="36" customHeight="1" outlineLevel="1" x14ac:dyDescent="0.25">
      <c r="B27" s="52" t="s">
        <v>129</v>
      </c>
      <c r="C27" s="53"/>
      <c r="D27" s="53"/>
      <c r="E27" s="54"/>
      <c r="F27" s="67">
        <v>11172</v>
      </c>
      <c r="G27" s="68"/>
      <c r="H27" s="68"/>
      <c r="I27" s="69"/>
    </row>
    <row r="28" spans="1:9" ht="36" customHeight="1" outlineLevel="1" x14ac:dyDescent="0.25">
      <c r="B28" s="52" t="s">
        <v>130</v>
      </c>
      <c r="C28" s="53"/>
      <c r="D28" s="53"/>
      <c r="E28" s="54"/>
      <c r="F28" s="67">
        <v>12768</v>
      </c>
      <c r="G28" s="68"/>
      <c r="H28" s="68"/>
      <c r="I28" s="69"/>
    </row>
    <row r="29" spans="1:9" ht="36" customHeight="1" outlineLevel="1" x14ac:dyDescent="0.25">
      <c r="B29" s="52" t="s">
        <v>131</v>
      </c>
      <c r="C29" s="53"/>
      <c r="D29" s="53"/>
      <c r="E29" s="54"/>
      <c r="F29" s="67">
        <v>14364</v>
      </c>
      <c r="G29" s="68"/>
      <c r="H29" s="68"/>
      <c r="I29" s="69"/>
    </row>
    <row r="30" spans="1:9" ht="36" customHeight="1" outlineLevel="1" x14ac:dyDescent="0.25">
      <c r="B30" s="52" t="s">
        <v>132</v>
      </c>
      <c r="C30" s="53"/>
      <c r="D30" s="53"/>
      <c r="E30" s="54"/>
      <c r="F30" s="67">
        <v>15960</v>
      </c>
      <c r="G30" s="68"/>
      <c r="H30" s="68"/>
      <c r="I30" s="69"/>
    </row>
    <row r="31" spans="1:9" ht="36" customHeight="1" outlineLevel="1" x14ac:dyDescent="0.25">
      <c r="B31" s="52" t="s">
        <v>133</v>
      </c>
      <c r="C31" s="53"/>
      <c r="D31" s="53"/>
      <c r="E31" s="54"/>
      <c r="F31" s="67">
        <v>17556</v>
      </c>
      <c r="G31" s="68"/>
      <c r="H31" s="68"/>
      <c r="I31" s="69"/>
    </row>
    <row r="32" spans="1:9" ht="36" customHeight="1" outlineLevel="1" x14ac:dyDescent="0.25">
      <c r="B32" s="52" t="s">
        <v>134</v>
      </c>
      <c r="C32" s="53"/>
      <c r="D32" s="53"/>
      <c r="E32" s="54"/>
      <c r="F32" s="67">
        <v>19152</v>
      </c>
      <c r="G32" s="68"/>
      <c r="H32" s="68"/>
      <c r="I32" s="69"/>
    </row>
    <row r="33" spans="2:9" ht="36" customHeight="1" outlineLevel="1" x14ac:dyDescent="0.25">
      <c r="B33" s="52" t="s">
        <v>135</v>
      </c>
      <c r="C33" s="53"/>
      <c r="D33" s="53"/>
      <c r="E33" s="54"/>
      <c r="F33" s="67">
        <v>20748</v>
      </c>
      <c r="G33" s="68"/>
      <c r="H33" s="68"/>
      <c r="I33" s="69"/>
    </row>
    <row r="34" spans="2:9" ht="36" customHeight="1" outlineLevel="1" x14ac:dyDescent="0.25">
      <c r="B34" s="52" t="s">
        <v>136</v>
      </c>
      <c r="C34" s="53"/>
      <c r="D34" s="53"/>
      <c r="E34" s="54"/>
      <c r="F34" s="67">
        <v>22344</v>
      </c>
      <c r="G34" s="68"/>
      <c r="H34" s="68"/>
      <c r="I34" s="69"/>
    </row>
    <row r="35" spans="2:9" ht="36" customHeight="1" outlineLevel="1" x14ac:dyDescent="0.25">
      <c r="B35" s="52" t="s">
        <v>137</v>
      </c>
      <c r="C35" s="53"/>
      <c r="D35" s="53"/>
      <c r="E35" s="54"/>
      <c r="F35" s="67">
        <v>23940</v>
      </c>
      <c r="G35" s="68"/>
      <c r="H35" s="68"/>
      <c r="I35" s="69"/>
    </row>
    <row r="36" spans="2:9" ht="36" customHeight="1" outlineLevel="1" x14ac:dyDescent="0.25">
      <c r="B36" s="52" t="s">
        <v>138</v>
      </c>
      <c r="C36" s="53"/>
      <c r="D36" s="53"/>
      <c r="E36" s="54"/>
      <c r="F36" s="67">
        <v>25536</v>
      </c>
      <c r="G36" s="68"/>
      <c r="H36" s="68"/>
      <c r="I36" s="69"/>
    </row>
    <row r="37" spans="2:9" ht="36" customHeight="1" outlineLevel="1" x14ac:dyDescent="0.25">
      <c r="B37" s="52" t="s">
        <v>139</v>
      </c>
      <c r="C37" s="53"/>
      <c r="D37" s="53"/>
      <c r="E37" s="54"/>
      <c r="F37" s="67">
        <v>27132</v>
      </c>
      <c r="G37" s="68"/>
      <c r="H37" s="68"/>
      <c r="I37" s="69"/>
    </row>
    <row r="38" spans="2:9" ht="36" customHeight="1" outlineLevel="1" x14ac:dyDescent="0.25">
      <c r="B38" s="52" t="s">
        <v>140</v>
      </c>
      <c r="C38" s="53"/>
      <c r="D38" s="53"/>
      <c r="E38" s="54"/>
      <c r="F38" s="67">
        <v>28728</v>
      </c>
      <c r="G38" s="68"/>
      <c r="H38" s="68"/>
      <c r="I38" s="69"/>
    </row>
    <row r="39" spans="2:9" ht="36" customHeight="1" outlineLevel="1" x14ac:dyDescent="0.25">
      <c r="B39" s="52" t="s">
        <v>141</v>
      </c>
      <c r="C39" s="53"/>
      <c r="D39" s="53"/>
      <c r="E39" s="54"/>
      <c r="F39" s="67">
        <v>30324</v>
      </c>
      <c r="G39" s="68"/>
      <c r="H39" s="68"/>
      <c r="I39" s="69"/>
    </row>
    <row r="40" spans="2:9" ht="36" customHeight="1" outlineLevel="1" thickBot="1" x14ac:dyDescent="0.3">
      <c r="B40" s="52" t="s">
        <v>142</v>
      </c>
      <c r="C40" s="53"/>
      <c r="D40" s="53"/>
      <c r="E40" s="54"/>
      <c r="F40" s="67">
        <v>31920</v>
      </c>
      <c r="G40" s="68"/>
      <c r="H40" s="68"/>
      <c r="I40" s="69"/>
    </row>
    <row r="41" spans="2:9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300 до 6138</v>
      </c>
      <c r="G41" s="74"/>
      <c r="H41" s="74"/>
      <c r="I41" s="75"/>
    </row>
    <row r="42" spans="2:9" ht="36" customHeight="1" x14ac:dyDescent="0.25">
      <c r="B42" s="76" t="s">
        <v>144</v>
      </c>
      <c r="C42" s="77"/>
      <c r="D42" s="77"/>
      <c r="E42" s="54"/>
      <c r="F42" s="67">
        <v>708</v>
      </c>
      <c r="G42" s="68"/>
      <c r="H42" s="68"/>
      <c r="I42" s="69"/>
    </row>
    <row r="43" spans="2:9" ht="36" customHeight="1" x14ac:dyDescent="0.25">
      <c r="B43" s="76" t="s">
        <v>208</v>
      </c>
      <c r="C43" s="77"/>
      <c r="D43" s="77"/>
      <c r="E43" s="54"/>
      <c r="F43" s="67">
        <v>414</v>
      </c>
      <c r="G43" s="68"/>
      <c r="H43" s="68"/>
      <c r="I43" s="69"/>
    </row>
    <row r="44" spans="2:9" ht="36" customHeight="1" x14ac:dyDescent="0.25">
      <c r="B44" s="76" t="s">
        <v>146</v>
      </c>
      <c r="C44" s="77"/>
      <c r="D44" s="77"/>
      <c r="E44" s="54"/>
      <c r="F44" s="67">
        <v>6138</v>
      </c>
      <c r="G44" s="68"/>
      <c r="H44" s="68"/>
      <c r="I44" s="69"/>
    </row>
    <row r="45" spans="2:9" ht="36" customHeight="1" x14ac:dyDescent="0.25">
      <c r="B45" s="76" t="s">
        <v>147</v>
      </c>
      <c r="C45" s="77"/>
      <c r="D45" s="77"/>
      <c r="E45" s="54"/>
      <c r="F45" s="67">
        <v>1242</v>
      </c>
      <c r="G45" s="68"/>
      <c r="H45" s="68"/>
      <c r="I45" s="69"/>
    </row>
    <row r="46" spans="2:9" ht="36" customHeight="1" x14ac:dyDescent="0.25">
      <c r="B46" s="76" t="s">
        <v>148</v>
      </c>
      <c r="C46" s="77"/>
      <c r="D46" s="77"/>
      <c r="E46" s="54"/>
      <c r="F46" s="67">
        <v>3720</v>
      </c>
      <c r="G46" s="68"/>
      <c r="H46" s="68"/>
      <c r="I46" s="69"/>
    </row>
    <row r="47" spans="2:9" ht="36" customHeight="1" x14ac:dyDescent="0.25">
      <c r="B47" s="76" t="s">
        <v>149</v>
      </c>
      <c r="C47" s="77"/>
      <c r="D47" s="77"/>
      <c r="E47" s="54"/>
      <c r="F47" s="67">
        <v>300</v>
      </c>
      <c r="G47" s="68"/>
      <c r="H47" s="68"/>
      <c r="I47" s="69"/>
    </row>
    <row r="48" spans="2:9" ht="36" customHeight="1" x14ac:dyDescent="0.25">
      <c r="B48" s="76" t="s">
        <v>150</v>
      </c>
      <c r="C48" s="77"/>
      <c r="D48" s="77"/>
      <c r="E48" s="54"/>
      <c r="F48" s="67">
        <v>300</v>
      </c>
      <c r="G48" s="68"/>
      <c r="H48" s="68"/>
      <c r="I48" s="69"/>
    </row>
    <row r="49" spans="1:9" ht="36" customHeight="1" x14ac:dyDescent="0.25">
      <c r="B49" s="76" t="s">
        <v>151</v>
      </c>
      <c r="C49" s="77"/>
      <c r="D49" s="77"/>
      <c r="E49" s="54"/>
      <c r="F49" s="67">
        <v>600</v>
      </c>
      <c r="G49" s="68"/>
      <c r="H49" s="68"/>
      <c r="I49" s="69"/>
    </row>
    <row r="50" spans="1:9" ht="36" customHeight="1" x14ac:dyDescent="0.25">
      <c r="B50" s="76" t="s">
        <v>152</v>
      </c>
      <c r="C50" s="77"/>
      <c r="D50" s="77"/>
      <c r="E50" s="54"/>
      <c r="F50" s="67">
        <v>900</v>
      </c>
      <c r="G50" s="68"/>
      <c r="H50" s="68"/>
      <c r="I50" s="69"/>
    </row>
    <row r="51" spans="1:9" ht="36" customHeight="1" thickBot="1" x14ac:dyDescent="0.3">
      <c r="B51" s="76" t="s">
        <v>153</v>
      </c>
      <c r="C51" s="77"/>
      <c r="D51" s="77"/>
      <c r="E51" s="54"/>
      <c r="F51" s="67">
        <v>4308</v>
      </c>
      <c r="G51" s="68"/>
      <c r="H51" s="68"/>
      <c r="I51" s="69"/>
    </row>
    <row r="52" spans="1:9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</row>
    <row r="53" spans="1:9" ht="36" customHeight="1" thickBot="1" x14ac:dyDescent="0.3">
      <c r="A53" s="7"/>
      <c r="B53" s="76" t="s">
        <v>155</v>
      </c>
      <c r="C53" s="77"/>
      <c r="D53" s="77"/>
      <c r="E53" s="54"/>
      <c r="F53" s="67">
        <v>1590</v>
      </c>
      <c r="G53" s="68"/>
      <c r="H53" s="68"/>
      <c r="I53" s="68"/>
    </row>
    <row r="54" spans="1:9" ht="54" customHeight="1" thickBot="1" x14ac:dyDescent="0.3">
      <c r="B54" s="156" t="s">
        <v>209</v>
      </c>
      <c r="C54" s="157"/>
      <c r="D54" s="157"/>
      <c r="E54" s="158"/>
      <c r="F54" s="102" t="str">
        <f>"Цена от "&amp;MIN(F56,F61:F74)&amp;" до "&amp;MAX(F56,F61:F74)</f>
        <v>Цена от 504 до 8160</v>
      </c>
      <c r="G54" s="103"/>
      <c r="H54" s="103"/>
      <c r="I54" s="104"/>
    </row>
    <row r="55" spans="1:9" ht="24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157</v>
      </c>
      <c r="C56" s="77"/>
      <c r="D56" s="77"/>
      <c r="E56" s="54"/>
      <c r="F56" s="67">
        <v>2400</v>
      </c>
      <c r="G56" s="68"/>
      <c r="H56" s="68"/>
      <c r="I56" s="69"/>
    </row>
    <row r="57" spans="1:9" ht="36" customHeight="1" x14ac:dyDescent="0.25">
      <c r="B57" s="76" t="s">
        <v>158</v>
      </c>
      <c r="C57" s="77"/>
      <c r="D57" s="77"/>
      <c r="E57" s="54"/>
      <c r="F57" s="67">
        <v>240</v>
      </c>
      <c r="G57" s="68"/>
      <c r="H57" s="68"/>
      <c r="I57" s="69"/>
    </row>
    <row r="58" spans="1:9" ht="36" customHeight="1" x14ac:dyDescent="0.25">
      <c r="B58" s="76" t="s">
        <v>159</v>
      </c>
      <c r="C58" s="77"/>
      <c r="D58" s="77"/>
      <c r="E58" s="54"/>
      <c r="F58" s="67">
        <v>1110</v>
      </c>
      <c r="G58" s="68"/>
      <c r="H58" s="68"/>
      <c r="I58" s="69"/>
    </row>
    <row r="59" spans="1:9" ht="36" customHeight="1" thickBot="1" x14ac:dyDescent="0.3">
      <c r="A59" s="7"/>
      <c r="B59" s="177" t="s">
        <v>160</v>
      </c>
      <c r="C59" s="178"/>
      <c r="D59" s="178"/>
      <c r="E59" s="179"/>
      <c r="F59" s="67">
        <v>10974</v>
      </c>
      <c r="G59" s="68"/>
      <c r="H59" s="68"/>
      <c r="I59" s="69"/>
    </row>
    <row r="60" spans="1:9" ht="24" thickBot="1" x14ac:dyDescent="0.3">
      <c r="B60" s="27"/>
      <c r="C60" s="38"/>
      <c r="D60" s="38"/>
      <c r="E60" s="39"/>
      <c r="F60" s="40"/>
      <c r="G60" s="41"/>
      <c r="H60" s="41"/>
      <c r="I60" s="42"/>
    </row>
    <row r="61" spans="1:9" ht="36" customHeight="1" x14ac:dyDescent="0.25">
      <c r="A61" s="127" t="s">
        <v>112</v>
      </c>
      <c r="B61" s="76" t="s">
        <v>161</v>
      </c>
      <c r="C61" s="77"/>
      <c r="D61" s="77"/>
      <c r="E61" s="54"/>
      <c r="F61" s="67">
        <v>4020</v>
      </c>
      <c r="G61" s="68"/>
      <c r="H61" s="68"/>
      <c r="I61" s="69"/>
    </row>
    <row r="62" spans="1:9" ht="36" customHeight="1" x14ac:dyDescent="0.25">
      <c r="A62" s="127" t="s">
        <v>112</v>
      </c>
      <c r="B62" s="52" t="s">
        <v>162</v>
      </c>
      <c r="C62" s="96"/>
      <c r="D62" s="96"/>
      <c r="E62" s="97"/>
      <c r="F62" s="67">
        <v>2478</v>
      </c>
      <c r="G62" s="68"/>
      <c r="H62" s="68"/>
      <c r="I62" s="69"/>
    </row>
    <row r="63" spans="1:9" ht="36" customHeight="1" x14ac:dyDescent="0.25">
      <c r="A63" s="127" t="s">
        <v>112</v>
      </c>
      <c r="B63" s="76" t="s">
        <v>163</v>
      </c>
      <c r="C63" s="77"/>
      <c r="D63" s="77"/>
      <c r="E63" s="54"/>
      <c r="F63" s="67">
        <v>3540</v>
      </c>
      <c r="G63" s="68"/>
      <c r="H63" s="68"/>
      <c r="I63" s="69"/>
    </row>
    <row r="64" spans="1:9" ht="36" customHeight="1" x14ac:dyDescent="0.25">
      <c r="A64" s="127" t="s">
        <v>112</v>
      </c>
      <c r="B64" s="76" t="s">
        <v>164</v>
      </c>
      <c r="C64" s="77"/>
      <c r="D64" s="77"/>
      <c r="E64" s="54"/>
      <c r="F64" s="67">
        <v>4020</v>
      </c>
      <c r="G64" s="68"/>
      <c r="H64" s="68"/>
      <c r="I64" s="69"/>
    </row>
    <row r="65" spans="1:9" ht="36" customHeight="1" x14ac:dyDescent="0.25">
      <c r="A65" s="127" t="s">
        <v>112</v>
      </c>
      <c r="B65" s="76" t="s">
        <v>165</v>
      </c>
      <c r="C65" s="77"/>
      <c r="D65" s="77"/>
      <c r="E65" s="54"/>
      <c r="F65" s="67">
        <v>4824</v>
      </c>
      <c r="G65" s="68"/>
      <c r="H65" s="68"/>
      <c r="I65" s="69"/>
    </row>
    <row r="66" spans="1:9" ht="36" customHeight="1" x14ac:dyDescent="0.25">
      <c r="A66" s="127" t="s">
        <v>112</v>
      </c>
      <c r="B66" s="76" t="s">
        <v>166</v>
      </c>
      <c r="C66" s="77"/>
      <c r="D66" s="77"/>
      <c r="E66" s="54"/>
      <c r="F66" s="67">
        <v>3480</v>
      </c>
      <c r="G66" s="68"/>
      <c r="H66" s="68"/>
      <c r="I66" s="69"/>
    </row>
    <row r="67" spans="1:9" ht="36" customHeight="1" x14ac:dyDescent="0.25">
      <c r="A67" s="127" t="s">
        <v>112</v>
      </c>
      <c r="B67" s="76" t="s">
        <v>167</v>
      </c>
      <c r="C67" s="77"/>
      <c r="D67" s="77"/>
      <c r="E67" s="54"/>
      <c r="F67" s="67">
        <v>3012</v>
      </c>
      <c r="G67" s="68"/>
      <c r="H67" s="68"/>
      <c r="I67" s="69"/>
    </row>
    <row r="68" spans="1:9" ht="36" customHeight="1" x14ac:dyDescent="0.25">
      <c r="A68" s="127" t="s">
        <v>112</v>
      </c>
      <c r="B68" s="76" t="s">
        <v>168</v>
      </c>
      <c r="C68" s="77"/>
      <c r="D68" s="77"/>
      <c r="E68" s="54"/>
      <c r="F68" s="67">
        <v>8028</v>
      </c>
      <c r="G68" s="68"/>
      <c r="H68" s="68"/>
      <c r="I68" s="69"/>
    </row>
    <row r="69" spans="1:9" ht="36" customHeight="1" x14ac:dyDescent="0.25">
      <c r="B69" s="78" t="s">
        <v>169</v>
      </c>
      <c r="C69" s="79"/>
      <c r="D69" s="79"/>
      <c r="E69" s="36"/>
      <c r="F69" s="67">
        <v>8160</v>
      </c>
      <c r="G69" s="68"/>
      <c r="H69" s="68"/>
      <c r="I69" s="69"/>
    </row>
    <row r="70" spans="1:9" ht="36" customHeight="1" x14ac:dyDescent="0.25">
      <c r="A70" s="127" t="s">
        <v>112</v>
      </c>
      <c r="B70" s="78" t="s">
        <v>170</v>
      </c>
      <c r="C70" s="79"/>
      <c r="D70" s="79"/>
      <c r="E70" s="36"/>
      <c r="F70" s="67">
        <v>504</v>
      </c>
      <c r="G70" s="68"/>
      <c r="H70" s="68"/>
      <c r="I70" s="69"/>
    </row>
    <row r="71" spans="1:9" ht="36" customHeight="1" x14ac:dyDescent="0.25">
      <c r="B71" s="52" t="s">
        <v>171</v>
      </c>
      <c r="C71" s="96"/>
      <c r="D71" s="96"/>
      <c r="E71" s="97"/>
      <c r="F71" s="67">
        <v>1770</v>
      </c>
      <c r="G71" s="68"/>
      <c r="H71" s="68"/>
      <c r="I71" s="69"/>
    </row>
    <row r="72" spans="1:9" ht="36" customHeight="1" x14ac:dyDescent="0.25">
      <c r="A72" s="9"/>
      <c r="B72" s="52" t="s">
        <v>172</v>
      </c>
      <c r="C72" s="96"/>
      <c r="D72" s="96"/>
      <c r="E72" s="97"/>
      <c r="F72" s="67">
        <v>1416</v>
      </c>
      <c r="G72" s="68"/>
      <c r="H72" s="68"/>
      <c r="I72" s="69"/>
    </row>
    <row r="73" spans="1:9" ht="36" customHeight="1" x14ac:dyDescent="0.25">
      <c r="A73" s="127" t="s">
        <v>112</v>
      </c>
      <c r="B73" s="52" t="s">
        <v>173</v>
      </c>
      <c r="C73" s="96"/>
      <c r="D73" s="96"/>
      <c r="E73" s="97"/>
      <c r="F73" s="67">
        <v>8160</v>
      </c>
      <c r="G73" s="68"/>
      <c r="H73" s="68"/>
      <c r="I73" s="69"/>
    </row>
    <row r="74" spans="1:9" ht="36" customHeight="1" x14ac:dyDescent="0.25">
      <c r="A74" s="127" t="s">
        <v>112</v>
      </c>
      <c r="B74" s="76" t="s">
        <v>174</v>
      </c>
      <c r="C74" s="77"/>
      <c r="D74" s="77"/>
      <c r="E74" s="54"/>
      <c r="F74" s="67">
        <v>1890</v>
      </c>
      <c r="G74" s="68"/>
      <c r="H74" s="68"/>
      <c r="I74" s="69"/>
    </row>
    <row r="75" spans="1:9" ht="37.5" customHeight="1" x14ac:dyDescent="0.25">
      <c r="A75" s="7"/>
      <c r="B75" s="76" t="s">
        <v>175</v>
      </c>
      <c r="C75" s="77"/>
      <c r="D75" s="77"/>
      <c r="E75" s="54"/>
      <c r="F75" s="67">
        <v>708</v>
      </c>
      <c r="G75" s="68"/>
      <c r="H75" s="68"/>
      <c r="I75" s="69"/>
    </row>
    <row r="76" spans="1:9" ht="36" customHeight="1" x14ac:dyDescent="0.25">
      <c r="A76" s="7"/>
      <c r="B76" s="76" t="s">
        <v>176</v>
      </c>
      <c r="C76" s="77"/>
      <c r="D76" s="77"/>
      <c r="E76" s="54"/>
      <c r="F76" s="67">
        <v>8160</v>
      </c>
      <c r="G76" s="68"/>
      <c r="H76" s="68"/>
      <c r="I76" s="69"/>
    </row>
    <row r="77" spans="1:9" ht="36" customHeight="1" x14ac:dyDescent="0.25">
      <c r="A77" s="7"/>
      <c r="B77" s="76" t="s">
        <v>177</v>
      </c>
      <c r="C77" s="77"/>
      <c r="D77" s="77"/>
      <c r="E77" s="53"/>
      <c r="F77" s="67">
        <v>1005</v>
      </c>
      <c r="G77" s="68"/>
      <c r="H77" s="68"/>
      <c r="I77" s="69"/>
    </row>
    <row r="78" spans="1:9" ht="36" customHeight="1" x14ac:dyDescent="0.25">
      <c r="A78" s="7"/>
      <c r="B78" s="52" t="s">
        <v>178</v>
      </c>
      <c r="C78" s="96"/>
      <c r="D78" s="96"/>
      <c r="E78" s="96"/>
      <c r="F78" s="67">
        <v>2004</v>
      </c>
      <c r="G78" s="68"/>
      <c r="H78" s="68"/>
      <c r="I78" s="69"/>
    </row>
    <row r="79" spans="1:9" ht="36" customHeight="1" x14ac:dyDescent="0.25">
      <c r="A79" s="127" t="s">
        <v>114</v>
      </c>
      <c r="B79" s="76" t="s">
        <v>210</v>
      </c>
      <c r="C79" s="77"/>
      <c r="D79" s="77"/>
      <c r="E79" s="54"/>
      <c r="F79" s="67">
        <v>5640</v>
      </c>
      <c r="G79" s="68"/>
      <c r="H79" s="68"/>
      <c r="I79" s="69"/>
    </row>
    <row r="80" spans="1:9" ht="36" customHeight="1" x14ac:dyDescent="0.25">
      <c r="A80" s="127" t="s">
        <v>114</v>
      </c>
      <c r="B80" s="76" t="s">
        <v>180</v>
      </c>
      <c r="C80" s="77"/>
      <c r="D80" s="77"/>
      <c r="E80" s="54"/>
      <c r="F80" s="67">
        <v>3480</v>
      </c>
      <c r="G80" s="68"/>
      <c r="H80" s="68"/>
      <c r="I80" s="69"/>
    </row>
    <row r="81" spans="1:9" ht="36" customHeight="1" x14ac:dyDescent="0.25">
      <c r="A81" s="127" t="s">
        <v>114</v>
      </c>
      <c r="B81" s="76" t="s">
        <v>212</v>
      </c>
      <c r="C81" s="77"/>
      <c r="D81" s="77"/>
      <c r="E81" s="54"/>
      <c r="F81" s="67">
        <v>5040</v>
      </c>
      <c r="G81" s="68"/>
      <c r="H81" s="68"/>
      <c r="I81" s="69"/>
    </row>
    <row r="82" spans="1:9" ht="36" customHeight="1" x14ac:dyDescent="0.25">
      <c r="A82" s="127" t="s">
        <v>114</v>
      </c>
      <c r="B82" s="76" t="s">
        <v>213</v>
      </c>
      <c r="C82" s="77"/>
      <c r="D82" s="77"/>
      <c r="E82" s="54"/>
      <c r="F82" s="67">
        <v>5640</v>
      </c>
      <c r="G82" s="68"/>
      <c r="H82" s="68"/>
      <c r="I82" s="69"/>
    </row>
    <row r="83" spans="1:9" ht="36" customHeight="1" x14ac:dyDescent="0.25">
      <c r="A83" s="127" t="s">
        <v>114</v>
      </c>
      <c r="B83" s="76" t="s">
        <v>214</v>
      </c>
      <c r="C83" s="77"/>
      <c r="D83" s="77"/>
      <c r="E83" s="54"/>
      <c r="F83" s="93">
        <v>6768</v>
      </c>
      <c r="G83" s="94"/>
      <c r="H83" s="94"/>
      <c r="I83" s="95"/>
    </row>
    <row r="84" spans="1:9" ht="36" customHeight="1" x14ac:dyDescent="0.25">
      <c r="A84" s="127" t="s">
        <v>114</v>
      </c>
      <c r="B84" s="76" t="s">
        <v>215</v>
      </c>
      <c r="C84" s="77"/>
      <c r="D84" s="77"/>
      <c r="E84" s="54"/>
      <c r="F84" s="67">
        <v>4920</v>
      </c>
      <c r="G84" s="68"/>
      <c r="H84" s="68"/>
      <c r="I84" s="69"/>
    </row>
    <row r="85" spans="1:9" ht="36" customHeight="1" x14ac:dyDescent="0.25">
      <c r="A85" s="127" t="s">
        <v>114</v>
      </c>
      <c r="B85" s="76" t="s">
        <v>216</v>
      </c>
      <c r="C85" s="77"/>
      <c r="D85" s="77"/>
      <c r="E85" s="54"/>
      <c r="F85" s="67">
        <v>4320</v>
      </c>
      <c r="G85" s="68"/>
      <c r="H85" s="68"/>
      <c r="I85" s="69"/>
    </row>
    <row r="86" spans="1:9" ht="36" customHeight="1" x14ac:dyDescent="0.25">
      <c r="A86" s="127" t="s">
        <v>114</v>
      </c>
      <c r="B86" s="76" t="s">
        <v>217</v>
      </c>
      <c r="C86" s="77"/>
      <c r="D86" s="77"/>
      <c r="E86" s="54"/>
      <c r="F86" s="67">
        <v>11280</v>
      </c>
      <c r="G86" s="68"/>
      <c r="H86" s="68"/>
      <c r="I86" s="69"/>
    </row>
    <row r="87" spans="1:9" ht="36" customHeight="1" x14ac:dyDescent="0.25">
      <c r="A87" s="127" t="s">
        <v>114</v>
      </c>
      <c r="B87" s="76" t="s">
        <v>218</v>
      </c>
      <c r="C87" s="77"/>
      <c r="D87" s="77"/>
      <c r="E87" s="54"/>
      <c r="F87" s="67">
        <v>720</v>
      </c>
      <c r="G87" s="68"/>
      <c r="H87" s="68"/>
      <c r="I87" s="69"/>
    </row>
    <row r="88" spans="1:9" ht="36" customHeight="1" x14ac:dyDescent="0.25">
      <c r="A88" s="127" t="s">
        <v>114</v>
      </c>
      <c r="B88" s="76" t="s">
        <v>219</v>
      </c>
      <c r="C88" s="77"/>
      <c r="D88" s="77"/>
      <c r="E88" s="54"/>
      <c r="F88" s="67">
        <v>11520</v>
      </c>
      <c r="G88" s="68"/>
      <c r="H88" s="68"/>
      <c r="I88" s="69"/>
    </row>
    <row r="89" spans="1:9" ht="36" customHeight="1" x14ac:dyDescent="0.25">
      <c r="A89" s="127" t="s">
        <v>114</v>
      </c>
      <c r="B89" s="76" t="s">
        <v>220</v>
      </c>
      <c r="C89" s="77"/>
      <c r="D89" s="77"/>
      <c r="E89" s="54"/>
      <c r="F89" s="67">
        <v>2760</v>
      </c>
      <c r="G89" s="68"/>
      <c r="H89" s="68"/>
      <c r="I89" s="69"/>
    </row>
    <row r="90" spans="1:9" ht="27" customHeight="1" thickBot="1" x14ac:dyDescent="0.3">
      <c r="B90" s="491" t="s">
        <v>190</v>
      </c>
      <c r="C90" s="492"/>
      <c r="D90" s="492"/>
      <c r="E90" s="493"/>
      <c r="F90" s="491"/>
      <c r="G90" s="492"/>
      <c r="H90" s="492"/>
      <c r="I90" s="493"/>
    </row>
    <row r="91" spans="1:9" ht="36" customHeight="1" x14ac:dyDescent="0.25">
      <c r="B91" s="52" t="s">
        <v>191</v>
      </c>
      <c r="C91" s="96"/>
      <c r="D91" s="96"/>
      <c r="E91" s="97"/>
      <c r="F91" s="250">
        <v>2004</v>
      </c>
      <c r="G91" s="251"/>
      <c r="H91" s="251"/>
      <c r="I91" s="252"/>
    </row>
    <row r="92" spans="1:9" ht="36" customHeight="1" thickBot="1" x14ac:dyDescent="0.3">
      <c r="B92" s="177" t="s">
        <v>192</v>
      </c>
      <c r="C92" s="178"/>
      <c r="D92" s="178"/>
      <c r="E92" s="179"/>
      <c r="F92" s="250">
        <v>2004</v>
      </c>
      <c r="G92" s="251"/>
      <c r="H92" s="251"/>
      <c r="I92" s="252"/>
    </row>
    <row r="93" spans="1:9" ht="36" customHeight="1" x14ac:dyDescent="0.25">
      <c r="A93" s="7"/>
      <c r="B93" s="76" t="s">
        <v>193</v>
      </c>
      <c r="C93" s="77"/>
      <c r="D93" s="77"/>
      <c r="E93" s="54"/>
      <c r="F93" s="162">
        <v>1500</v>
      </c>
      <c r="G93" s="163"/>
      <c r="H93" s="163"/>
      <c r="I93" s="163"/>
    </row>
    <row r="94" spans="1:9" ht="36" customHeight="1" x14ac:dyDescent="0.25">
      <c r="A94" s="7"/>
      <c r="B94" s="76" t="s">
        <v>194</v>
      </c>
      <c r="C94" s="77"/>
      <c r="D94" s="77"/>
      <c r="E94" s="54"/>
      <c r="F94" s="164">
        <v>150</v>
      </c>
      <c r="G94" s="165"/>
      <c r="H94" s="165"/>
      <c r="I94" s="165"/>
    </row>
    <row r="95" spans="1:9" ht="36" customHeight="1" thickBot="1" x14ac:dyDescent="0.3">
      <c r="A95" s="7"/>
      <c r="B95" s="76" t="s">
        <v>195</v>
      </c>
      <c r="C95" s="77"/>
      <c r="D95" s="77"/>
      <c r="E95" s="54"/>
      <c r="F95" s="373">
        <v>510</v>
      </c>
      <c r="G95" s="374"/>
      <c r="H95" s="374"/>
      <c r="I95" s="374"/>
    </row>
    <row r="96" spans="1:9" ht="36" customHeight="1" thickBot="1" x14ac:dyDescent="0.3">
      <c r="A96" s="7"/>
      <c r="B96" s="18" t="s">
        <v>196</v>
      </c>
      <c r="C96" s="19"/>
      <c r="D96" s="19"/>
      <c r="E96" s="20"/>
      <c r="F96" s="186"/>
      <c r="G96" s="187"/>
      <c r="H96" s="187"/>
      <c r="I96" s="187"/>
    </row>
    <row r="97" spans="1:9" ht="36" customHeight="1" x14ac:dyDescent="0.25">
      <c r="A97" s="127" t="s">
        <v>112</v>
      </c>
      <c r="B97" s="76" t="s">
        <v>267</v>
      </c>
      <c r="C97" s="77"/>
      <c r="D97" s="77"/>
      <c r="E97" s="54"/>
      <c r="F97" s="67">
        <v>2364</v>
      </c>
      <c r="G97" s="68"/>
      <c r="H97" s="68"/>
      <c r="I97" s="69"/>
    </row>
    <row r="98" spans="1:9" ht="36" customHeight="1" x14ac:dyDescent="0.25">
      <c r="A98" s="127" t="s">
        <v>112</v>
      </c>
      <c r="B98" s="76" t="s">
        <v>198</v>
      </c>
      <c r="C98" s="77"/>
      <c r="D98" s="77"/>
      <c r="E98" s="54"/>
      <c r="F98" s="67">
        <v>2124</v>
      </c>
      <c r="G98" s="68"/>
      <c r="H98" s="68"/>
      <c r="I98" s="69"/>
    </row>
    <row r="99" spans="1:9" ht="36" customHeight="1" x14ac:dyDescent="0.25">
      <c r="A99" s="127" t="s">
        <v>112</v>
      </c>
      <c r="B99" s="76" t="s">
        <v>199</v>
      </c>
      <c r="C99" s="77"/>
      <c r="D99" s="77"/>
      <c r="E99" s="54"/>
      <c r="F99" s="67">
        <v>0</v>
      </c>
      <c r="G99" s="68"/>
      <c r="H99" s="68"/>
      <c r="I99" s="69"/>
    </row>
    <row r="100" spans="1:9" ht="36" customHeight="1" x14ac:dyDescent="0.25">
      <c r="A100" s="127" t="s">
        <v>114</v>
      </c>
      <c r="B100" s="76" t="s">
        <v>222</v>
      </c>
      <c r="C100" s="77"/>
      <c r="D100" s="77"/>
      <c r="E100" s="54"/>
      <c r="F100" s="67">
        <v>3360</v>
      </c>
      <c r="G100" s="68"/>
      <c r="H100" s="68"/>
      <c r="I100" s="69"/>
    </row>
    <row r="101" spans="1:9" ht="36" customHeight="1" x14ac:dyDescent="0.25">
      <c r="A101" s="127" t="s">
        <v>114</v>
      </c>
      <c r="B101" s="76" t="s">
        <v>223</v>
      </c>
      <c r="C101" s="77"/>
      <c r="D101" s="77"/>
      <c r="E101" s="54"/>
      <c r="F101" s="67">
        <v>3000</v>
      </c>
      <c r="G101" s="68"/>
      <c r="H101" s="68"/>
      <c r="I101" s="69"/>
    </row>
    <row r="102" spans="1:9" ht="36" customHeight="1" x14ac:dyDescent="0.25">
      <c r="A102" s="127" t="s">
        <v>114</v>
      </c>
      <c r="B102" s="76" t="s">
        <v>224</v>
      </c>
      <c r="C102" s="77"/>
      <c r="D102" s="77"/>
      <c r="E102" s="54"/>
      <c r="F102" s="67">
        <v>3000</v>
      </c>
      <c r="G102" s="68"/>
      <c r="H102" s="68"/>
      <c r="I102" s="69"/>
    </row>
    <row r="103" spans="1:9" ht="36" customHeight="1" thickBot="1" x14ac:dyDescent="0.3">
      <c r="A103" s="7"/>
      <c r="B103" s="76" t="s">
        <v>203</v>
      </c>
      <c r="C103" s="77"/>
      <c r="D103" s="77"/>
      <c r="E103" s="54"/>
      <c r="F103" s="67">
        <v>2364</v>
      </c>
      <c r="G103" s="68"/>
      <c r="H103" s="68"/>
      <c r="I103" s="69"/>
    </row>
    <row r="104" spans="1:9" ht="54" customHeight="1" thickBot="1" x14ac:dyDescent="0.3">
      <c r="B104" s="27"/>
      <c r="C104" s="38"/>
      <c r="D104" s="38"/>
      <c r="E104" s="39"/>
      <c r="F104" s="40"/>
      <c r="G104" s="41"/>
      <c r="H104" s="41"/>
      <c r="I104" s="42"/>
    </row>
    <row r="105" spans="1:9" ht="36" customHeight="1" x14ac:dyDescent="0.25">
      <c r="A105" s="7"/>
      <c r="B105" s="119"/>
      <c r="C105" s="119"/>
      <c r="D105" s="119"/>
      <c r="E105" s="119"/>
      <c r="F105" s="119"/>
      <c r="G105" s="119"/>
      <c r="H105" s="119"/>
      <c r="I105" s="119"/>
    </row>
    <row r="106" spans="1:9" ht="36" customHeight="1" x14ac:dyDescent="0.25">
      <c r="A106" s="7"/>
      <c r="B106" s="120" t="s">
        <v>471</v>
      </c>
      <c r="C106" s="120"/>
      <c r="D106" s="120"/>
      <c r="E106" s="120"/>
      <c r="F106" s="120"/>
      <c r="G106" s="120"/>
      <c r="H106" s="120"/>
      <c r="I106" s="120"/>
    </row>
    <row r="107" spans="1:9" ht="36" customHeight="1" x14ac:dyDescent="0.25">
      <c r="A107" s="7"/>
      <c r="B107" s="121" t="s">
        <v>207</v>
      </c>
      <c r="C107" s="121"/>
      <c r="D107" s="121"/>
      <c r="E107" s="121"/>
      <c r="F107" s="121"/>
      <c r="G107" s="121"/>
      <c r="H107" s="121"/>
      <c r="I107" s="121"/>
    </row>
    <row r="108" spans="1:9" ht="36" customHeight="1" x14ac:dyDescent="0.25">
      <c r="A108" s="7"/>
    </row>
    <row r="109" spans="1:9" ht="36" customHeight="1" x14ac:dyDescent="0.25">
      <c r="A109" s="7"/>
    </row>
    <row r="110" spans="1:9" ht="36" customHeight="1" x14ac:dyDescent="0.25">
      <c r="A110" s="7"/>
    </row>
    <row r="112" spans="1:9" ht="21" customHeight="1" x14ac:dyDescent="0.25"/>
    <row r="113" spans="1:9" s="125" customFormat="1" ht="27" customHeight="1" x14ac:dyDescent="0.25">
      <c r="A113" s="7" t="s">
        <v>114</v>
      </c>
      <c r="B113" s="122"/>
      <c r="C113" s="9"/>
      <c r="D113" s="9"/>
      <c r="E113" s="9"/>
      <c r="F113" s="123"/>
      <c r="G113" s="123"/>
      <c r="H113" s="123"/>
      <c r="I113" s="123"/>
    </row>
    <row r="114" spans="1:9" s="126" customFormat="1" ht="45" customHeight="1" x14ac:dyDescent="0.25">
      <c r="A114" s="7"/>
      <c r="B114" s="122"/>
      <c r="C114" s="9"/>
      <c r="D114" s="9"/>
      <c r="E114" s="9"/>
      <c r="F114" s="123"/>
      <c r="G114" s="123"/>
      <c r="H114" s="123"/>
      <c r="I114" s="123"/>
    </row>
    <row r="115" spans="1:9" ht="21" customHeight="1" x14ac:dyDescent="0.25"/>
  </sheetData>
  <sheetProtection selectLockedCells="1" selectUnlockedCells="1"/>
  <mergeCells count="207">
    <mergeCell ref="B105:I105"/>
    <mergeCell ref="B106:I106"/>
    <mergeCell ref="B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50" zoomScaleNormal="60" zoomScaleSheetLayoutView="50" workbookViewId="0">
      <pane ySplit="4" topLeftCell="A92" activePane="bottomLeft" state="frozen"/>
      <selection activeCell="Q15" sqref="Q15"/>
      <selection pane="bottomLeft" activeCell="F106" sqref="F106:J109"/>
    </sheetView>
  </sheetViews>
  <sheetFormatPr defaultColWidth="9.140625" defaultRowHeight="12.75" outlineLevelRow="1" x14ac:dyDescent="0.25"/>
  <cols>
    <col min="1" max="1" width="35.8554687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10929.6</v>
      </c>
      <c r="G8" s="33">
        <f>H8*1.1</f>
        <v>10018.800000000001</v>
      </c>
      <c r="H8" s="33">
        <v>9108</v>
      </c>
      <c r="I8" s="33">
        <f>H8*0.75</f>
        <v>6831</v>
      </c>
      <c r="J8" s="33">
        <f>H8*0.5</f>
        <v>4554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15307.199999999999</v>
      </c>
      <c r="G9" s="37">
        <f>H9*1.1</f>
        <v>14031.6</v>
      </c>
      <c r="H9" s="37">
        <v>12756</v>
      </c>
      <c r="I9" s="37">
        <f>H9*0.75</f>
        <v>9567</v>
      </c>
      <c r="J9" s="37">
        <f>H9*0.5</f>
        <v>6378</v>
      </c>
    </row>
    <row r="10" spans="1:10" ht="24" thickBot="1" x14ac:dyDescent="0.3">
      <c r="A10" s="7"/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12009.6</v>
      </c>
      <c r="G11" s="33">
        <f>H11*1.1</f>
        <v>11008.800000000001</v>
      </c>
      <c r="H11" s="33">
        <v>10008</v>
      </c>
      <c r="I11" s="33">
        <f>H11*0.75</f>
        <v>7506</v>
      </c>
      <c r="J11" s="33">
        <f>H11*0.5</f>
        <v>5004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16819.2</v>
      </c>
      <c r="G12" s="37">
        <f>H12*1.1</f>
        <v>15417.6</v>
      </c>
      <c r="H12" s="37">
        <v>14016</v>
      </c>
      <c r="I12" s="37">
        <f>H12*0.75</f>
        <v>10512</v>
      </c>
      <c r="J12" s="37">
        <f>H12*0.5</f>
        <v>7008</v>
      </c>
    </row>
    <row r="13" spans="1:10" ht="24" thickBot="1" x14ac:dyDescent="0.3">
      <c r="A13" s="7"/>
      <c r="B13" s="27"/>
      <c r="C13" s="28"/>
      <c r="D13" s="28"/>
      <c r="E13" s="29"/>
      <c r="F13" s="135"/>
      <c r="G13" s="136"/>
      <c r="H13" s="136"/>
      <c r="I13" s="136"/>
      <c r="J13" s="137"/>
    </row>
    <row r="14" spans="1:10" ht="36" customHeight="1" x14ac:dyDescent="0.25">
      <c r="A14" s="7" t="s">
        <v>112</v>
      </c>
      <c r="B14" s="30" t="s">
        <v>118</v>
      </c>
      <c r="C14" s="175"/>
      <c r="D14" s="175"/>
      <c r="E14" s="176"/>
      <c r="F14" s="138">
        <v>1770</v>
      </c>
      <c r="G14" s="139"/>
      <c r="H14" s="139"/>
      <c r="I14" s="139"/>
      <c r="J14" s="140"/>
    </row>
    <row r="15" spans="1:10" ht="36" customHeight="1" thickBot="1" x14ac:dyDescent="0.3">
      <c r="A15" s="7" t="s">
        <v>114</v>
      </c>
      <c r="B15" s="177" t="s">
        <v>119</v>
      </c>
      <c r="C15" s="178"/>
      <c r="D15" s="178"/>
      <c r="E15" s="179"/>
      <c r="F15" s="337">
        <v>2520</v>
      </c>
      <c r="G15" s="148"/>
      <c r="H15" s="148"/>
      <c r="I15" s="148"/>
      <c r="J15" s="149"/>
    </row>
    <row r="16" spans="1:10" ht="24" thickBot="1" x14ac:dyDescent="0.3">
      <c r="A16" s="7"/>
      <c r="B16" s="27"/>
      <c r="C16" s="28"/>
      <c r="D16" s="28"/>
      <c r="E16" s="29"/>
      <c r="F16" s="153"/>
      <c r="G16" s="154"/>
      <c r="H16" s="154"/>
      <c r="I16" s="154"/>
      <c r="J16" s="15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216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312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2280 до 23940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2280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3420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4560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5700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6840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7980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9120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10260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11400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12540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13680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14820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15960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17100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18240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19380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20520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21660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22800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23940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300 до 6726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1188</v>
      </c>
      <c r="G42" s="68"/>
      <c r="H42" s="68"/>
      <c r="I42" s="68"/>
      <c r="J42" s="69"/>
    </row>
    <row r="43" spans="1:10" ht="36" customHeight="1" x14ac:dyDescent="0.25">
      <c r="A43" s="7"/>
      <c r="B43" s="76" t="s">
        <v>208</v>
      </c>
      <c r="C43" s="77"/>
      <c r="D43" s="77"/>
      <c r="E43" s="54"/>
      <c r="F43" s="67">
        <v>474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6726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1356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2730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300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300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900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4722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83" t="s">
        <v>209</v>
      </c>
      <c r="C54" s="184"/>
      <c r="D54" s="184"/>
      <c r="E54" s="185"/>
      <c r="F54" s="186" t="str">
        <f>"Цена от "&amp;MIN(F56,F61:J62,H97,F63:J74)&amp;" до "&amp;MAX(F56,F61:J62,H97,F63:J74)</f>
        <v>Цена от 504 до 19920</v>
      </c>
      <c r="G54" s="187"/>
      <c r="H54" s="187"/>
      <c r="I54" s="187"/>
      <c r="J54" s="188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4500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450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1125</v>
      </c>
      <c r="G58" s="94"/>
      <c r="H58" s="94"/>
      <c r="I58" s="94"/>
      <c r="J58" s="95"/>
    </row>
    <row r="59" spans="1:10" ht="36" customHeight="1" thickBot="1" x14ac:dyDescent="0.3">
      <c r="A59" s="7"/>
      <c r="B59" s="177" t="s">
        <v>160</v>
      </c>
      <c r="C59" s="178"/>
      <c r="D59" s="178"/>
      <c r="E59" s="179"/>
      <c r="F59" s="93">
        <v>12000</v>
      </c>
      <c r="G59" s="94"/>
      <c r="H59" s="94"/>
      <c r="I59" s="94"/>
      <c r="J59" s="95"/>
    </row>
    <row r="60" spans="1:10" ht="24" thickBot="1" x14ac:dyDescent="0.3">
      <c r="A60" s="7"/>
      <c r="B60" s="132"/>
      <c r="C60" s="133"/>
      <c r="D60" s="133"/>
      <c r="E60" s="134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463" t="s">
        <v>161</v>
      </c>
      <c r="C61" s="464"/>
      <c r="D61" s="464"/>
      <c r="E61" s="465"/>
      <c r="F61" s="206">
        <v>4020</v>
      </c>
      <c r="G61" s="44"/>
      <c r="H61" s="44"/>
      <c r="I61" s="44"/>
      <c r="J61" s="45"/>
    </row>
    <row r="62" spans="1:10" ht="36" customHeight="1" x14ac:dyDescent="0.25">
      <c r="A62" s="7" t="s">
        <v>112</v>
      </c>
      <c r="B62" s="330" t="s">
        <v>162</v>
      </c>
      <c r="C62" s="331"/>
      <c r="D62" s="331"/>
      <c r="E62" s="401"/>
      <c r="F62" s="251">
        <v>7020</v>
      </c>
      <c r="G62" s="251"/>
      <c r="H62" s="251"/>
      <c r="I62" s="251"/>
      <c r="J62" s="252"/>
    </row>
    <row r="63" spans="1:10" ht="36" customHeight="1" x14ac:dyDescent="0.25">
      <c r="A63" s="7" t="s">
        <v>112</v>
      </c>
      <c r="B63" s="330" t="s">
        <v>163</v>
      </c>
      <c r="C63" s="331"/>
      <c r="D63" s="331"/>
      <c r="E63" s="401"/>
      <c r="F63" s="251">
        <v>9972</v>
      </c>
      <c r="G63" s="251"/>
      <c r="H63" s="251"/>
      <c r="I63" s="251"/>
      <c r="J63" s="252"/>
    </row>
    <row r="64" spans="1:10" ht="36" customHeight="1" x14ac:dyDescent="0.25">
      <c r="A64" s="7" t="s">
        <v>112</v>
      </c>
      <c r="B64" s="330" t="s">
        <v>164</v>
      </c>
      <c r="C64" s="331"/>
      <c r="D64" s="331"/>
      <c r="E64" s="401"/>
      <c r="F64" s="251">
        <v>9444</v>
      </c>
      <c r="G64" s="251"/>
      <c r="H64" s="251"/>
      <c r="I64" s="251"/>
      <c r="J64" s="252"/>
    </row>
    <row r="65" spans="1:10" ht="36" customHeight="1" x14ac:dyDescent="0.25">
      <c r="A65" s="7" t="s">
        <v>112</v>
      </c>
      <c r="B65" s="330" t="s">
        <v>165</v>
      </c>
      <c r="C65" s="331"/>
      <c r="D65" s="331"/>
      <c r="E65" s="401"/>
      <c r="F65" s="251">
        <v>11332.8</v>
      </c>
      <c r="G65" s="251"/>
      <c r="H65" s="251"/>
      <c r="I65" s="251"/>
      <c r="J65" s="252"/>
    </row>
    <row r="66" spans="1:10" ht="36" customHeight="1" x14ac:dyDescent="0.25">
      <c r="A66" s="7" t="s">
        <v>112</v>
      </c>
      <c r="B66" s="330" t="s">
        <v>166</v>
      </c>
      <c r="C66" s="331"/>
      <c r="D66" s="331"/>
      <c r="E66" s="401"/>
      <c r="F66" s="251">
        <v>6018</v>
      </c>
      <c r="G66" s="251"/>
      <c r="H66" s="251"/>
      <c r="I66" s="251"/>
      <c r="J66" s="252"/>
    </row>
    <row r="67" spans="1:10" ht="36" customHeight="1" x14ac:dyDescent="0.25">
      <c r="A67" s="7" t="s">
        <v>112</v>
      </c>
      <c r="B67" s="330" t="s">
        <v>167</v>
      </c>
      <c r="C67" s="331"/>
      <c r="D67" s="331"/>
      <c r="E67" s="401"/>
      <c r="F67" s="251">
        <v>9972</v>
      </c>
      <c r="G67" s="251"/>
      <c r="H67" s="251"/>
      <c r="I67" s="251"/>
      <c r="J67" s="252"/>
    </row>
    <row r="68" spans="1:10" ht="36" customHeight="1" x14ac:dyDescent="0.25">
      <c r="A68" s="7" t="s">
        <v>112</v>
      </c>
      <c r="B68" s="330" t="s">
        <v>168</v>
      </c>
      <c r="C68" s="331"/>
      <c r="D68" s="331"/>
      <c r="E68" s="401"/>
      <c r="F68" s="251">
        <v>12510</v>
      </c>
      <c r="G68" s="251"/>
      <c r="H68" s="251"/>
      <c r="I68" s="251"/>
      <c r="J68" s="252"/>
    </row>
    <row r="69" spans="1:10" ht="36" customHeight="1" x14ac:dyDescent="0.25">
      <c r="A69" s="7"/>
      <c r="B69" s="330" t="s">
        <v>169</v>
      </c>
      <c r="C69" s="331"/>
      <c r="D69" s="331"/>
      <c r="E69" s="401"/>
      <c r="F69" s="251">
        <v>19920</v>
      </c>
      <c r="G69" s="251"/>
      <c r="H69" s="251"/>
      <c r="I69" s="251"/>
      <c r="J69" s="252"/>
    </row>
    <row r="70" spans="1:10" ht="36" customHeight="1" x14ac:dyDescent="0.25">
      <c r="A70" s="7" t="s">
        <v>112</v>
      </c>
      <c r="B70" s="330" t="s">
        <v>170</v>
      </c>
      <c r="C70" s="331"/>
      <c r="D70" s="331"/>
      <c r="E70" s="401"/>
      <c r="F70" s="251">
        <v>504</v>
      </c>
      <c r="G70" s="251"/>
      <c r="H70" s="251"/>
      <c r="I70" s="251"/>
      <c r="J70" s="252"/>
    </row>
    <row r="71" spans="1:10" ht="36" customHeight="1" x14ac:dyDescent="0.25">
      <c r="A71" s="7"/>
      <c r="B71" s="330" t="s">
        <v>171</v>
      </c>
      <c r="C71" s="331"/>
      <c r="D71" s="331"/>
      <c r="E71" s="401"/>
      <c r="F71" s="251">
        <v>2598</v>
      </c>
      <c r="G71" s="251"/>
      <c r="H71" s="251"/>
      <c r="I71" s="251"/>
      <c r="J71" s="252"/>
    </row>
    <row r="72" spans="1:10" ht="36" customHeight="1" x14ac:dyDescent="0.25">
      <c r="B72" s="330" t="s">
        <v>172</v>
      </c>
      <c r="C72" s="331"/>
      <c r="D72" s="331"/>
      <c r="E72" s="401"/>
      <c r="F72" s="251">
        <v>2124</v>
      </c>
      <c r="G72" s="251"/>
      <c r="H72" s="251"/>
      <c r="I72" s="251"/>
      <c r="J72" s="252"/>
    </row>
    <row r="73" spans="1:10" ht="36" customHeight="1" x14ac:dyDescent="0.25">
      <c r="A73" s="7" t="s">
        <v>112</v>
      </c>
      <c r="B73" s="330" t="s">
        <v>173</v>
      </c>
      <c r="C73" s="331"/>
      <c r="D73" s="331"/>
      <c r="E73" s="401"/>
      <c r="F73" s="251">
        <v>18480</v>
      </c>
      <c r="G73" s="251"/>
      <c r="H73" s="251"/>
      <c r="I73" s="251"/>
      <c r="J73" s="252"/>
    </row>
    <row r="74" spans="1:10" ht="36" customHeight="1" x14ac:dyDescent="0.25">
      <c r="A74" s="7" t="s">
        <v>112</v>
      </c>
      <c r="B74" s="330" t="s">
        <v>174</v>
      </c>
      <c r="C74" s="331"/>
      <c r="D74" s="331"/>
      <c r="E74" s="401"/>
      <c r="F74" s="251">
        <v>12510</v>
      </c>
      <c r="G74" s="251"/>
      <c r="H74" s="251"/>
      <c r="I74" s="251"/>
      <c r="J74" s="252"/>
    </row>
    <row r="75" spans="1:10" ht="37.5" customHeight="1" x14ac:dyDescent="0.25">
      <c r="A75" s="7"/>
      <c r="B75" s="76" t="s">
        <v>175</v>
      </c>
      <c r="C75" s="77"/>
      <c r="D75" s="77"/>
      <c r="E75" s="54"/>
      <c r="F75" s="251">
        <v>900</v>
      </c>
      <c r="G75" s="251"/>
      <c r="H75" s="251"/>
      <c r="I75" s="251"/>
      <c r="J75" s="252"/>
    </row>
    <row r="76" spans="1:10" ht="36" customHeight="1" x14ac:dyDescent="0.25">
      <c r="A76" s="7"/>
      <c r="B76" s="76" t="s">
        <v>176</v>
      </c>
      <c r="C76" s="77"/>
      <c r="D76" s="77"/>
      <c r="E76" s="54"/>
      <c r="F76" s="251">
        <v>10005</v>
      </c>
      <c r="G76" s="251"/>
      <c r="H76" s="251"/>
      <c r="I76" s="251"/>
      <c r="J76" s="252"/>
    </row>
    <row r="77" spans="1:10" ht="36" customHeight="1" x14ac:dyDescent="0.25">
      <c r="A77" s="7"/>
      <c r="B77" s="76" t="s">
        <v>177</v>
      </c>
      <c r="C77" s="77"/>
      <c r="D77" s="77"/>
      <c r="E77" s="53"/>
      <c r="F77" s="251">
        <v>3510</v>
      </c>
      <c r="G77" s="251"/>
      <c r="H77" s="251"/>
      <c r="I77" s="251"/>
      <c r="J77" s="252"/>
    </row>
    <row r="78" spans="1:10" ht="36" customHeight="1" x14ac:dyDescent="0.25">
      <c r="A78" s="7"/>
      <c r="B78" s="494" t="s">
        <v>178</v>
      </c>
      <c r="C78" s="495"/>
      <c r="D78" s="495"/>
      <c r="E78" s="495"/>
      <c r="F78" s="251">
        <v>10002</v>
      </c>
      <c r="G78" s="251"/>
      <c r="H78" s="251"/>
      <c r="I78" s="251"/>
      <c r="J78" s="252"/>
    </row>
    <row r="79" spans="1:10" ht="36" customHeight="1" x14ac:dyDescent="0.25">
      <c r="A79" s="7" t="s">
        <v>114</v>
      </c>
      <c r="B79" s="330" t="s">
        <v>179</v>
      </c>
      <c r="C79" s="331"/>
      <c r="D79" s="331"/>
      <c r="E79" s="401"/>
      <c r="F79" s="251">
        <v>5640</v>
      </c>
      <c r="G79" s="251"/>
      <c r="H79" s="251"/>
      <c r="I79" s="251"/>
      <c r="J79" s="252"/>
    </row>
    <row r="80" spans="1:10" ht="36" customHeight="1" x14ac:dyDescent="0.25">
      <c r="A80" s="7" t="s">
        <v>114</v>
      </c>
      <c r="B80" s="330" t="s">
        <v>180</v>
      </c>
      <c r="C80" s="331"/>
      <c r="D80" s="331"/>
      <c r="E80" s="401"/>
      <c r="F80" s="251">
        <v>9840</v>
      </c>
      <c r="G80" s="251"/>
      <c r="H80" s="251"/>
      <c r="I80" s="251"/>
      <c r="J80" s="252"/>
    </row>
    <row r="81" spans="1:10" ht="36" customHeight="1" x14ac:dyDescent="0.25">
      <c r="A81" s="7" t="s">
        <v>114</v>
      </c>
      <c r="B81" s="330" t="s">
        <v>181</v>
      </c>
      <c r="C81" s="331"/>
      <c r="D81" s="331"/>
      <c r="E81" s="401"/>
      <c r="F81" s="496">
        <v>14040</v>
      </c>
      <c r="G81" s="59"/>
      <c r="H81" s="59"/>
      <c r="I81" s="59"/>
      <c r="J81" s="60"/>
    </row>
    <row r="82" spans="1:10" ht="36" customHeight="1" x14ac:dyDescent="0.25">
      <c r="A82" s="7" t="s">
        <v>114</v>
      </c>
      <c r="B82" s="330" t="s">
        <v>182</v>
      </c>
      <c r="C82" s="331"/>
      <c r="D82" s="331"/>
      <c r="E82" s="401"/>
      <c r="F82" s="496">
        <v>13320</v>
      </c>
      <c r="G82" s="59"/>
      <c r="H82" s="59"/>
      <c r="I82" s="59"/>
      <c r="J82" s="60"/>
    </row>
    <row r="83" spans="1:10" ht="36" customHeight="1" x14ac:dyDescent="0.25">
      <c r="A83" s="7" t="s">
        <v>114</v>
      </c>
      <c r="B83" s="330" t="s">
        <v>183</v>
      </c>
      <c r="C83" s="331"/>
      <c r="D83" s="331"/>
      <c r="E83" s="401"/>
      <c r="F83" s="496">
        <v>15984</v>
      </c>
      <c r="G83" s="59"/>
      <c r="H83" s="59"/>
      <c r="I83" s="59"/>
      <c r="J83" s="60"/>
    </row>
    <row r="84" spans="1:10" ht="36" customHeight="1" x14ac:dyDescent="0.25">
      <c r="A84" s="7" t="s">
        <v>114</v>
      </c>
      <c r="B84" s="330" t="s">
        <v>184</v>
      </c>
      <c r="C84" s="331"/>
      <c r="D84" s="331"/>
      <c r="E84" s="401"/>
      <c r="F84" s="496">
        <v>8520</v>
      </c>
      <c r="G84" s="59"/>
      <c r="H84" s="59"/>
      <c r="I84" s="59"/>
      <c r="J84" s="60"/>
    </row>
    <row r="85" spans="1:10" ht="36" customHeight="1" x14ac:dyDescent="0.25">
      <c r="A85" s="7" t="s">
        <v>114</v>
      </c>
      <c r="B85" s="330" t="s">
        <v>185</v>
      </c>
      <c r="C85" s="331"/>
      <c r="D85" s="331"/>
      <c r="E85" s="401"/>
      <c r="F85" s="496">
        <v>14040</v>
      </c>
      <c r="G85" s="59"/>
      <c r="H85" s="59"/>
      <c r="I85" s="59"/>
      <c r="J85" s="60"/>
    </row>
    <row r="86" spans="1:10" ht="36" customHeight="1" x14ac:dyDescent="0.25">
      <c r="A86" s="7" t="s">
        <v>114</v>
      </c>
      <c r="B86" s="330" t="s">
        <v>186</v>
      </c>
      <c r="C86" s="331"/>
      <c r="D86" s="331"/>
      <c r="E86" s="401"/>
      <c r="F86" s="496">
        <v>17520</v>
      </c>
      <c r="G86" s="59"/>
      <c r="H86" s="59"/>
      <c r="I86" s="59"/>
      <c r="J86" s="60"/>
    </row>
    <row r="87" spans="1:10" ht="36" customHeight="1" x14ac:dyDescent="0.25">
      <c r="A87" s="7" t="s">
        <v>114</v>
      </c>
      <c r="B87" s="330" t="s">
        <v>187</v>
      </c>
      <c r="C87" s="331"/>
      <c r="D87" s="331"/>
      <c r="E87" s="401"/>
      <c r="F87" s="496">
        <v>720</v>
      </c>
      <c r="G87" s="59"/>
      <c r="H87" s="59"/>
      <c r="I87" s="59"/>
      <c r="J87" s="60"/>
    </row>
    <row r="88" spans="1:10" ht="36" customHeight="1" x14ac:dyDescent="0.25">
      <c r="A88" s="7" t="s">
        <v>114</v>
      </c>
      <c r="B88" s="330" t="s">
        <v>188</v>
      </c>
      <c r="C88" s="331"/>
      <c r="D88" s="331"/>
      <c r="E88" s="401"/>
      <c r="F88" s="496">
        <v>25920</v>
      </c>
      <c r="G88" s="59"/>
      <c r="H88" s="59"/>
      <c r="I88" s="59"/>
      <c r="J88" s="60"/>
    </row>
    <row r="89" spans="1:10" ht="36" customHeight="1" thickBot="1" x14ac:dyDescent="0.3">
      <c r="A89" s="7" t="s">
        <v>114</v>
      </c>
      <c r="B89" s="412" t="s">
        <v>189</v>
      </c>
      <c r="C89" s="413"/>
      <c r="D89" s="413"/>
      <c r="E89" s="497"/>
      <c r="F89" s="147">
        <v>17520</v>
      </c>
      <c r="G89" s="148"/>
      <c r="H89" s="148"/>
      <c r="I89" s="148"/>
      <c r="J89" s="149"/>
    </row>
    <row r="90" spans="1:10" ht="36" customHeight="1" x14ac:dyDescent="0.25">
      <c r="A90" s="7"/>
      <c r="B90" s="189" t="s">
        <v>190</v>
      </c>
      <c r="C90" s="190"/>
      <c r="D90" s="190"/>
      <c r="E90" s="191"/>
      <c r="F90" s="186"/>
      <c r="G90" s="187"/>
      <c r="H90" s="187"/>
      <c r="I90" s="187"/>
      <c r="J90" s="188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10008</v>
      </c>
      <c r="G91" s="68"/>
      <c r="H91" s="68"/>
      <c r="I91" s="68"/>
      <c r="J91" s="69"/>
    </row>
    <row r="92" spans="1:10" ht="36" customHeight="1" x14ac:dyDescent="0.25">
      <c r="A92" s="7"/>
      <c r="B92" s="76" t="s">
        <v>192</v>
      </c>
      <c r="C92" s="77"/>
      <c r="D92" s="77"/>
      <c r="E92" s="54"/>
      <c r="F92" s="67">
        <v>10200</v>
      </c>
      <c r="G92" s="68"/>
      <c r="H92" s="68"/>
      <c r="I92" s="68"/>
      <c r="J92" s="69"/>
    </row>
    <row r="93" spans="1:10" ht="36" customHeight="1" x14ac:dyDescent="0.25">
      <c r="A93" s="7"/>
      <c r="B93" s="76" t="s">
        <v>193</v>
      </c>
      <c r="C93" s="77"/>
      <c r="D93" s="77"/>
      <c r="E93" s="54"/>
      <c r="F93" s="105">
        <v>1500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194</v>
      </c>
      <c r="C94" s="77"/>
      <c r="D94" s="77"/>
      <c r="E94" s="54"/>
      <c r="F94" s="105">
        <v>150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195</v>
      </c>
      <c r="C95" s="77"/>
      <c r="D95" s="77"/>
      <c r="E95" s="54"/>
      <c r="F95" s="105">
        <v>510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196</v>
      </c>
      <c r="C96" s="19"/>
      <c r="D96" s="19"/>
      <c r="E96" s="20"/>
      <c r="F96" s="186"/>
      <c r="G96" s="187"/>
      <c r="H96" s="187"/>
      <c r="I96" s="187"/>
      <c r="J96" s="188"/>
    </row>
    <row r="97" spans="1:10" ht="36" customHeight="1" x14ac:dyDescent="0.25">
      <c r="A97" s="7" t="s">
        <v>112</v>
      </c>
      <c r="B97" s="330" t="s">
        <v>197</v>
      </c>
      <c r="C97" s="331"/>
      <c r="D97" s="331"/>
      <c r="E97" s="401"/>
      <c r="F97" s="192">
        <f>H97*1.2</f>
        <v>3542.4</v>
      </c>
      <c r="G97" s="193">
        <f>H97*1.1</f>
        <v>3247.2000000000003</v>
      </c>
      <c r="H97" s="193">
        <v>2952</v>
      </c>
      <c r="I97" s="193">
        <f>H97*0.75</f>
        <v>2214</v>
      </c>
      <c r="J97" s="194">
        <f>H97*0.5</f>
        <v>1476</v>
      </c>
    </row>
    <row r="98" spans="1:10" ht="36" customHeight="1" x14ac:dyDescent="0.25">
      <c r="A98" s="7" t="s">
        <v>112</v>
      </c>
      <c r="B98" s="330" t="s">
        <v>198</v>
      </c>
      <c r="C98" s="331"/>
      <c r="D98" s="331"/>
      <c r="E98" s="401"/>
      <c r="F98" s="67">
        <v>1200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330" t="s">
        <v>199</v>
      </c>
      <c r="C99" s="331"/>
      <c r="D99" s="331"/>
      <c r="E99" s="401"/>
      <c r="F99" s="67">
        <v>4488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330" t="s">
        <v>200</v>
      </c>
      <c r="C100" s="331"/>
      <c r="D100" s="331"/>
      <c r="E100" s="401"/>
      <c r="F100" s="192">
        <f>H100*1.2</f>
        <v>5040</v>
      </c>
      <c r="G100" s="193">
        <f>H100*1.1</f>
        <v>4620</v>
      </c>
      <c r="H100" s="193">
        <v>4200</v>
      </c>
      <c r="I100" s="193">
        <f>H100*0.75</f>
        <v>3150</v>
      </c>
      <c r="J100" s="194">
        <f>H100*0.5</f>
        <v>2100</v>
      </c>
    </row>
    <row r="101" spans="1:10" ht="36" customHeight="1" x14ac:dyDescent="0.25">
      <c r="A101" s="7" t="s">
        <v>114</v>
      </c>
      <c r="B101" s="330" t="s">
        <v>226</v>
      </c>
      <c r="C101" s="331"/>
      <c r="D101" s="331"/>
      <c r="E101" s="401"/>
      <c r="F101" s="496">
        <v>1680</v>
      </c>
      <c r="G101" s="59"/>
      <c r="H101" s="59"/>
      <c r="I101" s="59"/>
      <c r="J101" s="60"/>
    </row>
    <row r="102" spans="1:10" ht="36" customHeight="1" x14ac:dyDescent="0.25">
      <c r="A102" s="7" t="s">
        <v>114</v>
      </c>
      <c r="B102" s="330" t="s">
        <v>202</v>
      </c>
      <c r="C102" s="331"/>
      <c r="D102" s="331"/>
      <c r="E102" s="401"/>
      <c r="F102" s="496">
        <v>6360</v>
      </c>
      <c r="G102" s="59"/>
      <c r="H102" s="59"/>
      <c r="I102" s="59"/>
      <c r="J102" s="60"/>
    </row>
    <row r="103" spans="1:10" ht="36" customHeight="1" x14ac:dyDescent="0.25">
      <c r="A103" s="7"/>
      <c r="B103" s="76" t="s">
        <v>203</v>
      </c>
      <c r="C103" s="77"/>
      <c r="D103" s="77"/>
      <c r="E103" s="53"/>
      <c r="F103" s="115">
        <f>H103*1.2</f>
        <v>3600</v>
      </c>
      <c r="G103" s="115">
        <f>H103*1.1</f>
        <v>3300.0000000000005</v>
      </c>
      <c r="H103" s="115">
        <v>3000</v>
      </c>
      <c r="I103" s="115">
        <f>H103*0.75</f>
        <v>2250</v>
      </c>
      <c r="J103" s="115">
        <f>H103*0.5</f>
        <v>1500</v>
      </c>
    </row>
    <row r="104" spans="1:10" ht="54" customHeight="1" thickBot="1" x14ac:dyDescent="0.3">
      <c r="A104" s="7"/>
      <c r="B104" s="498" t="s">
        <v>228</v>
      </c>
      <c r="C104" s="499"/>
      <c r="D104" s="499"/>
      <c r="E104" s="500"/>
      <c r="F104" s="501"/>
      <c r="G104" s="502"/>
      <c r="H104" s="502"/>
      <c r="I104" s="502"/>
      <c r="J104" s="503"/>
    </row>
    <row r="105" spans="1:10" ht="36" customHeight="1" thickBot="1" x14ac:dyDescent="0.3">
      <c r="A105" s="7"/>
      <c r="B105" s="195"/>
      <c r="C105" s="196"/>
      <c r="D105" s="196"/>
      <c r="E105" s="196"/>
      <c r="F105" s="196"/>
      <c r="G105" s="196"/>
      <c r="H105" s="196"/>
      <c r="I105" s="196"/>
      <c r="J105" s="197"/>
    </row>
    <row r="106" spans="1:10" ht="36" customHeight="1" x14ac:dyDescent="0.25">
      <c r="A106" s="7"/>
      <c r="B106" s="78" t="s">
        <v>229</v>
      </c>
      <c r="C106" s="79"/>
      <c r="D106" s="79"/>
      <c r="E106" s="36"/>
      <c r="F106" s="80">
        <v>10008</v>
      </c>
      <c r="G106" s="81"/>
      <c r="H106" s="81"/>
      <c r="I106" s="81"/>
      <c r="J106" s="82"/>
    </row>
    <row r="107" spans="1:10" ht="36" customHeight="1" x14ac:dyDescent="0.25">
      <c r="A107" s="7"/>
      <c r="B107" s="76" t="s">
        <v>230</v>
      </c>
      <c r="C107" s="77"/>
      <c r="D107" s="77"/>
      <c r="E107" s="54"/>
      <c r="F107" s="67">
        <v>20016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231</v>
      </c>
      <c r="C108" s="77"/>
      <c r="D108" s="77"/>
      <c r="E108" s="54"/>
      <c r="F108" s="67">
        <v>10008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264</v>
      </c>
      <c r="C109" s="77"/>
      <c r="D109" s="77"/>
      <c r="E109" s="54"/>
      <c r="F109" s="67">
        <v>20016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28"/>
      <c r="D110" s="28"/>
      <c r="E110" s="29"/>
      <c r="F110" s="180"/>
      <c r="G110" s="181"/>
      <c r="H110" s="181"/>
      <c r="I110" s="181"/>
      <c r="J110" s="182"/>
    </row>
    <row r="111" spans="1:10" ht="21" customHeight="1" x14ac:dyDescent="0.25">
      <c r="A111" s="7"/>
      <c r="B111" s="116"/>
      <c r="C111" s="117"/>
      <c r="D111" s="117"/>
      <c r="E111" s="117"/>
      <c r="F111" s="118"/>
      <c r="G111" s="118"/>
      <c r="H111" s="118"/>
      <c r="I111" s="118"/>
      <c r="J111" s="118"/>
    </row>
    <row r="112" spans="1:10" ht="56.25" customHeight="1" x14ac:dyDescent="0.25">
      <c r="A112" s="7"/>
      <c r="B112" s="119" t="s">
        <v>265</v>
      </c>
      <c r="C112" s="119"/>
      <c r="D112" s="119"/>
      <c r="E112" s="119"/>
      <c r="F112" s="119"/>
      <c r="G112" s="119"/>
      <c r="H112" s="119"/>
      <c r="I112" s="119"/>
      <c r="J112" s="119"/>
    </row>
    <row r="113" spans="1:10" ht="41.25" customHeight="1" x14ac:dyDescent="0.25">
      <c r="A113" s="7"/>
      <c r="B113" s="119" t="s">
        <v>205</v>
      </c>
      <c r="C113" s="119"/>
      <c r="D113" s="119"/>
      <c r="E113" s="119"/>
      <c r="F113" s="119"/>
      <c r="G113" s="119"/>
      <c r="H113" s="119"/>
      <c r="I113" s="119"/>
      <c r="J113" s="119"/>
    </row>
    <row r="114" spans="1:10" ht="21" x14ac:dyDescent="0.25">
      <c r="A114" s="7" t="s">
        <v>114</v>
      </c>
      <c r="B114" s="120" t="s">
        <v>268</v>
      </c>
      <c r="C114" s="120"/>
      <c r="D114" s="120"/>
      <c r="E114" s="120"/>
      <c r="F114" s="120"/>
      <c r="G114" s="120"/>
      <c r="H114" s="120"/>
      <c r="I114" s="120"/>
      <c r="J114" s="120"/>
    </row>
    <row r="115" spans="1:10" ht="42" customHeight="1" x14ac:dyDescent="0.25">
      <c r="A115" s="7"/>
      <c r="B115" s="121" t="s">
        <v>207</v>
      </c>
      <c r="C115" s="121"/>
      <c r="D115" s="121"/>
      <c r="E115" s="121"/>
      <c r="F115" s="121"/>
      <c r="G115" s="121"/>
      <c r="H115" s="121"/>
      <c r="I115" s="121"/>
      <c r="J115" s="121"/>
    </row>
    <row r="116" spans="1:10" ht="2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60" zoomScaleNormal="60" workbookViewId="0">
      <pane ySplit="4" topLeftCell="A107" activePane="bottomLeft" state="frozen"/>
      <selection activeCell="Q15" sqref="Q15"/>
      <selection pane="bottomLeft" activeCell="F116" sqref="F116:J119"/>
    </sheetView>
  </sheetViews>
  <sheetFormatPr defaultColWidth="9.140625" defaultRowHeight="12.75" outlineLevelRow="1" x14ac:dyDescent="0.25"/>
  <cols>
    <col min="1" max="1" width="35.57031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11793.6</v>
      </c>
      <c r="G8" s="33">
        <f>H8*1.1</f>
        <v>10810.800000000001</v>
      </c>
      <c r="H8" s="33">
        <v>9828</v>
      </c>
      <c r="I8" s="33">
        <f>H8*0.75</f>
        <v>7371</v>
      </c>
      <c r="J8" s="33">
        <f>H8*0.5</f>
        <v>4914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16516.8</v>
      </c>
      <c r="G9" s="37">
        <f>H9*1.1</f>
        <v>15140.400000000001</v>
      </c>
      <c r="H9" s="37">
        <v>13764</v>
      </c>
      <c r="I9" s="37">
        <f>H9*0.75</f>
        <v>10323</v>
      </c>
      <c r="J9" s="37">
        <f>H9*0.5</f>
        <v>6882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13233.6</v>
      </c>
      <c r="G11" s="33">
        <f>H11*1.1</f>
        <v>12130.800000000001</v>
      </c>
      <c r="H11" s="33">
        <v>11028</v>
      </c>
      <c r="I11" s="33">
        <f>H11*0.75</f>
        <v>8271</v>
      </c>
      <c r="J11" s="33">
        <f>H11*0.5</f>
        <v>5514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18532.8</v>
      </c>
      <c r="G12" s="37">
        <f>H12*1.1</f>
        <v>16988.400000000001</v>
      </c>
      <c r="H12" s="37">
        <v>15444</v>
      </c>
      <c r="I12" s="37">
        <f>H12*0.75</f>
        <v>11583</v>
      </c>
      <c r="J12" s="37">
        <f>H12*0.5</f>
        <v>7722</v>
      </c>
    </row>
    <row r="13" spans="1:10" ht="24" customHeight="1" thickBot="1" x14ac:dyDescent="0.3">
      <c r="A13" s="7"/>
      <c r="B13" s="27"/>
      <c r="C13" s="28"/>
      <c r="D13" s="28"/>
      <c r="E13" s="29"/>
      <c r="F13" s="135"/>
      <c r="G13" s="136"/>
      <c r="H13" s="136"/>
      <c r="I13" s="136"/>
      <c r="J13" s="137"/>
    </row>
    <row r="14" spans="1:10" ht="36" customHeight="1" x14ac:dyDescent="0.25">
      <c r="A14" s="7" t="s">
        <v>112</v>
      </c>
      <c r="B14" s="30" t="s">
        <v>118</v>
      </c>
      <c r="C14" s="175"/>
      <c r="D14" s="175"/>
      <c r="E14" s="176"/>
      <c r="F14" s="138">
        <v>2364</v>
      </c>
      <c r="G14" s="139"/>
      <c r="H14" s="139"/>
      <c r="I14" s="139"/>
      <c r="J14" s="140"/>
    </row>
    <row r="15" spans="1:10" ht="36" customHeight="1" thickBot="1" x14ac:dyDescent="0.3">
      <c r="A15" s="7" t="s">
        <v>114</v>
      </c>
      <c r="B15" s="177" t="s">
        <v>119</v>
      </c>
      <c r="C15" s="178"/>
      <c r="D15" s="178"/>
      <c r="E15" s="179"/>
      <c r="F15" s="337">
        <v>3360</v>
      </c>
      <c r="G15" s="148"/>
      <c r="H15" s="148"/>
      <c r="I15" s="148"/>
      <c r="J15" s="149"/>
    </row>
    <row r="16" spans="1:10" ht="24" customHeight="1" thickBot="1" x14ac:dyDescent="0.3">
      <c r="A16" s="7"/>
      <c r="B16" s="27"/>
      <c r="C16" s="28"/>
      <c r="D16" s="28"/>
      <c r="E16" s="29"/>
      <c r="F16" s="153"/>
      <c r="G16" s="154"/>
      <c r="H16" s="154"/>
      <c r="I16" s="154"/>
      <c r="J16" s="15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510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720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70" t="s">
        <v>122</v>
      </c>
      <c r="C20" s="71"/>
      <c r="D20" s="71"/>
      <c r="E20" s="72"/>
      <c r="F20" s="73" t="str">
        <f>"Цена от "&amp;MIN(F21:F50)&amp;" до "&amp;MAX(F21:F50)</f>
        <v>Цена от 2820 до 163560</v>
      </c>
      <c r="G20" s="74"/>
      <c r="H20" s="74"/>
      <c r="I20" s="74"/>
      <c r="J20" s="75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2820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5640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11280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16920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22560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28200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33840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39480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45120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50760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56400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62040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67680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73320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78960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84600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90240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95880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101520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107160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112800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118440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124080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129720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135360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141000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146640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152280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157920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163560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143</v>
      </c>
      <c r="C51" s="71"/>
      <c r="D51" s="71"/>
      <c r="E51" s="72"/>
      <c r="F51" s="73" t="str">
        <f>"Цена от "&amp;MIN(F52:F61)&amp;" до "&amp;MAX(F52:F61)</f>
        <v>Цена от 105 до 6432</v>
      </c>
      <c r="G51" s="74"/>
      <c r="H51" s="74"/>
      <c r="I51" s="74"/>
      <c r="J51" s="75"/>
    </row>
    <row r="52" spans="1:10" ht="36" customHeight="1" x14ac:dyDescent="0.25">
      <c r="A52" s="7"/>
      <c r="B52" s="76" t="s">
        <v>144</v>
      </c>
      <c r="C52" s="77"/>
      <c r="D52" s="77"/>
      <c r="E52" s="54"/>
      <c r="F52" s="67">
        <v>1788</v>
      </c>
      <c r="G52" s="68"/>
      <c r="H52" s="68"/>
      <c r="I52" s="68"/>
      <c r="J52" s="69"/>
    </row>
    <row r="53" spans="1:10" ht="36" customHeight="1" x14ac:dyDescent="0.25">
      <c r="A53" s="7"/>
      <c r="B53" s="76" t="s">
        <v>208</v>
      </c>
      <c r="C53" s="77"/>
      <c r="D53" s="77"/>
      <c r="E53" s="54"/>
      <c r="F53" s="67">
        <v>105</v>
      </c>
      <c r="G53" s="68"/>
      <c r="H53" s="68"/>
      <c r="I53" s="68"/>
      <c r="J53" s="69"/>
    </row>
    <row r="54" spans="1:10" ht="36" customHeight="1" x14ac:dyDescent="0.25">
      <c r="A54" s="7"/>
      <c r="B54" s="78" t="s">
        <v>146</v>
      </c>
      <c r="C54" s="79"/>
      <c r="D54" s="79"/>
      <c r="E54" s="36"/>
      <c r="F54" s="80">
        <v>6252</v>
      </c>
      <c r="G54" s="81"/>
      <c r="H54" s="81"/>
      <c r="I54" s="81"/>
      <c r="J54" s="82"/>
    </row>
    <row r="55" spans="1:10" ht="36" customHeight="1" x14ac:dyDescent="0.25">
      <c r="A55" s="7"/>
      <c r="B55" s="76" t="s">
        <v>147</v>
      </c>
      <c r="C55" s="77"/>
      <c r="D55" s="77"/>
      <c r="E55" s="54"/>
      <c r="F55" s="67">
        <v>1242</v>
      </c>
      <c r="G55" s="68"/>
      <c r="H55" s="68"/>
      <c r="I55" s="68"/>
      <c r="J55" s="69"/>
    </row>
    <row r="56" spans="1:10" ht="36" customHeight="1" x14ac:dyDescent="0.25">
      <c r="A56" s="7"/>
      <c r="B56" s="76" t="s">
        <v>148</v>
      </c>
      <c r="C56" s="77"/>
      <c r="D56" s="77"/>
      <c r="E56" s="54"/>
      <c r="F56" s="67">
        <v>3780</v>
      </c>
      <c r="G56" s="68"/>
      <c r="H56" s="68"/>
      <c r="I56" s="68"/>
      <c r="J56" s="69"/>
    </row>
    <row r="57" spans="1:10" ht="36" customHeight="1" x14ac:dyDescent="0.25">
      <c r="A57" s="7"/>
      <c r="B57" s="76" t="s">
        <v>149</v>
      </c>
      <c r="C57" s="77"/>
      <c r="D57" s="77"/>
      <c r="E57" s="54"/>
      <c r="F57" s="67">
        <v>240</v>
      </c>
      <c r="G57" s="68"/>
      <c r="H57" s="68"/>
      <c r="I57" s="68"/>
      <c r="J57" s="69"/>
    </row>
    <row r="58" spans="1:10" ht="36" customHeight="1" x14ac:dyDescent="0.25">
      <c r="A58" s="7"/>
      <c r="B58" s="76" t="s">
        <v>150</v>
      </c>
      <c r="C58" s="77"/>
      <c r="D58" s="77"/>
      <c r="E58" s="54"/>
      <c r="F58" s="67">
        <v>240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151</v>
      </c>
      <c r="C59" s="77"/>
      <c r="D59" s="77"/>
      <c r="E59" s="54"/>
      <c r="F59" s="67">
        <v>480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152</v>
      </c>
      <c r="C60" s="77"/>
      <c r="D60" s="77"/>
      <c r="E60" s="54"/>
      <c r="F60" s="67">
        <v>720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153</v>
      </c>
      <c r="C61" s="77"/>
      <c r="D61" s="77"/>
      <c r="E61" s="54"/>
      <c r="F61" s="67">
        <v>6432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155</v>
      </c>
      <c r="C63" s="77"/>
      <c r="D63" s="77"/>
      <c r="E63" s="54"/>
      <c r="F63" s="67">
        <v>30</v>
      </c>
      <c r="G63" s="68"/>
      <c r="H63" s="68"/>
      <c r="I63" s="68"/>
      <c r="J63" s="69"/>
    </row>
    <row r="64" spans="1:10" ht="54" customHeight="1" thickBot="1" x14ac:dyDescent="0.3">
      <c r="A64" s="7"/>
      <c r="B64" s="183" t="s">
        <v>209</v>
      </c>
      <c r="C64" s="184"/>
      <c r="D64" s="184"/>
      <c r="E64" s="185"/>
      <c r="F64" s="186" t="str">
        <f>"Цена от "&amp;MIN(F66,F71:J72,H107,F73:J84)&amp;" до "&amp;MAX(F66,F71:J72,H107,F73:J84)</f>
        <v>Цена от 504 до 30774</v>
      </c>
      <c r="G64" s="187"/>
      <c r="H64" s="187"/>
      <c r="I64" s="187"/>
      <c r="J64" s="188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157</v>
      </c>
      <c r="C66" s="77"/>
      <c r="D66" s="77"/>
      <c r="E66" s="54"/>
      <c r="F66" s="67">
        <v>8280</v>
      </c>
      <c r="G66" s="68"/>
      <c r="H66" s="68"/>
      <c r="I66" s="68"/>
      <c r="J66" s="69"/>
    </row>
    <row r="67" spans="1:10" ht="36" customHeight="1" x14ac:dyDescent="0.25">
      <c r="A67" s="7"/>
      <c r="B67" s="84" t="s">
        <v>158</v>
      </c>
      <c r="C67" s="85"/>
      <c r="D67" s="85"/>
      <c r="E67" s="86"/>
      <c r="F67" s="93">
        <v>828</v>
      </c>
      <c r="G67" s="94"/>
      <c r="H67" s="94"/>
      <c r="I67" s="94"/>
      <c r="J67" s="95"/>
    </row>
    <row r="68" spans="1:10" ht="36" customHeight="1" x14ac:dyDescent="0.25">
      <c r="A68" s="7"/>
      <c r="B68" s="84" t="s">
        <v>159</v>
      </c>
      <c r="C68" s="85"/>
      <c r="D68" s="85"/>
      <c r="E68" s="86"/>
      <c r="F68" s="93">
        <v>2070</v>
      </c>
      <c r="G68" s="94"/>
      <c r="H68" s="94"/>
      <c r="I68" s="94"/>
      <c r="J68" s="95"/>
    </row>
    <row r="69" spans="1:10" ht="36" customHeight="1" thickBot="1" x14ac:dyDescent="0.3">
      <c r="A69" s="7"/>
      <c r="B69" s="177" t="s">
        <v>160</v>
      </c>
      <c r="C69" s="178"/>
      <c r="D69" s="178"/>
      <c r="E69" s="179"/>
      <c r="F69" s="93">
        <v>20004</v>
      </c>
      <c r="G69" s="94"/>
      <c r="H69" s="94"/>
      <c r="I69" s="94"/>
      <c r="J69" s="95"/>
    </row>
    <row r="70" spans="1:10" ht="24" customHeight="1" thickBot="1" x14ac:dyDescent="0.3">
      <c r="A70" s="7"/>
      <c r="B70" s="132"/>
      <c r="C70" s="133"/>
      <c r="D70" s="133"/>
      <c r="E70" s="134"/>
      <c r="F70" s="40"/>
      <c r="G70" s="41"/>
      <c r="H70" s="41"/>
      <c r="I70" s="41"/>
      <c r="J70" s="42"/>
    </row>
    <row r="71" spans="1:10" ht="36" customHeight="1" x14ac:dyDescent="0.25">
      <c r="A71" s="7" t="s">
        <v>112</v>
      </c>
      <c r="B71" s="463" t="s">
        <v>161</v>
      </c>
      <c r="C71" s="464"/>
      <c r="D71" s="464"/>
      <c r="E71" s="465"/>
      <c r="F71" s="206">
        <v>5016</v>
      </c>
      <c r="G71" s="44"/>
      <c r="H71" s="44"/>
      <c r="I71" s="44"/>
      <c r="J71" s="45"/>
    </row>
    <row r="72" spans="1:10" ht="36" customHeight="1" x14ac:dyDescent="0.25">
      <c r="A72" s="7" t="s">
        <v>112</v>
      </c>
      <c r="B72" s="330" t="s">
        <v>162</v>
      </c>
      <c r="C72" s="331"/>
      <c r="D72" s="331"/>
      <c r="E72" s="401"/>
      <c r="F72" s="251">
        <v>2364</v>
      </c>
      <c r="G72" s="251"/>
      <c r="H72" s="251"/>
      <c r="I72" s="251"/>
      <c r="J72" s="252"/>
    </row>
    <row r="73" spans="1:10" ht="36" customHeight="1" x14ac:dyDescent="0.25">
      <c r="A73" s="7" t="s">
        <v>112</v>
      </c>
      <c r="B73" s="330" t="s">
        <v>163</v>
      </c>
      <c r="C73" s="331"/>
      <c r="D73" s="331"/>
      <c r="E73" s="401"/>
      <c r="F73" s="251">
        <v>2952</v>
      </c>
      <c r="G73" s="251"/>
      <c r="H73" s="251"/>
      <c r="I73" s="251"/>
      <c r="J73" s="252"/>
    </row>
    <row r="74" spans="1:10" ht="36" customHeight="1" x14ac:dyDescent="0.25">
      <c r="A74" s="7" t="s">
        <v>112</v>
      </c>
      <c r="B74" s="330" t="s">
        <v>164</v>
      </c>
      <c r="C74" s="331"/>
      <c r="D74" s="331"/>
      <c r="E74" s="401"/>
      <c r="F74" s="251">
        <v>8280</v>
      </c>
      <c r="G74" s="251"/>
      <c r="H74" s="251"/>
      <c r="I74" s="251"/>
      <c r="J74" s="252"/>
    </row>
    <row r="75" spans="1:10" ht="36" customHeight="1" x14ac:dyDescent="0.25">
      <c r="A75" s="7" t="s">
        <v>112</v>
      </c>
      <c r="B75" s="330" t="s">
        <v>165</v>
      </c>
      <c r="C75" s="331"/>
      <c r="D75" s="331"/>
      <c r="E75" s="401"/>
      <c r="F75" s="251">
        <v>9936</v>
      </c>
      <c r="G75" s="251"/>
      <c r="H75" s="251"/>
      <c r="I75" s="251"/>
      <c r="J75" s="252"/>
    </row>
    <row r="76" spans="1:10" ht="36" customHeight="1" x14ac:dyDescent="0.25">
      <c r="A76" s="7" t="s">
        <v>112</v>
      </c>
      <c r="B76" s="330" t="s">
        <v>166</v>
      </c>
      <c r="C76" s="331"/>
      <c r="D76" s="331"/>
      <c r="E76" s="401"/>
      <c r="F76" s="251">
        <v>1770</v>
      </c>
      <c r="G76" s="251"/>
      <c r="H76" s="251"/>
      <c r="I76" s="251"/>
      <c r="J76" s="252"/>
    </row>
    <row r="77" spans="1:10" ht="36" customHeight="1" x14ac:dyDescent="0.25">
      <c r="A77" s="7" t="s">
        <v>112</v>
      </c>
      <c r="B77" s="330" t="s">
        <v>167</v>
      </c>
      <c r="C77" s="331"/>
      <c r="D77" s="331"/>
      <c r="E77" s="401"/>
      <c r="F77" s="251">
        <v>3540</v>
      </c>
      <c r="G77" s="251"/>
      <c r="H77" s="251"/>
      <c r="I77" s="251"/>
      <c r="J77" s="252"/>
    </row>
    <row r="78" spans="1:10" ht="36" customHeight="1" x14ac:dyDescent="0.25">
      <c r="A78" s="7" t="s">
        <v>112</v>
      </c>
      <c r="B78" s="330" t="s">
        <v>168</v>
      </c>
      <c r="C78" s="331"/>
      <c r="D78" s="331"/>
      <c r="E78" s="401"/>
      <c r="F78" s="251">
        <v>4140</v>
      </c>
      <c r="G78" s="251"/>
      <c r="H78" s="251"/>
      <c r="I78" s="251"/>
      <c r="J78" s="252"/>
    </row>
    <row r="79" spans="1:10" ht="36" customHeight="1" x14ac:dyDescent="0.25">
      <c r="A79" s="7"/>
      <c r="B79" s="330" t="s">
        <v>169</v>
      </c>
      <c r="C79" s="331"/>
      <c r="D79" s="331"/>
      <c r="E79" s="401"/>
      <c r="F79" s="251">
        <v>24000</v>
      </c>
      <c r="G79" s="251"/>
      <c r="H79" s="251"/>
      <c r="I79" s="251"/>
      <c r="J79" s="252"/>
    </row>
    <row r="80" spans="1:10" ht="36" customHeight="1" x14ac:dyDescent="0.25">
      <c r="A80" s="7" t="s">
        <v>112</v>
      </c>
      <c r="B80" s="330" t="s">
        <v>170</v>
      </c>
      <c r="C80" s="331"/>
      <c r="D80" s="331"/>
      <c r="E80" s="401"/>
      <c r="F80" s="251">
        <v>504</v>
      </c>
      <c r="G80" s="251"/>
      <c r="H80" s="251"/>
      <c r="I80" s="251"/>
      <c r="J80" s="252"/>
    </row>
    <row r="81" spans="1:10" ht="36" customHeight="1" x14ac:dyDescent="0.25">
      <c r="A81" s="7"/>
      <c r="B81" s="330" t="s">
        <v>171</v>
      </c>
      <c r="C81" s="331"/>
      <c r="D81" s="331"/>
      <c r="E81" s="401"/>
      <c r="F81" s="251">
        <v>10050</v>
      </c>
      <c r="G81" s="251"/>
      <c r="H81" s="251"/>
      <c r="I81" s="251"/>
      <c r="J81" s="252"/>
    </row>
    <row r="82" spans="1:10" ht="36" customHeight="1" x14ac:dyDescent="0.25">
      <c r="B82" s="330" t="s">
        <v>172</v>
      </c>
      <c r="C82" s="331"/>
      <c r="D82" s="331"/>
      <c r="E82" s="401"/>
      <c r="F82" s="251">
        <v>8370</v>
      </c>
      <c r="G82" s="251"/>
      <c r="H82" s="251"/>
      <c r="I82" s="251"/>
      <c r="J82" s="252"/>
    </row>
    <row r="83" spans="1:10" ht="36" customHeight="1" x14ac:dyDescent="0.25">
      <c r="A83" s="7" t="s">
        <v>112</v>
      </c>
      <c r="B83" s="330" t="s">
        <v>173</v>
      </c>
      <c r="C83" s="331"/>
      <c r="D83" s="331"/>
      <c r="E83" s="401"/>
      <c r="F83" s="251">
        <v>30774</v>
      </c>
      <c r="G83" s="251"/>
      <c r="H83" s="251"/>
      <c r="I83" s="251"/>
      <c r="J83" s="252"/>
    </row>
    <row r="84" spans="1:10" ht="36" customHeight="1" x14ac:dyDescent="0.25">
      <c r="A84" s="7" t="s">
        <v>112</v>
      </c>
      <c r="B84" s="330" t="s">
        <v>174</v>
      </c>
      <c r="C84" s="331"/>
      <c r="D84" s="331"/>
      <c r="E84" s="401"/>
      <c r="F84" s="251">
        <v>3540</v>
      </c>
      <c r="G84" s="251"/>
      <c r="H84" s="251"/>
      <c r="I84" s="251"/>
      <c r="J84" s="252"/>
    </row>
    <row r="85" spans="1:10" ht="37.5" customHeight="1" x14ac:dyDescent="0.25">
      <c r="A85" s="7"/>
      <c r="B85" s="76" t="s">
        <v>175</v>
      </c>
      <c r="C85" s="77"/>
      <c r="D85" s="77"/>
      <c r="E85" s="54"/>
      <c r="F85" s="251">
        <v>1200</v>
      </c>
      <c r="G85" s="251"/>
      <c r="H85" s="251"/>
      <c r="I85" s="251"/>
      <c r="J85" s="252"/>
    </row>
    <row r="86" spans="1:10" ht="36" customHeight="1" x14ac:dyDescent="0.25">
      <c r="A86" s="7"/>
      <c r="B86" s="76" t="s">
        <v>176</v>
      </c>
      <c r="C86" s="77"/>
      <c r="D86" s="77"/>
      <c r="E86" s="54"/>
      <c r="F86" s="251">
        <v>20010</v>
      </c>
      <c r="G86" s="251"/>
      <c r="H86" s="251"/>
      <c r="I86" s="251"/>
      <c r="J86" s="252"/>
    </row>
    <row r="87" spans="1:10" ht="36" customHeight="1" x14ac:dyDescent="0.25">
      <c r="A87" s="7"/>
      <c r="B87" s="76" t="s">
        <v>177</v>
      </c>
      <c r="C87" s="77"/>
      <c r="D87" s="77"/>
      <c r="E87" s="53"/>
      <c r="F87" s="251">
        <v>5100</v>
      </c>
      <c r="G87" s="251"/>
      <c r="H87" s="251"/>
      <c r="I87" s="251"/>
      <c r="J87" s="252"/>
    </row>
    <row r="88" spans="1:10" ht="36" customHeight="1" x14ac:dyDescent="0.25">
      <c r="A88" s="7"/>
      <c r="B88" s="494" t="s">
        <v>178</v>
      </c>
      <c r="C88" s="495"/>
      <c r="D88" s="495"/>
      <c r="E88" s="495"/>
      <c r="F88" s="251">
        <v>12000</v>
      </c>
      <c r="G88" s="251"/>
      <c r="H88" s="251"/>
      <c r="I88" s="251"/>
      <c r="J88" s="252"/>
    </row>
    <row r="89" spans="1:10" ht="36" customHeight="1" x14ac:dyDescent="0.25">
      <c r="A89" s="7" t="s">
        <v>114</v>
      </c>
      <c r="B89" s="330" t="s">
        <v>179</v>
      </c>
      <c r="C89" s="331"/>
      <c r="D89" s="331"/>
      <c r="E89" s="401"/>
      <c r="F89" s="251">
        <v>7080</v>
      </c>
      <c r="G89" s="251"/>
      <c r="H89" s="251"/>
      <c r="I89" s="251"/>
      <c r="J89" s="252"/>
    </row>
    <row r="90" spans="1:10" ht="36" customHeight="1" x14ac:dyDescent="0.25">
      <c r="A90" s="7" t="s">
        <v>114</v>
      </c>
      <c r="B90" s="330" t="s">
        <v>180</v>
      </c>
      <c r="C90" s="331"/>
      <c r="D90" s="331"/>
      <c r="E90" s="401"/>
      <c r="F90" s="251">
        <v>3360</v>
      </c>
      <c r="G90" s="251"/>
      <c r="H90" s="251"/>
      <c r="I90" s="251"/>
      <c r="J90" s="252"/>
    </row>
    <row r="91" spans="1:10" ht="36" customHeight="1" x14ac:dyDescent="0.25">
      <c r="A91" s="7" t="s">
        <v>114</v>
      </c>
      <c r="B91" s="330" t="s">
        <v>181</v>
      </c>
      <c r="C91" s="331"/>
      <c r="D91" s="331"/>
      <c r="E91" s="401"/>
      <c r="F91" s="496">
        <v>4200</v>
      </c>
      <c r="G91" s="59"/>
      <c r="H91" s="59"/>
      <c r="I91" s="59"/>
      <c r="J91" s="60"/>
    </row>
    <row r="92" spans="1:10" ht="36" customHeight="1" x14ac:dyDescent="0.25">
      <c r="A92" s="7" t="s">
        <v>114</v>
      </c>
      <c r="B92" s="330" t="s">
        <v>182</v>
      </c>
      <c r="C92" s="331"/>
      <c r="D92" s="331"/>
      <c r="E92" s="401"/>
      <c r="F92" s="496">
        <v>11640</v>
      </c>
      <c r="G92" s="59"/>
      <c r="H92" s="59"/>
      <c r="I92" s="59"/>
      <c r="J92" s="60"/>
    </row>
    <row r="93" spans="1:10" ht="36" customHeight="1" x14ac:dyDescent="0.25">
      <c r="A93" s="7" t="s">
        <v>114</v>
      </c>
      <c r="B93" s="330" t="s">
        <v>183</v>
      </c>
      <c r="C93" s="331"/>
      <c r="D93" s="331"/>
      <c r="E93" s="401"/>
      <c r="F93" s="496">
        <v>13968</v>
      </c>
      <c r="G93" s="59"/>
      <c r="H93" s="59"/>
      <c r="I93" s="59"/>
      <c r="J93" s="60"/>
    </row>
    <row r="94" spans="1:10" ht="36" customHeight="1" x14ac:dyDescent="0.25">
      <c r="A94" s="7" t="s">
        <v>114</v>
      </c>
      <c r="B94" s="330" t="s">
        <v>184</v>
      </c>
      <c r="C94" s="331"/>
      <c r="D94" s="331"/>
      <c r="E94" s="401"/>
      <c r="F94" s="496">
        <v>2520</v>
      </c>
      <c r="G94" s="59"/>
      <c r="H94" s="59"/>
      <c r="I94" s="59"/>
      <c r="J94" s="60"/>
    </row>
    <row r="95" spans="1:10" ht="36" customHeight="1" x14ac:dyDescent="0.25">
      <c r="A95" s="7" t="s">
        <v>114</v>
      </c>
      <c r="B95" s="330" t="s">
        <v>185</v>
      </c>
      <c r="C95" s="331"/>
      <c r="D95" s="331"/>
      <c r="E95" s="401"/>
      <c r="F95" s="496">
        <v>5040</v>
      </c>
      <c r="G95" s="59"/>
      <c r="H95" s="59"/>
      <c r="I95" s="59"/>
      <c r="J95" s="60"/>
    </row>
    <row r="96" spans="1:10" ht="36" customHeight="1" x14ac:dyDescent="0.25">
      <c r="A96" s="7" t="s">
        <v>114</v>
      </c>
      <c r="B96" s="330" t="s">
        <v>186</v>
      </c>
      <c r="C96" s="331"/>
      <c r="D96" s="331"/>
      <c r="E96" s="401"/>
      <c r="F96" s="496">
        <v>5880</v>
      </c>
      <c r="G96" s="59"/>
      <c r="H96" s="59"/>
      <c r="I96" s="59"/>
      <c r="J96" s="60"/>
    </row>
    <row r="97" spans="1:10" ht="36" customHeight="1" x14ac:dyDescent="0.25">
      <c r="A97" s="7" t="s">
        <v>114</v>
      </c>
      <c r="B97" s="330" t="s">
        <v>187</v>
      </c>
      <c r="C97" s="331"/>
      <c r="D97" s="331"/>
      <c r="E97" s="401"/>
      <c r="F97" s="496">
        <v>720</v>
      </c>
      <c r="G97" s="59"/>
      <c r="H97" s="59"/>
      <c r="I97" s="59"/>
      <c r="J97" s="60"/>
    </row>
    <row r="98" spans="1:10" ht="36" customHeight="1" x14ac:dyDescent="0.25">
      <c r="A98" s="7" t="s">
        <v>114</v>
      </c>
      <c r="B98" s="330" t="s">
        <v>188</v>
      </c>
      <c r="C98" s="331"/>
      <c r="D98" s="331"/>
      <c r="E98" s="401"/>
      <c r="F98" s="496">
        <v>43200</v>
      </c>
      <c r="G98" s="59"/>
      <c r="H98" s="59"/>
      <c r="I98" s="59"/>
      <c r="J98" s="60"/>
    </row>
    <row r="99" spans="1:10" ht="36" customHeight="1" thickBot="1" x14ac:dyDescent="0.3">
      <c r="A99" s="7" t="s">
        <v>114</v>
      </c>
      <c r="B99" s="412" t="s">
        <v>189</v>
      </c>
      <c r="C99" s="413"/>
      <c r="D99" s="413"/>
      <c r="E99" s="497"/>
      <c r="F99" s="147">
        <v>5040</v>
      </c>
      <c r="G99" s="148"/>
      <c r="H99" s="148"/>
      <c r="I99" s="148"/>
      <c r="J99" s="149"/>
    </row>
    <row r="100" spans="1:10" ht="36" customHeight="1" x14ac:dyDescent="0.25">
      <c r="A100" s="7"/>
      <c r="B100" s="189" t="s">
        <v>190</v>
      </c>
      <c r="C100" s="190"/>
      <c r="D100" s="190"/>
      <c r="E100" s="191"/>
      <c r="F100" s="186"/>
      <c r="G100" s="187"/>
      <c r="H100" s="187"/>
      <c r="I100" s="187"/>
      <c r="J100" s="188"/>
    </row>
    <row r="101" spans="1:10" ht="36" customHeight="1" x14ac:dyDescent="0.25">
      <c r="A101" s="7"/>
      <c r="B101" s="76" t="s">
        <v>191</v>
      </c>
      <c r="C101" s="77"/>
      <c r="D101" s="77"/>
      <c r="E101" s="54"/>
      <c r="F101" s="67">
        <v>10008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192</v>
      </c>
      <c r="C102" s="77"/>
      <c r="D102" s="77"/>
      <c r="E102" s="54"/>
      <c r="F102" s="67">
        <v>10008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193</v>
      </c>
      <c r="C103" s="77"/>
      <c r="D103" s="77"/>
      <c r="E103" s="54"/>
      <c r="F103" s="105">
        <v>3000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194</v>
      </c>
      <c r="C104" s="77"/>
      <c r="D104" s="77"/>
      <c r="E104" s="54"/>
      <c r="F104" s="105">
        <v>300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195</v>
      </c>
      <c r="C105" s="77"/>
      <c r="D105" s="77"/>
      <c r="E105" s="54"/>
      <c r="F105" s="105">
        <v>1050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196</v>
      </c>
      <c r="C106" s="19"/>
      <c r="D106" s="19"/>
      <c r="E106" s="20"/>
      <c r="F106" s="186"/>
      <c r="G106" s="187"/>
      <c r="H106" s="187"/>
      <c r="I106" s="187"/>
      <c r="J106" s="188"/>
    </row>
    <row r="107" spans="1:10" ht="36" customHeight="1" x14ac:dyDescent="0.25">
      <c r="A107" s="7" t="s">
        <v>112</v>
      </c>
      <c r="B107" s="330" t="s">
        <v>197</v>
      </c>
      <c r="C107" s="331"/>
      <c r="D107" s="331"/>
      <c r="E107" s="401"/>
      <c r="F107" s="192">
        <f>H107*1.2</f>
        <v>9770.4</v>
      </c>
      <c r="G107" s="193">
        <f>H107*1.1</f>
        <v>8956.2000000000007</v>
      </c>
      <c r="H107" s="193">
        <v>8142</v>
      </c>
      <c r="I107" s="193">
        <f>H107*0.75</f>
        <v>6106.5</v>
      </c>
      <c r="J107" s="194">
        <f>H107*0.5</f>
        <v>4071</v>
      </c>
    </row>
    <row r="108" spans="1:10" ht="36" customHeight="1" x14ac:dyDescent="0.25">
      <c r="A108" s="7" t="s">
        <v>112</v>
      </c>
      <c r="B108" s="330" t="s">
        <v>198</v>
      </c>
      <c r="C108" s="331"/>
      <c r="D108" s="331"/>
      <c r="E108" s="401"/>
      <c r="F108" s="67">
        <v>1770</v>
      </c>
      <c r="G108" s="68"/>
      <c r="H108" s="68"/>
      <c r="I108" s="68"/>
      <c r="J108" s="69"/>
    </row>
    <row r="109" spans="1:10" ht="36" customHeight="1" x14ac:dyDescent="0.25">
      <c r="A109" s="7" t="s">
        <v>112</v>
      </c>
      <c r="B109" s="330" t="s">
        <v>199</v>
      </c>
      <c r="C109" s="331"/>
      <c r="D109" s="331"/>
      <c r="E109" s="401"/>
      <c r="F109" s="67">
        <v>1770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330" t="s">
        <v>200</v>
      </c>
      <c r="C110" s="331"/>
      <c r="D110" s="331"/>
      <c r="E110" s="401"/>
      <c r="F110" s="192">
        <f>H110*1.2</f>
        <v>13680</v>
      </c>
      <c r="G110" s="193">
        <f>H110*1.1</f>
        <v>12540.000000000002</v>
      </c>
      <c r="H110" s="193">
        <v>11400</v>
      </c>
      <c r="I110" s="193">
        <f>H110*0.75</f>
        <v>8550</v>
      </c>
      <c r="J110" s="194">
        <f>H110*0.5</f>
        <v>5700</v>
      </c>
    </row>
    <row r="111" spans="1:10" ht="36" customHeight="1" x14ac:dyDescent="0.25">
      <c r="A111" s="7" t="s">
        <v>114</v>
      </c>
      <c r="B111" s="330" t="s">
        <v>226</v>
      </c>
      <c r="C111" s="331"/>
      <c r="D111" s="331"/>
      <c r="E111" s="401"/>
      <c r="F111" s="496">
        <v>2520</v>
      </c>
      <c r="G111" s="59"/>
      <c r="H111" s="59"/>
      <c r="I111" s="59"/>
      <c r="J111" s="60"/>
    </row>
    <row r="112" spans="1:10" ht="36" customHeight="1" x14ac:dyDescent="0.25">
      <c r="A112" s="7" t="s">
        <v>114</v>
      </c>
      <c r="B112" s="330" t="s">
        <v>202</v>
      </c>
      <c r="C112" s="331"/>
      <c r="D112" s="331"/>
      <c r="E112" s="401"/>
      <c r="F112" s="496">
        <v>2520</v>
      </c>
      <c r="G112" s="59"/>
      <c r="H112" s="59"/>
      <c r="I112" s="59"/>
      <c r="J112" s="60"/>
    </row>
    <row r="113" spans="1:10" ht="36" customHeight="1" x14ac:dyDescent="0.25">
      <c r="A113" s="7"/>
      <c r="B113" s="76" t="s">
        <v>203</v>
      </c>
      <c r="C113" s="77"/>
      <c r="D113" s="77"/>
      <c r="E113" s="53"/>
      <c r="F113" s="115">
        <f>H113*1.2</f>
        <v>3600</v>
      </c>
      <c r="G113" s="115">
        <f>H113*1.1</f>
        <v>3300.0000000000005</v>
      </c>
      <c r="H113" s="115">
        <v>3000</v>
      </c>
      <c r="I113" s="115">
        <f>H113*0.75</f>
        <v>2250</v>
      </c>
      <c r="J113" s="115">
        <f>H113*0.5</f>
        <v>1500</v>
      </c>
    </row>
    <row r="114" spans="1:10" ht="54" customHeight="1" thickBot="1" x14ac:dyDescent="0.3">
      <c r="A114" s="7"/>
      <c r="B114" s="498" t="s">
        <v>228</v>
      </c>
      <c r="C114" s="499"/>
      <c r="D114" s="499"/>
      <c r="E114" s="500"/>
      <c r="F114" s="501"/>
      <c r="G114" s="502"/>
      <c r="H114" s="502"/>
      <c r="I114" s="502"/>
      <c r="J114" s="503"/>
    </row>
    <row r="115" spans="1:10" ht="36" customHeight="1" thickBot="1" x14ac:dyDescent="0.3">
      <c r="A115" s="7"/>
      <c r="B115" s="195"/>
      <c r="C115" s="196"/>
      <c r="D115" s="196"/>
      <c r="E115" s="196"/>
      <c r="F115" s="196"/>
      <c r="G115" s="196"/>
      <c r="H115" s="196"/>
      <c r="I115" s="196"/>
      <c r="J115" s="197"/>
    </row>
    <row r="116" spans="1:10" ht="36" customHeight="1" x14ac:dyDescent="0.25">
      <c r="A116" s="7"/>
      <c r="B116" s="78" t="s">
        <v>229</v>
      </c>
      <c r="C116" s="79"/>
      <c r="D116" s="79"/>
      <c r="E116" s="36"/>
      <c r="F116" s="80">
        <v>11028</v>
      </c>
      <c r="G116" s="81"/>
      <c r="H116" s="81"/>
      <c r="I116" s="81"/>
      <c r="J116" s="82"/>
    </row>
    <row r="117" spans="1:10" ht="36" customHeight="1" x14ac:dyDescent="0.25">
      <c r="A117" s="7"/>
      <c r="B117" s="76" t="s">
        <v>230</v>
      </c>
      <c r="C117" s="77"/>
      <c r="D117" s="77"/>
      <c r="E117" s="54"/>
      <c r="F117" s="67">
        <v>22056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231</v>
      </c>
      <c r="C118" s="77"/>
      <c r="D118" s="77"/>
      <c r="E118" s="54"/>
      <c r="F118" s="67">
        <v>11028</v>
      </c>
      <c r="G118" s="68"/>
      <c r="H118" s="68"/>
      <c r="I118" s="68"/>
      <c r="J118" s="69"/>
    </row>
    <row r="119" spans="1:10" ht="36" customHeight="1" thickBot="1" x14ac:dyDescent="0.3">
      <c r="A119" s="7"/>
      <c r="B119" s="76" t="s">
        <v>264</v>
      </c>
      <c r="C119" s="77"/>
      <c r="D119" s="77"/>
      <c r="E119" s="54"/>
      <c r="F119" s="67">
        <v>22056</v>
      </c>
      <c r="G119" s="68"/>
      <c r="H119" s="68"/>
      <c r="I119" s="68"/>
      <c r="J119" s="69"/>
    </row>
    <row r="120" spans="1:10" ht="24" customHeight="1" thickBot="1" x14ac:dyDescent="0.3">
      <c r="A120" s="7"/>
      <c r="B120" s="27"/>
      <c r="C120" s="28"/>
      <c r="D120" s="28"/>
      <c r="E120" s="29"/>
      <c r="F120" s="180"/>
      <c r="G120" s="181"/>
      <c r="H120" s="181"/>
      <c r="I120" s="181"/>
      <c r="J120" s="182"/>
    </row>
    <row r="121" spans="1:10" ht="21" customHeight="1" x14ac:dyDescent="0.25">
      <c r="A121" s="7"/>
      <c r="B121" s="116"/>
      <c r="C121" s="117"/>
      <c r="D121" s="117"/>
      <c r="E121" s="117"/>
      <c r="F121" s="118"/>
      <c r="G121" s="118"/>
      <c r="H121" s="118"/>
      <c r="I121" s="118"/>
      <c r="J121" s="118"/>
    </row>
    <row r="122" spans="1:10" ht="56.25" customHeight="1" x14ac:dyDescent="0.25">
      <c r="A122" s="7"/>
      <c r="B122" s="119" t="s">
        <v>265</v>
      </c>
      <c r="C122" s="119"/>
      <c r="D122" s="119"/>
      <c r="E122" s="119"/>
      <c r="F122" s="119"/>
      <c r="G122" s="119"/>
      <c r="H122" s="119"/>
      <c r="I122" s="119"/>
      <c r="J122" s="119"/>
    </row>
    <row r="123" spans="1:10" ht="41.25" customHeight="1" x14ac:dyDescent="0.25">
      <c r="A123" s="7"/>
      <c r="B123" s="119" t="s">
        <v>205</v>
      </c>
      <c r="C123" s="119"/>
      <c r="D123" s="119"/>
      <c r="E123" s="119"/>
      <c r="F123" s="119"/>
      <c r="G123" s="119"/>
      <c r="H123" s="119"/>
      <c r="I123" s="119"/>
      <c r="J123" s="119"/>
    </row>
    <row r="124" spans="1:10" ht="21" x14ac:dyDescent="0.25">
      <c r="A124" s="7" t="s">
        <v>114</v>
      </c>
      <c r="B124" s="120" t="s">
        <v>268</v>
      </c>
      <c r="C124" s="120"/>
      <c r="D124" s="120"/>
      <c r="E124" s="120"/>
      <c r="F124" s="120"/>
      <c r="G124" s="120"/>
      <c r="H124" s="120"/>
      <c r="I124" s="120"/>
      <c r="J124" s="120"/>
    </row>
    <row r="125" spans="1:10" ht="42" customHeight="1" x14ac:dyDescent="0.25">
      <c r="A125" s="7"/>
      <c r="B125" s="121" t="s">
        <v>207</v>
      </c>
      <c r="C125" s="121"/>
      <c r="D125" s="121"/>
      <c r="E125" s="121"/>
      <c r="F125" s="121"/>
      <c r="G125" s="121"/>
      <c r="H125" s="121"/>
      <c r="I125" s="121"/>
      <c r="J125" s="121"/>
    </row>
    <row r="126" spans="1:10" ht="21" x14ac:dyDescent="0.25">
      <c r="A126" s="7"/>
    </row>
  </sheetData>
  <sheetProtection selectLockedCells="1" selectUnlockedCells="1"/>
  <mergeCells count="230">
    <mergeCell ref="B122:J122"/>
    <mergeCell ref="B123:J123"/>
    <mergeCell ref="B124:J124"/>
    <mergeCell ref="B125:J125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0:E110"/>
    <mergeCell ref="B111:E111"/>
    <mergeCell ref="F111:J111"/>
    <mergeCell ref="B112:E112"/>
    <mergeCell ref="F112:J112"/>
    <mergeCell ref="B113:E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topLeftCell="B1" zoomScale="50" zoomScaleNormal="60" zoomScaleSheetLayoutView="50" workbookViewId="0">
      <pane ySplit="4" topLeftCell="A95" activePane="bottomLeft" state="frozen"/>
      <selection activeCell="Q15" sqref="Q15"/>
      <selection pane="bottomLeft" activeCell="I107" sqref="I107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22" customWidth="1"/>
    <col min="3" max="5" width="30.7109375" style="9" customWidth="1"/>
    <col min="6" max="10" width="24.7109375" style="123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9086.4</v>
      </c>
      <c r="G8" s="33">
        <f>H8*1.1</f>
        <v>8329.2000000000007</v>
      </c>
      <c r="H8" s="33">
        <v>7572</v>
      </c>
      <c r="I8" s="33">
        <f>H8*0.75</f>
        <v>5679</v>
      </c>
      <c r="J8" s="33">
        <f>H8*0.5</f>
        <v>3786</v>
      </c>
    </row>
    <row r="9" spans="1:10" ht="24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12729.6</v>
      </c>
      <c r="G9" s="37">
        <f>H9*1.1</f>
        <v>11668.800000000001</v>
      </c>
      <c r="H9" s="37">
        <v>10608</v>
      </c>
      <c r="I9" s="37">
        <f>H9*0.75</f>
        <v>7956</v>
      </c>
      <c r="J9" s="37">
        <f>H9*0.5</f>
        <v>5304</v>
      </c>
    </row>
    <row r="10" spans="1:10" ht="24" customHeight="1" thickBot="1" x14ac:dyDescent="0.3">
      <c r="A10" s="7"/>
      <c r="B10" s="27"/>
      <c r="C10" s="38"/>
      <c r="D10" s="38"/>
      <c r="E10" s="39"/>
      <c r="F10" s="141"/>
      <c r="G10" s="141"/>
      <c r="H10" s="141"/>
      <c r="I10" s="141"/>
      <c r="J10" s="1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10922.4</v>
      </c>
      <c r="G11" s="33">
        <f>H11*1.1</f>
        <v>10012.200000000001</v>
      </c>
      <c r="H11" s="33">
        <v>9102</v>
      </c>
      <c r="I11" s="33">
        <f>H11*0.75</f>
        <v>6826.5</v>
      </c>
      <c r="J11" s="33">
        <f>H11*0.5</f>
        <v>4551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15292.8</v>
      </c>
      <c r="G12" s="37">
        <f>H12*1.1</f>
        <v>14018.400000000001</v>
      </c>
      <c r="H12" s="37">
        <v>12744</v>
      </c>
      <c r="I12" s="37">
        <f>H12*0.75</f>
        <v>9558</v>
      </c>
      <c r="J12" s="37">
        <f>H12*0.5</f>
        <v>6372</v>
      </c>
    </row>
    <row r="13" spans="1:10" ht="24" customHeight="1" thickBot="1" x14ac:dyDescent="0.3">
      <c r="A13" s="7"/>
      <c r="B13" s="27"/>
      <c r="C13" s="28"/>
      <c r="D13" s="28"/>
      <c r="E13" s="29"/>
      <c r="F13" s="135"/>
      <c r="G13" s="136"/>
      <c r="H13" s="136"/>
      <c r="I13" s="136"/>
      <c r="J13" s="137"/>
    </row>
    <row r="14" spans="1:10" ht="36" customHeight="1" x14ac:dyDescent="0.25">
      <c r="A14" s="7" t="s">
        <v>112</v>
      </c>
      <c r="B14" s="30" t="s">
        <v>118</v>
      </c>
      <c r="C14" s="175"/>
      <c r="D14" s="175"/>
      <c r="E14" s="176"/>
      <c r="F14" s="138">
        <v>1704</v>
      </c>
      <c r="G14" s="139"/>
      <c r="H14" s="139"/>
      <c r="I14" s="139"/>
      <c r="J14" s="140"/>
    </row>
    <row r="15" spans="1:10" ht="36" customHeight="1" thickBot="1" x14ac:dyDescent="0.3">
      <c r="A15" s="7" t="s">
        <v>114</v>
      </c>
      <c r="B15" s="177" t="s">
        <v>119</v>
      </c>
      <c r="C15" s="178"/>
      <c r="D15" s="178"/>
      <c r="E15" s="179"/>
      <c r="F15" s="337">
        <v>2400</v>
      </c>
      <c r="G15" s="148"/>
      <c r="H15" s="148"/>
      <c r="I15" s="148"/>
      <c r="J15" s="149"/>
    </row>
    <row r="16" spans="1:10" ht="24" customHeight="1" thickBot="1" x14ac:dyDescent="0.3">
      <c r="A16" s="7"/>
      <c r="B16" s="27"/>
      <c r="C16" s="28"/>
      <c r="D16" s="28"/>
      <c r="E16" s="29"/>
      <c r="F16" s="153"/>
      <c r="G16" s="154"/>
      <c r="H16" s="154"/>
      <c r="I16" s="154"/>
      <c r="J16" s="15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210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300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"&amp;MIN(F21:F50)&amp;" до "&amp;MAX(F21:F50)</f>
        <v>Цена от 1038 до 31140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1038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2076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3114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4152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5190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6228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7266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8304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9342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10380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11418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12456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13494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14532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15570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16608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17646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18684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19722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20760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234</v>
      </c>
      <c r="C41" s="53"/>
      <c r="D41" s="53"/>
      <c r="E41" s="54"/>
      <c r="F41" s="67">
        <v>21798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235</v>
      </c>
      <c r="C42" s="53"/>
      <c r="D42" s="53"/>
      <c r="E42" s="54"/>
      <c r="F42" s="67">
        <v>22836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23874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24912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25950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26988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28026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29064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30102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243</v>
      </c>
      <c r="C50" s="53"/>
      <c r="D50" s="53"/>
      <c r="E50" s="54"/>
      <c r="F50" s="67">
        <v>31140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143</v>
      </c>
      <c r="C51" s="71"/>
      <c r="D51" s="71"/>
      <c r="E51" s="72"/>
      <c r="F51" s="73" t="str">
        <f>"Цена от "&amp;MIN(F52:F61)&amp;" до "&amp;MAX(F52:F61)</f>
        <v>Цена от 348 до 3576</v>
      </c>
      <c r="G51" s="74"/>
      <c r="H51" s="74"/>
      <c r="I51" s="74"/>
      <c r="J51" s="75"/>
    </row>
    <row r="52" spans="1:10" ht="36" customHeight="1" x14ac:dyDescent="0.25">
      <c r="A52" s="7"/>
      <c r="B52" s="76" t="s">
        <v>144</v>
      </c>
      <c r="C52" s="77"/>
      <c r="D52" s="77"/>
      <c r="E52" s="54"/>
      <c r="F52" s="67">
        <v>1530</v>
      </c>
      <c r="G52" s="68"/>
      <c r="H52" s="68"/>
      <c r="I52" s="68"/>
      <c r="J52" s="69"/>
    </row>
    <row r="53" spans="1:10" ht="36" customHeight="1" x14ac:dyDescent="0.25">
      <c r="A53" s="7"/>
      <c r="B53" s="76" t="s">
        <v>208</v>
      </c>
      <c r="C53" s="77"/>
      <c r="D53" s="77"/>
      <c r="E53" s="54"/>
      <c r="F53" s="67">
        <v>348</v>
      </c>
      <c r="G53" s="68"/>
      <c r="H53" s="68"/>
      <c r="I53" s="68"/>
      <c r="J53" s="69"/>
    </row>
    <row r="54" spans="1:10" ht="36" customHeight="1" x14ac:dyDescent="0.25">
      <c r="A54" s="7"/>
      <c r="B54" s="78" t="s">
        <v>146</v>
      </c>
      <c r="C54" s="79"/>
      <c r="D54" s="79"/>
      <c r="E54" s="36"/>
      <c r="F54" s="80">
        <v>3570</v>
      </c>
      <c r="G54" s="81"/>
      <c r="H54" s="81"/>
      <c r="I54" s="81"/>
      <c r="J54" s="82"/>
    </row>
    <row r="55" spans="1:10" ht="36" customHeight="1" x14ac:dyDescent="0.25">
      <c r="A55" s="7"/>
      <c r="B55" s="76" t="s">
        <v>147</v>
      </c>
      <c r="C55" s="77"/>
      <c r="D55" s="77"/>
      <c r="E55" s="54"/>
      <c r="F55" s="67">
        <v>1104</v>
      </c>
      <c r="G55" s="68"/>
      <c r="H55" s="68"/>
      <c r="I55" s="68"/>
      <c r="J55" s="69"/>
    </row>
    <row r="56" spans="1:10" ht="36" customHeight="1" x14ac:dyDescent="0.25">
      <c r="A56" s="7"/>
      <c r="B56" s="76" t="s">
        <v>148</v>
      </c>
      <c r="C56" s="77"/>
      <c r="D56" s="77"/>
      <c r="E56" s="54"/>
      <c r="F56" s="67">
        <v>2208</v>
      </c>
      <c r="G56" s="68"/>
      <c r="H56" s="68"/>
      <c r="I56" s="68"/>
      <c r="J56" s="69"/>
    </row>
    <row r="57" spans="1:10" ht="36" customHeight="1" x14ac:dyDescent="0.25">
      <c r="A57" s="7"/>
      <c r="B57" s="76" t="s">
        <v>149</v>
      </c>
      <c r="C57" s="77"/>
      <c r="D57" s="77"/>
      <c r="E57" s="54"/>
      <c r="F57" s="67">
        <v>432</v>
      </c>
      <c r="G57" s="68"/>
      <c r="H57" s="68"/>
      <c r="I57" s="68"/>
      <c r="J57" s="69"/>
    </row>
    <row r="58" spans="1:10" ht="36" customHeight="1" x14ac:dyDescent="0.25">
      <c r="A58" s="7"/>
      <c r="B58" s="76" t="s">
        <v>150</v>
      </c>
      <c r="C58" s="77"/>
      <c r="D58" s="77"/>
      <c r="E58" s="54"/>
      <c r="F58" s="67">
        <v>432</v>
      </c>
      <c r="G58" s="68"/>
      <c r="H58" s="68"/>
      <c r="I58" s="68"/>
      <c r="J58" s="69"/>
    </row>
    <row r="59" spans="1:10" ht="36" customHeight="1" x14ac:dyDescent="0.25">
      <c r="A59" s="7"/>
      <c r="B59" s="76" t="s">
        <v>151</v>
      </c>
      <c r="C59" s="77"/>
      <c r="D59" s="77"/>
      <c r="E59" s="54"/>
      <c r="F59" s="67">
        <v>864</v>
      </c>
      <c r="G59" s="68"/>
      <c r="H59" s="68"/>
      <c r="I59" s="68"/>
      <c r="J59" s="69"/>
    </row>
    <row r="60" spans="1:10" ht="36" customHeight="1" x14ac:dyDescent="0.25">
      <c r="A60" s="7"/>
      <c r="B60" s="76" t="s">
        <v>152</v>
      </c>
      <c r="C60" s="77"/>
      <c r="D60" s="77"/>
      <c r="E60" s="54"/>
      <c r="F60" s="67">
        <v>1296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153</v>
      </c>
      <c r="C61" s="77"/>
      <c r="D61" s="77"/>
      <c r="E61" s="54"/>
      <c r="F61" s="67">
        <v>3576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155</v>
      </c>
      <c r="C63" s="77"/>
      <c r="D63" s="77"/>
      <c r="E63" s="54"/>
      <c r="F63" s="67">
        <v>30</v>
      </c>
      <c r="G63" s="68"/>
      <c r="H63" s="68"/>
      <c r="I63" s="68"/>
      <c r="J63" s="69"/>
    </row>
    <row r="64" spans="1:10" ht="54" customHeight="1" thickBot="1" x14ac:dyDescent="0.3">
      <c r="A64" s="7"/>
      <c r="B64" s="183" t="s">
        <v>209</v>
      </c>
      <c r="C64" s="184"/>
      <c r="D64" s="184"/>
      <c r="E64" s="185"/>
      <c r="F64" s="186" t="str">
        <f>"Цена от "&amp;MIN(F66,F71:J72,H107,F73:J84)&amp;" до "&amp;MAX(F66,F71:J72,H107,F73:J84)</f>
        <v>Цена от 858 до 14574</v>
      </c>
      <c r="G64" s="187"/>
      <c r="H64" s="187"/>
      <c r="I64" s="187"/>
      <c r="J64" s="188"/>
    </row>
    <row r="65" spans="1:10" ht="24" customHeight="1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157</v>
      </c>
      <c r="C66" s="77"/>
      <c r="D66" s="77"/>
      <c r="E66" s="54"/>
      <c r="F66" s="67">
        <v>5184</v>
      </c>
      <c r="G66" s="68"/>
      <c r="H66" s="68"/>
      <c r="I66" s="68"/>
      <c r="J66" s="69"/>
    </row>
    <row r="67" spans="1:10" ht="36" customHeight="1" x14ac:dyDescent="0.25">
      <c r="A67" s="7"/>
      <c r="B67" s="84" t="s">
        <v>158</v>
      </c>
      <c r="C67" s="85"/>
      <c r="D67" s="85"/>
      <c r="E67" s="86"/>
      <c r="F67" s="93">
        <v>516</v>
      </c>
      <c r="G67" s="94"/>
      <c r="H67" s="94"/>
      <c r="I67" s="94"/>
      <c r="J67" s="95"/>
    </row>
    <row r="68" spans="1:10" ht="36" customHeight="1" x14ac:dyDescent="0.25">
      <c r="A68" s="7"/>
      <c r="B68" s="84" t="s">
        <v>159</v>
      </c>
      <c r="C68" s="85"/>
      <c r="D68" s="85"/>
      <c r="E68" s="86"/>
      <c r="F68" s="93">
        <v>1296</v>
      </c>
      <c r="G68" s="94"/>
      <c r="H68" s="94"/>
      <c r="I68" s="94"/>
      <c r="J68" s="95"/>
    </row>
    <row r="69" spans="1:10" ht="36" customHeight="1" thickBot="1" x14ac:dyDescent="0.3">
      <c r="A69" s="7"/>
      <c r="B69" s="177" t="s">
        <v>160</v>
      </c>
      <c r="C69" s="178"/>
      <c r="D69" s="178"/>
      <c r="E69" s="179"/>
      <c r="F69" s="93">
        <v>12012</v>
      </c>
      <c r="G69" s="94"/>
      <c r="H69" s="94"/>
      <c r="I69" s="94"/>
      <c r="J69" s="95"/>
    </row>
    <row r="70" spans="1:10" ht="24" customHeight="1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112</v>
      </c>
      <c r="B71" s="78" t="s">
        <v>161</v>
      </c>
      <c r="C71" s="79"/>
      <c r="D71" s="79"/>
      <c r="E71" s="36"/>
      <c r="F71" s="80">
        <v>6540</v>
      </c>
      <c r="G71" s="81"/>
      <c r="H71" s="81"/>
      <c r="I71" s="81"/>
      <c r="J71" s="82"/>
    </row>
    <row r="72" spans="1:10" ht="36" customHeight="1" x14ac:dyDescent="0.25">
      <c r="A72" s="7" t="s">
        <v>112</v>
      </c>
      <c r="B72" s="76" t="s">
        <v>162</v>
      </c>
      <c r="C72" s="77"/>
      <c r="D72" s="77"/>
      <c r="E72" s="54"/>
      <c r="F72" s="250">
        <v>5748</v>
      </c>
      <c r="G72" s="251"/>
      <c r="H72" s="251"/>
      <c r="I72" s="251"/>
      <c r="J72" s="252"/>
    </row>
    <row r="73" spans="1:10" ht="36" customHeight="1" x14ac:dyDescent="0.25">
      <c r="A73" s="7" t="s">
        <v>112</v>
      </c>
      <c r="B73" s="76" t="s">
        <v>163</v>
      </c>
      <c r="C73" s="77"/>
      <c r="D73" s="77"/>
      <c r="E73" s="54"/>
      <c r="F73" s="250">
        <v>4758</v>
      </c>
      <c r="G73" s="251"/>
      <c r="H73" s="251"/>
      <c r="I73" s="251"/>
      <c r="J73" s="252"/>
    </row>
    <row r="74" spans="1:10" ht="36" customHeight="1" x14ac:dyDescent="0.25">
      <c r="A74" s="7" t="s">
        <v>112</v>
      </c>
      <c r="B74" s="76" t="s">
        <v>164</v>
      </c>
      <c r="C74" s="77"/>
      <c r="D74" s="77"/>
      <c r="E74" s="54"/>
      <c r="F74" s="250">
        <v>12144</v>
      </c>
      <c r="G74" s="251"/>
      <c r="H74" s="251"/>
      <c r="I74" s="251"/>
      <c r="J74" s="252"/>
    </row>
    <row r="75" spans="1:10" ht="36" customHeight="1" x14ac:dyDescent="0.25">
      <c r="A75" s="7" t="s">
        <v>112</v>
      </c>
      <c r="B75" s="76" t="s">
        <v>165</v>
      </c>
      <c r="C75" s="77"/>
      <c r="D75" s="77"/>
      <c r="E75" s="54"/>
      <c r="F75" s="250">
        <v>14574</v>
      </c>
      <c r="G75" s="251"/>
      <c r="H75" s="251"/>
      <c r="I75" s="251"/>
      <c r="J75" s="252"/>
    </row>
    <row r="76" spans="1:10" ht="36" customHeight="1" x14ac:dyDescent="0.25">
      <c r="A76" s="7" t="s">
        <v>112</v>
      </c>
      <c r="B76" s="76" t="s">
        <v>166</v>
      </c>
      <c r="C76" s="77"/>
      <c r="D76" s="77"/>
      <c r="E76" s="54"/>
      <c r="F76" s="250">
        <v>2898</v>
      </c>
      <c r="G76" s="251"/>
      <c r="H76" s="251"/>
      <c r="I76" s="251"/>
      <c r="J76" s="252"/>
    </row>
    <row r="77" spans="1:10" ht="36" customHeight="1" x14ac:dyDescent="0.25">
      <c r="A77" s="7" t="s">
        <v>112</v>
      </c>
      <c r="B77" s="76" t="s">
        <v>167</v>
      </c>
      <c r="C77" s="77"/>
      <c r="D77" s="77"/>
      <c r="E77" s="54"/>
      <c r="F77" s="250">
        <v>2898</v>
      </c>
      <c r="G77" s="251"/>
      <c r="H77" s="251"/>
      <c r="I77" s="251"/>
      <c r="J77" s="252"/>
    </row>
    <row r="78" spans="1:10" ht="36" customHeight="1" x14ac:dyDescent="0.25">
      <c r="A78" s="7" t="s">
        <v>112</v>
      </c>
      <c r="B78" s="52" t="s">
        <v>168</v>
      </c>
      <c r="C78" s="96"/>
      <c r="D78" s="96"/>
      <c r="E78" s="97"/>
      <c r="F78" s="250">
        <v>4320</v>
      </c>
      <c r="G78" s="251"/>
      <c r="H78" s="251"/>
      <c r="I78" s="251"/>
      <c r="J78" s="252"/>
    </row>
    <row r="79" spans="1:10" ht="36" customHeight="1" x14ac:dyDescent="0.25">
      <c r="A79" s="7"/>
      <c r="B79" s="78" t="s">
        <v>169</v>
      </c>
      <c r="C79" s="79"/>
      <c r="D79" s="79"/>
      <c r="E79" s="36"/>
      <c r="F79" s="250">
        <v>5184</v>
      </c>
      <c r="G79" s="251"/>
      <c r="H79" s="251"/>
      <c r="I79" s="251"/>
      <c r="J79" s="252"/>
    </row>
    <row r="80" spans="1:10" ht="36" customHeight="1" x14ac:dyDescent="0.25">
      <c r="A80" s="7" t="s">
        <v>112</v>
      </c>
      <c r="B80" s="78" t="s">
        <v>170</v>
      </c>
      <c r="C80" s="79"/>
      <c r="D80" s="79"/>
      <c r="E80" s="36"/>
      <c r="F80" s="250">
        <v>858</v>
      </c>
      <c r="G80" s="251"/>
      <c r="H80" s="251"/>
      <c r="I80" s="251"/>
      <c r="J80" s="252"/>
    </row>
    <row r="81" spans="1:10" ht="36" customHeight="1" x14ac:dyDescent="0.25">
      <c r="A81" s="7"/>
      <c r="B81" s="52" t="s">
        <v>171</v>
      </c>
      <c r="C81" s="96"/>
      <c r="D81" s="96"/>
      <c r="E81" s="97"/>
      <c r="F81" s="250">
        <v>3054</v>
      </c>
      <c r="G81" s="251"/>
      <c r="H81" s="251"/>
      <c r="I81" s="251"/>
      <c r="J81" s="252"/>
    </row>
    <row r="82" spans="1:10" ht="36" customHeight="1" x14ac:dyDescent="0.25">
      <c r="B82" s="52" t="s">
        <v>172</v>
      </c>
      <c r="C82" s="96"/>
      <c r="D82" s="96"/>
      <c r="E82" s="97"/>
      <c r="F82" s="250">
        <v>2208</v>
      </c>
      <c r="G82" s="251"/>
      <c r="H82" s="251"/>
      <c r="I82" s="251"/>
      <c r="J82" s="252"/>
    </row>
    <row r="83" spans="1:10" ht="36" customHeight="1" x14ac:dyDescent="0.25">
      <c r="A83" s="7" t="s">
        <v>112</v>
      </c>
      <c r="B83" s="76" t="s">
        <v>173</v>
      </c>
      <c r="C83" s="77"/>
      <c r="D83" s="77"/>
      <c r="E83" s="54"/>
      <c r="F83" s="250">
        <v>13248</v>
      </c>
      <c r="G83" s="251"/>
      <c r="H83" s="251"/>
      <c r="I83" s="251"/>
      <c r="J83" s="252"/>
    </row>
    <row r="84" spans="1:10" ht="36" customHeight="1" x14ac:dyDescent="0.25">
      <c r="A84" s="7" t="s">
        <v>112</v>
      </c>
      <c r="B84" s="52" t="s">
        <v>174</v>
      </c>
      <c r="C84" s="96"/>
      <c r="D84" s="96"/>
      <c r="E84" s="97"/>
      <c r="F84" s="250">
        <v>2898</v>
      </c>
      <c r="G84" s="251"/>
      <c r="H84" s="251"/>
      <c r="I84" s="251"/>
      <c r="J84" s="252"/>
    </row>
    <row r="85" spans="1:10" ht="37.5" customHeight="1" x14ac:dyDescent="0.25">
      <c r="A85" s="7"/>
      <c r="B85" s="76" t="s">
        <v>175</v>
      </c>
      <c r="C85" s="77"/>
      <c r="D85" s="77"/>
      <c r="E85" s="54"/>
      <c r="F85" s="250">
        <v>1530</v>
      </c>
      <c r="G85" s="251"/>
      <c r="H85" s="251"/>
      <c r="I85" s="251"/>
      <c r="J85" s="252"/>
    </row>
    <row r="86" spans="1:10" ht="36" customHeight="1" x14ac:dyDescent="0.25">
      <c r="A86" s="7"/>
      <c r="B86" s="76" t="s">
        <v>176</v>
      </c>
      <c r="C86" s="77"/>
      <c r="D86" s="77"/>
      <c r="E86" s="54"/>
      <c r="F86" s="250">
        <v>6504</v>
      </c>
      <c r="G86" s="251"/>
      <c r="H86" s="251"/>
      <c r="I86" s="251"/>
      <c r="J86" s="252"/>
    </row>
    <row r="87" spans="1:10" ht="36" customHeight="1" x14ac:dyDescent="0.25">
      <c r="A87" s="7"/>
      <c r="B87" s="76" t="s">
        <v>177</v>
      </c>
      <c r="C87" s="77"/>
      <c r="D87" s="77"/>
      <c r="E87" s="53"/>
      <c r="F87" s="250">
        <v>7926</v>
      </c>
      <c r="G87" s="251"/>
      <c r="H87" s="251"/>
      <c r="I87" s="251"/>
      <c r="J87" s="252"/>
    </row>
    <row r="88" spans="1:10" ht="36" customHeight="1" x14ac:dyDescent="0.25">
      <c r="A88" s="7"/>
      <c r="B88" s="52" t="s">
        <v>178</v>
      </c>
      <c r="C88" s="96"/>
      <c r="D88" s="96"/>
      <c r="E88" s="97"/>
      <c r="F88" s="250">
        <v>6012</v>
      </c>
      <c r="G88" s="251"/>
      <c r="H88" s="251"/>
      <c r="I88" s="251"/>
      <c r="J88" s="252"/>
    </row>
    <row r="89" spans="1:10" ht="36" customHeight="1" x14ac:dyDescent="0.25">
      <c r="A89" s="7" t="s">
        <v>114</v>
      </c>
      <c r="B89" s="76" t="s">
        <v>179</v>
      </c>
      <c r="C89" s="77"/>
      <c r="D89" s="77"/>
      <c r="E89" s="54"/>
      <c r="F89" s="250">
        <v>9240</v>
      </c>
      <c r="G89" s="251"/>
      <c r="H89" s="251"/>
      <c r="I89" s="251"/>
      <c r="J89" s="252"/>
    </row>
    <row r="90" spans="1:10" ht="36" customHeight="1" x14ac:dyDescent="0.25">
      <c r="A90" s="7" t="s">
        <v>114</v>
      </c>
      <c r="B90" s="76" t="s">
        <v>180</v>
      </c>
      <c r="C90" s="77"/>
      <c r="D90" s="77"/>
      <c r="E90" s="54"/>
      <c r="F90" s="250">
        <v>8160</v>
      </c>
      <c r="G90" s="251"/>
      <c r="H90" s="251"/>
      <c r="I90" s="251"/>
      <c r="J90" s="252"/>
    </row>
    <row r="91" spans="1:10" ht="36" customHeight="1" x14ac:dyDescent="0.25">
      <c r="A91" s="7" t="s">
        <v>114</v>
      </c>
      <c r="B91" s="76" t="s">
        <v>181</v>
      </c>
      <c r="C91" s="77"/>
      <c r="D91" s="77"/>
      <c r="E91" s="54"/>
      <c r="F91" s="250">
        <v>6720</v>
      </c>
      <c r="G91" s="251"/>
      <c r="H91" s="251"/>
      <c r="I91" s="251"/>
      <c r="J91" s="252"/>
    </row>
    <row r="92" spans="1:10" ht="36" customHeight="1" x14ac:dyDescent="0.25">
      <c r="A92" s="7" t="s">
        <v>114</v>
      </c>
      <c r="B92" s="76" t="s">
        <v>182</v>
      </c>
      <c r="C92" s="77"/>
      <c r="D92" s="77"/>
      <c r="E92" s="54"/>
      <c r="F92" s="250">
        <v>17040</v>
      </c>
      <c r="G92" s="251"/>
      <c r="H92" s="251"/>
      <c r="I92" s="251"/>
      <c r="J92" s="252"/>
    </row>
    <row r="93" spans="1:10" ht="36" customHeight="1" x14ac:dyDescent="0.25">
      <c r="A93" s="7" t="s">
        <v>114</v>
      </c>
      <c r="B93" s="76" t="s">
        <v>183</v>
      </c>
      <c r="C93" s="77"/>
      <c r="D93" s="77"/>
      <c r="E93" s="54"/>
      <c r="F93" s="250">
        <v>20448</v>
      </c>
      <c r="G93" s="251"/>
      <c r="H93" s="251"/>
      <c r="I93" s="251"/>
      <c r="J93" s="252"/>
    </row>
    <row r="94" spans="1:10" ht="36" customHeight="1" x14ac:dyDescent="0.25">
      <c r="A94" s="7" t="s">
        <v>114</v>
      </c>
      <c r="B94" s="76" t="s">
        <v>184</v>
      </c>
      <c r="C94" s="77"/>
      <c r="D94" s="77"/>
      <c r="E94" s="54"/>
      <c r="F94" s="250">
        <v>4080</v>
      </c>
      <c r="G94" s="251"/>
      <c r="H94" s="251"/>
      <c r="I94" s="251"/>
      <c r="J94" s="252"/>
    </row>
    <row r="95" spans="1:10" ht="36" customHeight="1" x14ac:dyDescent="0.25">
      <c r="A95" s="7" t="s">
        <v>114</v>
      </c>
      <c r="B95" s="76" t="s">
        <v>185</v>
      </c>
      <c r="C95" s="77"/>
      <c r="D95" s="77"/>
      <c r="E95" s="54"/>
      <c r="F95" s="250">
        <v>4080</v>
      </c>
      <c r="G95" s="251"/>
      <c r="H95" s="251"/>
      <c r="I95" s="251"/>
      <c r="J95" s="252"/>
    </row>
    <row r="96" spans="1:10" ht="36" customHeight="1" x14ac:dyDescent="0.25">
      <c r="A96" s="7" t="s">
        <v>114</v>
      </c>
      <c r="B96" s="76" t="s">
        <v>186</v>
      </c>
      <c r="C96" s="77"/>
      <c r="D96" s="77"/>
      <c r="E96" s="54"/>
      <c r="F96" s="250">
        <v>6120</v>
      </c>
      <c r="G96" s="251"/>
      <c r="H96" s="251"/>
      <c r="I96" s="251"/>
      <c r="J96" s="252"/>
    </row>
    <row r="97" spans="1:10" ht="36" customHeight="1" x14ac:dyDescent="0.25">
      <c r="A97" s="7" t="s">
        <v>114</v>
      </c>
      <c r="B97" s="76" t="s">
        <v>187</v>
      </c>
      <c r="C97" s="77"/>
      <c r="D97" s="77"/>
      <c r="E97" s="54"/>
      <c r="F97" s="250">
        <v>1320</v>
      </c>
      <c r="G97" s="251"/>
      <c r="H97" s="251"/>
      <c r="I97" s="251"/>
      <c r="J97" s="252"/>
    </row>
    <row r="98" spans="1:10" ht="36" customHeight="1" x14ac:dyDescent="0.25">
      <c r="A98" s="7" t="s">
        <v>114</v>
      </c>
      <c r="B98" s="76" t="s">
        <v>188</v>
      </c>
      <c r="C98" s="77"/>
      <c r="D98" s="77"/>
      <c r="E98" s="54"/>
      <c r="F98" s="250">
        <v>18600</v>
      </c>
      <c r="G98" s="251"/>
      <c r="H98" s="251"/>
      <c r="I98" s="251"/>
      <c r="J98" s="252"/>
    </row>
    <row r="99" spans="1:10" ht="36" customHeight="1" thickBot="1" x14ac:dyDescent="0.3">
      <c r="A99" s="7" t="s">
        <v>114</v>
      </c>
      <c r="B99" s="76" t="s">
        <v>189</v>
      </c>
      <c r="C99" s="77"/>
      <c r="D99" s="77"/>
      <c r="E99" s="54"/>
      <c r="F99" s="250">
        <v>4080</v>
      </c>
      <c r="G99" s="251"/>
      <c r="H99" s="251"/>
      <c r="I99" s="251"/>
      <c r="J99" s="252"/>
    </row>
    <row r="100" spans="1:10" ht="36" customHeight="1" x14ac:dyDescent="0.25">
      <c r="A100" s="7"/>
      <c r="B100" s="189" t="s">
        <v>190</v>
      </c>
      <c r="C100" s="190"/>
      <c r="D100" s="190"/>
      <c r="E100" s="191"/>
      <c r="F100" s="186"/>
      <c r="G100" s="187"/>
      <c r="H100" s="187"/>
      <c r="I100" s="187"/>
      <c r="J100" s="188"/>
    </row>
    <row r="101" spans="1:10" ht="36" customHeight="1" x14ac:dyDescent="0.25">
      <c r="A101" s="7"/>
      <c r="B101" s="76" t="s">
        <v>191</v>
      </c>
      <c r="C101" s="77"/>
      <c r="D101" s="77"/>
      <c r="E101" s="54"/>
      <c r="F101" s="67">
        <v>3600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192</v>
      </c>
      <c r="C102" s="77"/>
      <c r="D102" s="77"/>
      <c r="E102" s="54"/>
      <c r="F102" s="67">
        <v>3600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193</v>
      </c>
      <c r="C103" s="77"/>
      <c r="D103" s="77"/>
      <c r="E103" s="54"/>
      <c r="F103" s="105">
        <v>1800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194</v>
      </c>
      <c r="C104" s="77"/>
      <c r="D104" s="77"/>
      <c r="E104" s="54"/>
      <c r="F104" s="105">
        <v>180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195</v>
      </c>
      <c r="C105" s="77"/>
      <c r="D105" s="77"/>
      <c r="E105" s="54"/>
      <c r="F105" s="105">
        <v>612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196</v>
      </c>
      <c r="C106" s="19"/>
      <c r="D106" s="19"/>
      <c r="E106" s="20"/>
      <c r="F106" s="186"/>
      <c r="G106" s="187"/>
      <c r="H106" s="187"/>
      <c r="I106" s="187"/>
      <c r="J106" s="188"/>
    </row>
    <row r="107" spans="1:10" ht="36" customHeight="1" x14ac:dyDescent="0.25">
      <c r="A107" s="7" t="s">
        <v>112</v>
      </c>
      <c r="B107" s="76" t="s">
        <v>197</v>
      </c>
      <c r="C107" s="77"/>
      <c r="D107" s="77"/>
      <c r="E107" s="54"/>
      <c r="F107" s="192">
        <f>H107*1.2</f>
        <v>3722.3999999999996</v>
      </c>
      <c r="G107" s="193">
        <f>H107*1.1</f>
        <v>3412.2000000000003</v>
      </c>
      <c r="H107" s="193">
        <v>3102</v>
      </c>
      <c r="I107" s="193">
        <f>H107*0.75</f>
        <v>2326.5</v>
      </c>
      <c r="J107" s="194">
        <f>H107*0.5</f>
        <v>1551</v>
      </c>
    </row>
    <row r="108" spans="1:10" ht="36" customHeight="1" x14ac:dyDescent="0.25">
      <c r="A108" s="7" t="s">
        <v>112</v>
      </c>
      <c r="B108" s="76" t="s">
        <v>198</v>
      </c>
      <c r="C108" s="77"/>
      <c r="D108" s="77"/>
      <c r="E108" s="54"/>
      <c r="F108" s="67">
        <v>1698</v>
      </c>
      <c r="G108" s="68"/>
      <c r="H108" s="68"/>
      <c r="I108" s="68"/>
      <c r="J108" s="69"/>
    </row>
    <row r="109" spans="1:10" ht="36" customHeight="1" x14ac:dyDescent="0.25">
      <c r="A109" s="7" t="s">
        <v>112</v>
      </c>
      <c r="B109" s="76" t="s">
        <v>199</v>
      </c>
      <c r="C109" s="77"/>
      <c r="D109" s="77"/>
      <c r="E109" s="54"/>
      <c r="F109" s="67">
        <v>1666.8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76" t="s">
        <v>200</v>
      </c>
      <c r="C110" s="77"/>
      <c r="D110" s="77"/>
      <c r="E110" s="54"/>
      <c r="F110" s="192">
        <f>H110*1.2</f>
        <v>5328</v>
      </c>
      <c r="G110" s="193">
        <f>H110*1.1</f>
        <v>4884</v>
      </c>
      <c r="H110" s="193">
        <v>4440</v>
      </c>
      <c r="I110" s="193">
        <f>H110*0.75</f>
        <v>3330</v>
      </c>
      <c r="J110" s="194">
        <f>H110*0.5</f>
        <v>2220</v>
      </c>
    </row>
    <row r="111" spans="1:10" ht="36" customHeight="1" x14ac:dyDescent="0.25">
      <c r="A111" s="7" t="s">
        <v>114</v>
      </c>
      <c r="B111" s="76" t="s">
        <v>226</v>
      </c>
      <c r="C111" s="77"/>
      <c r="D111" s="77"/>
      <c r="E111" s="54"/>
      <c r="F111" s="67">
        <v>2400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76" t="s">
        <v>202</v>
      </c>
      <c r="C112" s="77"/>
      <c r="D112" s="77"/>
      <c r="E112" s="54"/>
      <c r="F112" s="67">
        <v>2400</v>
      </c>
      <c r="G112" s="68"/>
      <c r="H112" s="68"/>
      <c r="I112" s="68"/>
      <c r="J112" s="69"/>
    </row>
    <row r="113" spans="1:10" ht="36" customHeight="1" thickBot="1" x14ac:dyDescent="0.3">
      <c r="A113" s="7"/>
      <c r="B113" s="76" t="s">
        <v>203</v>
      </c>
      <c r="C113" s="77"/>
      <c r="D113" s="77"/>
      <c r="E113" s="54"/>
      <c r="F113" s="250">
        <v>3102</v>
      </c>
      <c r="G113" s="251"/>
      <c r="H113" s="251"/>
      <c r="I113" s="251"/>
      <c r="J113" s="252"/>
    </row>
    <row r="114" spans="1:10" ht="54" customHeight="1" thickBot="1" x14ac:dyDescent="0.3">
      <c r="A114" s="7"/>
      <c r="B114" s="18" t="s">
        <v>228</v>
      </c>
      <c r="C114" s="19"/>
      <c r="D114" s="19"/>
      <c r="E114" s="20"/>
      <c r="F114" s="108"/>
      <c r="G114" s="109"/>
      <c r="H114" s="109"/>
      <c r="I114" s="109"/>
      <c r="J114" s="110"/>
    </row>
    <row r="115" spans="1:10" ht="36" customHeight="1" thickBot="1" x14ac:dyDescent="0.3">
      <c r="A115" s="7"/>
      <c r="B115" s="195"/>
      <c r="C115" s="196"/>
      <c r="D115" s="196"/>
      <c r="E115" s="196"/>
      <c r="F115" s="196"/>
      <c r="G115" s="196"/>
      <c r="H115" s="196"/>
      <c r="I115" s="196"/>
      <c r="J115" s="197"/>
    </row>
    <row r="116" spans="1:10" ht="36" customHeight="1" x14ac:dyDescent="0.25">
      <c r="A116" s="7"/>
      <c r="B116" s="78" t="s">
        <v>229</v>
      </c>
      <c r="C116" s="79"/>
      <c r="D116" s="79"/>
      <c r="E116" s="36"/>
      <c r="F116" s="80">
        <v>7584</v>
      </c>
      <c r="G116" s="81"/>
      <c r="H116" s="81"/>
      <c r="I116" s="81"/>
      <c r="J116" s="82"/>
    </row>
    <row r="117" spans="1:10" ht="36" customHeight="1" x14ac:dyDescent="0.25">
      <c r="A117" s="7"/>
      <c r="B117" s="76" t="s">
        <v>230</v>
      </c>
      <c r="C117" s="77"/>
      <c r="D117" s="77"/>
      <c r="E117" s="54"/>
      <c r="F117" s="67">
        <v>15168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231</v>
      </c>
      <c r="C118" s="77"/>
      <c r="D118" s="77"/>
      <c r="E118" s="54"/>
      <c r="F118" s="67">
        <v>7584</v>
      </c>
      <c r="G118" s="68"/>
      <c r="H118" s="68"/>
      <c r="I118" s="68"/>
      <c r="J118" s="69"/>
    </row>
    <row r="119" spans="1:10" ht="36" customHeight="1" thickBot="1" x14ac:dyDescent="0.3">
      <c r="A119" s="7"/>
      <c r="B119" s="76" t="s">
        <v>264</v>
      </c>
      <c r="C119" s="77"/>
      <c r="D119" s="77"/>
      <c r="E119" s="54"/>
      <c r="F119" s="67">
        <v>15168</v>
      </c>
      <c r="G119" s="68"/>
      <c r="H119" s="68"/>
      <c r="I119" s="68"/>
      <c r="J119" s="69"/>
    </row>
    <row r="120" spans="1:10" ht="24" thickBot="1" x14ac:dyDescent="0.3">
      <c r="A120" s="7"/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21" customHeight="1" x14ac:dyDescent="0.25">
      <c r="A121" s="7"/>
      <c r="B121" s="116"/>
      <c r="C121" s="117"/>
      <c r="D121" s="117"/>
      <c r="E121" s="117"/>
      <c r="F121" s="118"/>
      <c r="G121" s="118"/>
      <c r="H121" s="118"/>
      <c r="I121" s="118"/>
      <c r="J121" s="118"/>
    </row>
    <row r="122" spans="1:10" ht="56.25" customHeight="1" x14ac:dyDescent="0.25">
      <c r="A122" s="7"/>
      <c r="B122" s="119" t="s">
        <v>265</v>
      </c>
      <c r="C122" s="119"/>
      <c r="D122" s="119"/>
      <c r="E122" s="119"/>
      <c r="F122" s="119"/>
      <c r="G122" s="119"/>
      <c r="H122" s="119"/>
      <c r="I122" s="119"/>
      <c r="J122" s="119"/>
    </row>
    <row r="123" spans="1:10" ht="41.25" customHeight="1" x14ac:dyDescent="0.25">
      <c r="A123" s="7"/>
      <c r="B123" s="119" t="s">
        <v>205</v>
      </c>
      <c r="C123" s="119"/>
      <c r="D123" s="119"/>
      <c r="E123" s="119"/>
      <c r="F123" s="119"/>
      <c r="G123" s="119"/>
      <c r="H123" s="119"/>
      <c r="I123" s="119"/>
      <c r="J123" s="119"/>
    </row>
    <row r="124" spans="1:10" ht="21" x14ac:dyDescent="0.25">
      <c r="A124" s="7" t="s">
        <v>114</v>
      </c>
      <c r="B124" s="120" t="s">
        <v>268</v>
      </c>
      <c r="C124" s="120"/>
      <c r="D124" s="120"/>
      <c r="E124" s="120"/>
      <c r="F124" s="120"/>
      <c r="G124" s="120"/>
      <c r="H124" s="120"/>
      <c r="I124" s="120"/>
      <c r="J124" s="120"/>
    </row>
    <row r="125" spans="1:10" ht="42" customHeight="1" x14ac:dyDescent="0.25">
      <c r="A125" s="7"/>
      <c r="B125" s="121" t="s">
        <v>207</v>
      </c>
      <c r="C125" s="121"/>
      <c r="D125" s="121"/>
      <c r="E125" s="121"/>
      <c r="F125" s="121"/>
      <c r="G125" s="121"/>
      <c r="H125" s="121"/>
      <c r="I125" s="121"/>
      <c r="J125" s="121"/>
    </row>
    <row r="126" spans="1:10" ht="21" x14ac:dyDescent="0.25">
      <c r="A126" s="7"/>
    </row>
  </sheetData>
  <sheetProtection selectLockedCells="1" selectUnlockedCells="1"/>
  <mergeCells count="230">
    <mergeCell ref="B122:J122"/>
    <mergeCell ref="B123:J123"/>
    <mergeCell ref="B124:J124"/>
    <mergeCell ref="B125:J125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0:E110"/>
    <mergeCell ref="B111:E111"/>
    <mergeCell ref="F111:J111"/>
    <mergeCell ref="B112:E112"/>
    <mergeCell ref="F112:J112"/>
    <mergeCell ref="B113:E113"/>
    <mergeCell ref="F113:J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J227"/>
  <sheetViews>
    <sheetView view="pageBreakPreview" topLeftCell="B1" zoomScale="50" zoomScaleNormal="60" zoomScaleSheetLayoutView="50" workbookViewId="0">
      <pane ySplit="4" topLeftCell="A188" activePane="bottomLeft" state="frozen"/>
      <selection activeCell="Q15" sqref="Q15"/>
      <selection pane="bottomLeft" activeCell="B193" sqref="B193:E193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122" customWidth="1"/>
    <col min="3" max="5" width="30.7109375" style="9" customWidth="1"/>
    <col min="6" max="10" width="24.7109375" style="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01.06.2023 года (начало размещения - с 01.07.2023).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s="17" customFormat="1" ht="24.95" customHeight="1" thickBot="1" x14ac:dyDescent="0.3">
      <c r="A6" s="529"/>
      <c r="B6" s="312" t="s">
        <v>269</v>
      </c>
      <c r="C6" s="313"/>
      <c r="D6" s="313"/>
      <c r="E6" s="313"/>
      <c r="F6" s="313"/>
      <c r="G6" s="313"/>
      <c r="H6" s="313"/>
      <c r="I6" s="313"/>
      <c r="J6" s="313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26" t="s">
        <v>107</v>
      </c>
      <c r="G7" s="26" t="s">
        <v>108</v>
      </c>
      <c r="H7" s="26" t="s">
        <v>109</v>
      </c>
      <c r="I7" s="26" t="s">
        <v>110</v>
      </c>
      <c r="J7" s="26" t="s">
        <v>111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112</v>
      </c>
      <c r="B9" s="30" t="s">
        <v>526</v>
      </c>
      <c r="C9" s="31"/>
      <c r="D9" s="31"/>
      <c r="E9" s="32"/>
      <c r="F9" s="37">
        <f>H9*1.2</f>
        <v>22291.200000000001</v>
      </c>
      <c r="G9" s="37">
        <f>H9*1.1</f>
        <v>20433.600000000002</v>
      </c>
      <c r="H9" s="37">
        <v>18576</v>
      </c>
      <c r="I9" s="37">
        <f>H9*0.75</f>
        <v>13932</v>
      </c>
      <c r="J9" s="37">
        <f>H9*0.5</f>
        <v>9288</v>
      </c>
    </row>
    <row r="10" spans="1:10" ht="36" customHeight="1" thickBot="1" x14ac:dyDescent="0.3">
      <c r="A10" s="7" t="s">
        <v>114</v>
      </c>
      <c r="B10" s="34" t="s">
        <v>527</v>
      </c>
      <c r="C10" s="35"/>
      <c r="D10" s="35"/>
      <c r="E10" s="36"/>
      <c r="F10" s="530">
        <f>H10*1.2</f>
        <v>133776</v>
      </c>
      <c r="G10" s="530">
        <f>H10*1.1</f>
        <v>122628.00000000001</v>
      </c>
      <c r="H10" s="530">
        <v>111480</v>
      </c>
      <c r="I10" s="530">
        <f>H10*0.75</f>
        <v>83610</v>
      </c>
      <c r="J10" s="530">
        <f>H10*0.5</f>
        <v>55740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112</v>
      </c>
      <c r="B12" s="30" t="s">
        <v>528</v>
      </c>
      <c r="C12" s="31"/>
      <c r="D12" s="31"/>
      <c r="E12" s="32"/>
      <c r="F12" s="37">
        <f>H12*1.2</f>
        <v>27410.399999999998</v>
      </c>
      <c r="G12" s="37">
        <f>H12*1.1</f>
        <v>25126.2</v>
      </c>
      <c r="H12" s="37">
        <v>22842</v>
      </c>
      <c r="I12" s="37">
        <f>H12*0.75</f>
        <v>17131.5</v>
      </c>
      <c r="J12" s="37">
        <f>H12*0.5</f>
        <v>11421</v>
      </c>
    </row>
    <row r="13" spans="1:10" ht="36" customHeight="1" thickBot="1" x14ac:dyDescent="0.3">
      <c r="A13" s="7" t="s">
        <v>114</v>
      </c>
      <c r="B13" s="34" t="s">
        <v>529</v>
      </c>
      <c r="C13" s="35"/>
      <c r="D13" s="35"/>
      <c r="E13" s="36"/>
      <c r="F13" s="530">
        <f>H13*1.2</f>
        <v>164592</v>
      </c>
      <c r="G13" s="530">
        <f>H13*1.1</f>
        <v>150876</v>
      </c>
      <c r="H13" s="530">
        <v>137160</v>
      </c>
      <c r="I13" s="530">
        <f>H13*0.75</f>
        <v>102870</v>
      </c>
      <c r="J13" s="530">
        <f>H13*0.5</f>
        <v>68580</v>
      </c>
    </row>
    <row r="14" spans="1:10" ht="24" customHeight="1" thickBot="1" x14ac:dyDescent="0.3">
      <c r="A14" s="7"/>
      <c r="B14" s="27"/>
      <c r="C14" s="38"/>
      <c r="D14" s="38"/>
      <c r="E14" s="39"/>
      <c r="F14" s="40"/>
      <c r="G14" s="41"/>
      <c r="H14" s="41"/>
      <c r="I14" s="41"/>
      <c r="J14" s="42"/>
    </row>
    <row r="15" spans="1:10" ht="36" customHeight="1" x14ac:dyDescent="0.25">
      <c r="A15" s="7" t="s">
        <v>112</v>
      </c>
      <c r="B15" s="52" t="s">
        <v>120</v>
      </c>
      <c r="C15" s="53"/>
      <c r="D15" s="53"/>
      <c r="E15" s="54"/>
      <c r="F15" s="67">
        <v>270</v>
      </c>
      <c r="G15" s="68"/>
      <c r="H15" s="68"/>
      <c r="I15" s="68"/>
      <c r="J15" s="69"/>
    </row>
    <row r="16" spans="1:10" ht="36" customHeight="1" thickBot="1" x14ac:dyDescent="0.3">
      <c r="A16" s="7" t="s">
        <v>114</v>
      </c>
      <c r="B16" s="52" t="s">
        <v>121</v>
      </c>
      <c r="C16" s="53"/>
      <c r="D16" s="53"/>
      <c r="E16" s="54"/>
      <c r="F16" s="67">
        <v>1680</v>
      </c>
      <c r="G16" s="68"/>
      <c r="H16" s="68"/>
      <c r="I16" s="68"/>
      <c r="J16" s="69"/>
    </row>
    <row r="17" spans="1:10" ht="24" customHeight="1" thickBot="1" x14ac:dyDescent="0.3">
      <c r="A17" s="7"/>
      <c r="B17" s="531" t="s">
        <v>269</v>
      </c>
      <c r="C17" s="532"/>
      <c r="D17" s="532"/>
      <c r="E17" s="532"/>
      <c r="F17" s="532"/>
      <c r="G17" s="532"/>
      <c r="H17" s="532"/>
      <c r="I17" s="532"/>
      <c r="J17" s="533"/>
    </row>
    <row r="18" spans="1:10" ht="36" customHeight="1" thickBot="1" x14ac:dyDescent="0.3">
      <c r="A18" s="7"/>
      <c r="B18" s="61" t="s">
        <v>122</v>
      </c>
      <c r="C18" s="62"/>
      <c r="D18" s="62"/>
      <c r="E18" s="63"/>
      <c r="F18" s="64" t="str">
        <f>"Цена от "&amp;MIN(F19:F118)&amp;" до "&amp;MAX(F19:F98)</f>
        <v>Цена от 1914 до 153120</v>
      </c>
      <c r="G18" s="65"/>
      <c r="H18" s="65"/>
      <c r="I18" s="65"/>
      <c r="J18" s="66"/>
    </row>
    <row r="19" spans="1:10" ht="36" customHeight="1" outlineLevel="1" x14ac:dyDescent="0.25">
      <c r="A19" s="7"/>
      <c r="B19" s="52" t="s">
        <v>123</v>
      </c>
      <c r="C19" s="53"/>
      <c r="D19" s="53"/>
      <c r="E19" s="54"/>
      <c r="F19" s="67">
        <v>1914</v>
      </c>
      <c r="G19" s="68"/>
      <c r="H19" s="68"/>
      <c r="I19" s="68"/>
      <c r="J19" s="69"/>
    </row>
    <row r="20" spans="1:10" ht="36" customHeight="1" outlineLevel="1" x14ac:dyDescent="0.25">
      <c r="A20" s="7"/>
      <c r="B20" s="52" t="s">
        <v>124</v>
      </c>
      <c r="C20" s="53"/>
      <c r="D20" s="53"/>
      <c r="E20" s="54"/>
      <c r="F20" s="67">
        <v>3828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125</v>
      </c>
      <c r="C21" s="53"/>
      <c r="D21" s="53"/>
      <c r="E21" s="54"/>
      <c r="F21" s="67">
        <v>5742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126</v>
      </c>
      <c r="C22" s="53"/>
      <c r="D22" s="53"/>
      <c r="E22" s="54"/>
      <c r="F22" s="67">
        <v>7656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127</v>
      </c>
      <c r="C23" s="53"/>
      <c r="D23" s="53"/>
      <c r="E23" s="54"/>
      <c r="F23" s="67">
        <v>9570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128</v>
      </c>
      <c r="C24" s="53"/>
      <c r="D24" s="53"/>
      <c r="E24" s="54"/>
      <c r="F24" s="67">
        <v>11484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129</v>
      </c>
      <c r="C25" s="53"/>
      <c r="D25" s="53"/>
      <c r="E25" s="54"/>
      <c r="F25" s="67">
        <v>13398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130</v>
      </c>
      <c r="C26" s="53"/>
      <c r="D26" s="53"/>
      <c r="E26" s="54"/>
      <c r="F26" s="67">
        <v>15312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131</v>
      </c>
      <c r="C27" s="53"/>
      <c r="D27" s="53"/>
      <c r="E27" s="54"/>
      <c r="F27" s="67">
        <v>17226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132</v>
      </c>
      <c r="C28" s="53"/>
      <c r="D28" s="53"/>
      <c r="E28" s="54"/>
      <c r="F28" s="67">
        <v>19140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133</v>
      </c>
      <c r="C29" s="53"/>
      <c r="D29" s="53"/>
      <c r="E29" s="54"/>
      <c r="F29" s="67">
        <v>21054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134</v>
      </c>
      <c r="C30" s="53"/>
      <c r="D30" s="53"/>
      <c r="E30" s="54"/>
      <c r="F30" s="67">
        <v>22968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135</v>
      </c>
      <c r="C31" s="53"/>
      <c r="D31" s="53"/>
      <c r="E31" s="54"/>
      <c r="F31" s="67">
        <v>24882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136</v>
      </c>
      <c r="C32" s="53"/>
      <c r="D32" s="53"/>
      <c r="E32" s="54"/>
      <c r="F32" s="67">
        <v>26796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137</v>
      </c>
      <c r="C33" s="53"/>
      <c r="D33" s="53"/>
      <c r="E33" s="54"/>
      <c r="F33" s="67">
        <v>28710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138</v>
      </c>
      <c r="C34" s="53"/>
      <c r="D34" s="53"/>
      <c r="E34" s="54"/>
      <c r="F34" s="67">
        <v>30624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139</v>
      </c>
      <c r="C35" s="53"/>
      <c r="D35" s="53"/>
      <c r="E35" s="54"/>
      <c r="F35" s="67">
        <v>32538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140</v>
      </c>
      <c r="C36" s="53"/>
      <c r="D36" s="53"/>
      <c r="E36" s="54"/>
      <c r="F36" s="67">
        <v>34452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141</v>
      </c>
      <c r="C37" s="53"/>
      <c r="D37" s="53"/>
      <c r="E37" s="54"/>
      <c r="F37" s="67">
        <v>36366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142</v>
      </c>
      <c r="C38" s="53"/>
      <c r="D38" s="53"/>
      <c r="E38" s="54"/>
      <c r="F38" s="67">
        <v>38280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234</v>
      </c>
      <c r="C39" s="53"/>
      <c r="D39" s="53"/>
      <c r="E39" s="54"/>
      <c r="F39" s="67">
        <v>40194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235</v>
      </c>
      <c r="C40" s="53"/>
      <c r="D40" s="53"/>
      <c r="E40" s="54"/>
      <c r="F40" s="67">
        <v>42108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44022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45936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47850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49764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51678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53592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55506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57420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59334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245</v>
      </c>
      <c r="C50" s="53"/>
      <c r="D50" s="53"/>
      <c r="E50" s="54"/>
      <c r="F50" s="67">
        <v>61248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246</v>
      </c>
      <c r="C51" s="53"/>
      <c r="D51" s="53"/>
      <c r="E51" s="54"/>
      <c r="F51" s="67">
        <v>63162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247</v>
      </c>
      <c r="C52" s="53"/>
      <c r="D52" s="53"/>
      <c r="E52" s="54"/>
      <c r="F52" s="67">
        <v>65076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248</v>
      </c>
      <c r="C53" s="53"/>
      <c r="D53" s="53"/>
      <c r="E53" s="54"/>
      <c r="F53" s="67">
        <v>66990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249</v>
      </c>
      <c r="C54" s="53"/>
      <c r="D54" s="53"/>
      <c r="E54" s="54"/>
      <c r="F54" s="67">
        <v>68904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250</v>
      </c>
      <c r="C55" s="53"/>
      <c r="D55" s="53"/>
      <c r="E55" s="54"/>
      <c r="F55" s="67">
        <v>70818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251</v>
      </c>
      <c r="C56" s="53"/>
      <c r="D56" s="53"/>
      <c r="E56" s="54"/>
      <c r="F56" s="67">
        <v>72732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252</v>
      </c>
      <c r="C57" s="53"/>
      <c r="D57" s="53"/>
      <c r="E57" s="54"/>
      <c r="F57" s="67">
        <v>74646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253</v>
      </c>
      <c r="C58" s="53"/>
      <c r="D58" s="53"/>
      <c r="E58" s="54"/>
      <c r="F58" s="67">
        <v>76560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270</v>
      </c>
      <c r="C59" s="53"/>
      <c r="D59" s="53"/>
      <c r="E59" s="54"/>
      <c r="F59" s="67">
        <v>78474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271</v>
      </c>
      <c r="C60" s="53"/>
      <c r="D60" s="53"/>
      <c r="E60" s="54"/>
      <c r="F60" s="67">
        <v>80388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272</v>
      </c>
      <c r="C61" s="53"/>
      <c r="D61" s="53"/>
      <c r="E61" s="54"/>
      <c r="F61" s="67">
        <v>82302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273</v>
      </c>
      <c r="C62" s="53"/>
      <c r="D62" s="53"/>
      <c r="E62" s="54"/>
      <c r="F62" s="67">
        <v>84216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274</v>
      </c>
      <c r="C63" s="53"/>
      <c r="D63" s="53"/>
      <c r="E63" s="54"/>
      <c r="F63" s="67">
        <v>86130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275</v>
      </c>
      <c r="C64" s="53"/>
      <c r="D64" s="53"/>
      <c r="E64" s="54"/>
      <c r="F64" s="67">
        <v>88044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276</v>
      </c>
      <c r="C65" s="53"/>
      <c r="D65" s="53"/>
      <c r="E65" s="54"/>
      <c r="F65" s="67">
        <v>89958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277</v>
      </c>
      <c r="C66" s="53"/>
      <c r="D66" s="53"/>
      <c r="E66" s="54"/>
      <c r="F66" s="67">
        <v>91872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278</v>
      </c>
      <c r="C67" s="53"/>
      <c r="D67" s="53"/>
      <c r="E67" s="54"/>
      <c r="F67" s="67">
        <v>93786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279</v>
      </c>
      <c r="C68" s="53"/>
      <c r="D68" s="53"/>
      <c r="E68" s="54"/>
      <c r="F68" s="67">
        <v>95700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280</v>
      </c>
      <c r="C69" s="53"/>
      <c r="D69" s="53"/>
      <c r="E69" s="54"/>
      <c r="F69" s="67">
        <v>97614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281</v>
      </c>
      <c r="C70" s="53"/>
      <c r="D70" s="53"/>
      <c r="E70" s="54"/>
      <c r="F70" s="67">
        <v>99528</v>
      </c>
      <c r="G70" s="68"/>
      <c r="H70" s="68"/>
      <c r="I70" s="68"/>
      <c r="J70" s="69"/>
    </row>
    <row r="71" spans="1:10" ht="36" customHeight="1" outlineLevel="1" x14ac:dyDescent="0.25">
      <c r="A71" s="7"/>
      <c r="B71" s="52" t="s">
        <v>282</v>
      </c>
      <c r="C71" s="53"/>
      <c r="D71" s="53"/>
      <c r="E71" s="54"/>
      <c r="F71" s="67">
        <v>101442</v>
      </c>
      <c r="G71" s="68"/>
      <c r="H71" s="68"/>
      <c r="I71" s="68"/>
      <c r="J71" s="69"/>
    </row>
    <row r="72" spans="1:10" ht="36" customHeight="1" outlineLevel="1" x14ac:dyDescent="0.25">
      <c r="A72" s="7"/>
      <c r="B72" s="52" t="s">
        <v>283</v>
      </c>
      <c r="C72" s="53"/>
      <c r="D72" s="53"/>
      <c r="E72" s="54"/>
      <c r="F72" s="67">
        <v>103356</v>
      </c>
      <c r="G72" s="68"/>
      <c r="H72" s="68"/>
      <c r="I72" s="68"/>
      <c r="J72" s="69"/>
    </row>
    <row r="73" spans="1:10" ht="36" customHeight="1" outlineLevel="1" x14ac:dyDescent="0.25">
      <c r="A73" s="7"/>
      <c r="B73" s="52" t="s">
        <v>284</v>
      </c>
      <c r="C73" s="53"/>
      <c r="D73" s="53"/>
      <c r="E73" s="54"/>
      <c r="F73" s="67">
        <v>105270</v>
      </c>
      <c r="G73" s="68"/>
      <c r="H73" s="68"/>
      <c r="I73" s="68"/>
      <c r="J73" s="69"/>
    </row>
    <row r="74" spans="1:10" ht="36" customHeight="1" outlineLevel="1" x14ac:dyDescent="0.25">
      <c r="A74" s="7"/>
      <c r="B74" s="52" t="s">
        <v>285</v>
      </c>
      <c r="C74" s="53"/>
      <c r="D74" s="53"/>
      <c r="E74" s="54"/>
      <c r="F74" s="67">
        <v>107184</v>
      </c>
      <c r="G74" s="68"/>
      <c r="H74" s="68"/>
      <c r="I74" s="68"/>
      <c r="J74" s="69"/>
    </row>
    <row r="75" spans="1:10" ht="36" customHeight="1" outlineLevel="1" x14ac:dyDescent="0.25">
      <c r="A75" s="7"/>
      <c r="B75" s="52" t="s">
        <v>286</v>
      </c>
      <c r="C75" s="53"/>
      <c r="D75" s="53"/>
      <c r="E75" s="54"/>
      <c r="F75" s="67">
        <v>109098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287</v>
      </c>
      <c r="C76" s="53"/>
      <c r="D76" s="53"/>
      <c r="E76" s="54"/>
      <c r="F76" s="67">
        <v>111012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288</v>
      </c>
      <c r="C77" s="53"/>
      <c r="D77" s="53"/>
      <c r="E77" s="54"/>
      <c r="F77" s="67">
        <v>112926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289</v>
      </c>
      <c r="C78" s="53"/>
      <c r="D78" s="53"/>
      <c r="E78" s="54"/>
      <c r="F78" s="67">
        <v>114840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290</v>
      </c>
      <c r="C79" s="53"/>
      <c r="D79" s="53"/>
      <c r="E79" s="54"/>
      <c r="F79" s="67">
        <v>116754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291</v>
      </c>
      <c r="C80" s="53"/>
      <c r="D80" s="53"/>
      <c r="E80" s="54"/>
      <c r="F80" s="67">
        <v>118668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292</v>
      </c>
      <c r="C81" s="53"/>
      <c r="D81" s="53"/>
      <c r="E81" s="54"/>
      <c r="F81" s="67">
        <v>120582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293</v>
      </c>
      <c r="C82" s="53"/>
      <c r="D82" s="53"/>
      <c r="E82" s="54"/>
      <c r="F82" s="67">
        <v>122496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294</v>
      </c>
      <c r="C83" s="53"/>
      <c r="D83" s="53"/>
      <c r="E83" s="54"/>
      <c r="F83" s="67">
        <v>124410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295</v>
      </c>
      <c r="C84" s="53"/>
      <c r="D84" s="53"/>
      <c r="E84" s="54"/>
      <c r="F84" s="67">
        <v>126324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296</v>
      </c>
      <c r="C85" s="53"/>
      <c r="D85" s="53"/>
      <c r="E85" s="54"/>
      <c r="F85" s="67">
        <v>128238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297</v>
      </c>
      <c r="C86" s="53"/>
      <c r="D86" s="53"/>
      <c r="E86" s="54"/>
      <c r="F86" s="67">
        <v>130152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298</v>
      </c>
      <c r="C87" s="53"/>
      <c r="D87" s="53"/>
      <c r="E87" s="54"/>
      <c r="F87" s="67">
        <v>132066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299</v>
      </c>
      <c r="C88" s="53"/>
      <c r="D88" s="53"/>
      <c r="E88" s="54"/>
      <c r="F88" s="67">
        <v>133980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300</v>
      </c>
      <c r="C89" s="53"/>
      <c r="D89" s="53"/>
      <c r="E89" s="54"/>
      <c r="F89" s="67">
        <v>135894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301</v>
      </c>
      <c r="C90" s="53"/>
      <c r="D90" s="53"/>
      <c r="E90" s="54"/>
      <c r="F90" s="67">
        <v>137808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302</v>
      </c>
      <c r="C91" s="53"/>
      <c r="D91" s="53"/>
      <c r="E91" s="54"/>
      <c r="F91" s="67">
        <v>139722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303</v>
      </c>
      <c r="C92" s="53"/>
      <c r="D92" s="53"/>
      <c r="E92" s="54"/>
      <c r="F92" s="67">
        <v>141636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304</v>
      </c>
      <c r="C93" s="53"/>
      <c r="D93" s="53"/>
      <c r="E93" s="54"/>
      <c r="F93" s="67">
        <v>143550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305</v>
      </c>
      <c r="C94" s="53"/>
      <c r="D94" s="53"/>
      <c r="E94" s="54"/>
      <c r="F94" s="67">
        <v>145464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306</v>
      </c>
      <c r="C95" s="53"/>
      <c r="D95" s="53"/>
      <c r="E95" s="54"/>
      <c r="F95" s="67">
        <v>147378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307</v>
      </c>
      <c r="C96" s="53"/>
      <c r="D96" s="53"/>
      <c r="E96" s="54"/>
      <c r="F96" s="67">
        <v>149292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308</v>
      </c>
      <c r="C97" s="53"/>
      <c r="D97" s="53"/>
      <c r="E97" s="54"/>
      <c r="F97" s="67">
        <v>151206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309</v>
      </c>
      <c r="C98" s="53"/>
      <c r="D98" s="53"/>
      <c r="E98" s="54"/>
      <c r="F98" s="67">
        <v>153120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310</v>
      </c>
      <c r="C99" s="53"/>
      <c r="D99" s="53"/>
      <c r="E99" s="54"/>
      <c r="F99" s="67">
        <v>155034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311</v>
      </c>
      <c r="C100" s="53"/>
      <c r="D100" s="53"/>
      <c r="E100" s="54"/>
      <c r="F100" s="67">
        <v>156948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312</v>
      </c>
      <c r="C101" s="53"/>
      <c r="D101" s="53"/>
      <c r="E101" s="54"/>
      <c r="F101" s="67">
        <v>158862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313</v>
      </c>
      <c r="C102" s="53"/>
      <c r="D102" s="53"/>
      <c r="E102" s="54"/>
      <c r="F102" s="67">
        <v>160776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314</v>
      </c>
      <c r="C103" s="53"/>
      <c r="D103" s="53"/>
      <c r="E103" s="54"/>
      <c r="F103" s="67">
        <v>162690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315</v>
      </c>
      <c r="C104" s="53"/>
      <c r="D104" s="53"/>
      <c r="E104" s="54"/>
      <c r="F104" s="67">
        <v>164604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316</v>
      </c>
      <c r="C105" s="53"/>
      <c r="D105" s="53"/>
      <c r="E105" s="54"/>
      <c r="F105" s="67">
        <v>166518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317</v>
      </c>
      <c r="C106" s="53"/>
      <c r="D106" s="53"/>
      <c r="E106" s="54"/>
      <c r="F106" s="67">
        <v>168432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318</v>
      </c>
      <c r="C107" s="53"/>
      <c r="D107" s="53"/>
      <c r="E107" s="54"/>
      <c r="F107" s="67">
        <v>170346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319</v>
      </c>
      <c r="C108" s="53"/>
      <c r="D108" s="53"/>
      <c r="E108" s="54"/>
      <c r="F108" s="67">
        <v>172260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320</v>
      </c>
      <c r="C109" s="53"/>
      <c r="D109" s="53"/>
      <c r="E109" s="54"/>
      <c r="F109" s="67">
        <v>174174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321</v>
      </c>
      <c r="C110" s="53"/>
      <c r="D110" s="53"/>
      <c r="E110" s="54"/>
      <c r="F110" s="67">
        <v>176088</v>
      </c>
      <c r="G110" s="68"/>
      <c r="H110" s="68"/>
      <c r="I110" s="68"/>
      <c r="J110" s="69"/>
    </row>
    <row r="111" spans="1:10" ht="36" customHeight="1" outlineLevel="1" x14ac:dyDescent="0.25">
      <c r="A111" s="7"/>
      <c r="B111" s="52" t="s">
        <v>322</v>
      </c>
      <c r="C111" s="53"/>
      <c r="D111" s="53"/>
      <c r="E111" s="54"/>
      <c r="F111" s="67">
        <v>178002</v>
      </c>
      <c r="G111" s="68"/>
      <c r="H111" s="68"/>
      <c r="I111" s="68"/>
      <c r="J111" s="69"/>
    </row>
    <row r="112" spans="1:10" ht="36" customHeight="1" outlineLevel="1" x14ac:dyDescent="0.25">
      <c r="A112" s="7"/>
      <c r="B112" s="52" t="s">
        <v>323</v>
      </c>
      <c r="C112" s="53"/>
      <c r="D112" s="53"/>
      <c r="E112" s="54"/>
      <c r="F112" s="67">
        <v>179916</v>
      </c>
      <c r="G112" s="68"/>
      <c r="H112" s="68"/>
      <c r="I112" s="68"/>
      <c r="J112" s="69"/>
    </row>
    <row r="113" spans="1:10" ht="36" customHeight="1" outlineLevel="1" x14ac:dyDescent="0.25">
      <c r="A113" s="7"/>
      <c r="B113" s="52" t="s">
        <v>324</v>
      </c>
      <c r="C113" s="53"/>
      <c r="D113" s="53"/>
      <c r="E113" s="54"/>
      <c r="F113" s="67">
        <v>181830</v>
      </c>
      <c r="G113" s="68"/>
      <c r="H113" s="68"/>
      <c r="I113" s="68"/>
      <c r="J113" s="69"/>
    </row>
    <row r="114" spans="1:10" ht="36" customHeight="1" outlineLevel="1" x14ac:dyDescent="0.25">
      <c r="A114" s="7"/>
      <c r="B114" s="52" t="s">
        <v>325</v>
      </c>
      <c r="C114" s="53"/>
      <c r="D114" s="53"/>
      <c r="E114" s="54"/>
      <c r="F114" s="67">
        <v>183744</v>
      </c>
      <c r="G114" s="68"/>
      <c r="H114" s="68"/>
      <c r="I114" s="68"/>
      <c r="J114" s="69"/>
    </row>
    <row r="115" spans="1:10" ht="36" customHeight="1" outlineLevel="1" x14ac:dyDescent="0.25">
      <c r="A115" s="7"/>
      <c r="B115" s="52" t="s">
        <v>326</v>
      </c>
      <c r="C115" s="53"/>
      <c r="D115" s="53"/>
      <c r="E115" s="54"/>
      <c r="F115" s="67">
        <v>185658</v>
      </c>
      <c r="G115" s="68"/>
      <c r="H115" s="68"/>
      <c r="I115" s="68"/>
      <c r="J115" s="69"/>
    </row>
    <row r="116" spans="1:10" ht="36" customHeight="1" outlineLevel="1" x14ac:dyDescent="0.25">
      <c r="A116" s="7"/>
      <c r="B116" s="52" t="s">
        <v>327</v>
      </c>
      <c r="C116" s="53"/>
      <c r="D116" s="53"/>
      <c r="E116" s="54"/>
      <c r="F116" s="67">
        <v>187572</v>
      </c>
      <c r="G116" s="68"/>
      <c r="H116" s="68"/>
      <c r="I116" s="68"/>
      <c r="J116" s="69"/>
    </row>
    <row r="117" spans="1:10" ht="36" customHeight="1" outlineLevel="1" x14ac:dyDescent="0.25">
      <c r="A117" s="7"/>
      <c r="B117" s="52" t="s">
        <v>328</v>
      </c>
      <c r="C117" s="53"/>
      <c r="D117" s="53"/>
      <c r="E117" s="54"/>
      <c r="F117" s="67">
        <v>189486</v>
      </c>
      <c r="G117" s="68"/>
      <c r="H117" s="68"/>
      <c r="I117" s="68"/>
      <c r="J117" s="69"/>
    </row>
    <row r="118" spans="1:10" ht="36" customHeight="1" outlineLevel="1" thickBot="1" x14ac:dyDescent="0.3">
      <c r="A118" s="7"/>
      <c r="B118" s="52" t="s">
        <v>329</v>
      </c>
      <c r="C118" s="53"/>
      <c r="D118" s="53"/>
      <c r="E118" s="54"/>
      <c r="F118" s="67">
        <v>191400</v>
      </c>
      <c r="G118" s="68"/>
      <c r="H118" s="68"/>
      <c r="I118" s="68"/>
      <c r="J118" s="69"/>
    </row>
    <row r="119" spans="1:10" ht="36" customHeight="1" thickBot="1" x14ac:dyDescent="0.3">
      <c r="A119" s="7"/>
      <c r="B119" s="70" t="s">
        <v>143</v>
      </c>
      <c r="C119" s="71"/>
      <c r="D119" s="71"/>
      <c r="E119" s="72"/>
      <c r="F119" s="73" t="str">
        <f>"Цена от "&amp;MIN(F120:F126)&amp;" до "&amp;MAX(F120:F126)</f>
        <v>Цена от 240 до 4062</v>
      </c>
      <c r="G119" s="74"/>
      <c r="H119" s="74"/>
      <c r="I119" s="74"/>
      <c r="J119" s="75"/>
    </row>
    <row r="120" spans="1:10" ht="36" customHeight="1" x14ac:dyDescent="0.25">
      <c r="A120" s="7"/>
      <c r="B120" s="76" t="s">
        <v>144</v>
      </c>
      <c r="C120" s="77"/>
      <c r="D120" s="77"/>
      <c r="E120" s="54"/>
      <c r="F120" s="67">
        <v>4062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208</v>
      </c>
      <c r="C121" s="77"/>
      <c r="D121" s="77"/>
      <c r="E121" s="54"/>
      <c r="F121" s="67">
        <v>630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147</v>
      </c>
      <c r="C122" s="77"/>
      <c r="D122" s="77"/>
      <c r="E122" s="54"/>
      <c r="F122" s="67">
        <v>3390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149</v>
      </c>
      <c r="C123" s="77"/>
      <c r="D123" s="77"/>
      <c r="E123" s="54"/>
      <c r="F123" s="67">
        <v>240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150</v>
      </c>
      <c r="C124" s="77"/>
      <c r="D124" s="77"/>
      <c r="E124" s="54"/>
      <c r="F124" s="67">
        <v>240</v>
      </c>
      <c r="G124" s="68"/>
      <c r="H124" s="68"/>
      <c r="I124" s="68"/>
      <c r="J124" s="69"/>
    </row>
    <row r="125" spans="1:10" ht="36" customHeight="1" x14ac:dyDescent="0.25">
      <c r="A125" s="7"/>
      <c r="B125" s="76" t="s">
        <v>151</v>
      </c>
      <c r="C125" s="77"/>
      <c r="D125" s="77"/>
      <c r="E125" s="54"/>
      <c r="F125" s="67">
        <v>480</v>
      </c>
      <c r="G125" s="68"/>
      <c r="H125" s="68"/>
      <c r="I125" s="68"/>
      <c r="J125" s="69"/>
    </row>
    <row r="126" spans="1:10" ht="36" customHeight="1" thickBot="1" x14ac:dyDescent="0.3">
      <c r="A126" s="7"/>
      <c r="B126" s="76" t="s">
        <v>152</v>
      </c>
      <c r="C126" s="77"/>
      <c r="D126" s="77"/>
      <c r="E126" s="54"/>
      <c r="F126" s="67">
        <v>720</v>
      </c>
      <c r="G126" s="68"/>
      <c r="H126" s="68"/>
      <c r="I126" s="68"/>
      <c r="J126" s="69"/>
    </row>
    <row r="127" spans="1:10" ht="21.75" customHeight="1" thickBot="1" x14ac:dyDescent="0.3">
      <c r="A127" s="7"/>
      <c r="B127" s="27"/>
      <c r="C127" s="38"/>
      <c r="D127" s="38"/>
      <c r="E127" s="39"/>
      <c r="F127" s="40" t="s">
        <v>154</v>
      </c>
      <c r="G127" s="41"/>
      <c r="H127" s="41"/>
      <c r="I127" s="41"/>
      <c r="J127" s="42"/>
    </row>
    <row r="128" spans="1:10" ht="36" customHeight="1" thickBot="1" x14ac:dyDescent="0.3">
      <c r="A128" s="7"/>
      <c r="B128" s="76" t="s">
        <v>155</v>
      </c>
      <c r="C128" s="77"/>
      <c r="D128" s="77"/>
      <c r="E128" s="54"/>
      <c r="F128" s="67">
        <v>30</v>
      </c>
      <c r="G128" s="68"/>
      <c r="H128" s="68"/>
      <c r="I128" s="68"/>
      <c r="J128" s="69"/>
    </row>
    <row r="129" spans="1:10" ht="54" customHeight="1" thickBot="1" x14ac:dyDescent="0.3">
      <c r="A129" s="7"/>
      <c r="B129" s="183" t="s">
        <v>209</v>
      </c>
      <c r="C129" s="184"/>
      <c r="D129" s="184"/>
      <c r="E129" s="185"/>
      <c r="F129" s="186" t="str">
        <f>"Цена от "&amp;MIN(F131:F131,F136:F150)&amp;" до "&amp;MAX(F131:F131,F136:F150)</f>
        <v>Цена от 540 до 139290</v>
      </c>
      <c r="G129" s="187"/>
      <c r="H129" s="187"/>
      <c r="I129" s="187"/>
      <c r="J129" s="188"/>
    </row>
    <row r="130" spans="1:10" ht="24" customHeight="1" thickBot="1" x14ac:dyDescent="0.3">
      <c r="A130" s="7"/>
      <c r="B130" s="27"/>
      <c r="C130" s="28"/>
      <c r="D130" s="28"/>
      <c r="E130" s="29"/>
      <c r="F130" s="180"/>
      <c r="G130" s="181"/>
      <c r="H130" s="181"/>
      <c r="I130" s="181"/>
      <c r="J130" s="182"/>
    </row>
    <row r="131" spans="1:10" ht="36" customHeight="1" x14ac:dyDescent="0.25">
      <c r="A131" s="7"/>
      <c r="B131" s="78" t="s">
        <v>157</v>
      </c>
      <c r="C131" s="79"/>
      <c r="D131" s="79"/>
      <c r="E131" s="36"/>
      <c r="F131" s="80">
        <v>17064</v>
      </c>
      <c r="G131" s="81"/>
      <c r="H131" s="81"/>
      <c r="I131" s="81"/>
      <c r="J131" s="82"/>
    </row>
    <row r="132" spans="1:10" ht="36" customHeight="1" x14ac:dyDescent="0.25">
      <c r="A132" s="7"/>
      <c r="B132" s="78" t="s">
        <v>158</v>
      </c>
      <c r="C132" s="79"/>
      <c r="D132" s="79"/>
      <c r="E132" s="36"/>
      <c r="F132" s="80">
        <v>1706.3999999999999</v>
      </c>
      <c r="G132" s="81"/>
      <c r="H132" s="81"/>
      <c r="I132" s="81"/>
      <c r="J132" s="82"/>
    </row>
    <row r="133" spans="1:10" ht="36" customHeight="1" x14ac:dyDescent="0.25">
      <c r="A133" s="7"/>
      <c r="B133" s="78" t="s">
        <v>159</v>
      </c>
      <c r="C133" s="79"/>
      <c r="D133" s="79"/>
      <c r="E133" s="36"/>
      <c r="F133" s="80">
        <v>4266</v>
      </c>
      <c r="G133" s="81"/>
      <c r="H133" s="81"/>
      <c r="I133" s="81"/>
      <c r="J133" s="82"/>
    </row>
    <row r="134" spans="1:10" ht="36" customHeight="1" thickBot="1" x14ac:dyDescent="0.3">
      <c r="A134" s="7"/>
      <c r="B134" s="177" t="s">
        <v>160</v>
      </c>
      <c r="C134" s="178"/>
      <c r="D134" s="178"/>
      <c r="E134" s="179"/>
      <c r="F134" s="80">
        <v>30000</v>
      </c>
      <c r="G134" s="81"/>
      <c r="H134" s="81"/>
      <c r="I134" s="81"/>
      <c r="J134" s="82"/>
    </row>
    <row r="135" spans="1:10" ht="24" customHeight="1" thickBot="1" x14ac:dyDescent="0.3">
      <c r="A135" s="7"/>
      <c r="B135" s="132"/>
      <c r="C135" s="282"/>
      <c r="D135" s="282"/>
      <c r="E135" s="283"/>
      <c r="F135" s="334"/>
      <c r="G135" s="335"/>
      <c r="H135" s="335"/>
      <c r="I135" s="335"/>
      <c r="J135" s="336"/>
    </row>
    <row r="136" spans="1:10" ht="36" customHeight="1" x14ac:dyDescent="0.25">
      <c r="A136" s="7" t="s">
        <v>112</v>
      </c>
      <c r="B136" s="463" t="s">
        <v>161</v>
      </c>
      <c r="C136" s="464"/>
      <c r="D136" s="464"/>
      <c r="E136" s="465"/>
      <c r="F136" s="138">
        <v>31590</v>
      </c>
      <c r="G136" s="139"/>
      <c r="H136" s="139"/>
      <c r="I136" s="139"/>
      <c r="J136" s="140"/>
    </row>
    <row r="137" spans="1:10" ht="36" customHeight="1" x14ac:dyDescent="0.25">
      <c r="A137" s="7" t="s">
        <v>112</v>
      </c>
      <c r="B137" s="330" t="s">
        <v>489</v>
      </c>
      <c r="C137" s="331"/>
      <c r="D137" s="331"/>
      <c r="E137" s="401"/>
      <c r="F137" s="58">
        <v>139290</v>
      </c>
      <c r="G137" s="59"/>
      <c r="H137" s="59"/>
      <c r="I137" s="59"/>
      <c r="J137" s="60"/>
    </row>
    <row r="138" spans="1:10" ht="36" customHeight="1" x14ac:dyDescent="0.25">
      <c r="A138" s="7" t="s">
        <v>112</v>
      </c>
      <c r="B138" s="330" t="s">
        <v>162</v>
      </c>
      <c r="C138" s="331"/>
      <c r="D138" s="331"/>
      <c r="E138" s="401"/>
      <c r="F138" s="58">
        <v>12990</v>
      </c>
      <c r="G138" s="59"/>
      <c r="H138" s="59"/>
      <c r="I138" s="59"/>
      <c r="J138" s="60"/>
    </row>
    <row r="139" spans="1:10" ht="36" customHeight="1" x14ac:dyDescent="0.25">
      <c r="A139" s="7" t="s">
        <v>112</v>
      </c>
      <c r="B139" s="76" t="s">
        <v>163</v>
      </c>
      <c r="C139" s="77"/>
      <c r="D139" s="77"/>
      <c r="E139" s="54"/>
      <c r="F139" s="58">
        <v>99690</v>
      </c>
      <c r="G139" s="59"/>
      <c r="H139" s="59"/>
      <c r="I139" s="59"/>
      <c r="J139" s="60"/>
    </row>
    <row r="140" spans="1:10" ht="36" customHeight="1" x14ac:dyDescent="0.25">
      <c r="A140" s="7" t="s">
        <v>112</v>
      </c>
      <c r="B140" s="76" t="s">
        <v>164</v>
      </c>
      <c r="C140" s="77"/>
      <c r="D140" s="77"/>
      <c r="E140" s="54"/>
      <c r="F140" s="58">
        <v>20190</v>
      </c>
      <c r="G140" s="59"/>
      <c r="H140" s="59"/>
      <c r="I140" s="59"/>
      <c r="J140" s="60"/>
    </row>
    <row r="141" spans="1:10" ht="36" customHeight="1" x14ac:dyDescent="0.25">
      <c r="A141" s="7" t="s">
        <v>112</v>
      </c>
      <c r="B141" s="76" t="s">
        <v>165</v>
      </c>
      <c r="C141" s="77"/>
      <c r="D141" s="77"/>
      <c r="E141" s="54"/>
      <c r="F141" s="58">
        <v>24228</v>
      </c>
      <c r="G141" s="59"/>
      <c r="H141" s="59"/>
      <c r="I141" s="59"/>
      <c r="J141" s="60"/>
    </row>
    <row r="142" spans="1:10" ht="36" customHeight="1" x14ac:dyDescent="0.25">
      <c r="A142" s="7" t="s">
        <v>112</v>
      </c>
      <c r="B142" s="76" t="s">
        <v>166</v>
      </c>
      <c r="C142" s="77"/>
      <c r="D142" s="77"/>
      <c r="E142" s="54"/>
      <c r="F142" s="58">
        <v>36690</v>
      </c>
      <c r="G142" s="59"/>
      <c r="H142" s="59"/>
      <c r="I142" s="59"/>
      <c r="J142" s="60"/>
    </row>
    <row r="143" spans="1:10" ht="36" customHeight="1" x14ac:dyDescent="0.25">
      <c r="A143" s="7" t="s">
        <v>112</v>
      </c>
      <c r="B143" s="76" t="s">
        <v>167</v>
      </c>
      <c r="C143" s="77"/>
      <c r="D143" s="77"/>
      <c r="E143" s="54"/>
      <c r="F143" s="58">
        <v>17790</v>
      </c>
      <c r="G143" s="59"/>
      <c r="H143" s="59"/>
      <c r="I143" s="59"/>
      <c r="J143" s="60"/>
    </row>
    <row r="144" spans="1:10" ht="36" customHeight="1" x14ac:dyDescent="0.25">
      <c r="A144" s="7" t="s">
        <v>112</v>
      </c>
      <c r="B144" s="330" t="s">
        <v>168</v>
      </c>
      <c r="C144" s="331"/>
      <c r="D144" s="331"/>
      <c r="E144" s="401"/>
      <c r="F144" s="58">
        <v>128190</v>
      </c>
      <c r="G144" s="59"/>
      <c r="H144" s="59"/>
      <c r="I144" s="59"/>
      <c r="J144" s="60"/>
    </row>
    <row r="145" spans="1:10" ht="36" customHeight="1" x14ac:dyDescent="0.25">
      <c r="A145" s="7"/>
      <c r="B145" s="330" t="s">
        <v>169</v>
      </c>
      <c r="C145" s="331"/>
      <c r="D145" s="331"/>
      <c r="E145" s="401"/>
      <c r="F145" s="58">
        <v>60360</v>
      </c>
      <c r="G145" s="59"/>
      <c r="H145" s="59"/>
      <c r="I145" s="59"/>
      <c r="J145" s="60"/>
    </row>
    <row r="146" spans="1:10" ht="36" customHeight="1" x14ac:dyDescent="0.25">
      <c r="A146" s="7" t="s">
        <v>112</v>
      </c>
      <c r="B146" s="330" t="s">
        <v>170</v>
      </c>
      <c r="C146" s="331"/>
      <c r="D146" s="331"/>
      <c r="E146" s="401"/>
      <c r="F146" s="58">
        <v>540</v>
      </c>
      <c r="G146" s="59"/>
      <c r="H146" s="59"/>
      <c r="I146" s="59"/>
      <c r="J146" s="60"/>
    </row>
    <row r="147" spans="1:10" ht="36" customHeight="1" x14ac:dyDescent="0.25">
      <c r="A147" s="7"/>
      <c r="B147" s="330" t="s">
        <v>171</v>
      </c>
      <c r="C147" s="331"/>
      <c r="D147" s="331"/>
      <c r="E147" s="401"/>
      <c r="F147" s="58">
        <v>25590</v>
      </c>
      <c r="G147" s="59"/>
      <c r="H147" s="59"/>
      <c r="I147" s="59"/>
      <c r="J147" s="60"/>
    </row>
    <row r="148" spans="1:10" ht="36" customHeight="1" x14ac:dyDescent="0.25">
      <c r="A148" s="7"/>
      <c r="B148" s="330" t="s">
        <v>172</v>
      </c>
      <c r="C148" s="331"/>
      <c r="D148" s="331"/>
      <c r="E148" s="401"/>
      <c r="F148" s="58">
        <v>21390</v>
      </c>
      <c r="G148" s="59"/>
      <c r="H148" s="59"/>
      <c r="I148" s="59"/>
      <c r="J148" s="60"/>
    </row>
    <row r="149" spans="1:10" ht="36" customHeight="1" x14ac:dyDescent="0.25">
      <c r="A149" s="7" t="s">
        <v>112</v>
      </c>
      <c r="B149" s="76" t="s">
        <v>173</v>
      </c>
      <c r="C149" s="77"/>
      <c r="D149" s="77"/>
      <c r="E149" s="54"/>
      <c r="F149" s="58">
        <v>20004</v>
      </c>
      <c r="G149" s="59"/>
      <c r="H149" s="59"/>
      <c r="I149" s="59"/>
      <c r="J149" s="60"/>
    </row>
    <row r="150" spans="1:10" ht="36" customHeight="1" x14ac:dyDescent="0.25">
      <c r="A150" s="7" t="s">
        <v>112</v>
      </c>
      <c r="B150" s="330" t="s">
        <v>174</v>
      </c>
      <c r="C150" s="331"/>
      <c r="D150" s="331"/>
      <c r="E150" s="401"/>
      <c r="F150" s="58">
        <v>16290</v>
      </c>
      <c r="G150" s="59"/>
      <c r="H150" s="59"/>
      <c r="I150" s="59"/>
      <c r="J150" s="60"/>
    </row>
    <row r="151" spans="1:10" ht="37.5" customHeight="1" x14ac:dyDescent="0.25">
      <c r="A151" s="7"/>
      <c r="B151" s="76" t="s">
        <v>175</v>
      </c>
      <c r="C151" s="77"/>
      <c r="D151" s="77"/>
      <c r="E151" s="54"/>
      <c r="F151" s="58">
        <v>4062</v>
      </c>
      <c r="G151" s="59"/>
      <c r="H151" s="59"/>
      <c r="I151" s="59"/>
      <c r="J151" s="60"/>
    </row>
    <row r="152" spans="1:10" ht="36" customHeight="1" x14ac:dyDescent="0.25">
      <c r="A152" s="7"/>
      <c r="B152" s="76" t="s">
        <v>176</v>
      </c>
      <c r="C152" s="77"/>
      <c r="D152" s="77"/>
      <c r="E152" s="54"/>
      <c r="F152" s="58">
        <v>25050</v>
      </c>
      <c r="G152" s="59"/>
      <c r="H152" s="59"/>
      <c r="I152" s="59"/>
      <c r="J152" s="60"/>
    </row>
    <row r="153" spans="1:10" ht="36" customHeight="1" x14ac:dyDescent="0.25">
      <c r="A153" s="7"/>
      <c r="B153" s="76" t="s">
        <v>177</v>
      </c>
      <c r="C153" s="77"/>
      <c r="D153" s="77"/>
      <c r="E153" s="53"/>
      <c r="F153" s="58">
        <v>10005</v>
      </c>
      <c r="G153" s="59"/>
      <c r="H153" s="59"/>
      <c r="I153" s="59"/>
      <c r="J153" s="60"/>
    </row>
    <row r="154" spans="1:10" ht="36" customHeight="1" x14ac:dyDescent="0.25">
      <c r="A154" s="7"/>
      <c r="B154" s="494" t="s">
        <v>178</v>
      </c>
      <c r="C154" s="495"/>
      <c r="D154" s="495"/>
      <c r="E154" s="528"/>
      <c r="F154" s="58">
        <f>20840*1.2*6</f>
        <v>150048</v>
      </c>
      <c r="G154" s="59"/>
      <c r="H154" s="59"/>
      <c r="I154" s="59"/>
      <c r="J154" s="60"/>
    </row>
    <row r="155" spans="1:10" ht="36" customHeight="1" x14ac:dyDescent="0.25">
      <c r="A155" s="7" t="s">
        <v>114</v>
      </c>
      <c r="B155" s="330" t="s">
        <v>179</v>
      </c>
      <c r="C155" s="331"/>
      <c r="D155" s="331"/>
      <c r="E155" s="401"/>
      <c r="F155" s="58">
        <v>189600</v>
      </c>
      <c r="G155" s="59"/>
      <c r="H155" s="59"/>
      <c r="I155" s="59"/>
      <c r="J155" s="60"/>
    </row>
    <row r="156" spans="1:10" ht="36" customHeight="1" x14ac:dyDescent="0.25">
      <c r="A156" s="7" t="s">
        <v>114</v>
      </c>
      <c r="B156" s="330" t="s">
        <v>490</v>
      </c>
      <c r="C156" s="331"/>
      <c r="D156" s="331"/>
      <c r="E156" s="401"/>
      <c r="F156" s="58">
        <v>229920</v>
      </c>
      <c r="G156" s="59"/>
      <c r="H156" s="59"/>
      <c r="I156" s="59"/>
      <c r="J156" s="60"/>
    </row>
    <row r="157" spans="1:10" ht="36" customHeight="1" x14ac:dyDescent="0.25">
      <c r="A157" s="7" t="s">
        <v>114</v>
      </c>
      <c r="B157" s="330" t="s">
        <v>180</v>
      </c>
      <c r="C157" s="331"/>
      <c r="D157" s="331"/>
      <c r="E157" s="401"/>
      <c r="F157" s="58">
        <v>78000</v>
      </c>
      <c r="G157" s="59"/>
      <c r="H157" s="59"/>
      <c r="I157" s="59"/>
      <c r="J157" s="60"/>
    </row>
    <row r="158" spans="1:10" ht="36" customHeight="1" x14ac:dyDescent="0.25">
      <c r="A158" s="7" t="s">
        <v>114</v>
      </c>
      <c r="B158" s="76" t="s">
        <v>181</v>
      </c>
      <c r="C158" s="77"/>
      <c r="D158" s="77"/>
      <c r="E158" s="54"/>
      <c r="F158" s="58">
        <v>598200</v>
      </c>
      <c r="G158" s="59"/>
      <c r="H158" s="59"/>
      <c r="I158" s="59"/>
      <c r="J158" s="60"/>
    </row>
    <row r="159" spans="1:10" ht="36" customHeight="1" x14ac:dyDescent="0.25">
      <c r="A159" s="7" t="s">
        <v>114</v>
      </c>
      <c r="B159" s="76" t="s">
        <v>182</v>
      </c>
      <c r="C159" s="77"/>
      <c r="D159" s="77"/>
      <c r="E159" s="54"/>
      <c r="F159" s="58">
        <v>121200</v>
      </c>
      <c r="G159" s="59"/>
      <c r="H159" s="59"/>
      <c r="I159" s="59"/>
      <c r="J159" s="60"/>
    </row>
    <row r="160" spans="1:10" ht="36" customHeight="1" x14ac:dyDescent="0.25">
      <c r="A160" s="7" t="s">
        <v>114</v>
      </c>
      <c r="B160" s="76" t="s">
        <v>183</v>
      </c>
      <c r="C160" s="77"/>
      <c r="D160" s="77"/>
      <c r="E160" s="54"/>
      <c r="F160" s="58">
        <v>145440</v>
      </c>
      <c r="G160" s="59"/>
      <c r="H160" s="59"/>
      <c r="I160" s="59"/>
      <c r="J160" s="60"/>
    </row>
    <row r="161" spans="1:10" ht="36" customHeight="1" x14ac:dyDescent="0.25">
      <c r="A161" s="7" t="s">
        <v>114</v>
      </c>
      <c r="B161" s="76" t="s">
        <v>184</v>
      </c>
      <c r="C161" s="77"/>
      <c r="D161" s="77"/>
      <c r="E161" s="54"/>
      <c r="F161" s="58">
        <v>220200</v>
      </c>
      <c r="G161" s="59"/>
      <c r="H161" s="59"/>
      <c r="I161" s="59"/>
      <c r="J161" s="60"/>
    </row>
    <row r="162" spans="1:10" ht="36" customHeight="1" x14ac:dyDescent="0.25">
      <c r="A162" s="7" t="s">
        <v>114</v>
      </c>
      <c r="B162" s="76" t="s">
        <v>185</v>
      </c>
      <c r="C162" s="77"/>
      <c r="D162" s="77"/>
      <c r="E162" s="54"/>
      <c r="F162" s="58">
        <v>106800</v>
      </c>
      <c r="G162" s="59"/>
      <c r="H162" s="59"/>
      <c r="I162" s="59"/>
      <c r="J162" s="60"/>
    </row>
    <row r="163" spans="1:10" ht="36" customHeight="1" x14ac:dyDescent="0.25">
      <c r="A163" s="7" t="s">
        <v>114</v>
      </c>
      <c r="B163" s="330" t="s">
        <v>186</v>
      </c>
      <c r="C163" s="331"/>
      <c r="D163" s="331"/>
      <c r="E163" s="401"/>
      <c r="F163" s="58">
        <v>769200</v>
      </c>
      <c r="G163" s="59"/>
      <c r="H163" s="59"/>
      <c r="I163" s="59"/>
      <c r="J163" s="60"/>
    </row>
    <row r="164" spans="1:10" ht="36" customHeight="1" x14ac:dyDescent="0.25">
      <c r="A164" s="7" t="s">
        <v>114</v>
      </c>
      <c r="B164" s="330" t="s">
        <v>187</v>
      </c>
      <c r="C164" s="331"/>
      <c r="D164" s="331"/>
      <c r="E164" s="401"/>
      <c r="F164" s="58">
        <v>3240</v>
      </c>
      <c r="G164" s="59"/>
      <c r="H164" s="59"/>
      <c r="I164" s="59"/>
      <c r="J164" s="60"/>
    </row>
    <row r="165" spans="1:10" ht="36" customHeight="1" thickBot="1" x14ac:dyDescent="0.3">
      <c r="A165" s="7" t="s">
        <v>114</v>
      </c>
      <c r="B165" s="412" t="s">
        <v>189</v>
      </c>
      <c r="C165" s="413"/>
      <c r="D165" s="413"/>
      <c r="E165" s="497"/>
      <c r="F165" s="337">
        <v>97800</v>
      </c>
      <c r="G165" s="148"/>
      <c r="H165" s="148"/>
      <c r="I165" s="148"/>
      <c r="J165" s="149"/>
    </row>
    <row r="166" spans="1:10" ht="36" customHeight="1" thickBot="1" x14ac:dyDescent="0.3">
      <c r="A166" s="7"/>
      <c r="B166" s="189" t="s">
        <v>190</v>
      </c>
      <c r="C166" s="190"/>
      <c r="D166" s="190"/>
      <c r="E166" s="191"/>
      <c r="F166" s="186"/>
      <c r="G166" s="187"/>
      <c r="H166" s="187"/>
      <c r="I166" s="187"/>
      <c r="J166" s="188"/>
    </row>
    <row r="167" spans="1:10" ht="33" customHeight="1" thickBot="1" x14ac:dyDescent="0.3">
      <c r="B167" s="405" t="s">
        <v>191</v>
      </c>
      <c r="C167" s="406"/>
      <c r="D167" s="406"/>
      <c r="E167" s="407"/>
      <c r="F167" s="534">
        <v>10008</v>
      </c>
      <c r="G167" s="535"/>
      <c r="H167" s="535"/>
      <c r="I167" s="535"/>
      <c r="J167" s="536"/>
    </row>
    <row r="168" spans="1:10" ht="34.5" customHeight="1" thickBot="1" x14ac:dyDescent="0.3">
      <c r="B168" s="405" t="s">
        <v>192</v>
      </c>
      <c r="C168" s="406"/>
      <c r="D168" s="406"/>
      <c r="E168" s="407"/>
      <c r="F168" s="534">
        <v>10008</v>
      </c>
      <c r="G168" s="535"/>
      <c r="H168" s="535"/>
      <c r="I168" s="535"/>
      <c r="J168" s="536"/>
    </row>
    <row r="169" spans="1:10" ht="36" customHeight="1" x14ac:dyDescent="0.25">
      <c r="A169" s="7"/>
      <c r="B169" s="76" t="s">
        <v>193</v>
      </c>
      <c r="C169" s="77"/>
      <c r="D169" s="77"/>
      <c r="E169" s="54"/>
      <c r="F169" s="105">
        <v>3000</v>
      </c>
      <c r="G169" s="106"/>
      <c r="H169" s="106"/>
      <c r="I169" s="106"/>
      <c r="J169" s="107"/>
    </row>
    <row r="170" spans="1:10" ht="36" customHeight="1" x14ac:dyDescent="0.25">
      <c r="A170" s="7"/>
      <c r="B170" s="76" t="s">
        <v>194</v>
      </c>
      <c r="C170" s="77"/>
      <c r="D170" s="77"/>
      <c r="E170" s="54"/>
      <c r="F170" s="105">
        <v>300</v>
      </c>
      <c r="G170" s="106"/>
      <c r="H170" s="106"/>
      <c r="I170" s="106"/>
      <c r="J170" s="107"/>
    </row>
    <row r="171" spans="1:10" ht="36" customHeight="1" thickBot="1" x14ac:dyDescent="0.3">
      <c r="A171" s="7"/>
      <c r="B171" s="76" t="s">
        <v>195</v>
      </c>
      <c r="C171" s="77"/>
      <c r="D171" s="77"/>
      <c r="E171" s="54"/>
      <c r="F171" s="105">
        <v>1050</v>
      </c>
      <c r="G171" s="106"/>
      <c r="H171" s="106"/>
      <c r="I171" s="106"/>
      <c r="J171" s="107"/>
    </row>
    <row r="172" spans="1:10" ht="36" customHeight="1" thickBot="1" x14ac:dyDescent="0.3">
      <c r="B172" s="479"/>
      <c r="C172" s="480"/>
      <c r="D172" s="480"/>
      <c r="E172" s="480"/>
      <c r="F172" s="480"/>
      <c r="G172" s="480"/>
      <c r="H172" s="480"/>
      <c r="I172" s="480"/>
      <c r="J172" s="481"/>
    </row>
    <row r="173" spans="1:10" ht="36" customHeight="1" x14ac:dyDescent="0.25">
      <c r="B173" s="417" t="s">
        <v>478</v>
      </c>
      <c r="C173" s="418"/>
      <c r="D173" s="418"/>
      <c r="E173" s="419"/>
      <c r="F173" s="420">
        <v>300</v>
      </c>
      <c r="G173" s="421"/>
      <c r="H173" s="421"/>
      <c r="I173" s="421"/>
      <c r="J173" s="422"/>
    </row>
    <row r="174" spans="1:10" ht="54" customHeight="1" thickBot="1" x14ac:dyDescent="0.3">
      <c r="B174" s="405" t="s">
        <v>479</v>
      </c>
      <c r="C174" s="406"/>
      <c r="D174" s="406"/>
      <c r="E174" s="407"/>
      <c r="F174" s="423"/>
      <c r="G174" s="424"/>
      <c r="H174" s="424"/>
      <c r="I174" s="424"/>
      <c r="J174" s="425"/>
    </row>
    <row r="175" spans="1:10" ht="36" customHeight="1" x14ac:dyDescent="0.25">
      <c r="B175" s="417" t="s">
        <v>480</v>
      </c>
      <c r="C175" s="418"/>
      <c r="D175" s="418"/>
      <c r="E175" s="419"/>
      <c r="F175" s="420">
        <v>240</v>
      </c>
      <c r="G175" s="421"/>
      <c r="H175" s="421"/>
      <c r="I175" s="421"/>
      <c r="J175" s="422"/>
    </row>
    <row r="176" spans="1:10" ht="54" customHeight="1" thickBot="1" x14ac:dyDescent="0.3">
      <c r="B176" s="405" t="s">
        <v>479</v>
      </c>
      <c r="C176" s="406"/>
      <c r="D176" s="406"/>
      <c r="E176" s="407"/>
      <c r="F176" s="423"/>
      <c r="G176" s="424"/>
      <c r="H176" s="424"/>
      <c r="I176" s="424"/>
      <c r="J176" s="425"/>
    </row>
    <row r="177" spans="1:10" ht="36" customHeight="1" x14ac:dyDescent="0.25">
      <c r="B177" s="417" t="s">
        <v>481</v>
      </c>
      <c r="C177" s="418"/>
      <c r="D177" s="418"/>
      <c r="E177" s="419"/>
      <c r="F177" s="420">
        <v>120</v>
      </c>
      <c r="G177" s="421"/>
      <c r="H177" s="421"/>
      <c r="I177" s="421"/>
      <c r="J177" s="422"/>
    </row>
    <row r="178" spans="1:10" ht="54" customHeight="1" thickBot="1" x14ac:dyDescent="0.3">
      <c r="B178" s="405" t="s">
        <v>482</v>
      </c>
      <c r="C178" s="406"/>
      <c r="D178" s="406"/>
      <c r="E178" s="407"/>
      <c r="F178" s="423"/>
      <c r="G178" s="424"/>
      <c r="H178" s="424"/>
      <c r="I178" s="424"/>
      <c r="J178" s="425"/>
    </row>
    <row r="179" spans="1:10" ht="36" customHeight="1" x14ac:dyDescent="0.25">
      <c r="B179" s="417" t="s">
        <v>483</v>
      </c>
      <c r="C179" s="418"/>
      <c r="D179" s="418"/>
      <c r="E179" s="419"/>
      <c r="F179" s="420">
        <v>360</v>
      </c>
      <c r="G179" s="421"/>
      <c r="H179" s="421"/>
      <c r="I179" s="421"/>
      <c r="J179" s="422"/>
    </row>
    <row r="180" spans="1:10" ht="54" customHeight="1" thickBot="1" x14ac:dyDescent="0.3">
      <c r="B180" s="405" t="s">
        <v>479</v>
      </c>
      <c r="C180" s="406"/>
      <c r="D180" s="406"/>
      <c r="E180" s="407"/>
      <c r="F180" s="423"/>
      <c r="G180" s="424"/>
      <c r="H180" s="424"/>
      <c r="I180" s="424"/>
      <c r="J180" s="425"/>
    </row>
    <row r="181" spans="1:10" ht="36" customHeight="1" x14ac:dyDescent="0.25">
      <c r="B181" s="417" t="s">
        <v>484</v>
      </c>
      <c r="C181" s="418"/>
      <c r="D181" s="418"/>
      <c r="E181" s="419"/>
      <c r="F181" s="420">
        <v>300</v>
      </c>
      <c r="G181" s="421"/>
      <c r="H181" s="421"/>
      <c r="I181" s="421"/>
      <c r="J181" s="422"/>
    </row>
    <row r="182" spans="1:10" ht="54" customHeight="1" thickBot="1" x14ac:dyDescent="0.3">
      <c r="B182" s="405" t="s">
        <v>479</v>
      </c>
      <c r="C182" s="406"/>
      <c r="D182" s="406"/>
      <c r="E182" s="407"/>
      <c r="F182" s="423"/>
      <c r="G182" s="424"/>
      <c r="H182" s="424"/>
      <c r="I182" s="424"/>
      <c r="J182" s="425"/>
    </row>
    <row r="183" spans="1:10" ht="36" customHeight="1" x14ac:dyDescent="0.25">
      <c r="B183" s="417" t="s">
        <v>485</v>
      </c>
      <c r="C183" s="418"/>
      <c r="D183" s="418"/>
      <c r="E183" s="419"/>
      <c r="F183" s="420">
        <v>150</v>
      </c>
      <c r="G183" s="421"/>
      <c r="H183" s="421"/>
      <c r="I183" s="421"/>
      <c r="J183" s="422"/>
    </row>
    <row r="184" spans="1:10" ht="54" customHeight="1" thickBot="1" x14ac:dyDescent="0.3">
      <c r="B184" s="405" t="s">
        <v>482</v>
      </c>
      <c r="C184" s="406"/>
      <c r="D184" s="406"/>
      <c r="E184" s="407"/>
      <c r="F184" s="423"/>
      <c r="G184" s="424"/>
      <c r="H184" s="424"/>
      <c r="I184" s="424"/>
      <c r="J184" s="425"/>
    </row>
    <row r="185" spans="1:10" ht="39" customHeight="1" thickBot="1" x14ac:dyDescent="0.3">
      <c r="B185" s="405" t="s">
        <v>173</v>
      </c>
      <c r="C185" s="406"/>
      <c r="D185" s="406"/>
      <c r="E185" s="407"/>
      <c r="F185" s="534">
        <v>40</v>
      </c>
      <c r="G185" s="535"/>
      <c r="H185" s="535"/>
      <c r="I185" s="535"/>
      <c r="J185" s="536"/>
    </row>
    <row r="186" spans="1:10" ht="36" customHeight="1" thickBot="1" x14ac:dyDescent="0.3">
      <c r="A186" s="7"/>
      <c r="B186" s="18" t="s">
        <v>196</v>
      </c>
      <c r="C186" s="19"/>
      <c r="D186" s="19"/>
      <c r="E186" s="20"/>
      <c r="F186" s="186"/>
      <c r="G186" s="187"/>
      <c r="H186" s="187"/>
      <c r="I186" s="187"/>
      <c r="J186" s="188"/>
    </row>
    <row r="187" spans="1:10" ht="36" customHeight="1" x14ac:dyDescent="0.25">
      <c r="A187" s="7" t="s">
        <v>112</v>
      </c>
      <c r="B187" s="330" t="s">
        <v>221</v>
      </c>
      <c r="C187" s="331"/>
      <c r="D187" s="331"/>
      <c r="E187" s="401"/>
      <c r="F187" s="58">
        <v>10290</v>
      </c>
      <c r="G187" s="59"/>
      <c r="H187" s="59"/>
      <c r="I187" s="59"/>
      <c r="J187" s="60"/>
    </row>
    <row r="188" spans="1:10" ht="36" customHeight="1" x14ac:dyDescent="0.25">
      <c r="A188" s="7" t="s">
        <v>112</v>
      </c>
      <c r="B188" s="330" t="s">
        <v>198</v>
      </c>
      <c r="C188" s="331"/>
      <c r="D188" s="331"/>
      <c r="E188" s="401"/>
      <c r="F188" s="58">
        <v>10290</v>
      </c>
      <c r="G188" s="59"/>
      <c r="H188" s="59"/>
      <c r="I188" s="59"/>
      <c r="J188" s="60"/>
    </row>
    <row r="189" spans="1:10" ht="36" customHeight="1" x14ac:dyDescent="0.25">
      <c r="A189" s="7" t="s">
        <v>112</v>
      </c>
      <c r="B189" s="330" t="s">
        <v>199</v>
      </c>
      <c r="C189" s="331"/>
      <c r="D189" s="331"/>
      <c r="E189" s="401"/>
      <c r="F189" s="58">
        <v>5190</v>
      </c>
      <c r="G189" s="59"/>
      <c r="H189" s="59"/>
      <c r="I189" s="59"/>
      <c r="J189" s="60"/>
    </row>
    <row r="190" spans="1:10" ht="36" customHeight="1" x14ac:dyDescent="0.25">
      <c r="A190" s="7" t="s">
        <v>114</v>
      </c>
      <c r="B190" s="330" t="s">
        <v>435</v>
      </c>
      <c r="C190" s="331"/>
      <c r="D190" s="331"/>
      <c r="E190" s="401"/>
      <c r="F190" s="58">
        <v>61800</v>
      </c>
      <c r="G190" s="59"/>
      <c r="H190" s="59"/>
      <c r="I190" s="59"/>
      <c r="J190" s="60"/>
    </row>
    <row r="191" spans="1:10" ht="36" customHeight="1" x14ac:dyDescent="0.25">
      <c r="A191" s="7" t="s">
        <v>114</v>
      </c>
      <c r="B191" s="330" t="s">
        <v>226</v>
      </c>
      <c r="C191" s="331"/>
      <c r="D191" s="331"/>
      <c r="E191" s="401"/>
      <c r="F191" s="58">
        <v>61800</v>
      </c>
      <c r="G191" s="59"/>
      <c r="H191" s="59"/>
      <c r="I191" s="59"/>
      <c r="J191" s="60"/>
    </row>
    <row r="192" spans="1:10" ht="36" customHeight="1" x14ac:dyDescent="0.25">
      <c r="A192" s="7" t="s">
        <v>114</v>
      </c>
      <c r="B192" s="330" t="s">
        <v>202</v>
      </c>
      <c r="C192" s="331"/>
      <c r="D192" s="331"/>
      <c r="E192" s="401"/>
      <c r="F192" s="58">
        <v>31200</v>
      </c>
      <c r="G192" s="59"/>
      <c r="H192" s="59"/>
      <c r="I192" s="59"/>
      <c r="J192" s="60"/>
    </row>
    <row r="193" spans="1:10" ht="36" customHeight="1" thickBot="1" x14ac:dyDescent="0.3">
      <c r="A193" s="7"/>
      <c r="B193" s="76" t="s">
        <v>203</v>
      </c>
      <c r="C193" s="77"/>
      <c r="D193" s="77"/>
      <c r="E193" s="54"/>
      <c r="F193" s="58">
        <v>10290</v>
      </c>
      <c r="G193" s="59"/>
      <c r="H193" s="59"/>
      <c r="I193" s="59"/>
      <c r="J193" s="60"/>
    </row>
    <row r="194" spans="1:10" ht="54" customHeight="1" thickBot="1" x14ac:dyDescent="0.3">
      <c r="A194" s="7"/>
      <c r="B194" s="27"/>
      <c r="C194" s="38"/>
      <c r="D194" s="38"/>
      <c r="E194" s="39"/>
      <c r="F194" s="40"/>
      <c r="G194" s="41"/>
      <c r="H194" s="41"/>
      <c r="I194" s="41"/>
      <c r="J194" s="42"/>
    </row>
    <row r="195" spans="1:10" ht="36" customHeight="1" x14ac:dyDescent="0.25">
      <c r="A195" s="7"/>
      <c r="B195" s="116"/>
      <c r="C195" s="117"/>
      <c r="D195" s="117"/>
      <c r="E195" s="117"/>
      <c r="F195" s="118"/>
      <c r="G195" s="118"/>
      <c r="H195" s="118"/>
      <c r="I195" s="118"/>
      <c r="J195" s="118"/>
    </row>
    <row r="196" spans="1:10" ht="36" customHeight="1" x14ac:dyDescent="0.25">
      <c r="A196" s="7"/>
      <c r="B196" s="119" t="s">
        <v>436</v>
      </c>
      <c r="C196" s="119"/>
      <c r="D196" s="119"/>
      <c r="E196" s="119"/>
      <c r="F196" s="119"/>
      <c r="G196" s="119"/>
      <c r="H196" s="119"/>
      <c r="I196" s="119"/>
      <c r="J196" s="119"/>
    </row>
    <row r="197" spans="1:10" ht="36" customHeight="1" x14ac:dyDescent="0.25">
      <c r="A197" s="7"/>
      <c r="B197" s="120" t="s">
        <v>206</v>
      </c>
      <c r="C197" s="120"/>
      <c r="D197" s="120"/>
      <c r="E197" s="120"/>
      <c r="F197" s="120"/>
      <c r="G197" s="120"/>
      <c r="H197" s="120"/>
      <c r="I197" s="120"/>
      <c r="J197" s="120"/>
    </row>
    <row r="198" spans="1:10" ht="36" customHeight="1" x14ac:dyDescent="0.25">
      <c r="A198" s="7"/>
      <c r="B198" s="388"/>
      <c r="C198" s="171"/>
      <c r="D198" s="171"/>
      <c r="E198" s="171"/>
      <c r="F198" s="389"/>
      <c r="G198" s="389"/>
      <c r="H198" s="389"/>
      <c r="I198" s="389"/>
      <c r="J198" s="389"/>
    </row>
    <row r="199" spans="1:10" ht="36" customHeight="1" thickBot="1" x14ac:dyDescent="0.3">
      <c r="A199" s="7"/>
      <c r="B199" s="214" t="s">
        <v>254</v>
      </c>
      <c r="C199" s="214"/>
      <c r="D199" s="214"/>
      <c r="E199" s="214"/>
      <c r="F199" s="214"/>
      <c r="G199" s="214"/>
      <c r="H199" s="214"/>
      <c r="I199" s="214"/>
      <c r="J199" s="215"/>
    </row>
    <row r="200" spans="1:10" ht="36" customHeight="1" thickBot="1" x14ac:dyDescent="0.3">
      <c r="A200" s="7"/>
      <c r="B200" s="216" t="s">
        <v>255</v>
      </c>
      <c r="C200" s="217"/>
      <c r="D200" s="217"/>
      <c r="E200" s="217"/>
      <c r="F200" s="217"/>
      <c r="G200" s="217"/>
      <c r="H200" s="217"/>
      <c r="I200" s="218"/>
      <c r="J200" s="126"/>
    </row>
    <row r="201" spans="1:10" ht="24" customHeight="1" thickBot="1" x14ac:dyDescent="0.3">
      <c r="A201" s="7"/>
      <c r="B201" s="219" t="s">
        <v>256</v>
      </c>
      <c r="C201" s="220"/>
      <c r="D201" s="221" t="s">
        <v>257</v>
      </c>
      <c r="E201" s="222"/>
      <c r="F201" s="223"/>
      <c r="G201" s="224" t="s">
        <v>258</v>
      </c>
      <c r="H201" s="224"/>
      <c r="I201" s="225"/>
    </row>
    <row r="202" spans="1:10" ht="21" customHeight="1" x14ac:dyDescent="0.25">
      <c r="A202" s="7"/>
      <c r="B202" s="226" t="s">
        <v>259</v>
      </c>
      <c r="C202" s="227"/>
      <c r="D202" s="228" t="s">
        <v>260</v>
      </c>
      <c r="E202" s="229"/>
      <c r="F202" s="229"/>
      <c r="G202" s="230">
        <v>1500</v>
      </c>
      <c r="H202" s="231"/>
      <c r="I202" s="232"/>
    </row>
    <row r="203" spans="1:10" ht="67.5" customHeight="1" x14ac:dyDescent="0.25">
      <c r="A203" s="7"/>
      <c r="B203" s="233" t="s">
        <v>261</v>
      </c>
      <c r="C203" s="234"/>
      <c r="D203" s="235"/>
      <c r="E203" s="236"/>
      <c r="F203" s="236"/>
      <c r="G203" s="237">
        <v>1380</v>
      </c>
      <c r="H203" s="238"/>
      <c r="I203" s="239"/>
    </row>
    <row r="204" spans="1:10" ht="21" x14ac:dyDescent="0.25">
      <c r="A204" s="7" t="s">
        <v>114</v>
      </c>
      <c r="B204" s="233" t="s">
        <v>262</v>
      </c>
      <c r="C204" s="234"/>
      <c r="D204" s="235"/>
      <c r="E204" s="236"/>
      <c r="F204" s="236"/>
      <c r="G204" s="237">
        <v>1290</v>
      </c>
      <c r="H204" s="238"/>
      <c r="I204" s="239"/>
    </row>
    <row r="205" spans="1:10" s="171" customFormat="1" ht="20.100000000000001" customHeight="1" thickBot="1" x14ac:dyDescent="0.3">
      <c r="B205" s="240" t="s">
        <v>263</v>
      </c>
      <c r="C205" s="241"/>
      <c r="D205" s="242"/>
      <c r="E205" s="243"/>
      <c r="F205" s="243"/>
      <c r="G205" s="244">
        <v>1170</v>
      </c>
      <c r="H205" s="245"/>
      <c r="I205" s="246"/>
      <c r="J205" s="9"/>
    </row>
    <row r="206" spans="1:10" s="215" customFormat="1" ht="36" customHeight="1" x14ac:dyDescent="0.25">
      <c r="B206" s="338"/>
      <c r="C206" s="338"/>
      <c r="D206" s="339"/>
      <c r="E206" s="339"/>
      <c r="F206" s="339"/>
      <c r="G206" s="340"/>
      <c r="H206" s="339"/>
      <c r="I206" s="339"/>
      <c r="J206" s="9"/>
    </row>
    <row r="207" spans="1:10" s="126" customFormat="1" ht="36" customHeight="1" x14ac:dyDescent="0.25">
      <c r="B207" s="121" t="s">
        <v>207</v>
      </c>
      <c r="C207" s="121"/>
      <c r="D207" s="121"/>
      <c r="E207" s="121"/>
      <c r="F207" s="121"/>
      <c r="G207" s="121"/>
      <c r="H207" s="121"/>
      <c r="I207" s="121"/>
      <c r="J207" s="121"/>
    </row>
    <row r="208" spans="1:10" ht="81" customHeight="1" x14ac:dyDescent="0.25">
      <c r="B208" s="341"/>
      <c r="C208" s="341"/>
      <c r="D208" s="341"/>
      <c r="E208" s="341"/>
      <c r="F208" s="341"/>
      <c r="G208" s="341"/>
      <c r="H208" s="341"/>
    </row>
    <row r="209" spans="1:8" ht="36" customHeight="1" x14ac:dyDescent="0.35">
      <c r="B209" s="342"/>
      <c r="C209" s="342"/>
      <c r="D209" s="342"/>
      <c r="E209" s="343" t="s">
        <v>437</v>
      </c>
      <c r="F209" s="344"/>
      <c r="G209" s="344"/>
    </row>
    <row r="210" spans="1:8" ht="36" customHeight="1" x14ac:dyDescent="0.35">
      <c r="B210" s="345"/>
      <c r="C210" s="345"/>
      <c r="D210" s="345"/>
      <c r="E210" s="346">
        <v>1</v>
      </c>
      <c r="F210" s="344"/>
      <c r="G210" s="344"/>
    </row>
    <row r="211" spans="1:8" ht="36" customHeight="1" x14ac:dyDescent="0.35">
      <c r="B211" s="345"/>
      <c r="C211" s="345"/>
      <c r="D211" s="345"/>
      <c r="E211" s="345">
        <v>1.1000000000000001</v>
      </c>
      <c r="F211" s="344"/>
      <c r="G211" s="344"/>
    </row>
    <row r="212" spans="1:8" ht="54" customHeight="1" x14ac:dyDescent="0.35">
      <c r="B212" s="345"/>
      <c r="C212" s="345"/>
      <c r="D212" s="345"/>
      <c r="E212" s="345">
        <v>1.2</v>
      </c>
      <c r="F212" s="344"/>
      <c r="G212" s="344"/>
    </row>
    <row r="213" spans="1:8" ht="16.5" customHeight="1" x14ac:dyDescent="0.35">
      <c r="B213" s="345"/>
      <c r="C213" s="345"/>
      <c r="D213" s="345"/>
      <c r="E213" s="345">
        <v>1.25</v>
      </c>
      <c r="F213" s="344"/>
      <c r="G213" s="344"/>
    </row>
    <row r="214" spans="1:8" ht="40.5" customHeight="1" x14ac:dyDescent="0.35">
      <c r="A214" s="7"/>
      <c r="B214" s="345"/>
      <c r="C214" s="345"/>
      <c r="D214" s="345"/>
      <c r="E214" s="345">
        <v>1.3</v>
      </c>
      <c r="F214" s="344"/>
      <c r="G214" s="344"/>
    </row>
    <row r="215" spans="1:8" ht="23.25" customHeight="1" x14ac:dyDescent="0.35">
      <c r="A215" s="341" t="s">
        <v>438</v>
      </c>
      <c r="B215" s="345"/>
      <c r="C215" s="345"/>
      <c r="D215" s="345"/>
      <c r="E215" s="345">
        <v>1.35</v>
      </c>
      <c r="F215" s="344"/>
      <c r="G215" s="344"/>
    </row>
    <row r="216" spans="1:8" ht="25.5" x14ac:dyDescent="0.35">
      <c r="A216" s="342" t="s">
        <v>439</v>
      </c>
      <c r="B216" s="345"/>
      <c r="C216" s="345"/>
      <c r="D216" s="345"/>
      <c r="E216" s="345">
        <v>1.4</v>
      </c>
      <c r="F216" s="344"/>
      <c r="G216" s="344"/>
    </row>
    <row r="217" spans="1:8" ht="25.5" x14ac:dyDescent="0.35">
      <c r="A217" s="345" t="s">
        <v>440</v>
      </c>
      <c r="B217" s="345"/>
      <c r="C217" s="345"/>
      <c r="D217" s="345"/>
      <c r="E217" s="345">
        <v>1.45</v>
      </c>
      <c r="F217" s="344"/>
      <c r="G217" s="344"/>
    </row>
    <row r="218" spans="1:8" ht="25.5" x14ac:dyDescent="0.35">
      <c r="A218" s="345">
        <v>2</v>
      </c>
      <c r="B218" s="345"/>
      <c r="C218" s="345"/>
      <c r="D218" s="345"/>
      <c r="E218" s="345">
        <v>1.5</v>
      </c>
      <c r="F218" s="344"/>
      <c r="G218" s="344"/>
    </row>
    <row r="219" spans="1:8" ht="25.5" x14ac:dyDescent="0.35">
      <c r="A219" s="345">
        <v>3</v>
      </c>
      <c r="B219" s="345"/>
      <c r="C219" s="345"/>
      <c r="D219" s="345"/>
      <c r="E219" s="345">
        <v>2</v>
      </c>
      <c r="F219" s="344"/>
      <c r="G219" s="344"/>
    </row>
    <row r="220" spans="1:8" ht="25.5" x14ac:dyDescent="0.35">
      <c r="A220" s="345" t="s">
        <v>441</v>
      </c>
      <c r="B220" s="347"/>
      <c r="C220" s="347"/>
      <c r="D220" s="347"/>
      <c r="E220" s="347"/>
      <c r="F220" s="347"/>
      <c r="G220" s="347"/>
      <c r="H220" s="347"/>
    </row>
    <row r="221" spans="1:8" ht="25.5" x14ac:dyDescent="0.35">
      <c r="A221" s="345" t="s">
        <v>442</v>
      </c>
    </row>
    <row r="222" spans="1:8" ht="25.5" x14ac:dyDescent="0.35">
      <c r="A222" s="345" t="s">
        <v>443</v>
      </c>
    </row>
    <row r="223" spans="1:8" ht="25.5" x14ac:dyDescent="0.35">
      <c r="A223" s="345" t="s">
        <v>444</v>
      </c>
    </row>
    <row r="224" spans="1:8" ht="25.5" x14ac:dyDescent="0.35">
      <c r="A224" s="345" t="s">
        <v>445</v>
      </c>
    </row>
    <row r="225" spans="1:1" ht="25.5" x14ac:dyDescent="0.35">
      <c r="A225" s="345" t="s">
        <v>446</v>
      </c>
    </row>
    <row r="226" spans="1:1" ht="25.5" x14ac:dyDescent="0.35">
      <c r="A226" s="345" t="s">
        <v>447</v>
      </c>
    </row>
    <row r="227" spans="1:1" ht="53.25" customHeight="1" x14ac:dyDescent="0.25">
      <c r="A227" s="347" t="s">
        <v>525</v>
      </c>
    </row>
  </sheetData>
  <sheetProtection selectLockedCells="1" selectUnlockedCells="1"/>
  <mergeCells count="386">
    <mergeCell ref="B204:C204"/>
    <mergeCell ref="G204:I204"/>
    <mergeCell ref="B205:C205"/>
    <mergeCell ref="G205:I205"/>
    <mergeCell ref="B207:J207"/>
    <mergeCell ref="B199:I199"/>
    <mergeCell ref="B200:I200"/>
    <mergeCell ref="B201:C201"/>
    <mergeCell ref="D201:F201"/>
    <mergeCell ref="G201:I201"/>
    <mergeCell ref="B202:C202"/>
    <mergeCell ref="D202:F205"/>
    <mergeCell ref="G202:I202"/>
    <mergeCell ref="B203:C203"/>
    <mergeCell ref="G203:I203"/>
    <mergeCell ref="B193:E193"/>
    <mergeCell ref="F193:J193"/>
    <mergeCell ref="B194:E194"/>
    <mergeCell ref="F194:J194"/>
    <mergeCell ref="B196:J196"/>
    <mergeCell ref="B197:J197"/>
    <mergeCell ref="B190:E190"/>
    <mergeCell ref="F190:J190"/>
    <mergeCell ref="B191:E191"/>
    <mergeCell ref="F191:J191"/>
    <mergeCell ref="B192:E192"/>
    <mergeCell ref="F192:J192"/>
    <mergeCell ref="B187:E187"/>
    <mergeCell ref="F187:J187"/>
    <mergeCell ref="B188:E188"/>
    <mergeCell ref="F188:J188"/>
    <mergeCell ref="B189:E189"/>
    <mergeCell ref="F189:J189"/>
    <mergeCell ref="B183:E183"/>
    <mergeCell ref="F183:J184"/>
    <mergeCell ref="B184:E184"/>
    <mergeCell ref="B185:E185"/>
    <mergeCell ref="F185:J185"/>
    <mergeCell ref="B186:E186"/>
    <mergeCell ref="F186:J186"/>
    <mergeCell ref="B179:E179"/>
    <mergeCell ref="F179:J180"/>
    <mergeCell ref="B180:E180"/>
    <mergeCell ref="B181:E181"/>
    <mergeCell ref="F181:J182"/>
    <mergeCell ref="B182:E182"/>
    <mergeCell ref="B175:E175"/>
    <mergeCell ref="F175:J176"/>
    <mergeCell ref="B176:E176"/>
    <mergeCell ref="B177:E177"/>
    <mergeCell ref="F177:J178"/>
    <mergeCell ref="B178:E178"/>
    <mergeCell ref="B170:E170"/>
    <mergeCell ref="F170:J170"/>
    <mergeCell ref="B171:E171"/>
    <mergeCell ref="F171:J171"/>
    <mergeCell ref="B172:J172"/>
    <mergeCell ref="B173:E173"/>
    <mergeCell ref="F173:J174"/>
    <mergeCell ref="B174:E174"/>
    <mergeCell ref="F166:J166"/>
    <mergeCell ref="B167:E167"/>
    <mergeCell ref="F167:J167"/>
    <mergeCell ref="B168:E168"/>
    <mergeCell ref="F168:J168"/>
    <mergeCell ref="B169:E169"/>
    <mergeCell ref="F169:J169"/>
    <mergeCell ref="B163:E163"/>
    <mergeCell ref="F163:J163"/>
    <mergeCell ref="B164:E164"/>
    <mergeCell ref="F164:J164"/>
    <mergeCell ref="B165:E165"/>
    <mergeCell ref="F165:J165"/>
    <mergeCell ref="B160:E160"/>
    <mergeCell ref="F160:J160"/>
    <mergeCell ref="B161:E161"/>
    <mergeCell ref="F161:J161"/>
    <mergeCell ref="B162:E162"/>
    <mergeCell ref="F162:J162"/>
    <mergeCell ref="B157:E157"/>
    <mergeCell ref="F157:J157"/>
    <mergeCell ref="B158:E158"/>
    <mergeCell ref="F158:J158"/>
    <mergeCell ref="B159:E159"/>
    <mergeCell ref="F159:J159"/>
    <mergeCell ref="B154:E154"/>
    <mergeCell ref="F154:J154"/>
    <mergeCell ref="B155:E155"/>
    <mergeCell ref="F155:J155"/>
    <mergeCell ref="B156:E156"/>
    <mergeCell ref="F156:J156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5:E15"/>
    <mergeCell ref="F15:J15"/>
    <mergeCell ref="B16:E16"/>
    <mergeCell ref="F16:J16"/>
    <mergeCell ref="B17:J17"/>
    <mergeCell ref="B18:E18"/>
    <mergeCell ref="F18:J18"/>
    <mergeCell ref="B11:E11"/>
    <mergeCell ref="F11:J11"/>
    <mergeCell ref="B12:E12"/>
    <mergeCell ref="B13:E13"/>
    <mergeCell ref="B14:E14"/>
    <mergeCell ref="F14:J14"/>
    <mergeCell ref="B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102</vt:i4>
      </vt:variant>
    </vt:vector>
  </HeadingPairs>
  <TitlesOfParts>
    <vt:vector size="102" baseType="lpstr">
      <vt:lpstr>список городов</vt:lpstr>
      <vt:lpstr>Абакан</vt:lpstr>
      <vt:lpstr>Альметьевск</vt:lpstr>
      <vt:lpstr>Армавир</vt:lpstr>
      <vt:lpstr>Архангельск</vt:lpstr>
      <vt:lpstr>Астрахань</vt:lpstr>
      <vt:lpstr>Барнаул</vt:lpstr>
      <vt:lpstr>Белгород</vt:lpstr>
      <vt:lpstr>Бийск</vt:lpstr>
      <vt:lpstr>Благовещенск</vt:lpstr>
      <vt:lpstr>Братск</vt:lpstr>
      <vt:lpstr>Брянск</vt:lpstr>
      <vt:lpstr>Великий Новгород</vt:lpstr>
      <vt:lpstr>Владивосток</vt:lpstr>
      <vt:lpstr>Владимир</vt:lpstr>
      <vt:lpstr>Волгоград</vt:lpstr>
      <vt:lpstr>Вологда</vt:lpstr>
      <vt:lpstr>Воронеж</vt:lpstr>
      <vt:lpstr>Грозный</vt:lpstr>
      <vt:lpstr>Димитровград</vt:lpstr>
      <vt:lpstr>Екатеринбург</vt:lpstr>
      <vt:lpstr>Иваново</vt:lpstr>
      <vt:lpstr>Ижевск</vt:lpstr>
      <vt:lpstr>Йошкар-Ола</vt:lpstr>
      <vt:lpstr>Иркутск</vt:lpstr>
      <vt:lpstr>КавМинВоды</vt:lpstr>
      <vt:lpstr>Казань</vt:lpstr>
      <vt:lpstr>Калининград</vt:lpstr>
      <vt:lpstr>Калуга</vt:lpstr>
      <vt:lpstr>Каменск-Уральский</vt:lpstr>
      <vt:lpstr>Кемерово</vt:lpstr>
      <vt:lpstr>Киров</vt:lpstr>
      <vt:lpstr>Когалым</vt:lpstr>
      <vt:lpstr>Комсомольск-на-Амуре</vt:lpstr>
      <vt:lpstr>Кострома</vt:lpstr>
      <vt:lpstr>Краснодар</vt:lpstr>
      <vt:lpstr>Красноярск</vt:lpstr>
      <vt:lpstr>Курган</vt:lpstr>
      <vt:lpstr>Курск</vt:lpstr>
      <vt:lpstr>Ленинск-Кузнецкий</vt:lpstr>
      <vt:lpstr>Липецк</vt:lpstr>
      <vt:lpstr>Магнитогорск</vt:lpstr>
      <vt:lpstr>Майкоп</vt:lpstr>
      <vt:lpstr>Махачкала</vt:lpstr>
      <vt:lpstr>Миасс и Златоуст</vt:lpstr>
      <vt:lpstr>Мурманская область</vt:lpstr>
      <vt:lpstr>Набережные Челны</vt:lpstr>
      <vt:lpstr>Находка</vt:lpstr>
      <vt:lpstr>Нижневартовск</vt:lpstr>
      <vt:lpstr>Нижний Новгород</vt:lpstr>
      <vt:lpstr>Нижний Тагил</vt:lpstr>
      <vt:lpstr>Новокузнецк</vt:lpstr>
      <vt:lpstr>Новороссийск</vt:lpstr>
      <vt:lpstr>Новосибирск</vt:lpstr>
      <vt:lpstr>Новый Уренгой</vt:lpstr>
      <vt:lpstr>Норильск</vt:lpstr>
      <vt:lpstr>Ноябрьск</vt:lpstr>
      <vt:lpstr>Омск</vt:lpstr>
      <vt:lpstr>Орёл</vt:lpstr>
      <vt:lpstr>Оренбург</vt:lpstr>
      <vt:lpstr>Пенза</vt:lpstr>
      <vt:lpstr>Пермь</vt:lpstr>
      <vt:lpstr>Петрозаводск</vt:lpstr>
      <vt:lpstr>Петропавловск-Камчатский</vt:lpstr>
      <vt:lpstr>Псков</vt:lpstr>
      <vt:lpstr>Республика Алтай</vt:lpstr>
      <vt:lpstr>Ростов-на-Дону</vt:lpstr>
      <vt:lpstr>Рязань</vt:lpstr>
      <vt:lpstr>Самара</vt:lpstr>
      <vt:lpstr>Санкт-Петербург</vt:lpstr>
      <vt:lpstr>Саранск</vt:lpstr>
      <vt:lpstr>Саратов</vt:lpstr>
      <vt:lpstr>Смоленск</vt:lpstr>
      <vt:lpstr>Сочи</vt:lpstr>
      <vt:lpstr>Ставрополь</vt:lpstr>
      <vt:lpstr>Старый Оскол</vt:lpstr>
      <vt:lpstr>Стерлитамак</vt:lpstr>
      <vt:lpstr>Сургут</vt:lpstr>
      <vt:lpstr>Сыктывкар</vt:lpstr>
      <vt:lpstr>Таганрог</vt:lpstr>
      <vt:lpstr>Тамбов</vt:lpstr>
      <vt:lpstr>Тверь</vt:lpstr>
      <vt:lpstr>Тобольск</vt:lpstr>
      <vt:lpstr>Тольятти</vt:lpstr>
      <vt:lpstr>Томск</vt:lpstr>
      <vt:lpstr>Тула</vt:lpstr>
      <vt:lpstr>Тюмень</vt:lpstr>
      <vt:lpstr>Улан-Удэ</vt:lpstr>
      <vt:lpstr>Ульяновск</vt:lpstr>
      <vt:lpstr>Уссурийск</vt:lpstr>
      <vt:lpstr>Уфа</vt:lpstr>
      <vt:lpstr>Ухта</vt:lpstr>
      <vt:lpstr>Хабаровск</vt:lpstr>
      <vt:lpstr>Ханты-Мансийск</vt:lpstr>
      <vt:lpstr>Чебоксары</vt:lpstr>
      <vt:lpstr>Челябинск</vt:lpstr>
      <vt:lpstr>Чита</vt:lpstr>
      <vt:lpstr>Шерегеш</vt:lpstr>
      <vt:lpstr>Южно-Сахалинск</vt:lpstr>
      <vt:lpstr>Якутск</vt:lpstr>
      <vt:lpstr>Ярославль</vt:lpstr>
      <vt:lpstr>Москва</vt:lpstr>
    </vt:vector>
  </TitlesOfParts>
  <Company>2ГИС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Южакова Анна Дмитриевна</cp:lastModifiedBy>
  <dcterms:created xsi:type="dcterms:W3CDTF">2015-02-04T07:02:16Z</dcterms:created>
  <dcterms:modified xsi:type="dcterms:W3CDTF">2023-06-01T07:19:39Z</dcterms:modified>
</cp:coreProperties>
</file>