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10.2022\Технические\"/>
    </mc:Choice>
  </mc:AlternateContent>
  <bookViews>
    <workbookView xWindow="0" yWindow="0" windowWidth="28800" windowHeight="12435" firstSheet="21" activeTab="28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8" i="380"/>
  <c r="J13" i="380"/>
  <c r="I13" i="380"/>
  <c r="G13" i="380"/>
  <c r="F13" i="380"/>
  <c r="J12" i="380"/>
  <c r="I12" i="380"/>
  <c r="F12" i="380"/>
  <c r="J10" i="380"/>
  <c r="G10" i="380"/>
  <c r="B4" i="380"/>
  <c r="J109" i="379"/>
  <c r="I109" i="379"/>
  <c r="G109" i="379"/>
  <c r="F109" i="379"/>
  <c r="F64" i="379"/>
  <c r="F51" i="379"/>
  <c r="F20" i="379"/>
  <c r="J12" i="379"/>
  <c r="I12" i="379"/>
  <c r="G12" i="379"/>
  <c r="F12" i="379"/>
  <c r="J11" i="379"/>
  <c r="G11" i="379"/>
  <c r="J8" i="379"/>
  <c r="I8" i="379"/>
  <c r="G8" i="379"/>
  <c r="F8" i="379"/>
  <c r="B4" i="379"/>
  <c r="J109" i="378"/>
  <c r="G109" i="378"/>
  <c r="J106" i="378"/>
  <c r="I106" i="378"/>
  <c r="G106" i="378"/>
  <c r="F106" i="378"/>
  <c r="F51" i="378"/>
  <c r="F20" i="378"/>
  <c r="I11" i="378"/>
  <c r="G11" i="378"/>
  <c r="J9" i="378"/>
  <c r="I9" i="378"/>
  <c r="G9" i="378"/>
  <c r="F9" i="378"/>
  <c r="J8" i="378"/>
  <c r="I8" i="378"/>
  <c r="G8" i="378"/>
  <c r="F8" i="378"/>
  <c r="B4" i="378"/>
  <c r="J102" i="377"/>
  <c r="I102" i="377"/>
  <c r="F102" i="377"/>
  <c r="I99" i="377"/>
  <c r="J99" i="377"/>
  <c r="G99" i="377"/>
  <c r="F54" i="377"/>
  <c r="F41" i="377"/>
  <c r="F20" i="377"/>
  <c r="I11" i="377"/>
  <c r="G11" i="377"/>
  <c r="J9" i="377"/>
  <c r="I9" i="377"/>
  <c r="F9" i="377"/>
  <c r="J8" i="377"/>
  <c r="G8" i="377"/>
  <c r="F8" i="377"/>
  <c r="B4" i="377"/>
  <c r="F54" i="376"/>
  <c r="F41" i="376"/>
  <c r="F20" i="376"/>
  <c r="B4" i="376"/>
  <c r="J112" i="375"/>
  <c r="I112" i="375"/>
  <c r="F112" i="375"/>
  <c r="I109" i="375"/>
  <c r="G109" i="375"/>
  <c r="F51" i="375"/>
  <c r="F20" i="375"/>
  <c r="J12" i="375"/>
  <c r="I12" i="375"/>
  <c r="F12" i="375"/>
  <c r="J11" i="375"/>
  <c r="G11" i="375"/>
  <c r="I8" i="375"/>
  <c r="J8" i="375"/>
  <c r="G8" i="375"/>
  <c r="F8" i="375"/>
  <c r="B4" i="375"/>
  <c r="F123" i="374"/>
  <c r="F110" i="374"/>
  <c r="F69" i="374"/>
  <c r="J65" i="374"/>
  <c r="I65" i="374"/>
  <c r="F65" i="374"/>
  <c r="J63" i="374"/>
  <c r="G63" i="374"/>
  <c r="F21" i="374"/>
  <c r="J13" i="374"/>
  <c r="I13" i="374"/>
  <c r="G13" i="374"/>
  <c r="F13" i="374"/>
  <c r="J12" i="374"/>
  <c r="I12" i="374"/>
  <c r="F12" i="374"/>
  <c r="J10" i="374"/>
  <c r="G10" i="374"/>
  <c r="B4" i="374"/>
  <c r="J112" i="373"/>
  <c r="G112" i="373"/>
  <c r="J109" i="373"/>
  <c r="I109" i="373"/>
  <c r="G109" i="373"/>
  <c r="F109" i="373"/>
  <c r="J106" i="373"/>
  <c r="I106" i="373"/>
  <c r="G106" i="373"/>
  <c r="F106" i="373"/>
  <c r="F64" i="373"/>
  <c r="F51" i="373"/>
  <c r="F20" i="373"/>
  <c r="J12" i="373"/>
  <c r="I12" i="373"/>
  <c r="G12" i="373"/>
  <c r="F12" i="373"/>
  <c r="I9" i="373"/>
  <c r="G9" i="373"/>
  <c r="J8" i="373"/>
  <c r="I8" i="373"/>
  <c r="G8" i="373"/>
  <c r="F8" i="373"/>
  <c r="B4" i="373"/>
  <c r="I112" i="372"/>
  <c r="G112" i="372"/>
  <c r="J106" i="372"/>
  <c r="I106" i="372"/>
  <c r="G106" i="372"/>
  <c r="F106" i="372"/>
  <c r="F64" i="372"/>
  <c r="F51" i="372"/>
  <c r="F20" i="372"/>
  <c r="J12" i="372"/>
  <c r="I12" i="372"/>
  <c r="G12" i="372"/>
  <c r="F12" i="372"/>
  <c r="J11" i="372"/>
  <c r="I11" i="372"/>
  <c r="G11" i="372"/>
  <c r="F11" i="372"/>
  <c r="J9" i="372"/>
  <c r="G9" i="372"/>
  <c r="B4" i="372"/>
  <c r="J107" i="371"/>
  <c r="G107" i="371"/>
  <c r="J104" i="371"/>
  <c r="I104" i="371"/>
  <c r="G104" i="371"/>
  <c r="F104" i="371"/>
  <c r="J101" i="371"/>
  <c r="I101" i="371"/>
  <c r="G101" i="371"/>
  <c r="F101" i="371"/>
  <c r="F59" i="371"/>
  <c r="F46" i="371"/>
  <c r="J12" i="371"/>
  <c r="I12" i="371"/>
  <c r="G12" i="371"/>
  <c r="F12" i="371"/>
  <c r="J11" i="371"/>
  <c r="G11" i="371"/>
  <c r="I8" i="371"/>
  <c r="G8" i="371"/>
  <c r="B4" i="371"/>
  <c r="J99" i="370"/>
  <c r="G99" i="370"/>
  <c r="J96" i="370"/>
  <c r="I96" i="370"/>
  <c r="G96" i="370"/>
  <c r="F96" i="370"/>
  <c r="F54" i="370"/>
  <c r="F41" i="370"/>
  <c r="J12" i="370"/>
  <c r="I12" i="370"/>
  <c r="F12" i="370"/>
  <c r="J11" i="370"/>
  <c r="G11" i="370"/>
  <c r="I8" i="370"/>
  <c r="G8" i="370"/>
  <c r="B4" i="370"/>
  <c r="F143" i="369"/>
  <c r="F130" i="369"/>
  <c r="F79" i="369"/>
  <c r="J75" i="369"/>
  <c r="G75" i="369"/>
  <c r="F21" i="369"/>
  <c r="J12" i="369"/>
  <c r="I12" i="369"/>
  <c r="G12" i="369"/>
  <c r="F12" i="369"/>
  <c r="J10" i="369"/>
  <c r="I10" i="369"/>
  <c r="G10" i="369"/>
  <c r="F10" i="369"/>
  <c r="J9" i="369"/>
  <c r="G9" i="369"/>
  <c r="B4" i="369"/>
  <c r="J102" i="368"/>
  <c r="I102" i="368"/>
  <c r="G102" i="368"/>
  <c r="F102" i="368"/>
  <c r="J99" i="368"/>
  <c r="I99" i="368"/>
  <c r="G99" i="368"/>
  <c r="F99" i="368"/>
  <c r="F54" i="368"/>
  <c r="F41" i="368"/>
  <c r="F20" i="368"/>
  <c r="J11" i="368"/>
  <c r="I11" i="368"/>
  <c r="G11" i="368"/>
  <c r="F11" i="368"/>
  <c r="J9" i="368"/>
  <c r="I9" i="368"/>
  <c r="G9" i="368"/>
  <c r="F9" i="368"/>
  <c r="J8" i="368"/>
  <c r="G8" i="368"/>
  <c r="B4" i="368"/>
  <c r="J102" i="367"/>
  <c r="I102" i="367"/>
  <c r="G102" i="367"/>
  <c r="F102" i="367"/>
  <c r="J99" i="367"/>
  <c r="I99" i="367"/>
  <c r="G99" i="367"/>
  <c r="F99" i="367"/>
  <c r="F54" i="367"/>
  <c r="F41" i="367"/>
  <c r="F20" i="367"/>
  <c r="I11" i="367"/>
  <c r="G11" i="367"/>
  <c r="J9" i="367"/>
  <c r="I9" i="367"/>
  <c r="F9" i="367"/>
  <c r="J8" i="367"/>
  <c r="G8" i="367"/>
  <c r="F8" i="367"/>
  <c r="B4" i="367"/>
  <c r="J122" i="366"/>
  <c r="I122" i="366"/>
  <c r="G122" i="366"/>
  <c r="F122" i="366"/>
  <c r="J119" i="366"/>
  <c r="I119" i="366"/>
  <c r="G119" i="366"/>
  <c r="F119" i="366"/>
  <c r="F61" i="366"/>
  <c r="F20" i="366"/>
  <c r="J11" i="366"/>
  <c r="I11" i="366"/>
  <c r="G11" i="366"/>
  <c r="F11" i="366"/>
  <c r="J9" i="366"/>
  <c r="I9" i="366"/>
  <c r="G9" i="366"/>
  <c r="F9" i="366"/>
  <c r="J8" i="366"/>
  <c r="G8" i="366"/>
  <c r="B4" i="366"/>
  <c r="J132" i="365"/>
  <c r="I132" i="365"/>
  <c r="G132" i="365"/>
  <c r="F132" i="365"/>
  <c r="J129" i="365"/>
  <c r="I129" i="365"/>
  <c r="G129" i="365"/>
  <c r="F129" i="365"/>
  <c r="F71" i="365"/>
  <c r="F20" i="365"/>
  <c r="J12" i="365"/>
  <c r="I12" i="365"/>
  <c r="G12" i="365"/>
  <c r="F12" i="365"/>
  <c r="J11" i="365"/>
  <c r="I11" i="365"/>
  <c r="G11" i="365"/>
  <c r="F11" i="365"/>
  <c r="J9" i="365"/>
  <c r="G9" i="365"/>
  <c r="B4" i="365"/>
  <c r="J102" i="364"/>
  <c r="G102" i="364"/>
  <c r="J99" i="364"/>
  <c r="I99" i="364"/>
  <c r="G99" i="364"/>
  <c r="F99" i="364"/>
  <c r="J96" i="364"/>
  <c r="I96" i="364"/>
  <c r="G96" i="364"/>
  <c r="F96" i="364"/>
  <c r="F54" i="364"/>
  <c r="F41" i="364"/>
  <c r="F20" i="364"/>
  <c r="J12" i="364"/>
  <c r="I12" i="364"/>
  <c r="G12" i="364"/>
  <c r="F12" i="364"/>
  <c r="J11" i="364"/>
  <c r="I11" i="364"/>
  <c r="G11" i="364"/>
  <c r="F11" i="364"/>
  <c r="J9" i="364"/>
  <c r="G9" i="364"/>
  <c r="B4" i="364"/>
  <c r="F54" i="363"/>
  <c r="F41" i="363"/>
  <c r="F20" i="363"/>
  <c r="J12" i="363"/>
  <c r="I12" i="363"/>
  <c r="G12" i="363"/>
  <c r="F12" i="363"/>
  <c r="J11" i="363"/>
  <c r="I11" i="363"/>
  <c r="G11" i="363"/>
  <c r="F11" i="363"/>
  <c r="J9" i="363"/>
  <c r="G9" i="363"/>
  <c r="B4" i="363"/>
  <c r="F83" i="362"/>
  <c r="F70" i="362"/>
  <c r="F49" i="362"/>
  <c r="J43" i="362"/>
  <c r="I43" i="362"/>
  <c r="G43" i="362"/>
  <c r="F43" i="362"/>
  <c r="F21" i="362"/>
  <c r="J13" i="362"/>
  <c r="G13" i="362"/>
  <c r="J10" i="362"/>
  <c r="I10" i="362"/>
  <c r="G10" i="362"/>
  <c r="F10" i="362"/>
  <c r="J9" i="362"/>
  <c r="I9" i="362"/>
  <c r="G9" i="362"/>
  <c r="F9" i="362"/>
  <c r="B4" i="362"/>
  <c r="J102" i="361"/>
  <c r="I102" i="361"/>
  <c r="G102" i="361"/>
  <c r="F102" i="361"/>
  <c r="J96" i="361"/>
  <c r="G96" i="361"/>
  <c r="F54" i="361"/>
  <c r="F41" i="361"/>
  <c r="F20" i="361"/>
  <c r="J12" i="361"/>
  <c r="G12" i="361"/>
  <c r="J9" i="361"/>
  <c r="I9" i="361"/>
  <c r="G9" i="361"/>
  <c r="F9" i="361"/>
  <c r="J8" i="361"/>
  <c r="I8" i="361"/>
  <c r="G8" i="361"/>
  <c r="F8" i="361"/>
  <c r="B4" i="361"/>
  <c r="J96" i="360"/>
  <c r="G96" i="360"/>
  <c r="F54" i="360"/>
  <c r="F41" i="360"/>
  <c r="F20" i="360"/>
  <c r="J12" i="360"/>
  <c r="G12" i="360"/>
  <c r="J9" i="360"/>
  <c r="I9" i="360"/>
  <c r="G9" i="360"/>
  <c r="F9" i="360"/>
  <c r="J8" i="360"/>
  <c r="I8" i="360"/>
  <c r="G8" i="360"/>
  <c r="F8" i="360"/>
  <c r="B4" i="360"/>
  <c r="J102" i="359"/>
  <c r="I102" i="359"/>
  <c r="G102" i="359"/>
  <c r="F102" i="359"/>
  <c r="J96" i="359"/>
  <c r="G96" i="359"/>
  <c r="F54" i="359"/>
  <c r="F41" i="359"/>
  <c r="F20" i="359"/>
  <c r="J12" i="359"/>
  <c r="G12" i="359"/>
  <c r="J9" i="359"/>
  <c r="I9" i="359"/>
  <c r="G9" i="359"/>
  <c r="F9" i="359"/>
  <c r="J8" i="359"/>
  <c r="I8" i="359"/>
  <c r="G8" i="359"/>
  <c r="F8" i="359"/>
  <c r="B4" i="359"/>
  <c r="F54" i="358"/>
  <c r="F41" i="358"/>
  <c r="F20" i="358"/>
  <c r="B4" i="358"/>
  <c r="J112" i="357"/>
  <c r="G112" i="357"/>
  <c r="J109" i="357"/>
  <c r="I109" i="357"/>
  <c r="F109" i="357"/>
  <c r="I106" i="357"/>
  <c r="J106" i="357"/>
  <c r="G106" i="357"/>
  <c r="F64" i="357"/>
  <c r="F51" i="357"/>
  <c r="F20" i="357"/>
  <c r="J12" i="357"/>
  <c r="I12" i="357"/>
  <c r="G12" i="357"/>
  <c r="F12" i="357"/>
  <c r="I9" i="357"/>
  <c r="G9" i="357"/>
  <c r="J8" i="357"/>
  <c r="I8" i="357"/>
  <c r="G8" i="357"/>
  <c r="F8" i="357"/>
  <c r="B4" i="357"/>
  <c r="J96" i="356"/>
  <c r="I96" i="356"/>
  <c r="G96" i="356"/>
  <c r="F96" i="356"/>
  <c r="F54" i="356"/>
  <c r="F41" i="356"/>
  <c r="F20" i="356"/>
  <c r="J12" i="356"/>
  <c r="G12" i="356"/>
  <c r="J9" i="356"/>
  <c r="I9" i="356"/>
  <c r="G9" i="356"/>
  <c r="F9" i="356"/>
  <c r="J8" i="356"/>
  <c r="I8" i="356"/>
  <c r="G8" i="356"/>
  <c r="F8" i="356"/>
  <c r="B4" i="356"/>
  <c r="J106" i="355"/>
  <c r="G106" i="355"/>
  <c r="F64" i="355"/>
  <c r="F51" i="355"/>
  <c r="F20" i="355"/>
  <c r="I12" i="355"/>
  <c r="J12" i="355"/>
  <c r="G12" i="355"/>
  <c r="F12" i="355"/>
  <c r="J11" i="355"/>
  <c r="I11" i="355"/>
  <c r="F11" i="355"/>
  <c r="I9" i="355"/>
  <c r="J9" i="355"/>
  <c r="G9" i="355"/>
  <c r="B4" i="355"/>
  <c r="F54" i="354"/>
  <c r="F41" i="354"/>
  <c r="F20" i="354"/>
  <c r="J12" i="354"/>
  <c r="G12" i="354"/>
  <c r="J9" i="354"/>
  <c r="I9" i="354"/>
  <c r="G9" i="354"/>
  <c r="F9" i="354"/>
  <c r="J8" i="354"/>
  <c r="I8" i="354"/>
  <c r="G8" i="354"/>
  <c r="F8" i="354"/>
  <c r="B4" i="354"/>
  <c r="J97" i="353"/>
  <c r="G97" i="353"/>
  <c r="F55" i="353"/>
  <c r="F41" i="353"/>
  <c r="F20" i="353"/>
  <c r="I11" i="353"/>
  <c r="G11" i="353"/>
  <c r="J9" i="353"/>
  <c r="I9" i="353"/>
  <c r="G9" i="353"/>
  <c r="F9" i="353"/>
  <c r="J8" i="353"/>
  <c r="I8" i="353"/>
  <c r="G8" i="353"/>
  <c r="F8" i="353"/>
  <c r="B4" i="353"/>
  <c r="I114" i="352"/>
  <c r="G114" i="352"/>
  <c r="F111" i="352"/>
  <c r="F69" i="352"/>
  <c r="F56" i="352"/>
  <c r="F20" i="352"/>
  <c r="J12" i="352"/>
  <c r="I11" i="352"/>
  <c r="G11" i="352"/>
  <c r="J9" i="352"/>
  <c r="I9" i="352"/>
  <c r="G9" i="352"/>
  <c r="F9" i="352"/>
  <c r="J8" i="352"/>
  <c r="I8" i="352"/>
  <c r="G8" i="352"/>
  <c r="F8" i="352"/>
  <c r="B4" i="352"/>
  <c r="I99" i="351"/>
  <c r="G99" i="351"/>
  <c r="J96" i="351"/>
  <c r="F54" i="351"/>
  <c r="F41" i="351"/>
  <c r="F20" i="351"/>
  <c r="J12" i="351"/>
  <c r="I12" i="351"/>
  <c r="G12" i="351"/>
  <c r="F12" i="351"/>
  <c r="J11" i="351"/>
  <c r="I9" i="351"/>
  <c r="G9" i="351"/>
  <c r="J8" i="351"/>
  <c r="I8" i="351"/>
  <c r="G8" i="351"/>
  <c r="F8" i="351"/>
  <c r="B4" i="351"/>
  <c r="I102" i="350"/>
  <c r="G102" i="350"/>
  <c r="J99" i="350"/>
  <c r="J96" i="350"/>
  <c r="I96" i="350"/>
  <c r="G96" i="350"/>
  <c r="F96" i="350"/>
  <c r="F54" i="350"/>
  <c r="F41" i="350"/>
  <c r="F20" i="350"/>
  <c r="J12" i="350"/>
  <c r="I12" i="350"/>
  <c r="G12" i="350"/>
  <c r="F12" i="350"/>
  <c r="J11" i="350"/>
  <c r="I9" i="350"/>
  <c r="G9" i="350"/>
  <c r="J8" i="350"/>
  <c r="I8" i="350"/>
  <c r="G8" i="350"/>
  <c r="F8" i="350"/>
  <c r="B4" i="350"/>
  <c r="J99" i="349"/>
  <c r="J96" i="349"/>
  <c r="I96" i="349"/>
  <c r="G96" i="349"/>
  <c r="F96" i="349"/>
  <c r="F54" i="349"/>
  <c r="F41" i="349"/>
  <c r="F20" i="349"/>
  <c r="I12" i="349"/>
  <c r="G12" i="349"/>
  <c r="J11" i="349"/>
  <c r="J9" i="349"/>
  <c r="I9" i="349"/>
  <c r="G9" i="349"/>
  <c r="F9" i="349"/>
  <c r="J8" i="349"/>
  <c r="I8" i="349"/>
  <c r="G8" i="349"/>
  <c r="F8" i="349"/>
  <c r="B4" i="349"/>
  <c r="F105" i="348"/>
  <c r="F92" i="348"/>
  <c r="F61" i="348"/>
  <c r="J57" i="348"/>
  <c r="I55" i="348"/>
  <c r="G55" i="348"/>
  <c r="F22" i="348"/>
  <c r="J14" i="348"/>
  <c r="I14" i="348"/>
  <c r="G14" i="348"/>
  <c r="F14" i="348"/>
  <c r="I13" i="348"/>
  <c r="G13" i="348"/>
  <c r="J11" i="348"/>
  <c r="J9" i="348"/>
  <c r="I9" i="348"/>
  <c r="G9" i="348"/>
  <c r="F9" i="348"/>
  <c r="B4" i="348"/>
  <c r="F85" i="347"/>
  <c r="F72" i="347"/>
  <c r="F50" i="347"/>
  <c r="J46" i="347"/>
  <c r="I46" i="347"/>
  <c r="G46" i="347"/>
  <c r="F46" i="347"/>
  <c r="J44" i="347"/>
  <c r="F21" i="347"/>
  <c r="J13" i="347"/>
  <c r="I13" i="347"/>
  <c r="G13" i="347"/>
  <c r="F13" i="347"/>
  <c r="J12" i="347"/>
  <c r="I10" i="347"/>
  <c r="G10" i="347"/>
  <c r="J9" i="347"/>
  <c r="I9" i="347"/>
  <c r="G9" i="347"/>
  <c r="F9" i="347"/>
  <c r="B4" i="347"/>
  <c r="I102" i="346"/>
  <c r="G102" i="346"/>
  <c r="J99" i="346"/>
  <c r="J96" i="346"/>
  <c r="I96" i="346"/>
  <c r="G96" i="346"/>
  <c r="F96" i="346"/>
  <c r="F54" i="346"/>
  <c r="F41" i="346"/>
  <c r="F20" i="346"/>
  <c r="I12" i="346"/>
  <c r="G12" i="346"/>
  <c r="J11" i="346"/>
  <c r="I9" i="346"/>
  <c r="G9" i="346"/>
  <c r="J8" i="346"/>
  <c r="G8" i="346"/>
  <c r="F8" i="346"/>
  <c r="B4" i="346"/>
  <c r="J119" i="345"/>
  <c r="I116" i="345"/>
  <c r="G116" i="345"/>
  <c r="F74" i="345"/>
  <c r="F61" i="345"/>
  <c r="F20" i="345"/>
  <c r="I12" i="345"/>
  <c r="G12" i="345"/>
  <c r="J11" i="345"/>
  <c r="J9" i="345"/>
  <c r="I9" i="345"/>
  <c r="G9" i="345"/>
  <c r="F9" i="345"/>
  <c r="J8" i="345"/>
  <c r="I8" i="345"/>
  <c r="G8" i="345"/>
  <c r="F8" i="345"/>
  <c r="B4" i="345"/>
  <c r="J112" i="344"/>
  <c r="I112" i="344"/>
  <c r="G112" i="344"/>
  <c r="F112" i="344"/>
  <c r="J109" i="344"/>
  <c r="I106" i="344"/>
  <c r="G106" i="344"/>
  <c r="F64" i="344"/>
  <c r="F51" i="344"/>
  <c r="F20" i="344"/>
  <c r="J12" i="344"/>
  <c r="I12" i="344"/>
  <c r="G12" i="344"/>
  <c r="F12" i="344"/>
  <c r="J11" i="344"/>
  <c r="I11" i="344"/>
  <c r="G11" i="344"/>
  <c r="F11" i="344"/>
  <c r="I9" i="344"/>
  <c r="G9" i="344"/>
  <c r="J8" i="344"/>
  <c r="B4" i="344"/>
  <c r="I102" i="343"/>
  <c r="G102" i="343"/>
  <c r="J99" i="343"/>
  <c r="I99" i="343"/>
  <c r="G99" i="343"/>
  <c r="F99" i="343"/>
  <c r="J96" i="343"/>
  <c r="I96" i="343"/>
  <c r="G96" i="343"/>
  <c r="F96" i="343"/>
  <c r="F54" i="343"/>
  <c r="F41" i="343"/>
  <c r="F20" i="343"/>
  <c r="I12" i="343"/>
  <c r="G12" i="343"/>
  <c r="J11" i="343"/>
  <c r="G11" i="343"/>
  <c r="F11" i="343"/>
  <c r="I9" i="343"/>
  <c r="G9" i="343"/>
  <c r="F9" i="343"/>
  <c r="J8" i="343"/>
  <c r="B4" i="343"/>
  <c r="J99" i="342"/>
  <c r="I99" i="342"/>
  <c r="G99" i="342"/>
  <c r="F99" i="342"/>
  <c r="I96" i="342"/>
  <c r="G96" i="342"/>
  <c r="F96" i="342"/>
  <c r="F54" i="342"/>
  <c r="F41" i="342"/>
  <c r="F20" i="342"/>
  <c r="I12" i="342"/>
  <c r="G12" i="342"/>
  <c r="J11" i="342"/>
  <c r="I11" i="342"/>
  <c r="G11" i="342"/>
  <c r="F11" i="342"/>
  <c r="J9" i="342"/>
  <c r="I9" i="342"/>
  <c r="G9" i="342"/>
  <c r="F9" i="342"/>
  <c r="J8" i="342"/>
  <c r="B4" i="342"/>
  <c r="J99" i="341"/>
  <c r="G99" i="341"/>
  <c r="F99" i="341"/>
  <c r="I96" i="341"/>
  <c r="G96" i="341"/>
  <c r="F96" i="341"/>
  <c r="F54" i="341"/>
  <c r="F41" i="341"/>
  <c r="F20" i="341"/>
  <c r="J12" i="341"/>
  <c r="I11" i="341"/>
  <c r="G11" i="341"/>
  <c r="J9" i="341"/>
  <c r="I9" i="341"/>
  <c r="G9" i="341"/>
  <c r="F9" i="341"/>
  <c r="J8" i="341"/>
  <c r="I8" i="341"/>
  <c r="G8" i="341"/>
  <c r="F8" i="341"/>
  <c r="B4" i="341"/>
  <c r="F148" i="340"/>
  <c r="F130" i="340"/>
  <c r="F79" i="340"/>
  <c r="J75" i="340"/>
  <c r="G75" i="340"/>
  <c r="G73" i="340"/>
  <c r="F21" i="340"/>
  <c r="G13" i="340"/>
  <c r="I12" i="340"/>
  <c r="G12" i="340"/>
  <c r="J10" i="340"/>
  <c r="I10" i="340"/>
  <c r="G10" i="340"/>
  <c r="F10" i="340"/>
  <c r="J8" i="340"/>
  <c r="I8" i="340"/>
  <c r="G8" i="340"/>
  <c r="F8" i="340"/>
  <c r="B4" i="340"/>
  <c r="F54" i="339"/>
  <c r="F41" i="339"/>
  <c r="F20" i="339"/>
  <c r="B4" i="339"/>
  <c r="I102" i="338"/>
  <c r="J102" i="338"/>
  <c r="G102" i="338"/>
  <c r="F102" i="338"/>
  <c r="G99" i="338"/>
  <c r="F57" i="338"/>
  <c r="F44" i="338"/>
  <c r="F23" i="338"/>
  <c r="J12" i="338"/>
  <c r="I12" i="338"/>
  <c r="G12" i="338"/>
  <c r="F12" i="338"/>
  <c r="J11" i="338"/>
  <c r="I11" i="338"/>
  <c r="G11" i="338"/>
  <c r="F11" i="338"/>
  <c r="G9" i="338"/>
  <c r="I8" i="338"/>
  <c r="G8" i="338"/>
  <c r="B4" i="338"/>
  <c r="J99" i="337"/>
  <c r="I99" i="337"/>
  <c r="G99" i="337"/>
  <c r="F99" i="337"/>
  <c r="J96" i="337"/>
  <c r="I96" i="337"/>
  <c r="G96" i="337"/>
  <c r="F96" i="337"/>
  <c r="F54" i="337"/>
  <c r="F41" i="337"/>
  <c r="F20" i="337"/>
  <c r="J12" i="337"/>
  <c r="I12" i="337"/>
  <c r="F12" i="337"/>
  <c r="I11" i="337"/>
  <c r="J11" i="337"/>
  <c r="G11" i="337"/>
  <c r="G9" i="337"/>
  <c r="I8" i="337"/>
  <c r="J8" i="337"/>
  <c r="G8" i="337"/>
  <c r="F8" i="337"/>
  <c r="B4" i="337"/>
  <c r="F118" i="336"/>
  <c r="F105" i="336"/>
  <c r="F79" i="336"/>
  <c r="J75" i="336"/>
  <c r="I75" i="336"/>
  <c r="G75" i="336"/>
  <c r="F75" i="336"/>
  <c r="G73" i="336"/>
  <c r="F21" i="336"/>
  <c r="G13" i="336"/>
  <c r="I12" i="336"/>
  <c r="G12" i="336"/>
  <c r="J10" i="336"/>
  <c r="I10" i="336"/>
  <c r="G10" i="336"/>
  <c r="F10" i="336"/>
  <c r="J9" i="336"/>
  <c r="I9" i="336"/>
  <c r="G9" i="336"/>
  <c r="F9" i="336"/>
  <c r="B4" i="336"/>
  <c r="J102" i="335"/>
  <c r="I102" i="335"/>
  <c r="G102" i="335"/>
  <c r="F102" i="335"/>
  <c r="G99" i="335"/>
  <c r="F57" i="335"/>
  <c r="F44" i="335"/>
  <c r="F23" i="335"/>
  <c r="J12" i="335"/>
  <c r="I12" i="335"/>
  <c r="G12" i="335"/>
  <c r="F12" i="335"/>
  <c r="J11" i="335"/>
  <c r="I11" i="335"/>
  <c r="G11" i="335"/>
  <c r="F11" i="335"/>
  <c r="I8" i="335"/>
  <c r="G8" i="335"/>
  <c r="B4" i="335"/>
  <c r="I112" i="334"/>
  <c r="J112" i="334"/>
  <c r="G112" i="334"/>
  <c r="F112" i="334"/>
  <c r="J109" i="334"/>
  <c r="I109" i="334"/>
  <c r="G109" i="334"/>
  <c r="F109" i="334"/>
  <c r="I106" i="334"/>
  <c r="F64" i="334"/>
  <c r="F51" i="334"/>
  <c r="F20" i="334"/>
  <c r="J12" i="334"/>
  <c r="I12" i="334"/>
  <c r="G12" i="334"/>
  <c r="F12" i="334"/>
  <c r="J11" i="334"/>
  <c r="I11" i="334"/>
  <c r="G11" i="334"/>
  <c r="F11" i="334"/>
  <c r="J9" i="334"/>
  <c r="G9" i="334"/>
  <c r="I8" i="334"/>
  <c r="B4" i="334"/>
  <c r="J102" i="333"/>
  <c r="I102" i="333"/>
  <c r="G102" i="333"/>
  <c r="F102" i="333"/>
  <c r="J99" i="333"/>
  <c r="I99" i="333"/>
  <c r="G99" i="333"/>
  <c r="F99" i="333"/>
  <c r="F57" i="333"/>
  <c r="F44" i="333"/>
  <c r="F23" i="333"/>
  <c r="J12" i="333"/>
  <c r="G12" i="333"/>
  <c r="I11" i="333"/>
  <c r="J9" i="333"/>
  <c r="I9" i="333"/>
  <c r="G9" i="333"/>
  <c r="F9" i="333"/>
  <c r="J8" i="333"/>
  <c r="I8" i="333"/>
  <c r="G8" i="333"/>
  <c r="F8" i="333"/>
  <c r="B4" i="333"/>
  <c r="F83" i="332"/>
  <c r="F70" i="332"/>
  <c r="F49" i="332" s="1"/>
  <c r="I45" i="332"/>
  <c r="I43" i="332"/>
  <c r="J43" i="332"/>
  <c r="F21" i="332"/>
  <c r="J13" i="332"/>
  <c r="I13" i="332"/>
  <c r="G13" i="332"/>
  <c r="F13" i="332"/>
  <c r="I12" i="332"/>
  <c r="I10" i="332"/>
  <c r="J10" i="332"/>
  <c r="J9" i="332"/>
  <c r="G9" i="332"/>
  <c r="F9" i="332"/>
  <c r="B4" i="332"/>
  <c r="I109" i="331"/>
  <c r="J106" i="331"/>
  <c r="G106" i="331"/>
  <c r="F64" i="331"/>
  <c r="F51" i="331"/>
  <c r="F20" i="331"/>
  <c r="J12" i="331"/>
  <c r="I12" i="331"/>
  <c r="G12" i="331"/>
  <c r="F12" i="331"/>
  <c r="G11" i="331"/>
  <c r="F11" i="331"/>
  <c r="I9" i="331"/>
  <c r="J9" i="331"/>
  <c r="G9" i="331"/>
  <c r="I8" i="331"/>
  <c r="B4" i="331"/>
  <c r="J112" i="330"/>
  <c r="G112" i="330"/>
  <c r="G109" i="330"/>
  <c r="F109" i="330"/>
  <c r="J106" i="330"/>
  <c r="G106" i="330"/>
  <c r="F64" i="330"/>
  <c r="F51" i="330"/>
  <c r="F20" i="330"/>
  <c r="J12" i="330"/>
  <c r="I12" i="330"/>
  <c r="G12" i="330"/>
  <c r="F12" i="330"/>
  <c r="I11" i="330"/>
  <c r="G11" i="330"/>
  <c r="J9" i="330"/>
  <c r="J8" i="330"/>
  <c r="I8" i="330"/>
  <c r="G8" i="330"/>
  <c r="F8" i="330"/>
  <c r="B4" i="330"/>
  <c r="J99" i="329"/>
  <c r="I99" i="329"/>
  <c r="G99" i="329"/>
  <c r="F99" i="329"/>
  <c r="J96" i="329"/>
  <c r="I96" i="329"/>
  <c r="G96" i="329"/>
  <c r="F96" i="329"/>
  <c r="F54" i="329"/>
  <c r="F41" i="329"/>
  <c r="F20" i="329"/>
  <c r="J12" i="329"/>
  <c r="G12" i="329"/>
  <c r="F12" i="329"/>
  <c r="I11" i="329"/>
  <c r="J11" i="329"/>
  <c r="G11" i="329"/>
  <c r="J9" i="329"/>
  <c r="I8" i="329"/>
  <c r="J8" i="329"/>
  <c r="G8" i="329"/>
  <c r="F8" i="329"/>
  <c r="B4" i="329"/>
  <c r="F103" i="328"/>
  <c r="F90" i="328"/>
  <c r="F59" i="328"/>
  <c r="I55" i="328"/>
  <c r="J55" i="328"/>
  <c r="G55" i="328"/>
  <c r="G53" i="328"/>
  <c r="F21" i="328"/>
  <c r="G13" i="328"/>
  <c r="I12" i="328"/>
  <c r="G12" i="328"/>
  <c r="J10" i="328"/>
  <c r="I10" i="328"/>
  <c r="G10" i="328"/>
  <c r="F10" i="328"/>
  <c r="J9" i="328"/>
  <c r="G9" i="328"/>
  <c r="F9" i="328"/>
  <c r="B4" i="328"/>
  <c r="J102" i="327"/>
  <c r="I102" i="327"/>
  <c r="G102" i="327"/>
  <c r="F102" i="327"/>
  <c r="I99" i="327"/>
  <c r="J96" i="327"/>
  <c r="I96" i="327"/>
  <c r="G96" i="327"/>
  <c r="F96" i="327"/>
  <c r="F54" i="327"/>
  <c r="F41" i="327"/>
  <c r="F20" i="327"/>
  <c r="G12" i="327"/>
  <c r="I11" i="327"/>
  <c r="G11" i="327"/>
  <c r="J9" i="327"/>
  <c r="I9" i="327"/>
  <c r="G9" i="327"/>
  <c r="F9" i="327"/>
  <c r="J8" i="327"/>
  <c r="G8" i="327"/>
  <c r="F8" i="327"/>
  <c r="B4" i="327"/>
  <c r="J102" i="326"/>
  <c r="I102" i="326"/>
  <c r="F102" i="326"/>
  <c r="I99" i="326"/>
  <c r="G99" i="326"/>
  <c r="F99" i="326"/>
  <c r="G96" i="326"/>
  <c r="F54" i="326"/>
  <c r="F41" i="326"/>
  <c r="F20" i="326"/>
  <c r="G12" i="326"/>
  <c r="I11" i="326"/>
  <c r="G11" i="326"/>
  <c r="J9" i="326"/>
  <c r="I9" i="326"/>
  <c r="G9" i="326"/>
  <c r="F9" i="326"/>
  <c r="J8" i="326"/>
  <c r="I8" i="326"/>
  <c r="G8" i="326"/>
  <c r="F8" i="326"/>
  <c r="B4" i="326"/>
  <c r="J109" i="325"/>
  <c r="I109" i="325"/>
  <c r="G109" i="325"/>
  <c r="F109" i="325"/>
  <c r="G106" i="325"/>
  <c r="F64" i="325"/>
  <c r="F51" i="325"/>
  <c r="F20" i="325"/>
  <c r="J12" i="325"/>
  <c r="I12" i="325"/>
  <c r="G12" i="325"/>
  <c r="F12" i="325"/>
  <c r="J11" i="325"/>
  <c r="G11" i="325"/>
  <c r="G9" i="325"/>
  <c r="J8" i="325"/>
  <c r="I8" i="325"/>
  <c r="G8" i="325"/>
  <c r="F8" i="325"/>
  <c r="B4" i="325"/>
  <c r="G102" i="324"/>
  <c r="J99" i="324"/>
  <c r="G99" i="324"/>
  <c r="F99" i="324"/>
  <c r="J96" i="324"/>
  <c r="I96" i="324"/>
  <c r="G96" i="324"/>
  <c r="F96" i="324"/>
  <c r="F54" i="324"/>
  <c r="F41" i="324"/>
  <c r="F20" i="324"/>
  <c r="J12" i="324"/>
  <c r="I12" i="324"/>
  <c r="F12" i="324"/>
  <c r="I11" i="324"/>
  <c r="J11" i="324"/>
  <c r="G11" i="324"/>
  <c r="G9" i="324"/>
  <c r="I8" i="324"/>
  <c r="J8" i="324"/>
  <c r="G8" i="324"/>
  <c r="F8" i="324"/>
  <c r="B4" i="324"/>
  <c r="G102" i="323"/>
  <c r="J99" i="323"/>
  <c r="G99" i="323"/>
  <c r="J96" i="323"/>
  <c r="I96" i="323"/>
  <c r="G96" i="323"/>
  <c r="F96" i="323"/>
  <c r="F54" i="323"/>
  <c r="F41" i="323"/>
  <c r="F20" i="323"/>
  <c r="J12" i="323"/>
  <c r="I12" i="323"/>
  <c r="F12" i="323"/>
  <c r="I11" i="323"/>
  <c r="J11" i="323"/>
  <c r="G11" i="323"/>
  <c r="G9" i="323"/>
  <c r="J8" i="323"/>
  <c r="I8" i="323"/>
  <c r="G8" i="323"/>
  <c r="F8" i="323"/>
  <c r="B4" i="323"/>
  <c r="J109" i="322"/>
  <c r="I109" i="322"/>
  <c r="G109" i="322"/>
  <c r="F109" i="322"/>
  <c r="J106" i="322"/>
  <c r="I106" i="322"/>
  <c r="F106" i="322"/>
  <c r="F64" i="322"/>
  <c r="F51" i="322"/>
  <c r="F20" i="322"/>
  <c r="G12" i="322"/>
  <c r="I11" i="322"/>
  <c r="J11" i="322"/>
  <c r="G11" i="322"/>
  <c r="J9" i="322"/>
  <c r="I9" i="322"/>
  <c r="F9" i="322"/>
  <c r="I8" i="322"/>
  <c r="J8" i="322"/>
  <c r="G8" i="322"/>
  <c r="F8" i="322"/>
  <c r="B4" i="322"/>
  <c r="J97" i="321"/>
  <c r="I97" i="321"/>
  <c r="G97" i="321"/>
  <c r="F97" i="321"/>
  <c r="G94" i="321"/>
  <c r="F94" i="321"/>
  <c r="F54" i="321"/>
  <c r="F41" i="321"/>
  <c r="F20" i="321"/>
  <c r="I12" i="321"/>
  <c r="I11" i="321"/>
  <c r="J11" i="321"/>
  <c r="J9" i="321"/>
  <c r="I9" i="321"/>
  <c r="G9" i="321"/>
  <c r="F9" i="321"/>
  <c r="J8" i="321"/>
  <c r="I8" i="321"/>
  <c r="G8" i="321"/>
  <c r="F8" i="321"/>
  <c r="B4" i="321"/>
  <c r="I98" i="320"/>
  <c r="J98" i="320"/>
  <c r="F98" i="320"/>
  <c r="I95" i="320"/>
  <c r="F53" i="320"/>
  <c r="F40" i="320"/>
  <c r="F19" i="320"/>
  <c r="J14" i="320"/>
  <c r="I14" i="320"/>
  <c r="G14" i="320"/>
  <c r="F14" i="320"/>
  <c r="J13" i="320"/>
  <c r="G13" i="320"/>
  <c r="F13" i="320"/>
  <c r="I11" i="320"/>
  <c r="I10" i="320"/>
  <c r="J10" i="320"/>
  <c r="J8" i="320"/>
  <c r="G8" i="320"/>
  <c r="F8" i="320"/>
  <c r="J7" i="320"/>
  <c r="G7" i="320"/>
  <c r="F7" i="320"/>
  <c r="B4" i="320"/>
  <c r="I99" i="319"/>
  <c r="J99" i="319"/>
  <c r="F99" i="319"/>
  <c r="I96" i="319"/>
  <c r="F54" i="319"/>
  <c r="F41" i="319"/>
  <c r="F20" i="319"/>
  <c r="I11" i="319"/>
  <c r="J11" i="319"/>
  <c r="J9" i="319"/>
  <c r="G9" i="319"/>
  <c r="F9" i="319"/>
  <c r="J8" i="319"/>
  <c r="G8" i="319"/>
  <c r="F8" i="319"/>
  <c r="B4" i="319"/>
  <c r="J102" i="318"/>
  <c r="G102" i="318"/>
  <c r="F102" i="318"/>
  <c r="I99" i="318"/>
  <c r="J99" i="318"/>
  <c r="G99" i="318"/>
  <c r="F54" i="318"/>
  <c r="F41" i="318"/>
  <c r="F20" i="318"/>
  <c r="J12" i="318"/>
  <c r="I12" i="318"/>
  <c r="G12" i="318"/>
  <c r="F12" i="318"/>
  <c r="J11" i="318"/>
  <c r="G11" i="318"/>
  <c r="I9" i="318"/>
  <c r="J8" i="318"/>
  <c r="I8" i="318"/>
  <c r="G8" i="318"/>
  <c r="F8" i="318"/>
  <c r="B4" i="318"/>
  <c r="I102" i="317"/>
  <c r="J99" i="317"/>
  <c r="G99" i="317"/>
  <c r="J96" i="317"/>
  <c r="I96" i="317"/>
  <c r="G96" i="317"/>
  <c r="F96" i="317"/>
  <c r="F54" i="317"/>
  <c r="F41" i="317"/>
  <c r="F20" i="317"/>
  <c r="J12" i="317"/>
  <c r="G12" i="317"/>
  <c r="F12" i="317"/>
  <c r="I11" i="317"/>
  <c r="J11" i="317"/>
  <c r="G11" i="317"/>
  <c r="I9" i="317"/>
  <c r="I8" i="317"/>
  <c r="J8" i="317"/>
  <c r="G8" i="317"/>
  <c r="F8" i="317"/>
  <c r="B4" i="317"/>
  <c r="I102" i="316"/>
  <c r="J99" i="316"/>
  <c r="G99" i="316"/>
  <c r="J96" i="316"/>
  <c r="I96" i="316"/>
  <c r="G96" i="316"/>
  <c r="F96" i="316"/>
  <c r="F54" i="316"/>
  <c r="F41" i="316"/>
  <c r="F20" i="316"/>
  <c r="J12" i="316"/>
  <c r="I11" i="316"/>
  <c r="G11" i="316"/>
  <c r="J9" i="316"/>
  <c r="I9" i="316"/>
  <c r="G9" i="316"/>
  <c r="F9" i="316"/>
  <c r="J8" i="316"/>
  <c r="I8" i="316"/>
  <c r="G8" i="316"/>
  <c r="F8" i="316"/>
  <c r="B4" i="316"/>
  <c r="F243" i="315"/>
  <c r="F230" i="315"/>
  <c r="F129" i="315"/>
  <c r="I125" i="315"/>
  <c r="I123" i="315"/>
  <c r="J123" i="315"/>
  <c r="F123" i="315"/>
  <c r="F21" i="315"/>
  <c r="J13" i="315"/>
  <c r="G13" i="315"/>
  <c r="F13" i="315"/>
  <c r="I12" i="315"/>
  <c r="I10" i="315"/>
  <c r="J10" i="315"/>
  <c r="J9" i="315"/>
  <c r="G9" i="315"/>
  <c r="F9" i="315"/>
  <c r="B4" i="315"/>
  <c r="I129" i="314"/>
  <c r="J126" i="314"/>
  <c r="I126" i="314"/>
  <c r="G126" i="314"/>
  <c r="F126" i="314"/>
  <c r="F84" i="314"/>
  <c r="F71" i="314"/>
  <c r="F20" i="314"/>
  <c r="J12" i="314"/>
  <c r="I12" i="314"/>
  <c r="G12" i="314"/>
  <c r="F12" i="314"/>
  <c r="J11" i="314"/>
  <c r="G11" i="314"/>
  <c r="F11" i="314"/>
  <c r="I9" i="314"/>
  <c r="J9" i="314"/>
  <c r="G9" i="314"/>
  <c r="I8" i="314"/>
  <c r="B4" i="314"/>
  <c r="J102" i="313"/>
  <c r="G102" i="313"/>
  <c r="J99" i="313"/>
  <c r="I99" i="313"/>
  <c r="G99" i="313"/>
  <c r="F99" i="313"/>
  <c r="J96" i="313"/>
  <c r="I96" i="313"/>
  <c r="G96" i="313"/>
  <c r="F96" i="313"/>
  <c r="F54" i="313"/>
  <c r="F41" i="313"/>
  <c r="F20" i="313"/>
  <c r="J12" i="313"/>
  <c r="J11" i="313"/>
  <c r="I11" i="313"/>
  <c r="G11" i="313"/>
  <c r="F11" i="313"/>
  <c r="J9" i="313"/>
  <c r="I9" i="313"/>
  <c r="G9" i="313"/>
  <c r="F9" i="313"/>
  <c r="I8" i="313"/>
  <c r="B4" i="313"/>
  <c r="J99" i="312"/>
  <c r="I99" i="312"/>
  <c r="G99" i="312"/>
  <c r="F99" i="312"/>
  <c r="J96" i="312"/>
  <c r="F54" i="312"/>
  <c r="F41" i="312"/>
  <c r="F20" i="312"/>
  <c r="J12" i="312"/>
  <c r="I11" i="312"/>
  <c r="G11" i="312"/>
  <c r="J9" i="312"/>
  <c r="G9" i="312"/>
  <c r="F9" i="312"/>
  <c r="I8" i="312"/>
  <c r="G8" i="312"/>
  <c r="B4" i="312"/>
  <c r="I101" i="311"/>
  <c r="G101" i="311"/>
  <c r="F101" i="311"/>
  <c r="J98" i="311"/>
  <c r="F57" i="311"/>
  <c r="F44" i="311"/>
  <c r="F23" i="311"/>
  <c r="J12" i="311"/>
  <c r="J11" i="311"/>
  <c r="I11" i="311"/>
  <c r="G11" i="311"/>
  <c r="F11" i="311"/>
  <c r="J9" i="311"/>
  <c r="G9" i="311"/>
  <c r="F9" i="311"/>
  <c r="I8" i="311"/>
  <c r="J8" i="311"/>
  <c r="G8" i="311"/>
  <c r="B4" i="311"/>
  <c r="G102" i="310"/>
  <c r="I99" i="310"/>
  <c r="J99" i="310"/>
  <c r="G99" i="310"/>
  <c r="J96" i="310"/>
  <c r="I96" i="310"/>
  <c r="F96" i="310"/>
  <c r="F54" i="310"/>
  <c r="F41" i="310"/>
  <c r="F20" i="310"/>
  <c r="J12" i="310"/>
  <c r="I11" i="310"/>
  <c r="G11" i="310"/>
  <c r="J9" i="310"/>
  <c r="I9" i="310"/>
  <c r="G9" i="310"/>
  <c r="F9" i="310"/>
  <c r="I8" i="310"/>
  <c r="G8" i="310"/>
  <c r="F8" i="310"/>
  <c r="B4" i="310"/>
  <c r="J102" i="309"/>
  <c r="G102" i="309"/>
  <c r="F102" i="309"/>
  <c r="I99" i="309"/>
  <c r="G99" i="309"/>
  <c r="J96" i="309"/>
  <c r="F54" i="309"/>
  <c r="F41" i="309"/>
  <c r="F20" i="309"/>
  <c r="J12" i="309"/>
  <c r="I11" i="309"/>
  <c r="G11" i="309"/>
  <c r="J9" i="309"/>
  <c r="I9" i="309"/>
  <c r="G9" i="309"/>
  <c r="F9" i="309"/>
  <c r="J8" i="309"/>
  <c r="I8" i="309"/>
  <c r="G8" i="309"/>
  <c r="F8" i="309"/>
  <c r="B4" i="309"/>
  <c r="I99" i="308"/>
  <c r="G99" i="308"/>
  <c r="J96" i="308"/>
  <c r="F54" i="308"/>
  <c r="F41" i="308"/>
  <c r="F20" i="308"/>
  <c r="J12" i="308"/>
  <c r="I11" i="308"/>
  <c r="G11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J102" i="306"/>
  <c r="G102" i="306"/>
  <c r="F102" i="306"/>
  <c r="I99" i="306"/>
  <c r="G99" i="306"/>
  <c r="J96" i="306"/>
  <c r="F54" i="306"/>
  <c r="F41" i="306"/>
  <c r="F20" i="306"/>
  <c r="J12" i="306"/>
  <c r="I11" i="306"/>
  <c r="G11" i="306"/>
  <c r="J9" i="306"/>
  <c r="I9" i="306"/>
  <c r="G9" i="306"/>
  <c r="F9" i="306"/>
  <c r="J8" i="306"/>
  <c r="I8" i="306"/>
  <c r="G8" i="306"/>
  <c r="F8" i="306"/>
  <c r="B4" i="306"/>
  <c r="F167" i="305"/>
  <c r="F166" i="305"/>
  <c r="F143" i="305"/>
  <c r="F130" i="305"/>
  <c r="F79" i="305"/>
  <c r="I75" i="305"/>
  <c r="G75" i="305"/>
  <c r="J73" i="305"/>
  <c r="F21" i="305"/>
  <c r="J13" i="305"/>
  <c r="I12" i="305"/>
  <c r="J12" i="305"/>
  <c r="G12" i="305"/>
  <c r="F12" i="305"/>
  <c r="J10" i="305"/>
  <c r="G10" i="305"/>
  <c r="F10" i="305"/>
  <c r="I9" i="305"/>
  <c r="G9" i="305"/>
  <c r="B4" i="305"/>
  <c r="J102" i="304"/>
  <c r="G102" i="304"/>
  <c r="F102" i="304"/>
  <c r="I99" i="304"/>
  <c r="G99" i="304"/>
  <c r="J96" i="304"/>
  <c r="F54" i="304"/>
  <c r="F41" i="304"/>
  <c r="F20" i="304"/>
  <c r="J12" i="304"/>
  <c r="I11" i="304"/>
  <c r="G11" i="304"/>
  <c r="J9" i="304"/>
  <c r="I9" i="304"/>
  <c r="G9" i="304"/>
  <c r="F9" i="304"/>
  <c r="J8" i="304"/>
  <c r="I8" i="304"/>
  <c r="G8" i="304"/>
  <c r="F8" i="304"/>
  <c r="B4" i="304"/>
  <c r="J132" i="303"/>
  <c r="G132" i="303"/>
  <c r="F132" i="303"/>
  <c r="I129" i="303"/>
  <c r="G129" i="303"/>
  <c r="J126" i="303"/>
  <c r="F84" i="303"/>
  <c r="F71" i="303"/>
  <c r="F20" i="303"/>
  <c r="J12" i="303"/>
  <c r="I12" i="303"/>
  <c r="G12" i="303"/>
  <c r="F12" i="303"/>
  <c r="I11" i="303"/>
  <c r="G11" i="303"/>
  <c r="J9" i="303"/>
  <c r="I8" i="303"/>
  <c r="G8" i="303"/>
  <c r="F8" i="303"/>
  <c r="B4" i="303"/>
  <c r="F83" i="302"/>
  <c r="F70" i="302"/>
  <c r="F49" i="302"/>
  <c r="I45" i="302"/>
  <c r="G45" i="302"/>
  <c r="J43" i="302"/>
  <c r="I43" i="302"/>
  <c r="G43" i="302"/>
  <c r="F43" i="302"/>
  <c r="F21" i="302"/>
  <c r="J13" i="302"/>
  <c r="I12" i="302"/>
  <c r="G12" i="302"/>
  <c r="J10" i="302"/>
  <c r="I10" i="302"/>
  <c r="G10" i="302"/>
  <c r="F10" i="302"/>
  <c r="J9" i="302"/>
  <c r="I9" i="302"/>
  <c r="G9" i="302"/>
  <c r="F9" i="302"/>
  <c r="B4" i="302"/>
  <c r="J102" i="301"/>
  <c r="G102" i="301"/>
  <c r="F102" i="301"/>
  <c r="I99" i="301"/>
  <c r="J99" i="301"/>
  <c r="G99" i="301"/>
  <c r="J96" i="301"/>
  <c r="F54" i="301"/>
  <c r="F41" i="301"/>
  <c r="F20" i="301"/>
  <c r="J12" i="301"/>
  <c r="I11" i="301"/>
  <c r="G11" i="301"/>
  <c r="J9" i="301"/>
  <c r="I9" i="301"/>
  <c r="G9" i="301"/>
  <c r="F9" i="301"/>
  <c r="J8" i="301"/>
  <c r="I8" i="301"/>
  <c r="G8" i="301"/>
  <c r="F8" i="301"/>
  <c r="B4" i="301"/>
  <c r="J102" i="300"/>
  <c r="I102" i="300"/>
  <c r="G102" i="300"/>
  <c r="F102" i="300"/>
  <c r="I99" i="300"/>
  <c r="G99" i="300"/>
  <c r="J96" i="300"/>
  <c r="F54" i="300"/>
  <c r="F41" i="300"/>
  <c r="F20" i="300"/>
  <c r="J12" i="300"/>
  <c r="I11" i="300"/>
  <c r="G11" i="300"/>
  <c r="J9" i="300"/>
  <c r="I9" i="300"/>
  <c r="G9" i="300"/>
  <c r="F9" i="300"/>
  <c r="J8" i="300"/>
  <c r="I8" i="300"/>
  <c r="G8" i="300"/>
  <c r="F8" i="300"/>
  <c r="B4" i="300"/>
  <c r="F125" i="299"/>
  <c r="F112" i="299"/>
  <c r="J68" i="299"/>
  <c r="I66" i="299"/>
  <c r="G66" i="299"/>
  <c r="F24" i="299"/>
  <c r="I15" i="299"/>
  <c r="G15" i="299"/>
  <c r="J13" i="299"/>
  <c r="I11" i="299"/>
  <c r="G11" i="299"/>
  <c r="J9" i="299"/>
  <c r="I9" i="299"/>
  <c r="G9" i="299"/>
  <c r="F9" i="299"/>
  <c r="B4" i="299"/>
  <c r="I101" i="298"/>
  <c r="G101" i="298"/>
  <c r="J98" i="298"/>
  <c r="J95" i="298"/>
  <c r="I95" i="298"/>
  <c r="G95" i="298"/>
  <c r="F95" i="298"/>
  <c r="F53" i="298"/>
  <c r="F40" i="298"/>
  <c r="F20" i="298"/>
  <c r="J12" i="298"/>
  <c r="I12" i="298"/>
  <c r="G12" i="298"/>
  <c r="F12" i="298"/>
  <c r="I11" i="298"/>
  <c r="G11" i="298"/>
  <c r="J9" i="298"/>
  <c r="J8" i="298"/>
  <c r="I8" i="298"/>
  <c r="G8" i="298"/>
  <c r="F8" i="298"/>
  <c r="B4" i="298"/>
  <c r="I99" i="297"/>
  <c r="G99" i="297"/>
  <c r="F99" i="297"/>
  <c r="J96" i="297"/>
  <c r="I96" i="297"/>
  <c r="G96" i="297"/>
  <c r="F96" i="297"/>
  <c r="F54" i="297"/>
  <c r="F41" i="297"/>
  <c r="F20" i="297"/>
  <c r="J12" i="297"/>
  <c r="G12" i="297"/>
  <c r="F12" i="297"/>
  <c r="I11" i="297"/>
  <c r="J11" i="297"/>
  <c r="G11" i="297"/>
  <c r="J9" i="297"/>
  <c r="I8" i="297"/>
  <c r="J8" i="297"/>
  <c r="G8" i="297"/>
  <c r="F8" i="297"/>
  <c r="B4" i="297"/>
  <c r="I99" i="296"/>
  <c r="G99" i="296"/>
  <c r="F99" i="296"/>
  <c r="J96" i="296"/>
  <c r="I96" i="296"/>
  <c r="G96" i="296"/>
  <c r="F96" i="296"/>
  <c r="F54" i="296"/>
  <c r="F41" i="296"/>
  <c r="F20" i="296"/>
  <c r="J12" i="296"/>
  <c r="G12" i="296"/>
  <c r="F12" i="296"/>
  <c r="I11" i="296"/>
  <c r="J11" i="296"/>
  <c r="G11" i="296"/>
  <c r="J9" i="296"/>
  <c r="J8" i="296"/>
  <c r="I8" i="296"/>
  <c r="G8" i="296"/>
  <c r="F8" i="296"/>
  <c r="B4" i="296"/>
  <c r="I99" i="295"/>
  <c r="J99" i="295"/>
  <c r="G99" i="295"/>
  <c r="F99" i="295"/>
  <c r="J96" i="295"/>
  <c r="G96" i="295"/>
  <c r="F96" i="295"/>
  <c r="F54" i="295"/>
  <c r="F41" i="295"/>
  <c r="F20" i="295"/>
  <c r="J12" i="295"/>
  <c r="G12" i="295"/>
  <c r="F12" i="295"/>
  <c r="I11" i="295"/>
  <c r="J11" i="295"/>
  <c r="G11" i="295"/>
  <c r="J9" i="295"/>
  <c r="I8" i="295"/>
  <c r="J8" i="295"/>
  <c r="G8" i="295"/>
  <c r="F8" i="295"/>
  <c r="B4" i="295"/>
  <c r="J102" i="294"/>
  <c r="I99" i="294"/>
  <c r="G99" i="294"/>
  <c r="J96" i="294"/>
  <c r="G96" i="294"/>
  <c r="F96" i="294"/>
  <c r="F54" i="294"/>
  <c r="F41" i="294"/>
  <c r="F20" i="294"/>
  <c r="J12" i="294"/>
  <c r="G12" i="294"/>
  <c r="F12" i="294"/>
  <c r="I11" i="294"/>
  <c r="J11" i="294"/>
  <c r="G11" i="294"/>
  <c r="J9" i="294"/>
  <c r="J8" i="294"/>
  <c r="I8" i="294"/>
  <c r="G8" i="294"/>
  <c r="F8" i="294"/>
  <c r="B4" i="294"/>
  <c r="I99" i="293"/>
  <c r="G99" i="293"/>
  <c r="J96" i="293"/>
  <c r="G96" i="293"/>
  <c r="F96" i="293"/>
  <c r="F54" i="293"/>
  <c r="F41" i="293"/>
  <c r="F20" i="293"/>
  <c r="J12" i="293"/>
  <c r="G12" i="293"/>
  <c r="F12" i="293"/>
  <c r="I11" i="293"/>
  <c r="J11" i="293"/>
  <c r="G11" i="293"/>
  <c r="J9" i="293"/>
  <c r="J8" i="293"/>
  <c r="I8" i="293"/>
  <c r="G8" i="293"/>
  <c r="F8" i="293"/>
  <c r="B4" i="293"/>
  <c r="J102" i="292"/>
  <c r="I99" i="292"/>
  <c r="G99" i="292"/>
  <c r="J96" i="292"/>
  <c r="I96" i="292"/>
  <c r="G96" i="292"/>
  <c r="F96" i="292"/>
  <c r="F54" i="292"/>
  <c r="F41" i="292"/>
  <c r="F20" i="292"/>
  <c r="J12" i="292"/>
  <c r="G12" i="292"/>
  <c r="F12" i="292"/>
  <c r="I11" i="292"/>
  <c r="J11" i="292"/>
  <c r="G11" i="292"/>
  <c r="J9" i="292"/>
  <c r="I8" i="292"/>
  <c r="J8" i="292"/>
  <c r="G8" i="292"/>
  <c r="F8" i="292"/>
  <c r="B4" i="292"/>
  <c r="I100" i="291"/>
  <c r="G100" i="291"/>
  <c r="J97" i="291"/>
  <c r="G97" i="291"/>
  <c r="F97" i="291"/>
  <c r="F55" i="291"/>
  <c r="F42" i="291"/>
  <c r="F20" i="291"/>
  <c r="J12" i="291"/>
  <c r="I12" i="291"/>
  <c r="G12" i="291"/>
  <c r="F12" i="291"/>
  <c r="I11" i="291"/>
  <c r="G11" i="291"/>
  <c r="J9" i="291"/>
  <c r="I8" i="291"/>
  <c r="G8" i="291"/>
  <c r="B4" i="291"/>
  <c r="I99" i="290"/>
  <c r="G99" i="290"/>
  <c r="F99" i="290"/>
  <c r="J96" i="290"/>
  <c r="I96" i="290"/>
  <c r="G96" i="290"/>
  <c r="F96" i="290"/>
  <c r="F54" i="290"/>
  <c r="F41" i="290"/>
  <c r="F20" i="290"/>
  <c r="J12" i="290"/>
  <c r="G12" i="290"/>
  <c r="F12" i="290"/>
  <c r="I11" i="290"/>
  <c r="J11" i="290"/>
  <c r="G11" i="290"/>
  <c r="J9" i="290"/>
  <c r="I8" i="290"/>
  <c r="J8" i="290"/>
  <c r="G8" i="290"/>
  <c r="B4" i="290"/>
  <c r="J102" i="289"/>
  <c r="I99" i="289"/>
  <c r="G99" i="289"/>
  <c r="J96" i="289"/>
  <c r="I96" i="289"/>
  <c r="G96" i="289"/>
  <c r="F96" i="289"/>
  <c r="F54" i="289"/>
  <c r="F41" i="289"/>
  <c r="F20" i="289"/>
  <c r="G12" i="289"/>
  <c r="I11" i="289"/>
  <c r="G11" i="289"/>
  <c r="J9" i="289"/>
  <c r="I9" i="289"/>
  <c r="G9" i="289"/>
  <c r="F9" i="289"/>
  <c r="J8" i="289"/>
  <c r="I8" i="289"/>
  <c r="G8" i="289"/>
  <c r="F8" i="289"/>
  <c r="B4" i="289"/>
  <c r="J112" i="288"/>
  <c r="I112" i="288"/>
  <c r="F112" i="288"/>
  <c r="I109" i="288"/>
  <c r="G109" i="288"/>
  <c r="G106" i="288"/>
  <c r="F64" i="288"/>
  <c r="F51" i="288"/>
  <c r="F20" i="288"/>
  <c r="J12" i="288"/>
  <c r="I12" i="288"/>
  <c r="G12" i="288"/>
  <c r="F12" i="288"/>
  <c r="J11" i="288"/>
  <c r="G11" i="288"/>
  <c r="G9" i="288"/>
  <c r="J8" i="288"/>
  <c r="I8" i="288"/>
  <c r="G8" i="288"/>
  <c r="F8" i="288"/>
  <c r="B4" i="288"/>
  <c r="G102" i="287"/>
  <c r="J99" i="287"/>
  <c r="G99" i="287"/>
  <c r="F99" i="287"/>
  <c r="J96" i="287"/>
  <c r="I96" i="287"/>
  <c r="G96" i="287"/>
  <c r="F96" i="287"/>
  <c r="F54" i="287"/>
  <c r="F41" i="287"/>
  <c r="F20" i="287"/>
  <c r="I12" i="287"/>
  <c r="G12" i="287"/>
  <c r="J11" i="287"/>
  <c r="I11" i="287"/>
  <c r="F11" i="287"/>
  <c r="J9" i="287"/>
  <c r="I9" i="287"/>
  <c r="G9" i="287"/>
  <c r="F9" i="287"/>
  <c r="G8" i="287"/>
  <c r="B4" i="287"/>
  <c r="J109" i="286"/>
  <c r="I109" i="286"/>
  <c r="G109" i="286"/>
  <c r="F109" i="286"/>
  <c r="I106" i="286"/>
  <c r="G106" i="286"/>
  <c r="F64" i="286"/>
  <c r="F51" i="286"/>
  <c r="F20" i="286"/>
  <c r="J12" i="286"/>
  <c r="I12" i="286"/>
  <c r="G12" i="286"/>
  <c r="F12" i="286"/>
  <c r="G11" i="286"/>
  <c r="J9" i="286"/>
  <c r="I9" i="286"/>
  <c r="G9" i="286"/>
  <c r="F9" i="286"/>
  <c r="J8" i="286"/>
  <c r="G8" i="286"/>
  <c r="F8" i="286"/>
  <c r="B4" i="286"/>
  <c r="J122" i="285"/>
  <c r="I122" i="285"/>
  <c r="G122" i="285"/>
  <c r="F122" i="285"/>
  <c r="J119" i="285"/>
  <c r="I116" i="285"/>
  <c r="J116" i="285"/>
  <c r="G116" i="285"/>
  <c r="F74" i="285"/>
  <c r="F61" i="285"/>
  <c r="F20" i="285"/>
  <c r="I12" i="285"/>
  <c r="J12" i="285"/>
  <c r="G12" i="285"/>
  <c r="J11" i="285"/>
  <c r="J9" i="285"/>
  <c r="I9" i="285"/>
  <c r="G9" i="285"/>
  <c r="F9" i="285"/>
  <c r="J8" i="285"/>
  <c r="G8" i="285"/>
  <c r="F8" i="285"/>
  <c r="B4" i="285"/>
  <c r="J99" i="284"/>
  <c r="I96" i="284"/>
  <c r="J96" i="284"/>
  <c r="G96" i="284"/>
  <c r="F96" i="284"/>
  <c r="F54" i="284"/>
  <c r="F41" i="284"/>
  <c r="F20" i="284"/>
  <c r="I12" i="284"/>
  <c r="J12" i="284"/>
  <c r="G12" i="284"/>
  <c r="J11" i="284"/>
  <c r="I9" i="284"/>
  <c r="J9" i="284"/>
  <c r="G9" i="284"/>
  <c r="F9" i="284"/>
  <c r="J8" i="284"/>
  <c r="G8" i="284"/>
  <c r="F8" i="284"/>
  <c r="B4" i="284"/>
  <c r="I102" i="283"/>
  <c r="J102" i="283"/>
  <c r="G102" i="283"/>
  <c r="J99" i="283"/>
  <c r="I96" i="283"/>
  <c r="J96" i="283"/>
  <c r="G96" i="283"/>
  <c r="F96" i="283"/>
  <c r="F54" i="283"/>
  <c r="F41" i="283"/>
  <c r="F20" i="283"/>
  <c r="I12" i="283"/>
  <c r="J12" i="283"/>
  <c r="G12" i="283"/>
  <c r="J11" i="283"/>
  <c r="J9" i="283"/>
  <c r="I9" i="283"/>
  <c r="G9" i="283"/>
  <c r="F9" i="283"/>
  <c r="J8" i="283"/>
  <c r="G8" i="283"/>
  <c r="F8" i="283"/>
  <c r="B4" i="283"/>
  <c r="F54" i="282"/>
  <c r="F41" i="282"/>
  <c r="F20" i="282"/>
  <c r="B4" i="282"/>
  <c r="F54" i="281"/>
  <c r="F41" i="281"/>
  <c r="F20" i="281"/>
  <c r="B4" i="281"/>
  <c r="J102" i="280"/>
  <c r="I102" i="280"/>
  <c r="G102" i="280"/>
  <c r="F102" i="280"/>
  <c r="J99" i="280"/>
  <c r="I96" i="280"/>
  <c r="G96" i="280"/>
  <c r="F54" i="280"/>
  <c r="F41" i="280"/>
  <c r="F20" i="280"/>
  <c r="I12" i="280"/>
  <c r="G12" i="280"/>
  <c r="J11" i="280"/>
  <c r="I9" i="280"/>
  <c r="G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G11" i="280"/>
  <c r="F12" i="280"/>
  <c r="J12" i="280"/>
  <c r="F96" i="280"/>
  <c r="J96" i="280"/>
  <c r="G99" i="280"/>
  <c r="I8" i="283"/>
  <c r="G11" i="283"/>
  <c r="F12" i="283"/>
  <c r="G99" i="283"/>
  <c r="I8" i="284"/>
  <c r="G11" i="284"/>
  <c r="F12" i="284"/>
  <c r="G99" i="284"/>
  <c r="I8" i="285"/>
  <c r="G11" i="285"/>
  <c r="F12" i="285"/>
  <c r="F116" i="285"/>
  <c r="G119" i="285"/>
  <c r="I8" i="286"/>
  <c r="J11" i="286"/>
  <c r="F11" i="286"/>
  <c r="I11" i="286"/>
  <c r="J9" i="280"/>
  <c r="I11" i="280"/>
  <c r="I99" i="280"/>
  <c r="I11" i="283"/>
  <c r="I99" i="283"/>
  <c r="F102" i="283"/>
  <c r="I11" i="284"/>
  <c r="I99" i="284"/>
  <c r="I11" i="285"/>
  <c r="I119" i="285"/>
  <c r="F11" i="280"/>
  <c r="F99" i="280"/>
  <c r="F11" i="283"/>
  <c r="F99" i="283"/>
  <c r="F11" i="284"/>
  <c r="F99" i="284"/>
  <c r="F11" i="285"/>
  <c r="F119" i="285"/>
  <c r="F106" i="286"/>
  <c r="J106" i="286"/>
  <c r="I8" i="287"/>
  <c r="G11" i="287"/>
  <c r="F12" i="287"/>
  <c r="J12" i="287"/>
  <c r="I102" i="287"/>
  <c r="I9" i="288"/>
  <c r="I106" i="288"/>
  <c r="F109" i="288"/>
  <c r="J109" i="288"/>
  <c r="G112" i="288"/>
  <c r="F11" i="289"/>
  <c r="J11" i="289"/>
  <c r="I12" i="289"/>
  <c r="F99" i="289"/>
  <c r="J99" i="289"/>
  <c r="G102" i="289"/>
  <c r="G9" i="290"/>
  <c r="F11" i="290"/>
  <c r="I12" i="290"/>
  <c r="J99" i="290"/>
  <c r="G9" i="291"/>
  <c r="F11" i="291"/>
  <c r="J11" i="291"/>
  <c r="I97" i="291"/>
  <c r="F100" i="291"/>
  <c r="J100" i="291"/>
  <c r="G9" i="292"/>
  <c r="F11" i="292"/>
  <c r="I12" i="292"/>
  <c r="F99" i="292"/>
  <c r="J99" i="292"/>
  <c r="G102" i="292"/>
  <c r="G9" i="293"/>
  <c r="F11" i="293"/>
  <c r="I12" i="293"/>
  <c r="I96" i="293"/>
  <c r="F99" i="293"/>
  <c r="J99" i="293"/>
  <c r="G9" i="294"/>
  <c r="F11" i="294"/>
  <c r="I12" i="294"/>
  <c r="I96" i="294"/>
  <c r="F99" i="294"/>
  <c r="J99" i="294"/>
  <c r="G102" i="294"/>
  <c r="G9" i="295"/>
  <c r="F11" i="295"/>
  <c r="I12" i="295"/>
  <c r="I96" i="295"/>
  <c r="G9" i="296"/>
  <c r="F11" i="296"/>
  <c r="I12" i="296"/>
  <c r="J99" i="296"/>
  <c r="G9" i="297"/>
  <c r="F11" i="297"/>
  <c r="I12" i="297"/>
  <c r="J99" i="297"/>
  <c r="G9" i="298"/>
  <c r="F11" i="298"/>
  <c r="J11" i="298"/>
  <c r="G98" i="298"/>
  <c r="G13" i="299"/>
  <c r="F15" i="299"/>
  <c r="J15" i="299"/>
  <c r="G68" i="299"/>
  <c r="G12" i="300"/>
  <c r="G96" i="300"/>
  <c r="G12" i="301"/>
  <c r="G96" i="301"/>
  <c r="I102" i="301"/>
  <c r="G13" i="302"/>
  <c r="G9" i="303"/>
  <c r="F11" i="303"/>
  <c r="J11" i="303"/>
  <c r="G126" i="303"/>
  <c r="I132" i="303"/>
  <c r="G12" i="304"/>
  <c r="G96" i="304"/>
  <c r="I102" i="304"/>
  <c r="F9" i="305"/>
  <c r="J9" i="305"/>
  <c r="I10" i="305"/>
  <c r="G13" i="305"/>
  <c r="G73" i="305"/>
  <c r="F75" i="305"/>
  <c r="J75" i="305"/>
  <c r="G12" i="306"/>
  <c r="G96" i="306"/>
  <c r="I102" i="306"/>
  <c r="G12" i="308"/>
  <c r="G96" i="308"/>
  <c r="G12" i="309"/>
  <c r="G96" i="309"/>
  <c r="I102" i="309"/>
  <c r="J8" i="310"/>
  <c r="G12" i="310"/>
  <c r="G96" i="310"/>
  <c r="I102" i="310"/>
  <c r="F8" i="311"/>
  <c r="I9" i="311"/>
  <c r="G12" i="311"/>
  <c r="G98" i="311"/>
  <c r="F8" i="312"/>
  <c r="J8" i="312"/>
  <c r="I9" i="312"/>
  <c r="G12" i="312"/>
  <c r="G96" i="312"/>
  <c r="F8" i="313"/>
  <c r="J8" i="313"/>
  <c r="G12" i="313"/>
  <c r="I102" i="313"/>
  <c r="F8" i="314"/>
  <c r="J8" i="314"/>
  <c r="F129" i="314"/>
  <c r="J129" i="314"/>
  <c r="G10" i="315"/>
  <c r="F12" i="315"/>
  <c r="J12" i="315"/>
  <c r="I13" i="315"/>
  <c r="G123" i="315"/>
  <c r="F125" i="315"/>
  <c r="J125" i="315"/>
  <c r="G12" i="316"/>
  <c r="I99" i="316"/>
  <c r="F102" i="316"/>
  <c r="J102" i="316"/>
  <c r="F9" i="317"/>
  <c r="J9" i="317"/>
  <c r="I99" i="317"/>
  <c r="F102" i="317"/>
  <c r="J102" i="317"/>
  <c r="F9" i="318"/>
  <c r="J9" i="318"/>
  <c r="I11" i="318"/>
  <c r="F8" i="287"/>
  <c r="J8" i="287"/>
  <c r="I99" i="287"/>
  <c r="F102" i="287"/>
  <c r="J102" i="287"/>
  <c r="F9" i="288"/>
  <c r="J9" i="288"/>
  <c r="I11" i="288"/>
  <c r="F106" i="288"/>
  <c r="J106" i="288"/>
  <c r="F12" i="289"/>
  <c r="J12" i="289"/>
  <c r="F102" i="310"/>
  <c r="J102" i="310"/>
  <c r="G8" i="313"/>
  <c r="F102" i="313"/>
  <c r="G8" i="314"/>
  <c r="F9" i="314"/>
  <c r="I11" i="314"/>
  <c r="G129" i="314"/>
  <c r="I9" i="315"/>
  <c r="G12" i="315"/>
  <c r="G125" i="315"/>
  <c r="F99" i="316"/>
  <c r="G102" i="316"/>
  <c r="G9" i="317"/>
  <c r="F11" i="317"/>
  <c r="I12" i="317"/>
  <c r="F99" i="317"/>
  <c r="G102" i="317"/>
  <c r="G9" i="318"/>
  <c r="F11" i="318"/>
  <c r="F11" i="288"/>
  <c r="I102" i="289"/>
  <c r="F8" i="290"/>
  <c r="I9" i="290"/>
  <c r="F8" i="291"/>
  <c r="J8" i="291"/>
  <c r="I9" i="291"/>
  <c r="I9" i="292"/>
  <c r="I102" i="292"/>
  <c r="I9" i="293"/>
  <c r="I9" i="294"/>
  <c r="I102" i="294"/>
  <c r="I9" i="295"/>
  <c r="I9" i="296"/>
  <c r="I9" i="297"/>
  <c r="I9" i="298"/>
  <c r="I98" i="298"/>
  <c r="F101" i="298"/>
  <c r="J101" i="298"/>
  <c r="F11" i="299"/>
  <c r="J11" i="299"/>
  <c r="I13" i="299"/>
  <c r="F66" i="299"/>
  <c r="J66" i="299"/>
  <c r="I68" i="299"/>
  <c r="F11" i="300"/>
  <c r="J11" i="300"/>
  <c r="I12" i="300"/>
  <c r="I96" i="300"/>
  <c r="F99" i="300"/>
  <c r="J99" i="300"/>
  <c r="F11" i="301"/>
  <c r="J11" i="301"/>
  <c r="I12" i="301"/>
  <c r="I96" i="301"/>
  <c r="F99" i="301"/>
  <c r="F12" i="302"/>
  <c r="J12" i="302"/>
  <c r="I13" i="302"/>
  <c r="F45" i="302"/>
  <c r="J45" i="302"/>
  <c r="J8" i="303"/>
  <c r="I9" i="303"/>
  <c r="I126" i="303"/>
  <c r="F129" i="303"/>
  <c r="J129" i="303"/>
  <c r="F11" i="304"/>
  <c r="J11" i="304"/>
  <c r="I12" i="304"/>
  <c r="I96" i="304"/>
  <c r="F99" i="304"/>
  <c r="J99" i="304"/>
  <c r="I13" i="305"/>
  <c r="I73" i="305"/>
  <c r="F11" i="306"/>
  <c r="J11" i="306"/>
  <c r="I12" i="306"/>
  <c r="I96" i="306"/>
  <c r="F99" i="306"/>
  <c r="J99" i="306"/>
  <c r="F11" i="308"/>
  <c r="J11" i="308"/>
  <c r="I12" i="308"/>
  <c r="I96" i="308"/>
  <c r="F99" i="308"/>
  <c r="J99" i="308"/>
  <c r="F11" i="309"/>
  <c r="J11" i="309"/>
  <c r="I12" i="309"/>
  <c r="I96" i="309"/>
  <c r="F99" i="309"/>
  <c r="J99" i="309"/>
  <c r="F11" i="310"/>
  <c r="J11" i="310"/>
  <c r="I12" i="310"/>
  <c r="F99" i="310"/>
  <c r="I12" i="311"/>
  <c r="I98" i="311"/>
  <c r="J101" i="311"/>
  <c r="F11" i="312"/>
  <c r="J11" i="312"/>
  <c r="I12" i="312"/>
  <c r="I96" i="312"/>
  <c r="I12" i="313"/>
  <c r="F11" i="316"/>
  <c r="J11" i="316"/>
  <c r="I12" i="316"/>
  <c r="I96" i="318"/>
  <c r="G96" i="318"/>
  <c r="J96" i="318"/>
  <c r="F96" i="318"/>
  <c r="F102" i="289"/>
  <c r="F9" i="290"/>
  <c r="F9" i="291"/>
  <c r="F9" i="292"/>
  <c r="F102" i="292"/>
  <c r="F9" i="293"/>
  <c r="F9" i="294"/>
  <c r="F102" i="294"/>
  <c r="F9" i="295"/>
  <c r="F9" i="296"/>
  <c r="F9" i="297"/>
  <c r="F9" i="298"/>
  <c r="F98" i="298"/>
  <c r="F13" i="299"/>
  <c r="F68" i="299"/>
  <c r="F12" i="300"/>
  <c r="F96" i="300"/>
  <c r="F12" i="301"/>
  <c r="F96" i="301"/>
  <c r="F13" i="302"/>
  <c r="F9" i="303"/>
  <c r="F126" i="303"/>
  <c r="F12" i="304"/>
  <c r="F96" i="304"/>
  <c r="F13" i="305"/>
  <c r="F73" i="305"/>
  <c r="F12" i="306"/>
  <c r="F96" i="306"/>
  <c r="F12" i="308"/>
  <c r="F96" i="308"/>
  <c r="F12" i="309"/>
  <c r="F96" i="309"/>
  <c r="F12" i="310"/>
  <c r="F12" i="311"/>
  <c r="F98" i="311"/>
  <c r="F12" i="312"/>
  <c r="F96" i="312"/>
  <c r="F12" i="313"/>
  <c r="F10" i="315"/>
  <c r="F12" i="316"/>
  <c r="I12" i="319"/>
  <c r="G12" i="319"/>
  <c r="J12" i="319"/>
  <c r="F12" i="319"/>
  <c r="I8" i="319"/>
  <c r="G11" i="319"/>
  <c r="F96" i="319"/>
  <c r="J96" i="319"/>
  <c r="G99" i="319"/>
  <c r="I7" i="320"/>
  <c r="G10" i="320"/>
  <c r="F11" i="320"/>
  <c r="J11" i="320"/>
  <c r="I13" i="320"/>
  <c r="F95" i="320"/>
  <c r="J95" i="320"/>
  <c r="G98" i="320"/>
  <c r="G11" i="321"/>
  <c r="F12" i="321"/>
  <c r="J12" i="321"/>
  <c r="G9" i="322"/>
  <c r="F11" i="322"/>
  <c r="I12" i="322"/>
  <c r="G106" i="322"/>
  <c r="I9" i="323"/>
  <c r="G12" i="323"/>
  <c r="I102" i="323"/>
  <c r="I9" i="324"/>
  <c r="G12" i="324"/>
  <c r="I102" i="324"/>
  <c r="I9" i="325"/>
  <c r="I106" i="325"/>
  <c r="F11" i="326"/>
  <c r="J11" i="326"/>
  <c r="I12" i="326"/>
  <c r="I96" i="326"/>
  <c r="J99" i="326"/>
  <c r="G102" i="326"/>
  <c r="F11" i="327"/>
  <c r="J11" i="327"/>
  <c r="I12" i="327"/>
  <c r="F99" i="327"/>
  <c r="J99" i="327"/>
  <c r="F12" i="328"/>
  <c r="J12" i="328"/>
  <c r="I13" i="328"/>
  <c r="I53" i="328"/>
  <c r="G9" i="329"/>
  <c r="F11" i="329"/>
  <c r="I12" i="329"/>
  <c r="G9" i="330"/>
  <c r="F11" i="330"/>
  <c r="J11" i="330"/>
  <c r="I112" i="330"/>
  <c r="F8" i="331"/>
  <c r="J8" i="331"/>
  <c r="I106" i="331"/>
  <c r="F109" i="331"/>
  <c r="J109" i="331"/>
  <c r="G10" i="332"/>
  <c r="F12" i="332"/>
  <c r="J12" i="332"/>
  <c r="G43" i="332"/>
  <c r="F45" i="332"/>
  <c r="J45" i="332"/>
  <c r="F11" i="333"/>
  <c r="J11" i="333"/>
  <c r="I12" i="333"/>
  <c r="F8" i="334"/>
  <c r="J8" i="334"/>
  <c r="I9" i="334"/>
  <c r="F106" i="334"/>
  <c r="J106" i="334"/>
  <c r="I102" i="318"/>
  <c r="I9" i="319"/>
  <c r="G96" i="319"/>
  <c r="I8" i="320"/>
  <c r="G11" i="320"/>
  <c r="G95" i="320"/>
  <c r="G12" i="321"/>
  <c r="I94" i="321"/>
  <c r="F12" i="322"/>
  <c r="J12" i="322"/>
  <c r="F9" i="323"/>
  <c r="J9" i="323"/>
  <c r="I99" i="323"/>
  <c r="F102" i="323"/>
  <c r="J102" i="323"/>
  <c r="F9" i="324"/>
  <c r="J9" i="324"/>
  <c r="I99" i="324"/>
  <c r="F102" i="324"/>
  <c r="J102" i="324"/>
  <c r="F9" i="325"/>
  <c r="J9" i="325"/>
  <c r="I11" i="325"/>
  <c r="F106" i="325"/>
  <c r="J106" i="325"/>
  <c r="F12" i="326"/>
  <c r="J12" i="326"/>
  <c r="F96" i="326"/>
  <c r="J96" i="326"/>
  <c r="I8" i="327"/>
  <c r="F12" i="327"/>
  <c r="J12" i="327"/>
  <c r="G99" i="327"/>
  <c r="I9" i="328"/>
  <c r="F13" i="328"/>
  <c r="J13" i="328"/>
  <c r="F53" i="328"/>
  <c r="J53" i="328"/>
  <c r="I109" i="330"/>
  <c r="F112" i="330"/>
  <c r="G8" i="331"/>
  <c r="F9" i="331"/>
  <c r="I11" i="331"/>
  <c r="F106" i="331"/>
  <c r="G109" i="331"/>
  <c r="I9" i="332"/>
  <c r="G12" i="332"/>
  <c r="G45" i="332"/>
  <c r="G11" i="333"/>
  <c r="F12" i="333"/>
  <c r="G8" i="334"/>
  <c r="F9" i="334"/>
  <c r="G106" i="334"/>
  <c r="J94" i="321"/>
  <c r="F11" i="323"/>
  <c r="F99" i="323"/>
  <c r="F11" i="324"/>
  <c r="F11" i="325"/>
  <c r="F55" i="328"/>
  <c r="I9" i="329"/>
  <c r="I9" i="330"/>
  <c r="I106" i="330"/>
  <c r="J109" i="330"/>
  <c r="J11" i="331"/>
  <c r="G9" i="335"/>
  <c r="J9" i="335"/>
  <c r="F9" i="335"/>
  <c r="I9" i="335"/>
  <c r="F99" i="318"/>
  <c r="F11" i="319"/>
  <c r="F10" i="320"/>
  <c r="F11" i="321"/>
  <c r="F9" i="329"/>
  <c r="F9" i="330"/>
  <c r="F106" i="330"/>
  <c r="F10" i="332"/>
  <c r="F43" i="332"/>
  <c r="F8" i="335"/>
  <c r="J8" i="335"/>
  <c r="I99" i="335"/>
  <c r="F12" i="336"/>
  <c r="J12" i="336"/>
  <c r="I13" i="336"/>
  <c r="I73" i="336"/>
  <c r="I9" i="337"/>
  <c r="G12" i="337"/>
  <c r="F8" i="338"/>
  <c r="J8" i="338"/>
  <c r="I9" i="338"/>
  <c r="I99" i="338"/>
  <c r="F12" i="340"/>
  <c r="J12" i="340"/>
  <c r="I13" i="340"/>
  <c r="I73" i="340"/>
  <c r="G12" i="341"/>
  <c r="I99" i="341"/>
  <c r="G8" i="342"/>
  <c r="G8" i="343"/>
  <c r="J9" i="343"/>
  <c r="I11" i="343"/>
  <c r="F102" i="343"/>
  <c r="J102" i="343"/>
  <c r="G8" i="344"/>
  <c r="F9" i="344"/>
  <c r="J9" i="344"/>
  <c r="F106" i="344"/>
  <c r="J106" i="344"/>
  <c r="G109" i="344"/>
  <c r="G11" i="345"/>
  <c r="F12" i="345"/>
  <c r="J12" i="345"/>
  <c r="F116" i="345"/>
  <c r="J116" i="345"/>
  <c r="G119" i="345"/>
  <c r="I8" i="346"/>
  <c r="G11" i="346"/>
  <c r="F12" i="346"/>
  <c r="J12" i="346"/>
  <c r="G99" i="346"/>
  <c r="G12" i="347"/>
  <c r="G44" i="347"/>
  <c r="G11" i="348"/>
  <c r="F13" i="348"/>
  <c r="J13" i="348"/>
  <c r="G57" i="348"/>
  <c r="G11" i="349"/>
  <c r="F12" i="349"/>
  <c r="J12" i="349"/>
  <c r="G99" i="349"/>
  <c r="G11" i="350"/>
  <c r="G99" i="350"/>
  <c r="G11" i="351"/>
  <c r="G96" i="351"/>
  <c r="G12" i="352"/>
  <c r="G12" i="353"/>
  <c r="J12" i="353"/>
  <c r="F12" i="353"/>
  <c r="I12" i="353"/>
  <c r="G8" i="355"/>
  <c r="J8" i="355"/>
  <c r="F8" i="355"/>
  <c r="I8" i="355"/>
  <c r="G11" i="356"/>
  <c r="J11" i="356"/>
  <c r="F11" i="356"/>
  <c r="I11" i="356"/>
  <c r="G11" i="361"/>
  <c r="J11" i="361"/>
  <c r="F11" i="361"/>
  <c r="I11" i="361"/>
  <c r="G99" i="361"/>
  <c r="J99" i="361"/>
  <c r="F99" i="361"/>
  <c r="I99" i="361"/>
  <c r="G8" i="363"/>
  <c r="J8" i="363"/>
  <c r="F8" i="363"/>
  <c r="I8" i="363"/>
  <c r="G116" i="366"/>
  <c r="J116" i="366"/>
  <c r="F116" i="366"/>
  <c r="I116" i="366"/>
  <c r="G106" i="375"/>
  <c r="J106" i="375"/>
  <c r="F106" i="375"/>
  <c r="I106" i="375"/>
  <c r="F64" i="375"/>
  <c r="F99" i="335"/>
  <c r="J99" i="335"/>
  <c r="F13" i="336"/>
  <c r="J13" i="336"/>
  <c r="F73" i="336"/>
  <c r="J73" i="336"/>
  <c r="F9" i="337"/>
  <c r="J9" i="337"/>
  <c r="F9" i="338"/>
  <c r="J9" i="338"/>
  <c r="F99" i="338"/>
  <c r="J99" i="338"/>
  <c r="F13" i="340"/>
  <c r="J13" i="340"/>
  <c r="F73" i="340"/>
  <c r="J73" i="340"/>
  <c r="I75" i="340"/>
  <c r="G11" i="354"/>
  <c r="J11" i="354"/>
  <c r="F11" i="354"/>
  <c r="I11" i="354"/>
  <c r="G109" i="355"/>
  <c r="J109" i="355"/>
  <c r="F109" i="355"/>
  <c r="I109" i="355"/>
  <c r="G11" i="359"/>
  <c r="J11" i="359"/>
  <c r="F11" i="359"/>
  <c r="I11" i="359"/>
  <c r="G99" i="359"/>
  <c r="J99" i="359"/>
  <c r="F99" i="359"/>
  <c r="I99" i="359"/>
  <c r="G8" i="364"/>
  <c r="J8" i="364"/>
  <c r="F8" i="364"/>
  <c r="I8" i="364"/>
  <c r="G8" i="365"/>
  <c r="J8" i="365"/>
  <c r="F8" i="365"/>
  <c r="I8" i="365"/>
  <c r="G12" i="366"/>
  <c r="J12" i="366"/>
  <c r="F12" i="366"/>
  <c r="I12" i="366"/>
  <c r="G12" i="368"/>
  <c r="J12" i="368"/>
  <c r="F12" i="368"/>
  <c r="I12" i="368"/>
  <c r="G13" i="369"/>
  <c r="J13" i="369"/>
  <c r="F13" i="369"/>
  <c r="I13" i="369"/>
  <c r="G9" i="370"/>
  <c r="J9" i="370"/>
  <c r="F9" i="370"/>
  <c r="I9" i="370"/>
  <c r="G102" i="370"/>
  <c r="J102" i="370"/>
  <c r="F102" i="370"/>
  <c r="I102" i="370"/>
  <c r="F11" i="337"/>
  <c r="F75" i="340"/>
  <c r="F11" i="341"/>
  <c r="J11" i="341"/>
  <c r="I12" i="341"/>
  <c r="J96" i="341"/>
  <c r="I8" i="342"/>
  <c r="F12" i="342"/>
  <c r="J12" i="342"/>
  <c r="J96" i="342"/>
  <c r="I8" i="343"/>
  <c r="F12" i="343"/>
  <c r="J12" i="343"/>
  <c r="I8" i="344"/>
  <c r="I109" i="344"/>
  <c r="I11" i="345"/>
  <c r="I119" i="345"/>
  <c r="F9" i="346"/>
  <c r="J9" i="346"/>
  <c r="I11" i="346"/>
  <c r="I99" i="346"/>
  <c r="F102" i="346"/>
  <c r="J102" i="346"/>
  <c r="F10" i="347"/>
  <c r="J10" i="347"/>
  <c r="I12" i="347"/>
  <c r="I44" i="347"/>
  <c r="I11" i="348"/>
  <c r="F55" i="348"/>
  <c r="J55" i="348"/>
  <c r="I57" i="348"/>
  <c r="I11" i="349"/>
  <c r="I99" i="349"/>
  <c r="F9" i="350"/>
  <c r="J9" i="350"/>
  <c r="I11" i="350"/>
  <c r="I99" i="350"/>
  <c r="F102" i="350"/>
  <c r="J102" i="350"/>
  <c r="F9" i="351"/>
  <c r="J9" i="351"/>
  <c r="I11" i="351"/>
  <c r="I96" i="351"/>
  <c r="F99" i="351"/>
  <c r="J99" i="351"/>
  <c r="F11" i="352"/>
  <c r="J11" i="352"/>
  <c r="I12" i="352"/>
  <c r="G11" i="360"/>
  <c r="J11" i="360"/>
  <c r="F11" i="360"/>
  <c r="I11" i="360"/>
  <c r="G99" i="360"/>
  <c r="J99" i="360"/>
  <c r="F99" i="360"/>
  <c r="I99" i="360"/>
  <c r="G12" i="362"/>
  <c r="J12" i="362"/>
  <c r="F12" i="362"/>
  <c r="I12" i="362"/>
  <c r="G45" i="362"/>
  <c r="J45" i="362"/>
  <c r="F45" i="362"/>
  <c r="I45" i="362"/>
  <c r="G126" i="365"/>
  <c r="J126" i="365"/>
  <c r="F126" i="365"/>
  <c r="I126" i="365"/>
  <c r="F84" i="365"/>
  <c r="F74" i="366"/>
  <c r="F12" i="341"/>
  <c r="F8" i="342"/>
  <c r="F8" i="343"/>
  <c r="F8" i="344"/>
  <c r="F109" i="344"/>
  <c r="F11" i="345"/>
  <c r="F119" i="345"/>
  <c r="F11" i="346"/>
  <c r="F99" i="346"/>
  <c r="F12" i="347"/>
  <c r="F44" i="347"/>
  <c r="F11" i="348"/>
  <c r="F57" i="348"/>
  <c r="F11" i="349"/>
  <c r="F99" i="349"/>
  <c r="F11" i="350"/>
  <c r="F99" i="350"/>
  <c r="F11" i="351"/>
  <c r="F96" i="351"/>
  <c r="F12" i="352"/>
  <c r="G111" i="352"/>
  <c r="J111" i="352"/>
  <c r="I111" i="352"/>
  <c r="G100" i="353"/>
  <c r="J100" i="353"/>
  <c r="F100" i="353"/>
  <c r="I100" i="353"/>
  <c r="G99" i="356"/>
  <c r="J99" i="356"/>
  <c r="F99" i="356"/>
  <c r="I99" i="356"/>
  <c r="G11" i="357"/>
  <c r="J11" i="357"/>
  <c r="F11" i="357"/>
  <c r="I11" i="357"/>
  <c r="F114" i="352"/>
  <c r="J114" i="352"/>
  <c r="F11" i="353"/>
  <c r="J11" i="353"/>
  <c r="G11" i="355"/>
  <c r="F9" i="357"/>
  <c r="J9" i="357"/>
  <c r="F106" i="357"/>
  <c r="G109" i="357"/>
  <c r="G9" i="371"/>
  <c r="J9" i="371"/>
  <c r="F9" i="371"/>
  <c r="I9" i="371"/>
  <c r="F20" i="371"/>
  <c r="G9" i="374"/>
  <c r="J9" i="374"/>
  <c r="F9" i="374"/>
  <c r="I9" i="374"/>
  <c r="G12" i="378"/>
  <c r="J12" i="378"/>
  <c r="F12" i="378"/>
  <c r="I12" i="378"/>
  <c r="G106" i="379"/>
  <c r="J106" i="379"/>
  <c r="F106" i="379"/>
  <c r="I106" i="379"/>
  <c r="G9" i="380"/>
  <c r="J9" i="380"/>
  <c r="F9" i="380"/>
  <c r="I9" i="380"/>
  <c r="I97" i="353"/>
  <c r="I12" i="354"/>
  <c r="I106" i="355"/>
  <c r="I12" i="356"/>
  <c r="I112" i="357"/>
  <c r="I12" i="359"/>
  <c r="I96" i="359"/>
  <c r="I12" i="360"/>
  <c r="I96" i="360"/>
  <c r="I12" i="361"/>
  <c r="I96" i="361"/>
  <c r="I13" i="362"/>
  <c r="I9" i="363"/>
  <c r="I9" i="364"/>
  <c r="I102" i="364"/>
  <c r="I9" i="365"/>
  <c r="I8" i="366"/>
  <c r="G96" i="367"/>
  <c r="J96" i="367"/>
  <c r="F96" i="367"/>
  <c r="I96" i="367"/>
  <c r="F20" i="370"/>
  <c r="G8" i="372"/>
  <c r="J8" i="372"/>
  <c r="F8" i="372"/>
  <c r="I8" i="372"/>
  <c r="G109" i="372"/>
  <c r="J109" i="372"/>
  <c r="F109" i="372"/>
  <c r="I109" i="372"/>
  <c r="G9" i="375"/>
  <c r="J9" i="375"/>
  <c r="F9" i="375"/>
  <c r="I9" i="375"/>
  <c r="G96" i="377"/>
  <c r="J96" i="377"/>
  <c r="F96" i="377"/>
  <c r="I96" i="377"/>
  <c r="G9" i="379"/>
  <c r="J9" i="379"/>
  <c r="F9" i="379"/>
  <c r="I9" i="379"/>
  <c r="F97" i="353"/>
  <c r="F12" i="354"/>
  <c r="F9" i="355"/>
  <c r="F106" i="355"/>
  <c r="F12" i="356"/>
  <c r="F112" i="357"/>
  <c r="F12" i="359"/>
  <c r="F96" i="359"/>
  <c r="F12" i="360"/>
  <c r="F96" i="360"/>
  <c r="F12" i="361"/>
  <c r="F96" i="361"/>
  <c r="F13" i="362"/>
  <c r="F9" i="363"/>
  <c r="F9" i="364"/>
  <c r="F102" i="364"/>
  <c r="F9" i="365"/>
  <c r="F8" i="366"/>
  <c r="G12" i="367"/>
  <c r="J12" i="367"/>
  <c r="F12" i="367"/>
  <c r="I12" i="367"/>
  <c r="G96" i="368"/>
  <c r="J96" i="368"/>
  <c r="F96" i="368"/>
  <c r="I96" i="368"/>
  <c r="G73" i="369"/>
  <c r="J73" i="369"/>
  <c r="F73" i="369"/>
  <c r="I73" i="369"/>
  <c r="G11" i="373"/>
  <c r="J11" i="373"/>
  <c r="F11" i="373"/>
  <c r="I11" i="373"/>
  <c r="G12" i="377"/>
  <c r="J12" i="377"/>
  <c r="F12" i="377"/>
  <c r="I12" i="377"/>
  <c r="F64" i="378"/>
  <c r="G112" i="378"/>
  <c r="J112" i="378"/>
  <c r="F112" i="378"/>
  <c r="I112" i="378"/>
  <c r="F119" i="380"/>
  <c r="G9" i="367"/>
  <c r="F11" i="367"/>
  <c r="J11" i="367"/>
  <c r="F8" i="370"/>
  <c r="J8" i="370"/>
  <c r="G12" i="370"/>
  <c r="F8" i="371"/>
  <c r="J8" i="371"/>
  <c r="F112" i="372"/>
  <c r="J112" i="372"/>
  <c r="F9" i="373"/>
  <c r="J9" i="373"/>
  <c r="G12" i="374"/>
  <c r="G65" i="374"/>
  <c r="G12" i="375"/>
  <c r="F109" i="375"/>
  <c r="J109" i="375"/>
  <c r="G112" i="375"/>
  <c r="G9" i="377"/>
  <c r="F11" i="377"/>
  <c r="J11" i="377"/>
  <c r="F99" i="377"/>
  <c r="G102" i="377"/>
  <c r="F11" i="378"/>
  <c r="J11" i="378"/>
  <c r="G12" i="380"/>
  <c r="I8" i="367"/>
  <c r="I8" i="368"/>
  <c r="I9" i="369"/>
  <c r="I75" i="369"/>
  <c r="I11" i="370"/>
  <c r="I99" i="370"/>
  <c r="I11" i="371"/>
  <c r="I107" i="371"/>
  <c r="I9" i="372"/>
  <c r="I112" i="373"/>
  <c r="I10" i="374"/>
  <c r="I63" i="374"/>
  <c r="I11" i="375"/>
  <c r="I8" i="377"/>
  <c r="I109" i="378"/>
  <c r="I11" i="379"/>
  <c r="I10" i="380"/>
  <c r="F8" i="368"/>
  <c r="F9" i="369"/>
  <c r="F75" i="369"/>
  <c r="F11" i="370"/>
  <c r="F99" i="370"/>
  <c r="F11" i="371"/>
  <c r="F107" i="371"/>
  <c r="F9" i="372"/>
  <c r="F112" i="373"/>
  <c r="F10" i="374"/>
  <c r="F63" i="374"/>
  <c r="F11" i="375"/>
  <c r="F109" i="378"/>
  <c r="F11" i="379"/>
  <c r="F10" i="380"/>
</calcChain>
</file>

<file path=xl/sharedStrings.xml><?xml version="1.0" encoding="utf-8"?>
<sst xmlns="http://schemas.openxmlformats.org/spreadsheetml/2006/main" count="16656" uniqueCount="534">
  <si>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</si>
  <si>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</si>
  <si>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</si>
  <si>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</si>
  <si>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</si>
  <si>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</si>
  <si>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</si>
  <si>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</si>
  <si>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</si>
  <si>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</si>
  <si>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</si>
  <si>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</si>
  <si>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</si>
  <si>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</si>
  <si>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</si>
  <si>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</si>
  <si>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</si>
  <si>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</si>
  <si>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</si>
  <si>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</si>
  <si>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</si>
  <si>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</si>
  <si>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</si>
  <si>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</si>
  <si>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</si>
  <si>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</si>
  <si>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</si>
  <si>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</si>
  <si>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</si>
  <si>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</si>
  <si>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</si>
  <si>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</si>
  <si>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</si>
  <si>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</si>
  <si>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</si>
  <si>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</si>
  <si>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</si>
  <si>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</si>
  <si>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</si>
  <si>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</si>
  <si>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</si>
  <si>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</si>
  <si>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</si>
  <si>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</si>
  <si>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</si>
  <si>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</si>
  <si>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</si>
  <si>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</si>
  <si>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</si>
  <si>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</si>
  <si>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</si>
  <si>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</si>
  <si>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</si>
  <si>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</si>
  <si>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</si>
  <si>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</si>
  <si>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</si>
  <si>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</si>
  <si>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</si>
  <si>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</si>
  <si>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</si>
  <si>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</si>
  <si>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</si>
  <si>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</si>
  <si>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</si>
  <si>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</si>
  <si>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</si>
  <si>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</si>
  <si>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</si>
  <si>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</si>
  <si>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</si>
  <si>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</si>
  <si>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</si>
  <si>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</si>
  <si>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</si>
  <si>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</si>
  <si>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</si>
  <si>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</si>
  <si>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</si>
  <si>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</si>
  <si>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</si>
  <si>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</si>
  <si>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</si>
  <si>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</si>
  <si>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</si>
  <si>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</si>
  <si>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</si>
  <si>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</si>
  <si>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</si>
  <si>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</si>
  <si>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</si>
  <si>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</si>
  <si>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</si>
  <si>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</si>
  <si>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</si>
  <si>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</si>
  <si>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</si>
  <si>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</si>
  <si>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</si>
  <si>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</si>
  <si>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</si>
  <si>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</si>
  <si>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</si>
  <si>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01.10.2022 года (начало размещения - с 01.11.2022).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</si>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</sst>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8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0" fontId="29" fillId="2" borderId="0" xfId="1" applyFont="1" applyFill="1" applyBorder="1" applyAlignment="1">
      <alignment horizontal="center" vertical="center" wrapText="1"/>
    </xf>
    <xf numFmtId="0" fontId="29" fillId="2" borderId="96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73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9" fillId="0" borderId="0" xfId="1" applyFont="1" applyFill="1" applyAlignment="1">
      <alignment horizontal="center" vertical="center" wrapText="1"/>
    </xf>
    <xf numFmtId="165" fontId="20" fillId="9" borderId="144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16" fillId="4" borderId="86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80" xfId="1" applyFont="1" applyFill="1" applyBorder="1" applyAlignment="1">
      <alignment horizontal="center" vertical="center" wrapText="1"/>
    </xf>
    <xf numFmtId="0" fontId="16" fillId="4" borderId="85" xfId="1" applyFont="1" applyFill="1" applyBorder="1" applyAlignment="1">
      <alignment horizontal="center" vertical="center" wrapText="1"/>
    </xf>
    <xf numFmtId="4" fontId="18" fillId="2" borderId="157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8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3" fontId="9" fillId="2" borderId="85" xfId="2" applyNumberFormat="1" applyFont="1" applyFill="1" applyBorder="1" applyAlignment="1" applyProtection="1">
      <alignment vertical="center" wrapText="1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82" xfId="1" applyNumberFormat="1" applyFont="1" applyFill="1" applyBorder="1" applyAlignment="1">
      <alignment vertical="center"/>
    </xf>
    <xf numFmtId="4" fontId="18" fillId="2" borderId="129" xfId="1" applyNumberFormat="1" applyFont="1" applyFill="1" applyBorder="1" applyAlignment="1">
      <alignment vertical="center"/>
    </xf>
    <xf numFmtId="4" fontId="18" fillId="2" borderId="91" xfId="1" applyNumberFormat="1" applyFont="1" applyFill="1" applyBorder="1" applyAlignment="1">
      <alignment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20" fillId="9" borderId="95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24" fillId="2" borderId="0" xfId="1" applyFont="1" applyFill="1" applyBorder="1" applyAlignment="1">
      <alignment horizontal="left" vertical="center" wrapText="1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0" fontId="10" fillId="3" borderId="95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6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4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30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108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9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0" fontId="20" fillId="4" borderId="119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0" fontId="9" fillId="8" borderId="101" xfId="3" applyFont="1" applyFill="1" applyBorder="1" applyAlignment="1">
      <alignment horizontal="left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0" fontId="9" fillId="8" borderId="84" xfId="3" applyFont="1" applyFill="1" applyBorder="1" applyAlignment="1">
      <alignment horizontal="center" vertical="center" wrapText="1"/>
    </xf>
    <xf numFmtId="0" fontId="9" fillId="8" borderId="95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4" xfId="3" applyFont="1" applyFill="1" applyBorder="1" applyAlignment="1">
      <alignment horizontal="center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104" xfId="3" applyFont="1" applyFill="1" applyBorder="1" applyAlignment="1">
      <alignment horizontal="left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128" xfId="3" applyFont="1" applyFill="1" applyBorder="1" applyAlignment="1">
      <alignment horizontal="left" vertical="center" wrapText="1"/>
    </xf>
    <xf numFmtId="4" fontId="9" fillId="8" borderId="129" xfId="3" applyNumberFormat="1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18" fillId="2" borderId="124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26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20" fillId="6" borderId="85" xfId="3" applyFont="1" applyFill="1" applyBorder="1" applyAlignment="1">
      <alignment horizontal="center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left" vertical="center" wrapText="1"/>
    </xf>
    <xf numFmtId="0" fontId="9" fillId="8" borderId="82" xfId="3" applyFont="1" applyFill="1" applyBorder="1" applyAlignment="1">
      <alignment horizontal="left" vertical="center" wrapText="1"/>
    </xf>
    <xf numFmtId="4" fontId="9" fillId="8" borderId="82" xfId="3" applyNumberFormat="1" applyFont="1" applyFill="1" applyBorder="1" applyAlignment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0" fontId="20" fillId="4" borderId="141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38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165" fontId="9" fillId="5" borderId="85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0" fontId="16" fillId="4" borderId="79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4" fontId="10" fillId="3" borderId="119" xfId="1" applyNumberFormat="1" applyFont="1" applyFill="1" applyBorder="1" applyAlignment="1">
      <alignment horizontal="center" vertic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27" fillId="0" borderId="0" xfId="1" applyFont="1" applyFill="1" applyAlignment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0" fontId="10" fillId="3" borderId="13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165" fontId="20" fillId="9" borderId="144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4" fontId="18" fillId="4" borderId="88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0" fontId="20" fillId="4" borderId="153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4" borderId="156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01" xfId="1" applyNumberFormat="1" applyFont="1" applyFill="1" applyBorder="1" applyAlignment="1">
      <alignment horizontal="center" vertical="center"/>
    </xf>
    <xf numFmtId="4" fontId="20" fillId="2" borderId="137" xfId="1" applyNumberFormat="1" applyFont="1" applyFill="1" applyBorder="1" applyAlignment="1">
      <alignment horizontal="center" vertical="center"/>
    </xf>
    <xf numFmtId="4" fontId="20" fillId="2" borderId="102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0" fillId="2" borderId="92" xfId="1" applyNumberFormat="1" applyFont="1" applyFill="1" applyBorder="1" applyAlignment="1">
      <alignment horizontal="center" vertical="center"/>
    </xf>
    <xf numFmtId="0" fontId="10" fillId="3" borderId="84" xfId="1" applyFont="1" applyFill="1" applyBorder="1" applyAlignment="1">
      <alignment horizontal="left" vertical="center"/>
    </xf>
    <xf numFmtId="0" fontId="10" fillId="3" borderId="85" xfId="1" applyFont="1" applyFill="1" applyBorder="1" applyAlignment="1">
      <alignment horizontal="left" vertical="center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8" xfId="1" applyFont="1" applyFill="1" applyBorder="1" applyAlignment="1">
      <alignment horizontal="left" vertical="center"/>
    </xf>
    <xf numFmtId="0" fontId="20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2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158" xfId="2" applyNumberFormat="1" applyFont="1" applyFill="1" applyBorder="1" applyAlignment="1" applyProtection="1">
      <alignment horizontal="left" vertical="center" wrapText="1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0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4" fontId="18" fillId="2" borderId="161" xfId="1" applyNumberFormat="1" applyFont="1" applyFill="1" applyBorder="1" applyAlignment="1">
      <alignment horizontal="center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3" fontId="9" fillId="2" borderId="159" xfId="2" applyNumberFormat="1" applyFont="1" applyFill="1" applyBorder="1" applyAlignment="1" applyProtection="1">
      <alignment horizontal="left" vertical="center" wrapText="1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63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4" fontId="10" fillId="3" borderId="71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3" fontId="9" fillId="2" borderId="164" xfId="2" applyNumberFormat="1" applyFont="1" applyFill="1" applyBorder="1" applyAlignment="1" applyProtection="1">
      <alignment horizontal="left" vertical="center" wrapText="1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26" activePane="bottomLeft" state="frozen"/>
      <selection activeCell="A167" sqref="A167:C167"/>
      <selection pane="bottomLeft" activeCell="B29" sqref="B29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J115" sqref="J115"/>
      <selection pane="bottomLeft" activeCell="B74" sqref="B74:E74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">
        <v>103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115"/>
      <c r="C7" s="185"/>
      <c r="D7" s="185"/>
      <c r="E7" s="185"/>
      <c r="F7" s="185"/>
      <c r="G7" s="185"/>
      <c r="H7" s="185"/>
      <c r="I7" s="185"/>
      <c r="J7" s="186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55857.599999999999</v>
      </c>
      <c r="G8" s="16">
        <f>H8*1.1</f>
        <v>51202.8</v>
      </c>
      <c r="H8" s="16">
        <v>46548</v>
      </c>
      <c r="I8" s="16">
        <f>H8*0.75</f>
        <v>34911</v>
      </c>
      <c r="J8" s="16">
        <f>H8*0.5</f>
        <v>23274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106185.59999999999</v>
      </c>
      <c r="G9" s="17">
        <f>H9*1.1</f>
        <v>97336.8</v>
      </c>
      <c r="H9" s="17">
        <v>88488</v>
      </c>
      <c r="I9" s="17">
        <f>H9*0.75</f>
        <v>66366</v>
      </c>
      <c r="J9" s="17">
        <f>H9*0.5</f>
        <v>44244</v>
      </c>
    </row>
    <row r="10" spans="1:10" ht="24" customHeight="1" thickBot="1" x14ac:dyDescent="0.3"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61387.199999999997</v>
      </c>
      <c r="G11" s="16">
        <f>H11*1.1</f>
        <v>56271.600000000006</v>
      </c>
      <c r="H11" s="16">
        <v>51156</v>
      </c>
      <c r="I11" s="16">
        <f>H11*0.75</f>
        <v>38367</v>
      </c>
      <c r="J11" s="16">
        <f>H11*0.5</f>
        <v>25578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116640</v>
      </c>
      <c r="G12" s="17">
        <f>H12*1.1</f>
        <v>106920.00000000001</v>
      </c>
      <c r="H12" s="17">
        <v>97200</v>
      </c>
      <c r="I12" s="17">
        <f>H12*0.75</f>
        <v>72900</v>
      </c>
      <c r="J12" s="17">
        <f>H12*0.5</f>
        <v>48600</v>
      </c>
    </row>
    <row r="13" spans="1:10" ht="24" customHeight="1" thickBot="1" x14ac:dyDescent="0.3">
      <c r="B13" s="115"/>
      <c r="C13" s="116"/>
      <c r="D13" s="116"/>
      <c r="E13" s="117"/>
      <c r="F13" s="118"/>
      <c r="G13" s="119"/>
      <c r="H13" s="119"/>
      <c r="I13" s="119"/>
      <c r="J13" s="120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8856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17280</v>
      </c>
      <c r="G15" s="197"/>
      <c r="H15" s="197"/>
      <c r="I15" s="197"/>
      <c r="J15" s="198"/>
    </row>
    <row r="16" spans="1:10" ht="24" customHeight="1" thickBot="1" x14ac:dyDescent="0.3">
      <c r="B16" s="115"/>
      <c r="C16" s="116"/>
      <c r="D16" s="116"/>
      <c r="E16" s="117"/>
      <c r="F16" s="118"/>
      <c r="G16" s="119"/>
      <c r="H16" s="119"/>
      <c r="I16" s="119"/>
      <c r="J16" s="120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199">
        <v>2160</v>
      </c>
      <c r="G17" s="200"/>
      <c r="H17" s="200"/>
      <c r="I17" s="200"/>
      <c r="J17" s="201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83">
        <v>4104</v>
      </c>
      <c r="G18" s="169"/>
      <c r="H18" s="169"/>
      <c r="I18" s="169"/>
      <c r="J18" s="184"/>
    </row>
    <row r="19" spans="1:10" ht="24" customHeight="1" thickBot="1" x14ac:dyDescent="0.3">
      <c r="B19" s="115"/>
      <c r="C19" s="185"/>
      <c r="D19" s="185"/>
      <c r="E19" s="185"/>
      <c r="F19" s="185"/>
      <c r="G19" s="185"/>
      <c r="H19" s="185"/>
      <c r="I19" s="185"/>
      <c r="J19" s="186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9000 до 180000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9000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18000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27000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36000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45000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54000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63000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72000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81000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90000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99000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108000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117000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126000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135000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144000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153000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162000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171000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180000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540 до 28692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4608</v>
      </c>
      <c r="G42" s="128"/>
      <c r="H42" s="128"/>
      <c r="I42" s="128"/>
      <c r="J42" s="129"/>
    </row>
    <row r="43" spans="2:10" ht="36" customHeight="1" x14ac:dyDescent="0.25">
      <c r="B43" s="124" t="s">
        <v>144</v>
      </c>
      <c r="C43" s="125"/>
      <c r="D43" s="125"/>
      <c r="E43" s="126"/>
      <c r="F43" s="127">
        <v>1080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7812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51">
        <v>3564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51">
        <v>28692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540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540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1080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1620</v>
      </c>
      <c r="G50" s="128"/>
      <c r="H50" s="128"/>
      <c r="I50" s="128"/>
      <c r="J50" s="129"/>
    </row>
    <row r="51" spans="1:10" ht="36" customHeight="1" thickBot="1" x14ac:dyDescent="0.3">
      <c r="B51" s="162" t="s">
        <v>152</v>
      </c>
      <c r="C51" s="163"/>
      <c r="D51" s="163"/>
      <c r="E51" s="164"/>
      <c r="F51" s="127">
        <v>3564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171" t="s">
        <v>155</v>
      </c>
      <c r="C54" s="172"/>
      <c r="D54" s="172"/>
      <c r="E54" s="173"/>
      <c r="F54" s="174" t="str">
        <f>"Цена от "&amp;MIN(F56:J89)&amp;" до "&amp;MAX(F56:J89)</f>
        <v>Цена от 2052 до 95904</v>
      </c>
      <c r="G54" s="175"/>
      <c r="H54" s="175"/>
      <c r="I54" s="175"/>
      <c r="J54" s="176"/>
    </row>
    <row r="55" spans="1:10" ht="24" customHeight="1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20520</v>
      </c>
      <c r="G56" s="128"/>
      <c r="H56" s="128"/>
      <c r="I56" s="128"/>
      <c r="J56" s="129"/>
    </row>
    <row r="57" spans="1:10" ht="36" customHeight="1" x14ac:dyDescent="0.25">
      <c r="B57" s="124" t="s">
        <v>157</v>
      </c>
      <c r="C57" s="125"/>
      <c r="D57" s="125"/>
      <c r="E57" s="126"/>
      <c r="F57" s="165">
        <v>2052</v>
      </c>
      <c r="G57" s="166"/>
      <c r="H57" s="166"/>
      <c r="I57" s="166"/>
      <c r="J57" s="167"/>
    </row>
    <row r="58" spans="1:10" ht="36" customHeight="1" x14ac:dyDescent="0.25">
      <c r="B58" s="124" t="s">
        <v>158</v>
      </c>
      <c r="C58" s="125"/>
      <c r="D58" s="125"/>
      <c r="E58" s="126"/>
      <c r="F58" s="165">
        <v>5130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60048</v>
      </c>
      <c r="G59" s="166"/>
      <c r="H59" s="166"/>
      <c r="I59" s="166"/>
      <c r="J59" s="167"/>
    </row>
    <row r="60" spans="1:10" ht="24" customHeight="1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41940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12744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19836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41940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50328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12744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12744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21240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168</v>
      </c>
      <c r="C69" s="125" t="s">
        <v>168</v>
      </c>
      <c r="D69" s="125" t="s">
        <v>168</v>
      </c>
      <c r="E69" s="126" t="s">
        <v>168</v>
      </c>
      <c r="F69" s="127">
        <v>27000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21600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45" t="s">
        <v>170</v>
      </c>
      <c r="C71" s="146"/>
      <c r="D71" s="146"/>
      <c r="E71" s="147"/>
      <c r="F71" s="127">
        <v>7200</v>
      </c>
      <c r="G71" s="128"/>
      <c r="H71" s="128"/>
      <c r="I71" s="128"/>
      <c r="J71" s="129"/>
    </row>
    <row r="72" spans="1:10" ht="36" customHeight="1" x14ac:dyDescent="0.25">
      <c r="A72" s="7" t="s">
        <v>111</v>
      </c>
      <c r="B72" s="145" t="s">
        <v>171</v>
      </c>
      <c r="C72" s="146"/>
      <c r="D72" s="146"/>
      <c r="E72" s="147"/>
      <c r="F72" s="127">
        <v>4320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44190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7092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174</v>
      </c>
      <c r="C75" s="125"/>
      <c r="D75" s="125"/>
      <c r="E75" s="126"/>
      <c r="F75" s="165">
        <v>4608</v>
      </c>
      <c r="G75" s="166"/>
      <c r="H75" s="166"/>
      <c r="I75" s="166"/>
      <c r="J75" s="167"/>
    </row>
    <row r="76" spans="1:10" ht="36" customHeight="1" x14ac:dyDescent="0.25">
      <c r="A76" s="7" t="s">
        <v>111</v>
      </c>
      <c r="B76" s="124" t="s">
        <v>175</v>
      </c>
      <c r="C76" s="125"/>
      <c r="D76" s="125"/>
      <c r="E76" s="168"/>
      <c r="F76" s="169">
        <v>33030</v>
      </c>
      <c r="G76" s="169"/>
      <c r="H76" s="169"/>
      <c r="I76" s="169"/>
      <c r="J76" s="169"/>
    </row>
    <row r="77" spans="1:10" ht="36" customHeight="1" x14ac:dyDescent="0.25">
      <c r="A77" s="7" t="s">
        <v>111</v>
      </c>
      <c r="B77" s="124" t="s">
        <v>176</v>
      </c>
      <c r="C77" s="125"/>
      <c r="D77" s="125"/>
      <c r="E77" s="168"/>
      <c r="F77" s="169">
        <v>30060</v>
      </c>
      <c r="G77" s="169"/>
      <c r="H77" s="169"/>
      <c r="I77" s="169"/>
      <c r="J77" s="169"/>
    </row>
    <row r="78" spans="1:10" ht="36" customHeight="1" x14ac:dyDescent="0.25">
      <c r="B78" s="145" t="s">
        <v>177</v>
      </c>
      <c r="C78" s="146"/>
      <c r="D78" s="146"/>
      <c r="E78" s="170"/>
      <c r="F78" s="169">
        <v>36000</v>
      </c>
      <c r="G78" s="169"/>
      <c r="H78" s="169"/>
      <c r="I78" s="169"/>
      <c r="J78" s="16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68"/>
      <c r="F79" s="169">
        <v>79920</v>
      </c>
      <c r="G79" s="169"/>
      <c r="H79" s="169"/>
      <c r="I79" s="169"/>
      <c r="J79" s="16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42">
        <v>24480</v>
      </c>
      <c r="G80" s="143"/>
      <c r="H80" s="143"/>
      <c r="I80" s="143"/>
      <c r="J80" s="144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38160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79920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95904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24480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24480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41040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41040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84240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13680</v>
      </c>
      <c r="G89" s="128"/>
      <c r="H89" s="128"/>
      <c r="I89" s="128"/>
      <c r="J89" s="129"/>
    </row>
    <row r="90" spans="1:10" ht="36" customHeight="1" thickBot="1" x14ac:dyDescent="0.3">
      <c r="B90" s="18" t="s">
        <v>189</v>
      </c>
      <c r="C90" s="19"/>
      <c r="D90" s="19"/>
      <c r="E90" s="20"/>
      <c r="F90" s="156"/>
      <c r="G90" s="157"/>
      <c r="H90" s="157"/>
      <c r="I90" s="157"/>
      <c r="J90" s="158"/>
    </row>
    <row r="91" spans="1:10" ht="22.5" customHeight="1" thickBot="1" x14ac:dyDescent="0.3">
      <c r="A91" s="7" t="s">
        <v>111</v>
      </c>
      <c r="B91" s="159" t="s">
        <v>190</v>
      </c>
      <c r="C91" s="160"/>
      <c r="D91" s="160"/>
      <c r="E91" s="160"/>
      <c r="F91" s="160"/>
      <c r="G91" s="160"/>
      <c r="H91" s="160"/>
      <c r="I91" s="160"/>
      <c r="J91" s="161"/>
    </row>
    <row r="92" spans="1:10" ht="36" customHeight="1" x14ac:dyDescent="0.25">
      <c r="B92" s="153" t="s">
        <v>191</v>
      </c>
      <c r="C92" s="154"/>
      <c r="D92" s="154"/>
      <c r="E92" s="155"/>
      <c r="F92" s="127">
        <v>60</v>
      </c>
      <c r="G92" s="128"/>
      <c r="H92" s="128"/>
      <c r="I92" s="128"/>
      <c r="J92" s="129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75" customHeight="1" thickBot="1" x14ac:dyDescent="0.3">
      <c r="B95" s="130" t="s">
        <v>194</v>
      </c>
      <c r="C95" s="131"/>
      <c r="D95" s="131"/>
      <c r="E95" s="132"/>
      <c r="F95" s="133"/>
      <c r="G95" s="134"/>
      <c r="H95" s="134"/>
      <c r="I95" s="134"/>
      <c r="J95" s="135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21">
        <f>H96*1.2</f>
        <v>21600</v>
      </c>
      <c r="G96" s="22">
        <f>H96*1.1</f>
        <v>19800</v>
      </c>
      <c r="H96" s="22">
        <v>18000</v>
      </c>
      <c r="I96" s="22">
        <f>H96*0.75</f>
        <v>13500</v>
      </c>
      <c r="J96" s="23">
        <f>H96*0.5</f>
        <v>9000</v>
      </c>
    </row>
    <row r="97" spans="1:10" ht="36" customHeight="1" x14ac:dyDescent="0.25">
      <c r="A97" s="7" t="s">
        <v>111</v>
      </c>
      <c r="B97" s="145" t="s">
        <v>196</v>
      </c>
      <c r="C97" s="146"/>
      <c r="D97" s="146"/>
      <c r="E97" s="147"/>
      <c r="F97" s="148">
        <v>18000</v>
      </c>
      <c r="G97" s="149"/>
      <c r="H97" s="149"/>
      <c r="I97" s="149"/>
      <c r="J97" s="150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52">
        <v>3564</v>
      </c>
      <c r="G98" s="143"/>
      <c r="H98" s="143"/>
      <c r="I98" s="143"/>
      <c r="J98" s="144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21">
        <f>H99*1.2</f>
        <v>41472</v>
      </c>
      <c r="G99" s="22">
        <f>H99*1.1</f>
        <v>38016</v>
      </c>
      <c r="H99" s="22">
        <v>34560</v>
      </c>
      <c r="I99" s="22">
        <f>H99*0.75</f>
        <v>25920</v>
      </c>
      <c r="J99" s="23">
        <f>H99*0.5</f>
        <v>17280</v>
      </c>
    </row>
    <row r="100" spans="1:10" ht="36" customHeight="1" x14ac:dyDescent="0.25">
      <c r="A100" s="7" t="s">
        <v>113</v>
      </c>
      <c r="B100" s="145" t="s">
        <v>199</v>
      </c>
      <c r="C100" s="146"/>
      <c r="D100" s="146"/>
      <c r="E100" s="147"/>
      <c r="F100" s="148">
        <v>34560</v>
      </c>
      <c r="G100" s="149"/>
      <c r="H100" s="149"/>
      <c r="I100" s="149"/>
      <c r="J100" s="150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51">
        <v>7200</v>
      </c>
      <c r="G101" s="128"/>
      <c r="H101" s="128"/>
      <c r="I101" s="128"/>
      <c r="J101" s="129"/>
    </row>
    <row r="102" spans="1:10" ht="40.5" customHeight="1" thickBot="1" x14ac:dyDescent="0.3">
      <c r="B102" s="124" t="s">
        <v>201</v>
      </c>
      <c r="C102" s="125"/>
      <c r="D102" s="125"/>
      <c r="E102" s="126"/>
      <c r="F102" s="24">
        <f>H102*1.2</f>
        <v>10195.199999999999</v>
      </c>
      <c r="G102" s="24">
        <f>H102*1.1</f>
        <v>9345.6</v>
      </c>
      <c r="H102" s="24">
        <v>8496</v>
      </c>
      <c r="I102" s="24">
        <f>H102*0.75</f>
        <v>6372</v>
      </c>
      <c r="J102" s="24">
        <f>H102*0.5</f>
        <v>4248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60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60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s="28" customFormat="1" ht="67.5" customHeight="1" x14ac:dyDescent="0.25">
      <c r="A112" s="7"/>
      <c r="B112" s="121" t="s">
        <v>208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s="28" customFormat="1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s="29" customFormat="1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30" customFormat="1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7"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5" zoomScaleNormal="60" zoomScaleSheetLayoutView="55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9" s="11" customFormat="1" ht="54" customHeight="1" x14ac:dyDescent="0.25">
      <c r="A2" s="34"/>
      <c r="B2" s="10"/>
      <c r="C2" s="10"/>
      <c r="D2" s="10"/>
      <c r="E2" s="10"/>
      <c r="F2" s="214" t="s">
        <v>4</v>
      </c>
      <c r="G2" s="214"/>
      <c r="H2" s="214"/>
      <c r="I2" s="214"/>
    </row>
    <row r="3" spans="1:9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9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7"/>
    </row>
    <row r="6" spans="1:9" ht="54" customHeight="1" thickBot="1" x14ac:dyDescent="0.3">
      <c r="B6" s="210" t="s">
        <v>105</v>
      </c>
      <c r="C6" s="211"/>
      <c r="D6" s="211"/>
      <c r="E6" s="212"/>
      <c r="F6" s="245"/>
      <c r="G6" s="246"/>
      <c r="H6" s="246"/>
      <c r="I6" s="247"/>
    </row>
    <row r="7" spans="1:9" ht="24" customHeight="1" thickBot="1" x14ac:dyDescent="0.3">
      <c r="B7" s="248"/>
      <c r="C7" s="249"/>
      <c r="D7" s="249"/>
      <c r="E7" s="250"/>
      <c r="F7" s="251"/>
      <c r="G7" s="252"/>
      <c r="H7" s="252"/>
      <c r="I7" s="253"/>
    </row>
    <row r="8" spans="1:9" ht="24" customHeight="1" x14ac:dyDescent="0.25">
      <c r="A8" s="7" t="s">
        <v>111</v>
      </c>
      <c r="B8" s="202" t="s">
        <v>112</v>
      </c>
      <c r="C8" s="203"/>
      <c r="D8" s="203"/>
      <c r="E8" s="204"/>
      <c r="F8" s="238">
        <v>24120</v>
      </c>
      <c r="G8" s="239"/>
      <c r="H8" s="239"/>
      <c r="I8" s="240"/>
    </row>
    <row r="9" spans="1:9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83">
        <v>33768</v>
      </c>
      <c r="G9" s="169"/>
      <c r="H9" s="169"/>
      <c r="I9" s="184"/>
    </row>
    <row r="10" spans="1:9" ht="24" customHeight="1" thickBot="1" x14ac:dyDescent="0.3">
      <c r="B10" s="115"/>
      <c r="C10" s="116"/>
      <c r="D10" s="116"/>
      <c r="E10" s="117"/>
      <c r="F10" s="35"/>
      <c r="G10" s="35"/>
      <c r="H10" s="35"/>
      <c r="I10" s="36"/>
    </row>
    <row r="11" spans="1:9" ht="36" customHeight="1" x14ac:dyDescent="0.25">
      <c r="A11" s="7" t="s">
        <v>111</v>
      </c>
      <c r="B11" s="202" t="s">
        <v>115</v>
      </c>
      <c r="C11" s="203"/>
      <c r="D11" s="203"/>
      <c r="E11" s="204"/>
      <c r="F11" s="238">
        <v>30168</v>
      </c>
      <c r="G11" s="239"/>
      <c r="H11" s="239"/>
      <c r="I11" s="240"/>
    </row>
    <row r="12" spans="1:9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83">
        <v>42264</v>
      </c>
      <c r="G12" s="169"/>
      <c r="H12" s="169"/>
      <c r="I12" s="184"/>
    </row>
    <row r="13" spans="1:9" ht="24" thickBot="1" x14ac:dyDescent="0.3">
      <c r="A13" s="7"/>
      <c r="B13" s="115"/>
      <c r="C13" s="116"/>
      <c r="D13" s="116"/>
      <c r="E13" s="117"/>
      <c r="F13" s="235"/>
      <c r="G13" s="236"/>
      <c r="H13" s="236"/>
      <c r="I13" s="237"/>
    </row>
    <row r="14" spans="1:9" ht="36" customHeight="1" x14ac:dyDescent="0.25">
      <c r="A14" s="7" t="s">
        <v>111</v>
      </c>
      <c r="B14" s="202" t="s">
        <v>117</v>
      </c>
      <c r="C14" s="203"/>
      <c r="D14" s="203"/>
      <c r="E14" s="204"/>
      <c r="F14" s="241">
        <v>6048</v>
      </c>
      <c r="G14" s="239"/>
      <c r="H14" s="239"/>
      <c r="I14" s="240"/>
    </row>
    <row r="15" spans="1:9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242">
        <v>8640</v>
      </c>
      <c r="G15" s="243"/>
      <c r="H15" s="243"/>
      <c r="I15" s="244"/>
    </row>
    <row r="16" spans="1:9" ht="24" customHeight="1" thickBot="1" x14ac:dyDescent="0.3">
      <c r="A16" s="7"/>
      <c r="B16" s="115"/>
      <c r="C16" s="116"/>
      <c r="D16" s="116"/>
      <c r="E16" s="117"/>
      <c r="F16" s="235"/>
      <c r="G16" s="236"/>
      <c r="H16" s="236"/>
      <c r="I16" s="237"/>
    </row>
    <row r="17" spans="1:9" ht="36" customHeight="1" x14ac:dyDescent="0.25">
      <c r="A17" s="7" t="s">
        <v>111</v>
      </c>
      <c r="B17" s="145" t="s">
        <v>119</v>
      </c>
      <c r="C17" s="168"/>
      <c r="D17" s="168"/>
      <c r="E17" s="126"/>
      <c r="F17" s="238">
        <v>360</v>
      </c>
      <c r="G17" s="239"/>
      <c r="H17" s="239"/>
      <c r="I17" s="240"/>
    </row>
    <row r="18" spans="1:9" ht="36" customHeight="1" x14ac:dyDescent="0.25">
      <c r="A18" s="7" t="s">
        <v>113</v>
      </c>
      <c r="B18" s="145" t="s">
        <v>120</v>
      </c>
      <c r="C18" s="168"/>
      <c r="D18" s="168"/>
      <c r="E18" s="126"/>
      <c r="F18" s="183">
        <v>504</v>
      </c>
      <c r="G18" s="169"/>
      <c r="H18" s="169"/>
      <c r="I18" s="184"/>
    </row>
    <row r="19" spans="1:9" ht="24" customHeight="1" thickBot="1" x14ac:dyDescent="0.3">
      <c r="A19" s="7"/>
      <c r="B19" s="229"/>
      <c r="C19" s="230"/>
      <c r="D19" s="230"/>
      <c r="E19" s="231"/>
      <c r="F19" s="232"/>
      <c r="G19" s="233"/>
      <c r="H19" s="233"/>
      <c r="I19" s="234"/>
    </row>
    <row r="20" spans="1:9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3600 до 37800</v>
      </c>
      <c r="G20" s="191"/>
      <c r="H20" s="191"/>
      <c r="I20" s="192"/>
    </row>
    <row r="21" spans="1:9" ht="36" customHeight="1" outlineLevel="1" x14ac:dyDescent="0.25">
      <c r="B21" s="145" t="s">
        <v>122</v>
      </c>
      <c r="C21" s="168"/>
      <c r="D21" s="168"/>
      <c r="E21" s="126"/>
      <c r="F21" s="127">
        <v>3600</v>
      </c>
      <c r="G21" s="128"/>
      <c r="H21" s="128"/>
      <c r="I21" s="129"/>
    </row>
    <row r="22" spans="1:9" ht="36" customHeight="1" outlineLevel="1" x14ac:dyDescent="0.25">
      <c r="B22" s="145" t="s">
        <v>123</v>
      </c>
      <c r="C22" s="168"/>
      <c r="D22" s="168"/>
      <c r="E22" s="126"/>
      <c r="F22" s="127">
        <v>5400</v>
      </c>
      <c r="G22" s="128"/>
      <c r="H22" s="128"/>
      <c r="I22" s="129"/>
    </row>
    <row r="23" spans="1:9" ht="36" customHeight="1" outlineLevel="1" x14ac:dyDescent="0.25">
      <c r="B23" s="145" t="s">
        <v>124</v>
      </c>
      <c r="C23" s="168"/>
      <c r="D23" s="168"/>
      <c r="E23" s="126"/>
      <c r="F23" s="127">
        <v>7200</v>
      </c>
      <c r="G23" s="128"/>
      <c r="H23" s="128"/>
      <c r="I23" s="129"/>
    </row>
    <row r="24" spans="1:9" ht="36" customHeight="1" outlineLevel="1" x14ac:dyDescent="0.25">
      <c r="B24" s="145" t="s">
        <v>125</v>
      </c>
      <c r="C24" s="168"/>
      <c r="D24" s="168"/>
      <c r="E24" s="126"/>
      <c r="F24" s="127">
        <v>9000</v>
      </c>
      <c r="G24" s="128"/>
      <c r="H24" s="128"/>
      <c r="I24" s="129"/>
    </row>
    <row r="25" spans="1:9" ht="36" customHeight="1" outlineLevel="1" x14ac:dyDescent="0.25">
      <c r="B25" s="145" t="s">
        <v>126</v>
      </c>
      <c r="C25" s="168"/>
      <c r="D25" s="168"/>
      <c r="E25" s="126"/>
      <c r="F25" s="127">
        <v>10800</v>
      </c>
      <c r="G25" s="128"/>
      <c r="H25" s="128"/>
      <c r="I25" s="129"/>
    </row>
    <row r="26" spans="1:9" ht="36" customHeight="1" outlineLevel="1" x14ac:dyDescent="0.25">
      <c r="B26" s="145" t="s">
        <v>127</v>
      </c>
      <c r="C26" s="168"/>
      <c r="D26" s="168"/>
      <c r="E26" s="126"/>
      <c r="F26" s="127">
        <v>12600</v>
      </c>
      <c r="G26" s="128"/>
      <c r="H26" s="128"/>
      <c r="I26" s="129"/>
    </row>
    <row r="27" spans="1:9" ht="36" customHeight="1" outlineLevel="1" x14ac:dyDescent="0.25">
      <c r="B27" s="145" t="s">
        <v>128</v>
      </c>
      <c r="C27" s="168"/>
      <c r="D27" s="168"/>
      <c r="E27" s="126"/>
      <c r="F27" s="127">
        <v>14400</v>
      </c>
      <c r="G27" s="128"/>
      <c r="H27" s="128"/>
      <c r="I27" s="129"/>
    </row>
    <row r="28" spans="1:9" ht="36" customHeight="1" outlineLevel="1" x14ac:dyDescent="0.25">
      <c r="B28" s="145" t="s">
        <v>129</v>
      </c>
      <c r="C28" s="168"/>
      <c r="D28" s="168"/>
      <c r="E28" s="126"/>
      <c r="F28" s="127">
        <v>16200</v>
      </c>
      <c r="G28" s="128"/>
      <c r="H28" s="128"/>
      <c r="I28" s="129"/>
    </row>
    <row r="29" spans="1:9" ht="36" customHeight="1" outlineLevel="1" x14ac:dyDescent="0.25">
      <c r="B29" s="145" t="s">
        <v>130</v>
      </c>
      <c r="C29" s="168"/>
      <c r="D29" s="168"/>
      <c r="E29" s="126"/>
      <c r="F29" s="127">
        <v>18000</v>
      </c>
      <c r="G29" s="128"/>
      <c r="H29" s="128"/>
      <c r="I29" s="129"/>
    </row>
    <row r="30" spans="1:9" ht="36" customHeight="1" outlineLevel="1" x14ac:dyDescent="0.25">
      <c r="B30" s="145" t="s">
        <v>131</v>
      </c>
      <c r="C30" s="168"/>
      <c r="D30" s="168"/>
      <c r="E30" s="126"/>
      <c r="F30" s="127">
        <v>19800</v>
      </c>
      <c r="G30" s="128"/>
      <c r="H30" s="128"/>
      <c r="I30" s="129"/>
    </row>
    <row r="31" spans="1:9" ht="36" customHeight="1" outlineLevel="1" x14ac:dyDescent="0.25">
      <c r="B31" s="145" t="s">
        <v>132</v>
      </c>
      <c r="C31" s="168"/>
      <c r="D31" s="168"/>
      <c r="E31" s="126"/>
      <c r="F31" s="127">
        <v>21600</v>
      </c>
      <c r="G31" s="128"/>
      <c r="H31" s="128"/>
      <c r="I31" s="129"/>
    </row>
    <row r="32" spans="1:9" ht="36" customHeight="1" outlineLevel="1" x14ac:dyDescent="0.25">
      <c r="B32" s="145" t="s">
        <v>133</v>
      </c>
      <c r="C32" s="168"/>
      <c r="D32" s="168"/>
      <c r="E32" s="126"/>
      <c r="F32" s="127">
        <v>23400</v>
      </c>
      <c r="G32" s="128"/>
      <c r="H32" s="128"/>
      <c r="I32" s="129"/>
    </row>
    <row r="33" spans="2:9" ht="36" customHeight="1" outlineLevel="1" x14ac:dyDescent="0.25">
      <c r="B33" s="145" t="s">
        <v>134</v>
      </c>
      <c r="C33" s="168"/>
      <c r="D33" s="168"/>
      <c r="E33" s="126"/>
      <c r="F33" s="127">
        <v>25200</v>
      </c>
      <c r="G33" s="128"/>
      <c r="H33" s="128"/>
      <c r="I33" s="129"/>
    </row>
    <row r="34" spans="2:9" ht="36" customHeight="1" outlineLevel="1" x14ac:dyDescent="0.25">
      <c r="B34" s="145" t="s">
        <v>135</v>
      </c>
      <c r="C34" s="168"/>
      <c r="D34" s="168"/>
      <c r="E34" s="126"/>
      <c r="F34" s="127">
        <v>27000</v>
      </c>
      <c r="G34" s="128"/>
      <c r="H34" s="128"/>
      <c r="I34" s="129"/>
    </row>
    <row r="35" spans="2:9" ht="36" customHeight="1" outlineLevel="1" x14ac:dyDescent="0.25">
      <c r="B35" s="145" t="s">
        <v>136</v>
      </c>
      <c r="C35" s="168"/>
      <c r="D35" s="168"/>
      <c r="E35" s="126"/>
      <c r="F35" s="127">
        <v>28800</v>
      </c>
      <c r="G35" s="128"/>
      <c r="H35" s="128"/>
      <c r="I35" s="129"/>
    </row>
    <row r="36" spans="2:9" ht="36" customHeight="1" outlineLevel="1" x14ac:dyDescent="0.25">
      <c r="B36" s="145" t="s">
        <v>137</v>
      </c>
      <c r="C36" s="168"/>
      <c r="D36" s="168"/>
      <c r="E36" s="126"/>
      <c r="F36" s="127">
        <v>30600</v>
      </c>
      <c r="G36" s="128"/>
      <c r="H36" s="128"/>
      <c r="I36" s="129"/>
    </row>
    <row r="37" spans="2:9" ht="36" customHeight="1" outlineLevel="1" x14ac:dyDescent="0.25">
      <c r="B37" s="145" t="s">
        <v>138</v>
      </c>
      <c r="C37" s="168"/>
      <c r="D37" s="168"/>
      <c r="E37" s="126"/>
      <c r="F37" s="127">
        <v>32400</v>
      </c>
      <c r="G37" s="128"/>
      <c r="H37" s="128"/>
      <c r="I37" s="129"/>
    </row>
    <row r="38" spans="2:9" ht="36" customHeight="1" outlineLevel="1" x14ac:dyDescent="0.25">
      <c r="B38" s="145" t="s">
        <v>139</v>
      </c>
      <c r="C38" s="168"/>
      <c r="D38" s="168"/>
      <c r="E38" s="126"/>
      <c r="F38" s="127">
        <v>34200</v>
      </c>
      <c r="G38" s="128"/>
      <c r="H38" s="128"/>
      <c r="I38" s="129"/>
    </row>
    <row r="39" spans="2:9" ht="36" customHeight="1" outlineLevel="1" x14ac:dyDescent="0.25">
      <c r="B39" s="145" t="s">
        <v>140</v>
      </c>
      <c r="C39" s="168"/>
      <c r="D39" s="168"/>
      <c r="E39" s="126"/>
      <c r="F39" s="127">
        <v>36000</v>
      </c>
      <c r="G39" s="128"/>
      <c r="H39" s="128"/>
      <c r="I39" s="129"/>
    </row>
    <row r="40" spans="2:9" ht="36" customHeight="1" outlineLevel="1" thickBot="1" x14ac:dyDescent="0.3">
      <c r="B40" s="145" t="s">
        <v>141</v>
      </c>
      <c r="C40" s="168"/>
      <c r="D40" s="168"/>
      <c r="E40" s="126"/>
      <c r="F40" s="127">
        <v>37800</v>
      </c>
      <c r="G40" s="128"/>
      <c r="H40" s="128"/>
      <c r="I40" s="129"/>
    </row>
    <row r="41" spans="2:9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720 до 12060</v>
      </c>
      <c r="G41" s="181"/>
      <c r="H41" s="181"/>
      <c r="I41" s="182"/>
    </row>
    <row r="42" spans="2:9" ht="36" customHeight="1" x14ac:dyDescent="0.25">
      <c r="B42" s="124" t="s">
        <v>143</v>
      </c>
      <c r="C42" s="125"/>
      <c r="D42" s="125"/>
      <c r="E42" s="126"/>
      <c r="F42" s="127">
        <v>6048</v>
      </c>
      <c r="G42" s="128"/>
      <c r="H42" s="128"/>
      <c r="I42" s="129"/>
    </row>
    <row r="43" spans="2:9" ht="36" customHeight="1" x14ac:dyDescent="0.25">
      <c r="B43" s="124" t="s">
        <v>212</v>
      </c>
      <c r="C43" s="125"/>
      <c r="D43" s="125"/>
      <c r="E43" s="126"/>
      <c r="F43" s="127">
        <v>720</v>
      </c>
      <c r="G43" s="128"/>
      <c r="H43" s="128"/>
      <c r="I43" s="129"/>
    </row>
    <row r="44" spans="2:9" ht="36" customHeight="1" x14ac:dyDescent="0.25">
      <c r="B44" s="124" t="s">
        <v>145</v>
      </c>
      <c r="C44" s="125"/>
      <c r="D44" s="125"/>
      <c r="E44" s="126"/>
      <c r="F44" s="127">
        <v>4248</v>
      </c>
      <c r="G44" s="128"/>
      <c r="H44" s="128"/>
      <c r="I44" s="129"/>
    </row>
    <row r="45" spans="2:9" ht="36" customHeight="1" x14ac:dyDescent="0.25">
      <c r="B45" s="124" t="s">
        <v>146</v>
      </c>
      <c r="C45" s="125"/>
      <c r="D45" s="125"/>
      <c r="E45" s="126"/>
      <c r="F45" s="127">
        <v>3564</v>
      </c>
      <c r="G45" s="128"/>
      <c r="H45" s="128"/>
      <c r="I45" s="129"/>
    </row>
    <row r="46" spans="2:9" ht="36" customHeight="1" x14ac:dyDescent="0.25">
      <c r="B46" s="124" t="s">
        <v>147</v>
      </c>
      <c r="C46" s="125"/>
      <c r="D46" s="125"/>
      <c r="E46" s="126"/>
      <c r="F46" s="127">
        <v>10296</v>
      </c>
      <c r="G46" s="128"/>
      <c r="H46" s="128"/>
      <c r="I46" s="129"/>
    </row>
    <row r="47" spans="2:9" ht="36" customHeight="1" x14ac:dyDescent="0.25">
      <c r="B47" s="124" t="s">
        <v>148</v>
      </c>
      <c r="C47" s="125"/>
      <c r="D47" s="125"/>
      <c r="E47" s="126"/>
      <c r="F47" s="127">
        <v>720</v>
      </c>
      <c r="G47" s="128"/>
      <c r="H47" s="128"/>
      <c r="I47" s="129"/>
    </row>
    <row r="48" spans="2:9" ht="36" customHeight="1" x14ac:dyDescent="0.25">
      <c r="B48" s="124" t="s">
        <v>149</v>
      </c>
      <c r="C48" s="125"/>
      <c r="D48" s="125"/>
      <c r="E48" s="126"/>
      <c r="F48" s="127">
        <v>720</v>
      </c>
      <c r="G48" s="128"/>
      <c r="H48" s="128"/>
      <c r="I48" s="129"/>
    </row>
    <row r="49" spans="1:9" ht="36" customHeight="1" x14ac:dyDescent="0.25">
      <c r="B49" s="124" t="s">
        <v>150</v>
      </c>
      <c r="C49" s="125"/>
      <c r="D49" s="125"/>
      <c r="E49" s="126"/>
      <c r="F49" s="127">
        <v>1440</v>
      </c>
      <c r="G49" s="128"/>
      <c r="H49" s="128"/>
      <c r="I49" s="129"/>
    </row>
    <row r="50" spans="1:9" ht="36" customHeight="1" x14ac:dyDescent="0.25">
      <c r="B50" s="124" t="s">
        <v>151</v>
      </c>
      <c r="C50" s="125"/>
      <c r="D50" s="125"/>
      <c r="E50" s="126"/>
      <c r="F50" s="127">
        <v>2160</v>
      </c>
      <c r="G50" s="128"/>
      <c r="H50" s="128"/>
      <c r="I50" s="129"/>
    </row>
    <row r="51" spans="1:9" ht="36" customHeight="1" thickBot="1" x14ac:dyDescent="0.3">
      <c r="B51" s="124" t="s">
        <v>152</v>
      </c>
      <c r="C51" s="125"/>
      <c r="D51" s="125"/>
      <c r="E51" s="126"/>
      <c r="F51" s="127">
        <v>12060</v>
      </c>
      <c r="G51" s="128"/>
      <c r="H51" s="128"/>
      <c r="I51" s="129"/>
    </row>
    <row r="52" spans="1:9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</row>
    <row r="54" spans="1:9" ht="54" customHeight="1" thickBot="1" x14ac:dyDescent="0.3">
      <c r="B54" s="226" t="s">
        <v>213</v>
      </c>
      <c r="C54" s="227"/>
      <c r="D54" s="227"/>
      <c r="E54" s="228"/>
      <c r="F54" s="156" t="str">
        <f>"Цена от "&amp;MIN(F56,F61:F74)&amp;" до "&amp;MAX(F56,F61:F74)</f>
        <v>Цена от 3024 до 42120</v>
      </c>
      <c r="G54" s="157"/>
      <c r="H54" s="157"/>
      <c r="I54" s="158"/>
    </row>
    <row r="55" spans="1:9" ht="24" customHeight="1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24" t="s">
        <v>156</v>
      </c>
      <c r="C56" s="125"/>
      <c r="D56" s="125"/>
      <c r="E56" s="126"/>
      <c r="F56" s="127">
        <v>18360</v>
      </c>
      <c r="G56" s="128"/>
      <c r="H56" s="128"/>
      <c r="I56" s="129"/>
    </row>
    <row r="57" spans="1:9" ht="36" customHeight="1" x14ac:dyDescent="0.25">
      <c r="B57" s="124" t="s">
        <v>157</v>
      </c>
      <c r="C57" s="125"/>
      <c r="D57" s="125"/>
      <c r="E57" s="126"/>
      <c r="F57" s="127">
        <v>1836</v>
      </c>
      <c r="G57" s="128"/>
      <c r="H57" s="128"/>
      <c r="I57" s="129"/>
    </row>
    <row r="58" spans="1:9" ht="36" customHeight="1" x14ac:dyDescent="0.25">
      <c r="B58" s="124" t="s">
        <v>158</v>
      </c>
      <c r="C58" s="125"/>
      <c r="D58" s="125"/>
      <c r="E58" s="126"/>
      <c r="F58" s="127">
        <v>4590</v>
      </c>
      <c r="G58" s="128"/>
      <c r="H58" s="128"/>
      <c r="I58" s="129"/>
    </row>
    <row r="59" spans="1:9" ht="36" customHeight="1" thickBot="1" x14ac:dyDescent="0.3">
      <c r="A59" s="7"/>
      <c r="B59" s="124" t="s">
        <v>159</v>
      </c>
      <c r="C59" s="125"/>
      <c r="D59" s="125"/>
      <c r="E59" s="126"/>
      <c r="F59" s="127">
        <v>30024</v>
      </c>
      <c r="G59" s="128"/>
      <c r="H59" s="128"/>
      <c r="I59" s="129"/>
    </row>
    <row r="60" spans="1:9" ht="24" customHeight="1" thickBot="1" x14ac:dyDescent="0.3">
      <c r="B60" s="115"/>
      <c r="C60" s="116"/>
      <c r="D60" s="116"/>
      <c r="E60" s="117"/>
      <c r="F60" s="118"/>
      <c r="G60" s="119"/>
      <c r="H60" s="119"/>
      <c r="I60" s="120"/>
    </row>
    <row r="61" spans="1:9" ht="36" customHeight="1" x14ac:dyDescent="0.25">
      <c r="A61" s="33" t="s">
        <v>111</v>
      </c>
      <c r="B61" s="124" t="s">
        <v>160</v>
      </c>
      <c r="C61" s="125"/>
      <c r="D61" s="125"/>
      <c r="E61" s="126"/>
      <c r="F61" s="127">
        <v>18072</v>
      </c>
      <c r="G61" s="128"/>
      <c r="H61" s="128"/>
      <c r="I61" s="129"/>
    </row>
    <row r="62" spans="1:9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6048</v>
      </c>
      <c r="G62" s="128"/>
      <c r="H62" s="128"/>
      <c r="I62" s="129"/>
    </row>
    <row r="63" spans="1:9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36108</v>
      </c>
      <c r="G63" s="128"/>
      <c r="H63" s="128"/>
      <c r="I63" s="129"/>
    </row>
    <row r="64" spans="1:9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30096</v>
      </c>
      <c r="G64" s="128"/>
      <c r="H64" s="128"/>
      <c r="I64" s="129"/>
    </row>
    <row r="65" spans="1:9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36115.199999999997</v>
      </c>
      <c r="G65" s="128"/>
      <c r="H65" s="128"/>
      <c r="I65" s="129"/>
    </row>
    <row r="66" spans="1:9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6048</v>
      </c>
      <c r="G66" s="128"/>
      <c r="H66" s="128"/>
      <c r="I66" s="129"/>
    </row>
    <row r="67" spans="1:9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6048</v>
      </c>
      <c r="G67" s="128"/>
      <c r="H67" s="128"/>
      <c r="I67" s="129"/>
    </row>
    <row r="68" spans="1:9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42120</v>
      </c>
      <c r="G68" s="128"/>
      <c r="H68" s="128"/>
      <c r="I68" s="129"/>
    </row>
    <row r="69" spans="1:9" ht="36" customHeight="1" x14ac:dyDescent="0.25">
      <c r="B69" s="124" t="s">
        <v>168</v>
      </c>
      <c r="C69" s="125" t="s">
        <v>168</v>
      </c>
      <c r="D69" s="125" t="s">
        <v>168</v>
      </c>
      <c r="E69" s="126" t="s">
        <v>168</v>
      </c>
      <c r="F69" s="127">
        <v>42012</v>
      </c>
      <c r="G69" s="128"/>
      <c r="H69" s="128"/>
      <c r="I69" s="129"/>
    </row>
    <row r="70" spans="1:9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9"/>
    </row>
    <row r="71" spans="1:9" ht="36" customHeight="1" x14ac:dyDescent="0.25">
      <c r="B71" s="145" t="s">
        <v>170</v>
      </c>
      <c r="C71" s="146"/>
      <c r="D71" s="146"/>
      <c r="E71" s="147"/>
      <c r="F71" s="127">
        <v>10620</v>
      </c>
      <c r="G71" s="128"/>
      <c r="H71" s="128"/>
      <c r="I71" s="129"/>
    </row>
    <row r="72" spans="1:9" ht="36" customHeight="1" x14ac:dyDescent="0.25">
      <c r="B72" s="145" t="s">
        <v>171</v>
      </c>
      <c r="C72" s="146"/>
      <c r="D72" s="146"/>
      <c r="E72" s="147"/>
      <c r="F72" s="127">
        <v>7092</v>
      </c>
      <c r="G72" s="128"/>
      <c r="H72" s="128"/>
      <c r="I72" s="129"/>
    </row>
    <row r="73" spans="1:9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30096</v>
      </c>
      <c r="G73" s="128"/>
      <c r="H73" s="128"/>
      <c r="I73" s="129"/>
    </row>
    <row r="74" spans="1:9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9216</v>
      </c>
      <c r="G74" s="128"/>
      <c r="H74" s="128"/>
      <c r="I74" s="129"/>
    </row>
    <row r="75" spans="1:9" ht="36" customHeight="1" x14ac:dyDescent="0.25">
      <c r="B75" s="124" t="s">
        <v>174</v>
      </c>
      <c r="C75" s="125"/>
      <c r="D75" s="125"/>
      <c r="E75" s="126"/>
      <c r="F75" s="127">
        <v>6048</v>
      </c>
      <c r="G75" s="128"/>
      <c r="H75" s="128"/>
      <c r="I75" s="129"/>
    </row>
    <row r="76" spans="1:9" ht="36" customHeight="1" x14ac:dyDescent="0.25">
      <c r="B76" s="162" t="s">
        <v>175</v>
      </c>
      <c r="C76" s="163"/>
      <c r="D76" s="163"/>
      <c r="E76" s="164"/>
      <c r="F76" s="127">
        <v>27000</v>
      </c>
      <c r="G76" s="128"/>
      <c r="H76" s="128"/>
      <c r="I76" s="129"/>
    </row>
    <row r="77" spans="1:9" ht="36" customHeight="1" x14ac:dyDescent="0.25">
      <c r="A77" s="7"/>
      <c r="B77" s="124" t="s">
        <v>176</v>
      </c>
      <c r="C77" s="125"/>
      <c r="D77" s="125"/>
      <c r="E77" s="168"/>
      <c r="F77" s="127">
        <v>24030</v>
      </c>
      <c r="G77" s="128"/>
      <c r="H77" s="128"/>
      <c r="I77" s="129"/>
    </row>
    <row r="78" spans="1:9" ht="36" customHeight="1" x14ac:dyDescent="0.25">
      <c r="A78" s="7"/>
      <c r="B78" s="145" t="s">
        <v>177</v>
      </c>
      <c r="C78" s="146"/>
      <c r="D78" s="146"/>
      <c r="E78" s="170"/>
      <c r="F78" s="127">
        <v>12024</v>
      </c>
      <c r="G78" s="128"/>
      <c r="H78" s="128"/>
      <c r="I78" s="129"/>
    </row>
    <row r="79" spans="1:9" ht="36" customHeight="1" x14ac:dyDescent="0.25">
      <c r="A79" s="33" t="s">
        <v>113</v>
      </c>
      <c r="B79" s="139" t="s">
        <v>214</v>
      </c>
      <c r="C79" s="140"/>
      <c r="D79" s="140"/>
      <c r="E79" s="141"/>
      <c r="F79" s="127">
        <v>25920</v>
      </c>
      <c r="G79" s="128"/>
      <c r="H79" s="128"/>
      <c r="I79" s="129"/>
    </row>
    <row r="80" spans="1:9" ht="36" customHeight="1" x14ac:dyDescent="0.25">
      <c r="A80" s="33" t="s">
        <v>113</v>
      </c>
      <c r="B80" s="124" t="s">
        <v>215</v>
      </c>
      <c r="C80" s="125"/>
      <c r="D80" s="125"/>
      <c r="E80" s="126"/>
      <c r="F80" s="127">
        <v>8640</v>
      </c>
      <c r="G80" s="128"/>
      <c r="H80" s="128"/>
      <c r="I80" s="129"/>
    </row>
    <row r="81" spans="1:9" ht="36" customHeight="1" x14ac:dyDescent="0.25">
      <c r="A81" s="33" t="s">
        <v>113</v>
      </c>
      <c r="B81" s="124" t="s">
        <v>216</v>
      </c>
      <c r="C81" s="125"/>
      <c r="D81" s="125"/>
      <c r="E81" s="126"/>
      <c r="F81" s="127">
        <v>51120</v>
      </c>
      <c r="G81" s="128"/>
      <c r="H81" s="128"/>
      <c r="I81" s="129"/>
    </row>
    <row r="82" spans="1:9" ht="36" customHeight="1" x14ac:dyDescent="0.25">
      <c r="A82" s="33" t="s">
        <v>113</v>
      </c>
      <c r="B82" s="124" t="s">
        <v>217</v>
      </c>
      <c r="C82" s="125"/>
      <c r="D82" s="125"/>
      <c r="E82" s="126"/>
      <c r="F82" s="127">
        <v>42480</v>
      </c>
      <c r="G82" s="128"/>
      <c r="H82" s="128"/>
      <c r="I82" s="129"/>
    </row>
    <row r="83" spans="1:9" ht="36" customHeight="1" x14ac:dyDescent="0.25">
      <c r="A83" s="33" t="s">
        <v>113</v>
      </c>
      <c r="B83" s="162" t="s">
        <v>218</v>
      </c>
      <c r="C83" s="163"/>
      <c r="D83" s="163"/>
      <c r="E83" s="164"/>
      <c r="F83" s="165">
        <v>50976</v>
      </c>
      <c r="G83" s="166"/>
      <c r="H83" s="166"/>
      <c r="I83" s="167"/>
    </row>
    <row r="84" spans="1:9" ht="36" customHeight="1" x14ac:dyDescent="0.25">
      <c r="A84" s="33" t="s">
        <v>113</v>
      </c>
      <c r="B84" s="124" t="s">
        <v>219</v>
      </c>
      <c r="C84" s="125"/>
      <c r="D84" s="125"/>
      <c r="E84" s="126"/>
      <c r="F84" s="127">
        <v>8640</v>
      </c>
      <c r="G84" s="128"/>
      <c r="H84" s="128"/>
      <c r="I84" s="129"/>
    </row>
    <row r="85" spans="1:9" ht="36" customHeight="1" x14ac:dyDescent="0.25">
      <c r="A85" s="33" t="s">
        <v>113</v>
      </c>
      <c r="B85" s="124" t="s">
        <v>220</v>
      </c>
      <c r="C85" s="125"/>
      <c r="D85" s="125"/>
      <c r="E85" s="126"/>
      <c r="F85" s="127">
        <v>8640</v>
      </c>
      <c r="G85" s="128"/>
      <c r="H85" s="128"/>
      <c r="I85" s="129"/>
    </row>
    <row r="86" spans="1:9" ht="36" customHeight="1" x14ac:dyDescent="0.25">
      <c r="A86" s="33" t="s">
        <v>113</v>
      </c>
      <c r="B86" s="124" t="s">
        <v>221</v>
      </c>
      <c r="C86" s="125"/>
      <c r="D86" s="125"/>
      <c r="E86" s="126"/>
      <c r="F86" s="127">
        <v>59040</v>
      </c>
      <c r="G86" s="128"/>
      <c r="H86" s="128"/>
      <c r="I86" s="129"/>
    </row>
    <row r="87" spans="1:9" ht="36" customHeight="1" x14ac:dyDescent="0.25">
      <c r="A87" s="33" t="s">
        <v>113</v>
      </c>
      <c r="B87" s="124" t="s">
        <v>222</v>
      </c>
      <c r="C87" s="125"/>
      <c r="D87" s="125"/>
      <c r="E87" s="126"/>
      <c r="F87" s="127">
        <v>4320</v>
      </c>
      <c r="G87" s="128"/>
      <c r="H87" s="128"/>
      <c r="I87" s="129"/>
    </row>
    <row r="88" spans="1:9" ht="36" customHeight="1" x14ac:dyDescent="0.25">
      <c r="A88" s="33" t="s">
        <v>113</v>
      </c>
      <c r="B88" s="124" t="s">
        <v>223</v>
      </c>
      <c r="C88" s="125"/>
      <c r="D88" s="125"/>
      <c r="E88" s="126"/>
      <c r="F88" s="127">
        <v>42480</v>
      </c>
      <c r="G88" s="128"/>
      <c r="H88" s="128"/>
      <c r="I88" s="129"/>
    </row>
    <row r="89" spans="1:9" ht="36" customHeight="1" x14ac:dyDescent="0.25">
      <c r="A89" s="33" t="s">
        <v>113</v>
      </c>
      <c r="B89" s="124" t="s">
        <v>224</v>
      </c>
      <c r="C89" s="125"/>
      <c r="D89" s="125"/>
      <c r="E89" s="126"/>
      <c r="F89" s="127">
        <v>12960</v>
      </c>
      <c r="G89" s="128"/>
      <c r="H89" s="128"/>
      <c r="I89" s="129"/>
    </row>
    <row r="90" spans="1:9" ht="27" customHeight="1" thickBot="1" x14ac:dyDescent="0.3">
      <c r="B90" s="223" t="s">
        <v>189</v>
      </c>
      <c r="C90" s="224"/>
      <c r="D90" s="224"/>
      <c r="E90" s="225"/>
      <c r="F90" s="223"/>
      <c r="G90" s="224"/>
      <c r="H90" s="224"/>
      <c r="I90" s="225"/>
    </row>
    <row r="91" spans="1:9" ht="19.5" customHeight="1" thickBot="1" x14ac:dyDescent="0.3">
      <c r="B91" s="218" t="s">
        <v>190</v>
      </c>
      <c r="C91" s="219"/>
      <c r="D91" s="219"/>
      <c r="E91" s="219"/>
      <c r="F91" s="218"/>
      <c r="G91" s="219"/>
      <c r="H91" s="219"/>
      <c r="I91" s="220"/>
    </row>
    <row r="92" spans="1:9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4"/>
    </row>
    <row r="93" spans="1:9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9"/>
    </row>
    <row r="94" spans="1:9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9"/>
    </row>
    <row r="95" spans="1:9" ht="36" customHeight="1" thickBot="1" x14ac:dyDescent="0.3">
      <c r="B95" s="130" t="s">
        <v>194</v>
      </c>
      <c r="C95" s="131"/>
      <c r="D95" s="131"/>
      <c r="E95" s="132"/>
      <c r="F95" s="133"/>
      <c r="G95" s="134"/>
      <c r="H95" s="134"/>
      <c r="I95" s="135"/>
    </row>
    <row r="96" spans="1:9" ht="36" customHeight="1" x14ac:dyDescent="0.25">
      <c r="A96" s="33" t="s">
        <v>111</v>
      </c>
      <c r="B96" s="124" t="s">
        <v>225</v>
      </c>
      <c r="C96" s="125"/>
      <c r="D96" s="125"/>
      <c r="E96" s="126"/>
      <c r="F96" s="127">
        <v>17352</v>
      </c>
      <c r="G96" s="128"/>
      <c r="H96" s="128"/>
      <c r="I96" s="129"/>
    </row>
    <row r="97" spans="1:9" ht="36" customHeight="1" x14ac:dyDescent="0.25">
      <c r="A97" s="33" t="s">
        <v>111</v>
      </c>
      <c r="B97" s="124" t="s">
        <v>196</v>
      </c>
      <c r="C97" s="125"/>
      <c r="D97" s="125"/>
      <c r="E97" s="126"/>
      <c r="F97" s="127">
        <v>16380</v>
      </c>
      <c r="G97" s="128"/>
      <c r="H97" s="128"/>
      <c r="I97" s="129"/>
    </row>
    <row r="98" spans="1:9" ht="36" customHeight="1" x14ac:dyDescent="0.25">
      <c r="A98" s="33" t="s">
        <v>111</v>
      </c>
      <c r="B98" s="124" t="s">
        <v>197</v>
      </c>
      <c r="C98" s="125"/>
      <c r="D98" s="125"/>
      <c r="E98" s="126"/>
      <c r="F98" s="127">
        <v>8856</v>
      </c>
      <c r="G98" s="128"/>
      <c r="H98" s="128"/>
      <c r="I98" s="129"/>
    </row>
    <row r="99" spans="1:9" ht="36" customHeight="1" x14ac:dyDescent="0.25">
      <c r="A99" s="33" t="s">
        <v>113</v>
      </c>
      <c r="B99" s="124" t="s">
        <v>226</v>
      </c>
      <c r="C99" s="125"/>
      <c r="D99" s="125"/>
      <c r="E99" s="126"/>
      <c r="F99" s="127">
        <v>24480</v>
      </c>
      <c r="G99" s="128"/>
      <c r="H99" s="128"/>
      <c r="I99" s="129"/>
    </row>
    <row r="100" spans="1:9" ht="36" customHeight="1" x14ac:dyDescent="0.25">
      <c r="A100" s="33" t="s">
        <v>113</v>
      </c>
      <c r="B100" s="124" t="s">
        <v>227</v>
      </c>
      <c r="C100" s="125"/>
      <c r="D100" s="125"/>
      <c r="E100" s="126"/>
      <c r="F100" s="127">
        <v>23040</v>
      </c>
      <c r="G100" s="128"/>
      <c r="H100" s="128"/>
      <c r="I100" s="129"/>
    </row>
    <row r="101" spans="1:9" ht="36" customHeight="1" x14ac:dyDescent="0.25">
      <c r="A101" s="33" t="s">
        <v>113</v>
      </c>
      <c r="B101" s="124" t="s">
        <v>228</v>
      </c>
      <c r="C101" s="125"/>
      <c r="D101" s="125"/>
      <c r="E101" s="126"/>
      <c r="F101" s="127">
        <v>12960</v>
      </c>
      <c r="G101" s="128"/>
      <c r="H101" s="128"/>
      <c r="I101" s="129"/>
    </row>
    <row r="102" spans="1:9" ht="36" customHeight="1" thickBot="1" x14ac:dyDescent="0.3">
      <c r="A102" s="7"/>
      <c r="B102" s="124" t="s">
        <v>201</v>
      </c>
      <c r="C102" s="125"/>
      <c r="D102" s="125"/>
      <c r="E102" s="126"/>
      <c r="F102" s="127">
        <v>17352</v>
      </c>
      <c r="G102" s="128"/>
      <c r="H102" s="128"/>
      <c r="I102" s="129"/>
    </row>
    <row r="103" spans="1:9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5"/>
    </row>
    <row r="104" spans="1:9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</row>
    <row r="105" spans="1:9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</row>
    <row r="106" spans="1:9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</row>
    <row r="107" spans="1:9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</row>
    <row r="108" spans="1:9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</row>
    <row r="109" spans="1:9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</row>
    <row r="110" spans="1:9" ht="24" customHeight="1" thickBot="1" x14ac:dyDescent="0.3">
      <c r="B110" s="115"/>
      <c r="C110" s="116"/>
      <c r="D110" s="116"/>
      <c r="E110" s="117"/>
      <c r="F110" s="118"/>
      <c r="G110" s="119"/>
      <c r="H110" s="119"/>
      <c r="I110" s="120"/>
    </row>
    <row r="111" spans="1:9" s="40" customFormat="1" ht="24" customHeight="1" x14ac:dyDescent="0.25">
      <c r="A111" s="37"/>
      <c r="B111" s="38"/>
      <c r="C111" s="38"/>
      <c r="D111" s="38"/>
      <c r="E111" s="38"/>
      <c r="F111" s="39"/>
      <c r="G111" s="39"/>
      <c r="H111" s="39"/>
      <c r="I111" s="39"/>
    </row>
    <row r="112" spans="1:9" ht="18" customHeight="1" x14ac:dyDescent="0.25">
      <c r="B112" s="121"/>
      <c r="C112" s="121"/>
      <c r="D112" s="121"/>
      <c r="E112" s="121"/>
      <c r="F112" s="121"/>
      <c r="G112" s="121"/>
      <c r="H112" s="121"/>
      <c r="I112" s="121"/>
    </row>
    <row r="113" spans="1:9" s="41" customFormat="1" ht="27" customHeight="1" x14ac:dyDescent="0.25">
      <c r="A113" s="33" t="s">
        <v>113</v>
      </c>
      <c r="B113" s="122" t="s">
        <v>229</v>
      </c>
      <c r="C113" s="122"/>
      <c r="D113" s="122"/>
      <c r="E113" s="122"/>
      <c r="F113" s="122"/>
      <c r="G113" s="122"/>
      <c r="H113" s="122"/>
      <c r="I113" s="122"/>
    </row>
    <row r="114" spans="1:9" s="30" customFormat="1" ht="40.5" customHeight="1" x14ac:dyDescent="0.25">
      <c r="A114" s="7"/>
      <c r="B114" s="123" t="s">
        <v>211</v>
      </c>
      <c r="C114" s="123"/>
      <c r="D114" s="123"/>
      <c r="E114" s="123"/>
      <c r="F114" s="123"/>
      <c r="G114" s="123"/>
      <c r="H114" s="123"/>
      <c r="I114" s="123"/>
    </row>
    <row r="115" spans="1:9" ht="18" customHeight="1" x14ac:dyDescent="0.25"/>
  </sheetData>
  <sheetProtection selectLockedCells="1" selectUnlockedCells="1"/>
  <mergeCells count="217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103:E103"/>
    <mergeCell ref="F103:I103"/>
    <mergeCell ref="B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110:E110"/>
    <mergeCell ref="F110:I110"/>
    <mergeCell ref="B112:I112"/>
    <mergeCell ref="B113:I113"/>
    <mergeCell ref="B114:I114"/>
    <mergeCell ref="B107:E107"/>
    <mergeCell ref="F107:I107"/>
    <mergeCell ref="B108:E108"/>
    <mergeCell ref="F108:I108"/>
    <mergeCell ref="B109:E109"/>
    <mergeCell ref="F109:I10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6" width="24.7109375" style="32" customWidth="1"/>
    <col min="7" max="7" width="63.5703125" style="32" customWidth="1"/>
    <col min="8" max="16384" width="9.140625" style="8"/>
  </cols>
  <sheetData>
    <row r="1" spans="1:7" ht="36" customHeight="1" x14ac:dyDescent="0.25">
      <c r="B1" s="213" t="s">
        <v>101</v>
      </c>
      <c r="C1" s="213"/>
      <c r="D1" s="213"/>
      <c r="E1" s="213"/>
      <c r="F1" s="213"/>
      <c r="G1" s="213"/>
    </row>
    <row r="2" spans="1:7" s="11" customFormat="1" ht="54" customHeight="1" x14ac:dyDescent="0.25">
      <c r="A2" s="9"/>
      <c r="B2" s="285" t="s">
        <v>5</v>
      </c>
      <c r="C2" s="285"/>
      <c r="D2" s="285"/>
      <c r="E2" s="285"/>
      <c r="F2" s="285"/>
      <c r="G2" s="285"/>
    </row>
    <row r="3" spans="1:7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</row>
    <row r="4" spans="1:7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</row>
    <row r="5" spans="1:7" ht="54" customHeight="1" thickBot="1" x14ac:dyDescent="0.3">
      <c r="B5" s="130" t="s">
        <v>104</v>
      </c>
      <c r="C5" s="131"/>
      <c r="D5" s="131"/>
      <c r="E5" s="132"/>
      <c r="F5" s="286"/>
      <c r="G5" s="216"/>
    </row>
    <row r="6" spans="1:7" ht="54" customHeight="1" thickBot="1" x14ac:dyDescent="0.3">
      <c r="B6" s="210" t="s">
        <v>105</v>
      </c>
      <c r="C6" s="211"/>
      <c r="D6" s="211"/>
      <c r="E6" s="212"/>
      <c r="F6" s="283"/>
      <c r="G6" s="284"/>
    </row>
    <row r="7" spans="1:7" ht="24" customHeight="1" thickBot="1" x14ac:dyDescent="0.3">
      <c r="B7" s="248"/>
      <c r="C7" s="249"/>
      <c r="D7" s="249"/>
      <c r="E7" s="250"/>
      <c r="F7" s="254"/>
      <c r="G7" s="118"/>
    </row>
    <row r="8" spans="1:7" ht="36" customHeight="1" x14ac:dyDescent="0.25">
      <c r="A8" s="7" t="s">
        <v>111</v>
      </c>
      <c r="B8" s="202" t="s">
        <v>112</v>
      </c>
      <c r="C8" s="203"/>
      <c r="D8" s="203"/>
      <c r="E8" s="204"/>
      <c r="F8" s="281">
        <v>15012</v>
      </c>
      <c r="G8" s="282"/>
    </row>
    <row r="9" spans="1:7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279">
        <v>21024</v>
      </c>
      <c r="G9" s="280"/>
    </row>
    <row r="10" spans="1:7" ht="36" customHeight="1" thickBot="1" x14ac:dyDescent="0.3">
      <c r="B10" s="115"/>
      <c r="C10" s="116"/>
      <c r="D10" s="116"/>
      <c r="E10" s="117"/>
      <c r="F10" s="254"/>
      <c r="G10" s="118"/>
    </row>
    <row r="11" spans="1:7" ht="36" customHeight="1" x14ac:dyDescent="0.25">
      <c r="A11" s="7" t="s">
        <v>111</v>
      </c>
      <c r="B11" s="202" t="s">
        <v>115</v>
      </c>
      <c r="C11" s="203"/>
      <c r="D11" s="203"/>
      <c r="E11" s="204"/>
      <c r="F11" s="281">
        <v>16524</v>
      </c>
      <c r="G11" s="282"/>
    </row>
    <row r="12" spans="1:7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279">
        <v>23184</v>
      </c>
      <c r="G12" s="280"/>
    </row>
    <row r="13" spans="1:7" ht="24" customHeight="1" thickBot="1" x14ac:dyDescent="0.3">
      <c r="B13" s="115"/>
      <c r="C13" s="116"/>
      <c r="D13" s="116"/>
      <c r="E13" s="117"/>
      <c r="F13" s="254"/>
      <c r="G13" s="118"/>
    </row>
    <row r="14" spans="1:7" ht="36" customHeight="1" x14ac:dyDescent="0.25">
      <c r="A14" s="7" t="s">
        <v>111</v>
      </c>
      <c r="B14" s="202" t="s">
        <v>117</v>
      </c>
      <c r="C14" s="203"/>
      <c r="D14" s="203"/>
      <c r="E14" s="204"/>
      <c r="F14" s="263">
        <v>3240</v>
      </c>
      <c r="G14" s="264"/>
    </row>
    <row r="15" spans="1:7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258">
        <v>5040</v>
      </c>
      <c r="G15" s="259"/>
    </row>
    <row r="16" spans="1:7" ht="24" customHeight="1" thickBot="1" x14ac:dyDescent="0.3">
      <c r="B16" s="115"/>
      <c r="C16" s="116"/>
      <c r="D16" s="116"/>
      <c r="E16" s="117"/>
      <c r="F16" s="254"/>
      <c r="G16" s="118"/>
    </row>
    <row r="17" spans="1:7" ht="36" customHeight="1" x14ac:dyDescent="0.25">
      <c r="A17" s="7" t="s">
        <v>111</v>
      </c>
      <c r="B17" s="145" t="s">
        <v>119</v>
      </c>
      <c r="C17" s="168"/>
      <c r="D17" s="168"/>
      <c r="E17" s="126"/>
      <c r="F17" s="263">
        <v>900</v>
      </c>
      <c r="G17" s="264"/>
    </row>
    <row r="18" spans="1:7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255">
        <v>1296</v>
      </c>
      <c r="G18" s="127"/>
    </row>
    <row r="19" spans="1:7" ht="24" customHeight="1" thickBot="1" x14ac:dyDescent="0.3">
      <c r="B19" s="115"/>
      <c r="C19" s="116"/>
      <c r="D19" s="116"/>
      <c r="E19" s="117"/>
      <c r="F19" s="254"/>
      <c r="G19" s="118"/>
    </row>
    <row r="20" spans="1:7" ht="36" customHeight="1" thickBot="1" x14ac:dyDescent="0.3">
      <c r="B20" s="187" t="s">
        <v>121</v>
      </c>
      <c r="C20" s="188"/>
      <c r="D20" s="188"/>
      <c r="E20" s="189"/>
      <c r="F20" s="277" t="str">
        <f>"Цена от "&amp;MIN($F$21:F40)&amp;" до "&amp;MAX($F$21:F40)</f>
        <v>Цена от 2520 до 50400</v>
      </c>
      <c r="G20" s="278"/>
    </row>
    <row r="21" spans="1:7" ht="36" customHeight="1" outlineLevel="1" x14ac:dyDescent="0.25">
      <c r="B21" s="145" t="s">
        <v>122</v>
      </c>
      <c r="C21" s="168"/>
      <c r="D21" s="168"/>
      <c r="E21" s="126"/>
      <c r="F21" s="274">
        <v>2520</v>
      </c>
      <c r="G21" s="275"/>
    </row>
    <row r="22" spans="1:7" ht="36" customHeight="1" outlineLevel="1" x14ac:dyDescent="0.25">
      <c r="B22" s="145" t="s">
        <v>123</v>
      </c>
      <c r="C22" s="168"/>
      <c r="D22" s="168"/>
      <c r="E22" s="126"/>
      <c r="F22" s="255">
        <v>5040</v>
      </c>
      <c r="G22" s="127"/>
    </row>
    <row r="23" spans="1:7" ht="36" customHeight="1" outlineLevel="1" x14ac:dyDescent="0.25">
      <c r="B23" s="145" t="s">
        <v>124</v>
      </c>
      <c r="C23" s="168"/>
      <c r="D23" s="168"/>
      <c r="E23" s="126"/>
      <c r="F23" s="255">
        <v>7560</v>
      </c>
      <c r="G23" s="127"/>
    </row>
    <row r="24" spans="1:7" ht="36" customHeight="1" outlineLevel="1" x14ac:dyDescent="0.25">
      <c r="B24" s="145" t="s">
        <v>125</v>
      </c>
      <c r="C24" s="168"/>
      <c r="D24" s="168"/>
      <c r="E24" s="126"/>
      <c r="F24" s="255">
        <v>10080</v>
      </c>
      <c r="G24" s="127"/>
    </row>
    <row r="25" spans="1:7" ht="36" customHeight="1" outlineLevel="1" x14ac:dyDescent="0.25">
      <c r="B25" s="145" t="s">
        <v>126</v>
      </c>
      <c r="C25" s="168"/>
      <c r="D25" s="168"/>
      <c r="E25" s="126"/>
      <c r="F25" s="255">
        <v>12600</v>
      </c>
      <c r="G25" s="127"/>
    </row>
    <row r="26" spans="1:7" ht="36" customHeight="1" outlineLevel="1" x14ac:dyDescent="0.25">
      <c r="B26" s="145" t="s">
        <v>127</v>
      </c>
      <c r="C26" s="168"/>
      <c r="D26" s="168"/>
      <c r="E26" s="126"/>
      <c r="F26" s="255">
        <v>15120</v>
      </c>
      <c r="G26" s="127"/>
    </row>
    <row r="27" spans="1:7" ht="36" customHeight="1" outlineLevel="1" x14ac:dyDescent="0.25">
      <c r="B27" s="145" t="s">
        <v>128</v>
      </c>
      <c r="C27" s="168"/>
      <c r="D27" s="168"/>
      <c r="E27" s="126"/>
      <c r="F27" s="255">
        <v>17640</v>
      </c>
      <c r="G27" s="127"/>
    </row>
    <row r="28" spans="1:7" ht="36" customHeight="1" outlineLevel="1" x14ac:dyDescent="0.25">
      <c r="B28" s="145" t="s">
        <v>129</v>
      </c>
      <c r="C28" s="168"/>
      <c r="D28" s="168"/>
      <c r="E28" s="126"/>
      <c r="F28" s="255">
        <v>20160</v>
      </c>
      <c r="G28" s="127"/>
    </row>
    <row r="29" spans="1:7" ht="36" customHeight="1" outlineLevel="1" x14ac:dyDescent="0.25">
      <c r="B29" s="145" t="s">
        <v>130</v>
      </c>
      <c r="C29" s="168"/>
      <c r="D29" s="168"/>
      <c r="E29" s="126"/>
      <c r="F29" s="255">
        <v>22680</v>
      </c>
      <c r="G29" s="127"/>
    </row>
    <row r="30" spans="1:7" ht="36" customHeight="1" outlineLevel="1" x14ac:dyDescent="0.25">
      <c r="B30" s="145" t="s">
        <v>131</v>
      </c>
      <c r="C30" s="168"/>
      <c r="D30" s="168"/>
      <c r="E30" s="126"/>
      <c r="F30" s="255">
        <v>25200</v>
      </c>
      <c r="G30" s="127"/>
    </row>
    <row r="31" spans="1:7" ht="36" customHeight="1" outlineLevel="1" x14ac:dyDescent="0.25">
      <c r="B31" s="145" t="s">
        <v>132</v>
      </c>
      <c r="C31" s="168"/>
      <c r="D31" s="168"/>
      <c r="E31" s="126"/>
      <c r="F31" s="255">
        <v>27720</v>
      </c>
      <c r="G31" s="127"/>
    </row>
    <row r="32" spans="1:7" ht="36" customHeight="1" outlineLevel="1" x14ac:dyDescent="0.25">
      <c r="B32" s="145" t="s">
        <v>133</v>
      </c>
      <c r="C32" s="168"/>
      <c r="D32" s="168"/>
      <c r="E32" s="126"/>
      <c r="F32" s="255">
        <v>30240</v>
      </c>
      <c r="G32" s="127"/>
    </row>
    <row r="33" spans="2:7" ht="36" customHeight="1" outlineLevel="1" x14ac:dyDescent="0.25">
      <c r="B33" s="145" t="s">
        <v>134</v>
      </c>
      <c r="C33" s="168"/>
      <c r="D33" s="168"/>
      <c r="E33" s="126"/>
      <c r="F33" s="255">
        <v>32760</v>
      </c>
      <c r="G33" s="127"/>
    </row>
    <row r="34" spans="2:7" ht="36" customHeight="1" outlineLevel="1" x14ac:dyDescent="0.25">
      <c r="B34" s="145" t="s">
        <v>135</v>
      </c>
      <c r="C34" s="168"/>
      <c r="D34" s="168"/>
      <c r="E34" s="126"/>
      <c r="F34" s="255">
        <v>35280</v>
      </c>
      <c r="G34" s="127"/>
    </row>
    <row r="35" spans="2:7" ht="36" customHeight="1" outlineLevel="1" x14ac:dyDescent="0.25">
      <c r="B35" s="145" t="s">
        <v>136</v>
      </c>
      <c r="C35" s="168"/>
      <c r="D35" s="168"/>
      <c r="E35" s="126"/>
      <c r="F35" s="255">
        <v>37800</v>
      </c>
      <c r="G35" s="127"/>
    </row>
    <row r="36" spans="2:7" ht="36" customHeight="1" outlineLevel="1" x14ac:dyDescent="0.25">
      <c r="B36" s="145" t="s">
        <v>137</v>
      </c>
      <c r="C36" s="168"/>
      <c r="D36" s="168"/>
      <c r="E36" s="126"/>
      <c r="F36" s="255">
        <v>40320</v>
      </c>
      <c r="G36" s="127"/>
    </row>
    <row r="37" spans="2:7" ht="36" customHeight="1" outlineLevel="1" x14ac:dyDescent="0.25">
      <c r="B37" s="145" t="s">
        <v>138</v>
      </c>
      <c r="C37" s="168"/>
      <c r="D37" s="168"/>
      <c r="E37" s="126"/>
      <c r="F37" s="255">
        <v>42840</v>
      </c>
      <c r="G37" s="127"/>
    </row>
    <row r="38" spans="2:7" ht="36" customHeight="1" outlineLevel="1" x14ac:dyDescent="0.25">
      <c r="B38" s="145" t="s">
        <v>139</v>
      </c>
      <c r="C38" s="168"/>
      <c r="D38" s="168"/>
      <c r="E38" s="126"/>
      <c r="F38" s="255">
        <v>45360</v>
      </c>
      <c r="G38" s="127"/>
    </row>
    <row r="39" spans="2:7" ht="36" customHeight="1" outlineLevel="1" x14ac:dyDescent="0.25">
      <c r="B39" s="145" t="s">
        <v>140</v>
      </c>
      <c r="C39" s="168"/>
      <c r="D39" s="168"/>
      <c r="E39" s="126"/>
      <c r="F39" s="255">
        <v>47880</v>
      </c>
      <c r="G39" s="127"/>
    </row>
    <row r="40" spans="2:7" ht="36" customHeight="1" outlineLevel="1" thickBot="1" x14ac:dyDescent="0.3">
      <c r="B40" s="145" t="s">
        <v>141</v>
      </c>
      <c r="C40" s="168"/>
      <c r="D40" s="168"/>
      <c r="E40" s="126"/>
      <c r="F40" s="255">
        <v>50400</v>
      </c>
      <c r="G40" s="127"/>
    </row>
    <row r="41" spans="2:7" ht="36" customHeight="1" thickBot="1" x14ac:dyDescent="0.3">
      <c r="B41" s="177" t="s">
        <v>142</v>
      </c>
      <c r="C41" s="178"/>
      <c r="D41" s="178"/>
      <c r="E41" s="179"/>
      <c r="F41" s="276" t="str">
        <f>"Цена от "&amp;MIN(F42:F51)&amp;" до "&amp;MAX(F42:F51)</f>
        <v>Цена от 1080 до 12960</v>
      </c>
      <c r="G41" s="180"/>
    </row>
    <row r="42" spans="2:7" ht="36" customHeight="1" x14ac:dyDescent="0.25">
      <c r="B42" s="124" t="s">
        <v>143</v>
      </c>
      <c r="C42" s="125"/>
      <c r="D42" s="125"/>
      <c r="E42" s="126"/>
      <c r="F42" s="274">
        <v>1512</v>
      </c>
      <c r="G42" s="275"/>
    </row>
    <row r="43" spans="2:7" ht="36" customHeight="1" x14ac:dyDescent="0.25">
      <c r="B43" s="124" t="s">
        <v>212</v>
      </c>
      <c r="C43" s="125"/>
      <c r="D43" s="125"/>
      <c r="E43" s="126"/>
      <c r="F43" s="255">
        <v>1080</v>
      </c>
      <c r="G43" s="127"/>
    </row>
    <row r="44" spans="2:7" ht="36" customHeight="1" x14ac:dyDescent="0.25">
      <c r="B44" s="139" t="s">
        <v>145</v>
      </c>
      <c r="C44" s="140"/>
      <c r="D44" s="140"/>
      <c r="E44" s="141"/>
      <c r="F44" s="255">
        <v>3600</v>
      </c>
      <c r="G44" s="127"/>
    </row>
    <row r="45" spans="2:7" ht="36" customHeight="1" x14ac:dyDescent="0.25">
      <c r="B45" s="124" t="s">
        <v>146</v>
      </c>
      <c r="C45" s="125"/>
      <c r="D45" s="125"/>
      <c r="E45" s="126"/>
      <c r="F45" s="255">
        <v>1080</v>
      </c>
      <c r="G45" s="127"/>
    </row>
    <row r="46" spans="2:7" ht="36" customHeight="1" x14ac:dyDescent="0.25">
      <c r="B46" s="124" t="s">
        <v>147</v>
      </c>
      <c r="C46" s="125"/>
      <c r="D46" s="125"/>
      <c r="E46" s="126"/>
      <c r="F46" s="255">
        <v>1440</v>
      </c>
      <c r="G46" s="127"/>
    </row>
    <row r="47" spans="2:7" ht="36" customHeight="1" x14ac:dyDescent="0.25">
      <c r="B47" s="124" t="s">
        <v>148</v>
      </c>
      <c r="C47" s="125"/>
      <c r="D47" s="125"/>
      <c r="E47" s="126"/>
      <c r="F47" s="255">
        <v>1080</v>
      </c>
      <c r="G47" s="127"/>
    </row>
    <row r="48" spans="2:7" ht="36" customHeight="1" x14ac:dyDescent="0.25">
      <c r="B48" s="124" t="s">
        <v>149</v>
      </c>
      <c r="C48" s="125"/>
      <c r="D48" s="125"/>
      <c r="E48" s="126"/>
      <c r="F48" s="255">
        <v>1080</v>
      </c>
      <c r="G48" s="127"/>
    </row>
    <row r="49" spans="1:7" ht="36" customHeight="1" x14ac:dyDescent="0.25">
      <c r="B49" s="124" t="s">
        <v>150</v>
      </c>
      <c r="C49" s="125"/>
      <c r="D49" s="125"/>
      <c r="E49" s="126"/>
      <c r="F49" s="255">
        <v>2160</v>
      </c>
      <c r="G49" s="127"/>
    </row>
    <row r="50" spans="1:7" ht="36" customHeight="1" x14ac:dyDescent="0.25">
      <c r="B50" s="124" t="s">
        <v>151</v>
      </c>
      <c r="C50" s="125"/>
      <c r="D50" s="125"/>
      <c r="E50" s="126"/>
      <c r="F50" s="255">
        <v>3240</v>
      </c>
      <c r="G50" s="127"/>
    </row>
    <row r="51" spans="1:7" ht="36" customHeight="1" thickBot="1" x14ac:dyDescent="0.3">
      <c r="B51" s="124" t="s">
        <v>152</v>
      </c>
      <c r="C51" s="125"/>
      <c r="D51" s="125"/>
      <c r="E51" s="126"/>
      <c r="F51" s="272">
        <v>12960</v>
      </c>
      <c r="G51" s="273"/>
    </row>
    <row r="52" spans="1:7" ht="24" customHeight="1" thickBot="1" x14ac:dyDescent="0.3">
      <c r="B52" s="115"/>
      <c r="C52" s="116"/>
      <c r="D52" s="116"/>
      <c r="E52" s="117"/>
      <c r="F52" s="118" t="s">
        <v>153</v>
      </c>
      <c r="G52" s="119"/>
    </row>
    <row r="53" spans="1:7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</row>
    <row r="54" spans="1:7" ht="54" customHeight="1" thickBot="1" x14ac:dyDescent="0.3">
      <c r="B54" s="266" t="s">
        <v>213</v>
      </c>
      <c r="C54" s="267"/>
      <c r="D54" s="267"/>
      <c r="E54" s="268"/>
      <c r="F54" s="269" t="str">
        <f>"Цена от "&amp;MIN(F56,F61:G62,F96,F63:G74)&amp;" до "&amp;MAX(F56,F61:G62,F96,F63:G74)</f>
        <v>Цена от 1440 до 27648</v>
      </c>
      <c r="G54" s="270"/>
    </row>
    <row r="55" spans="1:7" ht="24" customHeight="1" thickBot="1" x14ac:dyDescent="0.3">
      <c r="B55" s="115"/>
      <c r="C55" s="116"/>
      <c r="D55" s="116"/>
      <c r="E55" s="117"/>
      <c r="F55" s="271"/>
      <c r="G55" s="251"/>
    </row>
    <row r="56" spans="1:7" ht="36" customHeight="1" x14ac:dyDescent="0.25">
      <c r="B56" s="124" t="s">
        <v>156</v>
      </c>
      <c r="C56" s="125"/>
      <c r="D56" s="125"/>
      <c r="E56" s="168"/>
      <c r="F56" s="238">
        <v>7560</v>
      </c>
      <c r="G56" s="240"/>
    </row>
    <row r="57" spans="1:7" ht="36" customHeight="1" x14ac:dyDescent="0.25">
      <c r="B57" s="162" t="s">
        <v>157</v>
      </c>
      <c r="C57" s="163"/>
      <c r="D57" s="163"/>
      <c r="E57" s="265"/>
      <c r="F57" s="183">
        <v>756</v>
      </c>
      <c r="G57" s="184"/>
    </row>
    <row r="58" spans="1:7" ht="36" customHeight="1" x14ac:dyDescent="0.25">
      <c r="B58" s="162" t="s">
        <v>158</v>
      </c>
      <c r="C58" s="163"/>
      <c r="D58" s="163"/>
      <c r="E58" s="265"/>
      <c r="F58" s="183">
        <v>1890</v>
      </c>
      <c r="G58" s="184"/>
    </row>
    <row r="59" spans="1:7" ht="36" customHeight="1" thickBot="1" x14ac:dyDescent="0.3">
      <c r="B59" s="124" t="s">
        <v>159</v>
      </c>
      <c r="C59" s="125"/>
      <c r="D59" s="125"/>
      <c r="E59" s="168"/>
      <c r="F59" s="183">
        <v>30024</v>
      </c>
      <c r="G59" s="184"/>
    </row>
    <row r="60" spans="1:7" ht="24" customHeight="1" thickBot="1" x14ac:dyDescent="0.3">
      <c r="B60" s="115"/>
      <c r="C60" s="116"/>
      <c r="D60" s="116"/>
      <c r="E60" s="117"/>
      <c r="F60" s="262"/>
      <c r="G60" s="232"/>
    </row>
    <row r="61" spans="1:7" ht="36" customHeight="1" x14ac:dyDescent="0.25">
      <c r="A61" s="7" t="s">
        <v>111</v>
      </c>
      <c r="B61" s="139" t="s">
        <v>160</v>
      </c>
      <c r="C61" s="140"/>
      <c r="D61" s="140"/>
      <c r="E61" s="141"/>
      <c r="F61" s="263">
        <v>5040</v>
      </c>
      <c r="G61" s="264"/>
    </row>
    <row r="62" spans="1:7" ht="36" customHeight="1" x14ac:dyDescent="0.25">
      <c r="A62" s="7" t="s">
        <v>111</v>
      </c>
      <c r="B62" s="145" t="s">
        <v>161</v>
      </c>
      <c r="C62" s="146"/>
      <c r="D62" s="146"/>
      <c r="E62" s="147"/>
      <c r="F62" s="255">
        <v>2520</v>
      </c>
      <c r="G62" s="127"/>
    </row>
    <row r="63" spans="1:7" ht="36" customHeight="1" x14ac:dyDescent="0.25">
      <c r="A63" s="7" t="s">
        <v>111</v>
      </c>
      <c r="B63" s="124" t="s">
        <v>162</v>
      </c>
      <c r="C63" s="125"/>
      <c r="D63" s="125"/>
      <c r="E63" s="126"/>
      <c r="F63" s="255">
        <v>3240</v>
      </c>
      <c r="G63" s="127"/>
    </row>
    <row r="64" spans="1:7" ht="36" customHeight="1" x14ac:dyDescent="0.25">
      <c r="A64" s="7" t="s">
        <v>111</v>
      </c>
      <c r="B64" s="124" t="s">
        <v>163</v>
      </c>
      <c r="C64" s="125"/>
      <c r="D64" s="125"/>
      <c r="E64" s="126"/>
      <c r="F64" s="255">
        <v>23040</v>
      </c>
      <c r="G64" s="127"/>
    </row>
    <row r="65" spans="1:7" ht="36" customHeight="1" x14ac:dyDescent="0.25">
      <c r="A65" s="7" t="s">
        <v>111</v>
      </c>
      <c r="B65" s="124" t="s">
        <v>164</v>
      </c>
      <c r="C65" s="125"/>
      <c r="D65" s="125"/>
      <c r="E65" s="126"/>
      <c r="F65" s="255">
        <v>27648</v>
      </c>
      <c r="G65" s="127"/>
    </row>
    <row r="66" spans="1:7" ht="36" customHeight="1" x14ac:dyDescent="0.25">
      <c r="A66" s="7" t="s">
        <v>111</v>
      </c>
      <c r="B66" s="124" t="s">
        <v>165</v>
      </c>
      <c r="C66" s="125"/>
      <c r="D66" s="125"/>
      <c r="E66" s="126"/>
      <c r="F66" s="255">
        <v>1440</v>
      </c>
      <c r="G66" s="127"/>
    </row>
    <row r="67" spans="1:7" ht="36" customHeight="1" x14ac:dyDescent="0.25">
      <c r="A67" s="7" t="s">
        <v>111</v>
      </c>
      <c r="B67" s="124" t="s">
        <v>166</v>
      </c>
      <c r="C67" s="125"/>
      <c r="D67" s="125"/>
      <c r="E67" s="126"/>
      <c r="F67" s="255">
        <v>3240</v>
      </c>
      <c r="G67" s="127"/>
    </row>
    <row r="68" spans="1:7" ht="36" customHeight="1" x14ac:dyDescent="0.25">
      <c r="A68" s="7" t="s">
        <v>111</v>
      </c>
      <c r="B68" s="124" t="s">
        <v>167</v>
      </c>
      <c r="C68" s="125"/>
      <c r="D68" s="125"/>
      <c r="E68" s="126"/>
      <c r="F68" s="255">
        <v>5040</v>
      </c>
      <c r="G68" s="127"/>
    </row>
    <row r="69" spans="1:7" ht="36" customHeight="1" x14ac:dyDescent="0.25">
      <c r="B69" s="124" t="s">
        <v>168</v>
      </c>
      <c r="C69" s="125" t="s">
        <v>168</v>
      </c>
      <c r="D69" s="125" t="s">
        <v>168</v>
      </c>
      <c r="E69" s="126" t="s">
        <v>168</v>
      </c>
      <c r="F69" s="255">
        <v>7200</v>
      </c>
      <c r="G69" s="127"/>
    </row>
    <row r="70" spans="1:7" ht="36" customHeight="1" x14ac:dyDescent="0.25">
      <c r="A70" s="7" t="s">
        <v>111</v>
      </c>
      <c r="B70" s="139" t="s">
        <v>169</v>
      </c>
      <c r="C70" s="140"/>
      <c r="D70" s="140"/>
      <c r="E70" s="141"/>
      <c r="F70" s="255">
        <v>3240</v>
      </c>
      <c r="G70" s="127"/>
    </row>
    <row r="71" spans="1:7" ht="36" customHeight="1" x14ac:dyDescent="0.25">
      <c r="B71" s="145" t="s">
        <v>170</v>
      </c>
      <c r="C71" s="146"/>
      <c r="D71" s="146"/>
      <c r="E71" s="147"/>
      <c r="F71" s="255">
        <v>11160</v>
      </c>
      <c r="G71" s="127"/>
    </row>
    <row r="72" spans="1:7" ht="36" customHeight="1" x14ac:dyDescent="0.25">
      <c r="B72" s="145" t="s">
        <v>171</v>
      </c>
      <c r="C72" s="146"/>
      <c r="D72" s="146"/>
      <c r="E72" s="147"/>
      <c r="F72" s="255">
        <v>7560</v>
      </c>
      <c r="G72" s="127"/>
    </row>
    <row r="73" spans="1:7" ht="36" customHeight="1" x14ac:dyDescent="0.25">
      <c r="A73" s="7" t="s">
        <v>111</v>
      </c>
      <c r="B73" s="145" t="s">
        <v>172</v>
      </c>
      <c r="C73" s="146"/>
      <c r="D73" s="146"/>
      <c r="E73" s="147"/>
      <c r="F73" s="255">
        <v>23040</v>
      </c>
      <c r="G73" s="127"/>
    </row>
    <row r="74" spans="1:7" ht="36" customHeight="1" x14ac:dyDescent="0.25">
      <c r="A74" s="7" t="s">
        <v>111</v>
      </c>
      <c r="B74" s="124" t="s">
        <v>173</v>
      </c>
      <c r="C74" s="125"/>
      <c r="D74" s="125"/>
      <c r="E74" s="126"/>
      <c r="F74" s="255">
        <v>6480</v>
      </c>
      <c r="G74" s="127"/>
    </row>
    <row r="75" spans="1:7" ht="36" customHeight="1" x14ac:dyDescent="0.25">
      <c r="B75" s="124" t="s">
        <v>174</v>
      </c>
      <c r="C75" s="125"/>
      <c r="D75" s="125"/>
      <c r="E75" s="126"/>
      <c r="F75" s="255">
        <v>1512</v>
      </c>
      <c r="G75" s="127"/>
    </row>
    <row r="76" spans="1:7" ht="36" customHeight="1" x14ac:dyDescent="0.25">
      <c r="B76" s="124" t="s">
        <v>230</v>
      </c>
      <c r="C76" s="125"/>
      <c r="D76" s="125"/>
      <c r="E76" s="126"/>
      <c r="F76" s="255">
        <v>6030</v>
      </c>
      <c r="G76" s="127"/>
    </row>
    <row r="77" spans="1:7" ht="36" customHeight="1" x14ac:dyDescent="0.25">
      <c r="B77" s="124" t="s">
        <v>176</v>
      </c>
      <c r="C77" s="125"/>
      <c r="D77" s="125"/>
      <c r="E77" s="168"/>
      <c r="F77" s="255">
        <v>6030</v>
      </c>
      <c r="G77" s="127"/>
    </row>
    <row r="78" spans="1:7" ht="36" customHeight="1" x14ac:dyDescent="0.25">
      <c r="B78" s="145" t="s">
        <v>177</v>
      </c>
      <c r="C78" s="146"/>
      <c r="D78" s="146"/>
      <c r="E78" s="147"/>
      <c r="F78" s="255">
        <v>12024</v>
      </c>
      <c r="G78" s="127"/>
    </row>
    <row r="79" spans="1:7" ht="36" customHeight="1" x14ac:dyDescent="0.25">
      <c r="A79" s="7" t="s">
        <v>113</v>
      </c>
      <c r="B79" s="124" t="s">
        <v>178</v>
      </c>
      <c r="C79" s="125"/>
      <c r="D79" s="125"/>
      <c r="E79" s="126"/>
      <c r="F79" s="255">
        <v>7200</v>
      </c>
      <c r="G79" s="127"/>
    </row>
    <row r="80" spans="1:7" ht="36" customHeight="1" x14ac:dyDescent="0.25">
      <c r="A80" s="7" t="s">
        <v>113</v>
      </c>
      <c r="B80" s="124" t="s">
        <v>179</v>
      </c>
      <c r="C80" s="125"/>
      <c r="D80" s="125"/>
      <c r="E80" s="126"/>
      <c r="F80" s="255">
        <v>3600</v>
      </c>
      <c r="G80" s="127"/>
    </row>
    <row r="81" spans="1:7" ht="36" customHeight="1" x14ac:dyDescent="0.25">
      <c r="A81" s="7" t="s">
        <v>113</v>
      </c>
      <c r="B81" s="124" t="s">
        <v>180</v>
      </c>
      <c r="C81" s="125"/>
      <c r="D81" s="125"/>
      <c r="E81" s="126"/>
      <c r="F81" s="255">
        <v>5040</v>
      </c>
      <c r="G81" s="127"/>
    </row>
    <row r="82" spans="1:7" ht="36" customHeight="1" x14ac:dyDescent="0.25">
      <c r="A82" s="7" t="s">
        <v>113</v>
      </c>
      <c r="B82" s="124" t="s">
        <v>181</v>
      </c>
      <c r="C82" s="125"/>
      <c r="D82" s="125"/>
      <c r="E82" s="126"/>
      <c r="F82" s="255">
        <v>32400</v>
      </c>
      <c r="G82" s="127"/>
    </row>
    <row r="83" spans="1:7" ht="36" customHeight="1" x14ac:dyDescent="0.25">
      <c r="A83" s="7" t="s">
        <v>113</v>
      </c>
      <c r="B83" s="162" t="s">
        <v>182</v>
      </c>
      <c r="C83" s="163"/>
      <c r="D83" s="163"/>
      <c r="E83" s="164"/>
      <c r="F83" s="255">
        <v>38880</v>
      </c>
      <c r="G83" s="127"/>
    </row>
    <row r="84" spans="1:7" ht="36" customHeight="1" x14ac:dyDescent="0.25">
      <c r="A84" s="7" t="s">
        <v>113</v>
      </c>
      <c r="B84" s="124" t="s">
        <v>183</v>
      </c>
      <c r="C84" s="125"/>
      <c r="D84" s="125"/>
      <c r="E84" s="126"/>
      <c r="F84" s="255">
        <v>2160</v>
      </c>
      <c r="G84" s="127"/>
    </row>
    <row r="85" spans="1:7" ht="36" customHeight="1" x14ac:dyDescent="0.25">
      <c r="A85" s="7" t="s">
        <v>113</v>
      </c>
      <c r="B85" s="124" t="s">
        <v>184</v>
      </c>
      <c r="C85" s="125"/>
      <c r="D85" s="125"/>
      <c r="E85" s="126"/>
      <c r="F85" s="255">
        <v>5040</v>
      </c>
      <c r="G85" s="127"/>
    </row>
    <row r="86" spans="1:7" ht="36" customHeight="1" x14ac:dyDescent="0.25">
      <c r="A86" s="7" t="s">
        <v>113</v>
      </c>
      <c r="B86" s="124" t="s">
        <v>185</v>
      </c>
      <c r="C86" s="125"/>
      <c r="D86" s="125"/>
      <c r="E86" s="126"/>
      <c r="F86" s="255">
        <v>7200</v>
      </c>
      <c r="G86" s="127"/>
    </row>
    <row r="87" spans="1:7" ht="36" customHeight="1" x14ac:dyDescent="0.25">
      <c r="A87" s="7" t="s">
        <v>113</v>
      </c>
      <c r="B87" s="124" t="s">
        <v>186</v>
      </c>
      <c r="C87" s="125"/>
      <c r="D87" s="125"/>
      <c r="E87" s="126"/>
      <c r="F87" s="255">
        <v>5040</v>
      </c>
      <c r="G87" s="127"/>
    </row>
    <row r="88" spans="1:7" ht="36" customHeight="1" x14ac:dyDescent="0.25">
      <c r="A88" s="7" t="s">
        <v>113</v>
      </c>
      <c r="B88" s="124" t="s">
        <v>187</v>
      </c>
      <c r="C88" s="125"/>
      <c r="D88" s="125"/>
      <c r="E88" s="126"/>
      <c r="F88" s="255">
        <v>32400</v>
      </c>
      <c r="G88" s="127"/>
    </row>
    <row r="89" spans="1:7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258">
        <v>9360</v>
      </c>
      <c r="G89" s="259"/>
    </row>
    <row r="90" spans="1:7" ht="36" customHeight="1" thickBot="1" x14ac:dyDescent="0.3">
      <c r="B90" s="223" t="s">
        <v>189</v>
      </c>
      <c r="C90" s="224"/>
      <c r="D90" s="224"/>
      <c r="E90" s="225"/>
      <c r="F90" s="223"/>
      <c r="G90" s="224"/>
    </row>
    <row r="91" spans="1:7" ht="22.5" customHeight="1" thickBot="1" x14ac:dyDescent="0.3">
      <c r="B91" s="218" t="s">
        <v>190</v>
      </c>
      <c r="C91" s="219"/>
      <c r="D91" s="219"/>
      <c r="E91" s="219"/>
      <c r="F91" s="218"/>
      <c r="G91" s="220"/>
    </row>
    <row r="92" spans="1:7" ht="36" customHeight="1" thickBot="1" x14ac:dyDescent="0.3">
      <c r="B92" s="205" t="s">
        <v>191</v>
      </c>
      <c r="C92" s="221"/>
      <c r="D92" s="221"/>
      <c r="E92" s="222"/>
      <c r="F92" s="260">
        <v>60</v>
      </c>
      <c r="G92" s="261"/>
    </row>
    <row r="93" spans="1:7" ht="36" customHeight="1" thickBot="1" x14ac:dyDescent="0.3">
      <c r="B93" s="124" t="s">
        <v>192</v>
      </c>
      <c r="C93" s="125"/>
      <c r="D93" s="125"/>
      <c r="E93" s="126"/>
      <c r="F93" s="258">
        <v>60</v>
      </c>
      <c r="G93" s="259"/>
    </row>
    <row r="94" spans="1:7" ht="36" customHeight="1" thickBot="1" x14ac:dyDescent="0.3">
      <c r="B94" s="124" t="s">
        <v>193</v>
      </c>
      <c r="C94" s="125"/>
      <c r="D94" s="125"/>
      <c r="E94" s="126"/>
      <c r="F94" s="258">
        <v>120</v>
      </c>
      <c r="G94" s="259"/>
    </row>
    <row r="95" spans="1:7" ht="36" customHeight="1" thickBot="1" x14ac:dyDescent="0.3">
      <c r="B95" s="130" t="s">
        <v>194</v>
      </c>
      <c r="C95" s="131"/>
      <c r="D95" s="131"/>
      <c r="E95" s="132"/>
      <c r="F95" s="133"/>
      <c r="G95" s="134"/>
    </row>
    <row r="96" spans="1:7" ht="36" customHeight="1" x14ac:dyDescent="0.25">
      <c r="A96" s="7" t="s">
        <v>111</v>
      </c>
      <c r="B96" s="124" t="s">
        <v>195</v>
      </c>
      <c r="C96" s="125"/>
      <c r="D96" s="125"/>
      <c r="E96" s="126"/>
      <c r="F96" s="255">
        <v>6480</v>
      </c>
      <c r="G96" s="257"/>
    </row>
    <row r="97" spans="1:7" ht="36" customHeight="1" x14ac:dyDescent="0.25">
      <c r="A97" s="7" t="s">
        <v>111</v>
      </c>
      <c r="B97" s="124" t="s">
        <v>196</v>
      </c>
      <c r="C97" s="125"/>
      <c r="D97" s="125"/>
      <c r="E97" s="126"/>
      <c r="F97" s="255">
        <v>3960</v>
      </c>
      <c r="G97" s="127"/>
    </row>
    <row r="98" spans="1:7" ht="36" customHeight="1" x14ac:dyDescent="0.25">
      <c r="A98" s="7" t="s">
        <v>111</v>
      </c>
      <c r="B98" s="124" t="s">
        <v>197</v>
      </c>
      <c r="C98" s="125"/>
      <c r="D98" s="125"/>
      <c r="E98" s="126"/>
      <c r="F98" s="255">
        <v>1080</v>
      </c>
      <c r="G98" s="127"/>
    </row>
    <row r="99" spans="1:7" ht="36" customHeight="1" x14ac:dyDescent="0.25">
      <c r="A99" s="7" t="s">
        <v>113</v>
      </c>
      <c r="B99" s="124" t="s">
        <v>198</v>
      </c>
      <c r="C99" s="125"/>
      <c r="D99" s="125"/>
      <c r="E99" s="126"/>
      <c r="F99" s="255">
        <v>9360</v>
      </c>
      <c r="G99" s="257"/>
    </row>
    <row r="100" spans="1:7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255">
        <v>5760</v>
      </c>
      <c r="G100" s="127"/>
    </row>
    <row r="101" spans="1:7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255">
        <v>2160</v>
      </c>
      <c r="G101" s="127"/>
    </row>
    <row r="102" spans="1:7" ht="36" customHeight="1" thickBot="1" x14ac:dyDescent="0.3">
      <c r="B102" s="124" t="s">
        <v>201</v>
      </c>
      <c r="C102" s="125"/>
      <c r="D102" s="125"/>
      <c r="E102" s="126"/>
      <c r="F102" s="255">
        <v>6480</v>
      </c>
      <c r="G102" s="127"/>
    </row>
    <row r="103" spans="1:7" ht="54" customHeight="1" thickBot="1" x14ac:dyDescent="0.3">
      <c r="B103" s="130" t="s">
        <v>202</v>
      </c>
      <c r="C103" s="131"/>
      <c r="D103" s="131"/>
      <c r="E103" s="132"/>
      <c r="F103" s="256"/>
      <c r="G103" s="133"/>
    </row>
    <row r="104" spans="1:7" ht="28.5" customHeight="1" thickBot="1" x14ac:dyDescent="0.3">
      <c r="B104" s="136" t="s">
        <v>190</v>
      </c>
      <c r="C104" s="137"/>
      <c r="D104" s="137"/>
      <c r="E104" s="137"/>
      <c r="F104" s="137"/>
      <c r="G104" s="137"/>
    </row>
    <row r="105" spans="1:7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</row>
    <row r="106" spans="1:7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</row>
    <row r="107" spans="1:7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</row>
    <row r="108" spans="1:7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</row>
    <row r="109" spans="1:7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</row>
    <row r="110" spans="1:7" ht="24" customHeight="1" thickBot="1" x14ac:dyDescent="0.3">
      <c r="B110" s="115"/>
      <c r="C110" s="116"/>
      <c r="D110" s="116"/>
      <c r="E110" s="117"/>
      <c r="F110" s="254"/>
      <c r="G110" s="118"/>
    </row>
    <row r="111" spans="1:7" ht="18" customHeight="1" x14ac:dyDescent="0.25">
      <c r="B111" s="25"/>
      <c r="C111" s="26"/>
      <c r="D111" s="26"/>
      <c r="E111" s="26"/>
      <c r="F111" s="27"/>
      <c r="G111" s="27"/>
    </row>
    <row r="112" spans="1:7" s="28" customFormat="1" ht="67.5" customHeight="1" x14ac:dyDescent="0.25">
      <c r="A112" s="7"/>
      <c r="B112" s="121" t="s">
        <v>208</v>
      </c>
      <c r="C112" s="121"/>
      <c r="D112" s="121"/>
      <c r="E112" s="121"/>
      <c r="F112" s="121"/>
      <c r="G112" s="121"/>
    </row>
    <row r="113" spans="1:7" s="28" customFormat="1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</row>
    <row r="114" spans="1:7" s="29" customFormat="1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</row>
    <row r="115" spans="1:7" s="30" customFormat="1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</row>
    <row r="116" spans="1:7" ht="18" customHeight="1" x14ac:dyDescent="0.25"/>
  </sheetData>
  <sheetProtection selectLockedCells="1" selectUnlockedCells="1"/>
  <mergeCells count="219"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102:E102"/>
    <mergeCell ref="F102:G102"/>
    <mergeCell ref="B103:E103"/>
    <mergeCell ref="F103:G103"/>
    <mergeCell ref="B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114:G114"/>
    <mergeCell ref="B115:G115"/>
    <mergeCell ref="B109:E109"/>
    <mergeCell ref="F109:G109"/>
    <mergeCell ref="B110:E110"/>
    <mergeCell ref="F110:G110"/>
    <mergeCell ref="B112:G112"/>
    <mergeCell ref="B113:G113"/>
    <mergeCell ref="B106:E106"/>
    <mergeCell ref="F106:G106"/>
    <mergeCell ref="B107:E107"/>
    <mergeCell ref="F107:G107"/>
    <mergeCell ref="B108:E108"/>
    <mergeCell ref="F108:G108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49680</v>
      </c>
      <c r="G8" s="16">
        <f>H8*1.1</f>
        <v>45540.000000000007</v>
      </c>
      <c r="H8" s="16">
        <v>41400</v>
      </c>
      <c r="I8" s="16">
        <f>H8*0.75</f>
        <v>31050</v>
      </c>
      <c r="J8" s="16">
        <f>H8*0.5</f>
        <v>20700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69552</v>
      </c>
      <c r="G9" s="17">
        <f>H9*1.1</f>
        <v>63756.000000000007</v>
      </c>
      <c r="H9" s="17">
        <v>57960</v>
      </c>
      <c r="I9" s="17">
        <f>H9*0.75</f>
        <v>43470</v>
      </c>
      <c r="J9" s="17">
        <f>H9*0.5</f>
        <v>28980</v>
      </c>
    </row>
    <row r="10" spans="1:10" ht="24" customHeight="1" thickBot="1" x14ac:dyDescent="0.3">
      <c r="B10" s="115"/>
      <c r="C10" s="116"/>
      <c r="D10" s="116"/>
      <c r="E10" s="117"/>
      <c r="F10" s="232"/>
      <c r="G10" s="233"/>
      <c r="H10" s="233"/>
      <c r="I10" s="233"/>
      <c r="J10" s="234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54734.400000000001</v>
      </c>
      <c r="G11" s="16">
        <f>H11*1.1</f>
        <v>50173.200000000004</v>
      </c>
      <c r="H11" s="16">
        <v>45612</v>
      </c>
      <c r="I11" s="16">
        <f>H11*0.75</f>
        <v>34209</v>
      </c>
      <c r="J11" s="16">
        <f>H11*0.5</f>
        <v>22806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76636.800000000003</v>
      </c>
      <c r="G12" s="17">
        <f>H12*1.1</f>
        <v>70250.400000000009</v>
      </c>
      <c r="H12" s="17">
        <v>63864</v>
      </c>
      <c r="I12" s="17">
        <f>H12*0.75</f>
        <v>47898</v>
      </c>
      <c r="J12" s="17">
        <f>H12*0.5</f>
        <v>31932</v>
      </c>
    </row>
    <row r="13" spans="1:10" ht="24" customHeight="1" thickBot="1" x14ac:dyDescent="0.3">
      <c r="B13" s="115"/>
      <c r="C13" s="116"/>
      <c r="D13" s="116"/>
      <c r="E13" s="117"/>
      <c r="F13" s="118"/>
      <c r="G13" s="119"/>
      <c r="H13" s="119"/>
      <c r="I13" s="119"/>
      <c r="J13" s="120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11700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51">
        <v>16560</v>
      </c>
      <c r="G15" s="128"/>
      <c r="H15" s="128"/>
      <c r="I15" s="128"/>
      <c r="J15" s="129"/>
    </row>
    <row r="16" spans="1:10" ht="36" customHeight="1" thickBot="1" x14ac:dyDescent="0.3">
      <c r="B16" s="115"/>
      <c r="C16" s="185"/>
      <c r="D16" s="185"/>
      <c r="E16" s="185"/>
      <c r="F16" s="185"/>
      <c r="G16" s="185"/>
      <c r="H16" s="185"/>
      <c r="I16" s="185"/>
      <c r="J16" s="186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3834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5400</v>
      </c>
      <c r="G18" s="128"/>
      <c r="H18" s="128"/>
      <c r="I18" s="128"/>
      <c r="J18" s="129"/>
    </row>
    <row r="19" spans="1:10" ht="24" customHeight="1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6264 до 125280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6264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12528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18792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25056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31320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37584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43848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50112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56376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62640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68904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75168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81432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87696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93960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100224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106488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112752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119016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125280</v>
      </c>
      <c r="G40" s="128"/>
      <c r="H40" s="128"/>
      <c r="I40" s="128"/>
      <c r="J40" s="129"/>
    </row>
    <row r="41" spans="2:10" ht="32.25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31500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2988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2052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31500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6048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25488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65">
        <v>25488</v>
      </c>
      <c r="G51" s="166"/>
      <c r="H51" s="166"/>
      <c r="I51" s="166"/>
      <c r="J51" s="167"/>
    </row>
    <row r="52" spans="1:10" ht="24" customHeight="1" thickBot="1" x14ac:dyDescent="0.3">
      <c r="B52" s="115"/>
      <c r="C52" s="116"/>
      <c r="D52" s="116"/>
      <c r="E52" s="117"/>
      <c r="F52" s="254" t="s">
        <v>153</v>
      </c>
      <c r="G52" s="290"/>
      <c r="H52" s="290"/>
      <c r="I52" s="290"/>
      <c r="J52" s="291"/>
    </row>
    <row r="53" spans="1:10" ht="36" customHeight="1" thickBot="1" x14ac:dyDescent="0.3">
      <c r="B53" s="124" t="s">
        <v>154</v>
      </c>
      <c r="C53" s="125"/>
      <c r="D53" s="125"/>
      <c r="E53" s="126"/>
      <c r="F53" s="142">
        <v>180</v>
      </c>
      <c r="G53" s="143"/>
      <c r="H53" s="143"/>
      <c r="I53" s="143"/>
      <c r="J53" s="144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59472</v>
      </c>
      <c r="G54" s="288"/>
      <c r="H54" s="288"/>
      <c r="I54" s="288"/>
      <c r="J54" s="289"/>
    </row>
    <row r="55" spans="1:10" ht="24" outlineLevel="1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outlineLevel="1" x14ac:dyDescent="0.25">
      <c r="B56" s="124" t="s">
        <v>156</v>
      </c>
      <c r="C56" s="125"/>
      <c r="D56" s="125"/>
      <c r="E56" s="126"/>
      <c r="F56" s="127">
        <v>21600</v>
      </c>
      <c r="G56" s="128"/>
      <c r="H56" s="128"/>
      <c r="I56" s="128"/>
      <c r="J56" s="129"/>
    </row>
    <row r="57" spans="1:10" ht="36" customHeight="1" outlineLevel="1" x14ac:dyDescent="0.25">
      <c r="B57" s="162" t="s">
        <v>157</v>
      </c>
      <c r="C57" s="163"/>
      <c r="D57" s="163"/>
      <c r="E57" s="164"/>
      <c r="F57" s="165">
        <v>2160</v>
      </c>
      <c r="G57" s="166"/>
      <c r="H57" s="166"/>
      <c r="I57" s="166"/>
      <c r="J57" s="167"/>
    </row>
    <row r="58" spans="1:10" ht="36" customHeight="1" outlineLevel="1" x14ac:dyDescent="0.25">
      <c r="B58" s="162" t="s">
        <v>158</v>
      </c>
      <c r="C58" s="163"/>
      <c r="D58" s="163"/>
      <c r="E58" s="164"/>
      <c r="F58" s="165">
        <v>6480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60048</v>
      </c>
      <c r="G59" s="166"/>
      <c r="H59" s="166"/>
      <c r="I59" s="166"/>
      <c r="J59" s="167"/>
    </row>
    <row r="60" spans="1:10" ht="24" outlineLevel="1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outlineLevel="1" x14ac:dyDescent="0.25">
      <c r="A61" s="7" t="s">
        <v>111</v>
      </c>
      <c r="B61" s="139" t="s">
        <v>160</v>
      </c>
      <c r="C61" s="140"/>
      <c r="D61" s="140"/>
      <c r="E61" s="141"/>
      <c r="F61" s="142">
        <v>14166</v>
      </c>
      <c r="G61" s="143"/>
      <c r="H61" s="143"/>
      <c r="I61" s="143"/>
      <c r="J61" s="144"/>
    </row>
    <row r="62" spans="1:10" ht="36" customHeight="1" outlineLevel="1" x14ac:dyDescent="0.25">
      <c r="A62" s="7" t="s">
        <v>111</v>
      </c>
      <c r="B62" s="145" t="s">
        <v>161</v>
      </c>
      <c r="C62" s="146"/>
      <c r="D62" s="146"/>
      <c r="E62" s="147"/>
      <c r="F62" s="127">
        <v>24120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24120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42390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50868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14868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18072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26928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 t="s">
        <v>168</v>
      </c>
      <c r="D69" s="125" t="s">
        <v>168</v>
      </c>
      <c r="E69" s="126" t="s">
        <v>168</v>
      </c>
      <c r="F69" s="127">
        <v>37350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13860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10908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59472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5688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3780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57060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21060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30060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20160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33840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33840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59760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71712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20880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25920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38160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83520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8640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outlineLevel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22507.200000000001</v>
      </c>
      <c r="G96" s="46">
        <f>H96*1.1</f>
        <v>20631.600000000002</v>
      </c>
      <c r="H96" s="46">
        <v>18756</v>
      </c>
      <c r="I96" s="46">
        <f>H96*0.75</f>
        <v>14067</v>
      </c>
      <c r="J96" s="47">
        <f>H96*0.5</f>
        <v>9378</v>
      </c>
    </row>
    <row r="97" spans="1:10" ht="36" customHeight="1" outlineLevel="1" x14ac:dyDescent="0.25">
      <c r="A97" s="7" t="s">
        <v>111</v>
      </c>
      <c r="B97" s="124" t="s">
        <v>196</v>
      </c>
      <c r="C97" s="125"/>
      <c r="D97" s="125"/>
      <c r="E97" s="126"/>
      <c r="F97" s="127">
        <v>13896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12492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31968</v>
      </c>
      <c r="G99" s="46">
        <f>H99*1.1</f>
        <v>29304.000000000004</v>
      </c>
      <c r="H99" s="46">
        <v>26640</v>
      </c>
      <c r="I99" s="46">
        <f>H99*0.75</f>
        <v>19980</v>
      </c>
      <c r="J99" s="47">
        <f>H99*0.5</f>
        <v>13320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20160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18000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68"/>
      <c r="F102" s="24">
        <f>H102*1.2</f>
        <v>21081.599999999999</v>
      </c>
      <c r="G102" s="24">
        <f>H102*1.1</f>
        <v>19324.800000000003</v>
      </c>
      <c r="H102" s="24">
        <v>17568</v>
      </c>
      <c r="I102" s="24">
        <f>H102*0.75</f>
        <v>13176</v>
      </c>
      <c r="J102" s="24">
        <f>H102*0.5</f>
        <v>8784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s="28" customFormat="1" ht="67.5" customHeight="1" x14ac:dyDescent="0.25">
      <c r="A112" s="7"/>
      <c r="B112" s="121" t="s">
        <v>208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s="28" customFormat="1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s="29" customFormat="1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30" customFormat="1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topLeftCell="B1" zoomScale="60" zoomScaleNormal="60" workbookViewId="0">
      <pane ySplit="4" topLeftCell="A69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39484.799999999996</v>
      </c>
      <c r="G8" s="16">
        <f>H8*1.1</f>
        <v>36194.400000000001</v>
      </c>
      <c r="H8" s="16">
        <v>32904</v>
      </c>
      <c r="I8" s="16">
        <f>H8*0.75</f>
        <v>24678</v>
      </c>
      <c r="J8" s="16">
        <f>H8*0.5</f>
        <v>16452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71107.199999999997</v>
      </c>
      <c r="G9" s="17">
        <f>H9*1.1</f>
        <v>65181.600000000006</v>
      </c>
      <c r="H9" s="17">
        <v>59256</v>
      </c>
      <c r="I9" s="17">
        <f>H9*0.75</f>
        <v>44442</v>
      </c>
      <c r="J9" s="17">
        <f>H9*0.5</f>
        <v>29628</v>
      </c>
    </row>
    <row r="10" spans="1:10" ht="36" customHeight="1" thickBot="1" x14ac:dyDescent="0.3"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45532.799999999996</v>
      </c>
      <c r="G11" s="16">
        <f>H11*1.1</f>
        <v>41738.400000000001</v>
      </c>
      <c r="H11" s="16">
        <v>37944</v>
      </c>
      <c r="I11" s="16">
        <f>H11*0.75</f>
        <v>28458</v>
      </c>
      <c r="J11" s="16">
        <f>H11*0.5</f>
        <v>18972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81993.599999999991</v>
      </c>
      <c r="G12" s="17">
        <f>H12*1.1</f>
        <v>75160.800000000003</v>
      </c>
      <c r="H12" s="17">
        <v>68328</v>
      </c>
      <c r="I12" s="17">
        <f>H12*0.75</f>
        <v>51246</v>
      </c>
      <c r="J12" s="17">
        <f>H12*0.5</f>
        <v>34164</v>
      </c>
    </row>
    <row r="13" spans="1:10" ht="24" customHeight="1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8640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15840</v>
      </c>
      <c r="G15" s="197"/>
      <c r="H15" s="197"/>
      <c r="I15" s="197"/>
      <c r="J15" s="198"/>
    </row>
    <row r="16" spans="1:10" ht="24" customHeight="1" thickBot="1" x14ac:dyDescent="0.3">
      <c r="B16" s="115"/>
      <c r="C16" s="116"/>
      <c r="D16" s="116"/>
      <c r="E16" s="117"/>
      <c r="F16" s="118"/>
      <c r="G16" s="119"/>
      <c r="H16" s="119"/>
      <c r="I16" s="119"/>
      <c r="J16" s="120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612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1152</v>
      </c>
      <c r="G18" s="128"/>
      <c r="H18" s="128"/>
      <c r="I18" s="128"/>
      <c r="J18" s="129"/>
    </row>
    <row r="19" spans="1:10" ht="24" customHeight="1" thickBot="1" x14ac:dyDescent="0.3">
      <c r="B19" s="248"/>
      <c r="C19" s="249"/>
      <c r="D19" s="249"/>
      <c r="E19" s="250"/>
      <c r="F19" s="251"/>
      <c r="G19" s="252"/>
      <c r="H19" s="252"/>
      <c r="I19" s="252"/>
      <c r="J19" s="253"/>
    </row>
    <row r="20" spans="1:10" ht="36" customHeight="1" thickBot="1" x14ac:dyDescent="0.3">
      <c r="B20" s="297" t="s">
        <v>121</v>
      </c>
      <c r="C20" s="298"/>
      <c r="D20" s="298"/>
      <c r="E20" s="299"/>
      <c r="F20" s="300" t="str">
        <f>"Цена от "&amp;MIN($F$21:F40)&amp;" до "&amp;MAX($F$21:F40)</f>
        <v>Цена от 4788 до 95760</v>
      </c>
      <c r="G20" s="301"/>
      <c r="H20" s="301"/>
      <c r="I20" s="301"/>
      <c r="J20" s="302"/>
    </row>
    <row r="21" spans="1:10" ht="36" customHeight="1" outlineLevel="1" x14ac:dyDescent="0.25">
      <c r="B21" s="205" t="s">
        <v>122</v>
      </c>
      <c r="C21" s="206"/>
      <c r="D21" s="206"/>
      <c r="E21" s="141"/>
      <c r="F21" s="142">
        <v>4788</v>
      </c>
      <c r="G21" s="143"/>
      <c r="H21" s="143"/>
      <c r="I21" s="143"/>
      <c r="J21" s="144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9576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14364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19152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23940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28728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33516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38304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43092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47880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52668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57456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62244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67032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71820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76608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81396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86184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90972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95760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2520 до 43920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5040</v>
      </c>
      <c r="G42" s="128"/>
      <c r="H42" s="128"/>
      <c r="I42" s="128"/>
      <c r="J42" s="129"/>
    </row>
    <row r="43" spans="2:10" ht="36" customHeight="1" x14ac:dyDescent="0.25">
      <c r="B43" s="124" t="s">
        <v>144</v>
      </c>
      <c r="C43" s="125"/>
      <c r="D43" s="125"/>
      <c r="E43" s="126"/>
      <c r="F43" s="127">
        <v>2520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43920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51">
        <v>8640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51">
        <v>26640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2880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2880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5760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8640</v>
      </c>
      <c r="G50" s="128"/>
      <c r="H50" s="128"/>
      <c r="I50" s="128"/>
      <c r="J50" s="129"/>
    </row>
    <row r="51" spans="1:10" ht="36" customHeight="1" thickBot="1" x14ac:dyDescent="0.3">
      <c r="B51" s="162" t="s">
        <v>152</v>
      </c>
      <c r="C51" s="163"/>
      <c r="D51" s="163"/>
      <c r="E51" s="164"/>
      <c r="F51" s="127">
        <v>28800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171" t="s">
        <v>155</v>
      </c>
      <c r="C54" s="172"/>
      <c r="D54" s="172"/>
      <c r="E54" s="173"/>
      <c r="F54" s="174" t="str">
        <f>"Цена от "&amp;MIN(F56,F61:J62,H96,F63:J74)&amp;" до "&amp;MAX(F56,F61:J62,H96,F63:J74)</f>
        <v>Цена от 3240 до 90000</v>
      </c>
      <c r="G54" s="175"/>
      <c r="H54" s="175"/>
      <c r="I54" s="175"/>
      <c r="J54" s="176"/>
    </row>
    <row r="55" spans="1:10" ht="24" outlineLevel="1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outlineLevel="1" x14ac:dyDescent="0.25">
      <c r="B56" s="124" t="s">
        <v>156</v>
      </c>
      <c r="C56" s="125"/>
      <c r="D56" s="125"/>
      <c r="E56" s="126"/>
      <c r="F56" s="127">
        <v>25200</v>
      </c>
      <c r="G56" s="128"/>
      <c r="H56" s="128"/>
      <c r="I56" s="128"/>
      <c r="J56" s="129"/>
    </row>
    <row r="57" spans="1:10" ht="36" customHeight="1" outlineLevel="1" x14ac:dyDescent="0.25">
      <c r="B57" s="124" t="s">
        <v>157</v>
      </c>
      <c r="C57" s="125"/>
      <c r="D57" s="125"/>
      <c r="E57" s="126"/>
      <c r="F57" s="165">
        <v>2520</v>
      </c>
      <c r="G57" s="166"/>
      <c r="H57" s="166"/>
      <c r="I57" s="166"/>
      <c r="J57" s="167"/>
    </row>
    <row r="58" spans="1:10" ht="36" customHeight="1" outlineLevel="1" x14ac:dyDescent="0.25">
      <c r="B58" s="124" t="s">
        <v>158</v>
      </c>
      <c r="C58" s="125"/>
      <c r="D58" s="125"/>
      <c r="E58" s="126"/>
      <c r="F58" s="165">
        <v>6300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60048</v>
      </c>
      <c r="G59" s="166"/>
      <c r="H59" s="166"/>
      <c r="I59" s="166"/>
      <c r="J59" s="167"/>
    </row>
    <row r="60" spans="1:10" ht="24" outlineLevel="1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outlineLevel="1" x14ac:dyDescent="0.25">
      <c r="A61" s="7" t="s">
        <v>111</v>
      </c>
      <c r="B61" s="295" t="s">
        <v>160</v>
      </c>
      <c r="C61" s="296"/>
      <c r="D61" s="296"/>
      <c r="E61" s="204"/>
      <c r="F61" s="264">
        <v>29520</v>
      </c>
      <c r="G61" s="208"/>
      <c r="H61" s="208"/>
      <c r="I61" s="208"/>
      <c r="J61" s="209"/>
    </row>
    <row r="62" spans="1:10" ht="36" customHeight="1" outlineLevel="1" x14ac:dyDescent="0.25">
      <c r="A62" s="7" t="s">
        <v>111</v>
      </c>
      <c r="B62" s="145" t="s">
        <v>161</v>
      </c>
      <c r="C62" s="146"/>
      <c r="D62" s="146"/>
      <c r="E62" s="147"/>
      <c r="F62" s="127">
        <v>32760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57456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59760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71712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28728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31500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65268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 t="s">
        <v>168</v>
      </c>
      <c r="D69" s="125" t="s">
        <v>168</v>
      </c>
      <c r="E69" s="126" t="s">
        <v>168</v>
      </c>
      <c r="F69" s="127">
        <v>42012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3240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32400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27360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90000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43920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5040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60030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33030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60012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53280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59040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103680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108000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129600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51840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56880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118080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232</v>
      </c>
      <c r="C87" s="125"/>
      <c r="D87" s="125"/>
      <c r="E87" s="126"/>
      <c r="F87" s="127">
        <v>6480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162000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292" t="s">
        <v>188</v>
      </c>
      <c r="C89" s="293"/>
      <c r="D89" s="293"/>
      <c r="E89" s="294"/>
      <c r="F89" s="259">
        <v>79200</v>
      </c>
      <c r="G89" s="197"/>
      <c r="H89" s="197"/>
      <c r="I89" s="197"/>
      <c r="J89" s="198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outlineLevel="1" x14ac:dyDescent="0.25">
      <c r="A96" s="7" t="s">
        <v>111</v>
      </c>
      <c r="B96" s="124" t="s">
        <v>195</v>
      </c>
      <c r="C96" s="125"/>
      <c r="D96" s="125"/>
      <c r="E96" s="126"/>
      <c r="F96" s="21">
        <f>H96*1.2</f>
        <v>16416</v>
      </c>
      <c r="G96" s="22">
        <f>H96*1.1</f>
        <v>15048.000000000002</v>
      </c>
      <c r="H96" s="22">
        <v>13680</v>
      </c>
      <c r="I96" s="22">
        <f>H96*0.75</f>
        <v>10260</v>
      </c>
      <c r="J96" s="23">
        <f>H96*0.5</f>
        <v>6840</v>
      </c>
    </row>
    <row r="97" spans="1:10" ht="36" customHeight="1" outlineLevel="1" x14ac:dyDescent="0.25">
      <c r="A97" s="7" t="s">
        <v>111</v>
      </c>
      <c r="B97" s="124" t="s">
        <v>196</v>
      </c>
      <c r="C97" s="125"/>
      <c r="D97" s="125"/>
      <c r="E97" s="126"/>
      <c r="F97" s="151">
        <v>13680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52">
        <v>11880</v>
      </c>
      <c r="G98" s="143"/>
      <c r="H98" s="143"/>
      <c r="I98" s="143"/>
      <c r="J98" s="144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21">
        <f>H99*1.2</f>
        <v>30240</v>
      </c>
      <c r="G99" s="22">
        <f>H99*1.1</f>
        <v>27720.000000000004</v>
      </c>
      <c r="H99" s="22">
        <v>25200</v>
      </c>
      <c r="I99" s="22">
        <f>H99*0.75</f>
        <v>18900</v>
      </c>
      <c r="J99" s="23">
        <f>H99*0.5</f>
        <v>12600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51">
        <v>25200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51">
        <v>21600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26"/>
      <c r="F102" s="127">
        <v>13680</v>
      </c>
      <c r="G102" s="128"/>
      <c r="H102" s="128"/>
      <c r="I102" s="128"/>
      <c r="J102" s="129"/>
    </row>
    <row r="103" spans="1:10" ht="45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s="28" customFormat="1" ht="67.5" customHeight="1" x14ac:dyDescent="0.25">
      <c r="A112" s="7"/>
      <c r="B112" s="121" t="s">
        <v>208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s="28" customFormat="1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s="29" customFormat="1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30" customFormat="1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50" zoomScaleNormal="60" zoomScaleSheetLayoutView="50" workbookViewId="0">
      <pane ySplit="4" topLeftCell="A92" activePane="bottomLeft" state="frozen"/>
      <selection activeCell="J115" sqref="J115"/>
      <selection pane="bottomLeft" activeCell="B98" sqref="B98:E9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59.25" customHeight="1" x14ac:dyDescent="0.25">
      <c r="A8" s="7" t="s">
        <v>111</v>
      </c>
      <c r="B8" s="202" t="s">
        <v>112</v>
      </c>
      <c r="C8" s="340"/>
      <c r="D8" s="340"/>
      <c r="E8" s="341"/>
      <c r="F8" s="16">
        <f>H8*1.2</f>
        <v>64627.199999999997</v>
      </c>
      <c r="G8" s="16">
        <f>H8*1.1</f>
        <v>59241.600000000006</v>
      </c>
      <c r="H8" s="16">
        <v>53856</v>
      </c>
      <c r="I8" s="16">
        <f>H8*0.75</f>
        <v>40392</v>
      </c>
      <c r="J8" s="16">
        <f>H8*0.5</f>
        <v>26928</v>
      </c>
    </row>
    <row r="9" spans="1:10" ht="58.5" customHeight="1" thickBot="1" x14ac:dyDescent="0.3">
      <c r="A9" s="7" t="s">
        <v>113</v>
      </c>
      <c r="B9" s="337" t="s">
        <v>114</v>
      </c>
      <c r="C9" s="338"/>
      <c r="D9" s="338"/>
      <c r="E9" s="339"/>
      <c r="F9" s="17">
        <f>H9*1.2</f>
        <v>90547.199999999997</v>
      </c>
      <c r="G9" s="17">
        <f>H9*1.1</f>
        <v>83001.600000000006</v>
      </c>
      <c r="H9" s="17">
        <v>75456</v>
      </c>
      <c r="I9" s="17">
        <f>H9*0.75</f>
        <v>56592</v>
      </c>
      <c r="J9" s="17">
        <f>H9*0.5</f>
        <v>37728</v>
      </c>
    </row>
    <row r="10" spans="1:10" ht="24" thickBot="1" x14ac:dyDescent="0.3">
      <c r="B10" s="115"/>
      <c r="C10" s="185"/>
      <c r="D10" s="185"/>
      <c r="E10" s="186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340"/>
      <c r="D11" s="340"/>
      <c r="E11" s="341"/>
      <c r="F11" s="16">
        <f>H11*1.2</f>
        <v>75556.800000000003</v>
      </c>
      <c r="G11" s="16">
        <f>H11*1.1</f>
        <v>69260.400000000009</v>
      </c>
      <c r="H11" s="16">
        <v>62964</v>
      </c>
      <c r="I11" s="16">
        <f>H11*0.75</f>
        <v>47223</v>
      </c>
      <c r="J11" s="16">
        <f>H11*0.5</f>
        <v>31482</v>
      </c>
    </row>
    <row r="12" spans="1:10" ht="36" customHeight="1" thickBot="1" x14ac:dyDescent="0.3">
      <c r="A12" s="7" t="s">
        <v>113</v>
      </c>
      <c r="B12" s="337" t="s">
        <v>116</v>
      </c>
      <c r="C12" s="338"/>
      <c r="D12" s="338"/>
      <c r="E12" s="339"/>
      <c r="F12" s="17">
        <f>H12*1.2</f>
        <v>105840</v>
      </c>
      <c r="G12" s="17">
        <f>H12*1.1</f>
        <v>97020.000000000015</v>
      </c>
      <c r="H12" s="17">
        <v>88200</v>
      </c>
      <c r="I12" s="17">
        <f>H12*0.75</f>
        <v>66150</v>
      </c>
      <c r="J12" s="17">
        <f>H12*0.5</f>
        <v>44100</v>
      </c>
    </row>
    <row r="13" spans="1:10" ht="24" thickBot="1" x14ac:dyDescent="0.3"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14040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20160</v>
      </c>
      <c r="G15" s="197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202" t="s">
        <v>119</v>
      </c>
      <c r="C17" s="340"/>
      <c r="D17" s="340"/>
      <c r="E17" s="341"/>
      <c r="F17" s="207">
        <v>1944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337" t="s">
        <v>120</v>
      </c>
      <c r="C18" s="338"/>
      <c r="D18" s="338"/>
      <c r="E18" s="339"/>
      <c r="F18" s="151">
        <v>2736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14040 до 533520</v>
      </c>
      <c r="G20" s="191"/>
      <c r="H20" s="191"/>
      <c r="I20" s="191"/>
      <c r="J20" s="192"/>
    </row>
    <row r="21" spans="1:10" ht="34.5" customHeight="1" outlineLevel="1" x14ac:dyDescent="0.25">
      <c r="B21" s="145" t="s">
        <v>122</v>
      </c>
      <c r="C21" s="168"/>
      <c r="D21" s="168"/>
      <c r="E21" s="126"/>
      <c r="F21" s="127">
        <v>14040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28080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56160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84240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112320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140400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168480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196560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224640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252720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280800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308880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336960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365040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393120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421200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449280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477360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505440</v>
      </c>
      <c r="G39" s="128"/>
      <c r="H39" s="128"/>
      <c r="I39" s="128"/>
      <c r="J39" s="129"/>
    </row>
    <row r="40" spans="2:10" ht="36" customHeight="1" outlineLevel="1" x14ac:dyDescent="0.25">
      <c r="B40" s="145" t="s">
        <v>141</v>
      </c>
      <c r="C40" s="168"/>
      <c r="D40" s="168"/>
      <c r="E40" s="126"/>
      <c r="F40" s="127">
        <v>533520</v>
      </c>
      <c r="G40" s="128"/>
      <c r="H40" s="128"/>
      <c r="I40" s="128"/>
      <c r="J40" s="129"/>
    </row>
    <row r="41" spans="2:10" ht="36" customHeight="1" outlineLevel="1" x14ac:dyDescent="0.25">
      <c r="B41" s="145" t="s">
        <v>234</v>
      </c>
      <c r="C41" s="168"/>
      <c r="D41" s="168"/>
      <c r="E41" s="126"/>
      <c r="F41" s="127">
        <v>561600</v>
      </c>
      <c r="G41" s="128"/>
      <c r="H41" s="128"/>
      <c r="I41" s="128"/>
      <c r="J41" s="129"/>
    </row>
    <row r="42" spans="2:10" ht="36" customHeight="1" outlineLevel="1" x14ac:dyDescent="0.25">
      <c r="B42" s="145" t="s">
        <v>235</v>
      </c>
      <c r="C42" s="168"/>
      <c r="D42" s="168"/>
      <c r="E42" s="126"/>
      <c r="F42" s="127">
        <v>589680</v>
      </c>
      <c r="G42" s="128"/>
      <c r="H42" s="128"/>
      <c r="I42" s="128"/>
      <c r="J42" s="129"/>
    </row>
    <row r="43" spans="2:10" ht="36" customHeight="1" outlineLevel="1" x14ac:dyDescent="0.25">
      <c r="B43" s="145" t="s">
        <v>236</v>
      </c>
      <c r="C43" s="168"/>
      <c r="D43" s="168"/>
      <c r="E43" s="126"/>
      <c r="F43" s="127">
        <v>617760</v>
      </c>
      <c r="G43" s="128"/>
      <c r="H43" s="128"/>
      <c r="I43" s="128"/>
      <c r="J43" s="129"/>
    </row>
    <row r="44" spans="2:10" ht="36" customHeight="1" outlineLevel="1" x14ac:dyDescent="0.25">
      <c r="B44" s="145" t="s">
        <v>237</v>
      </c>
      <c r="C44" s="168"/>
      <c r="D44" s="168"/>
      <c r="E44" s="126"/>
      <c r="F44" s="127">
        <v>645840</v>
      </c>
      <c r="G44" s="128"/>
      <c r="H44" s="128"/>
      <c r="I44" s="128"/>
      <c r="J44" s="129"/>
    </row>
    <row r="45" spans="2:10" ht="36" customHeight="1" outlineLevel="1" x14ac:dyDescent="0.25">
      <c r="B45" s="145" t="s">
        <v>238</v>
      </c>
      <c r="C45" s="168"/>
      <c r="D45" s="168"/>
      <c r="E45" s="126"/>
      <c r="F45" s="127">
        <v>673920</v>
      </c>
      <c r="G45" s="128"/>
      <c r="H45" s="128"/>
      <c r="I45" s="128"/>
      <c r="J45" s="129"/>
    </row>
    <row r="46" spans="2:10" ht="36" customHeight="1" outlineLevel="1" x14ac:dyDescent="0.25">
      <c r="B46" s="145" t="s">
        <v>239</v>
      </c>
      <c r="C46" s="168"/>
      <c r="D46" s="168"/>
      <c r="E46" s="126"/>
      <c r="F46" s="127">
        <v>702000</v>
      </c>
      <c r="G46" s="128"/>
      <c r="H46" s="128"/>
      <c r="I46" s="128"/>
      <c r="J46" s="129"/>
    </row>
    <row r="47" spans="2:10" ht="36" customHeight="1" outlineLevel="1" x14ac:dyDescent="0.25">
      <c r="B47" s="145" t="s">
        <v>240</v>
      </c>
      <c r="C47" s="168"/>
      <c r="D47" s="168"/>
      <c r="E47" s="126"/>
      <c r="F47" s="127">
        <v>730080</v>
      </c>
      <c r="G47" s="128"/>
      <c r="H47" s="128"/>
      <c r="I47" s="128"/>
      <c r="J47" s="129"/>
    </row>
    <row r="48" spans="2:10" ht="36" customHeight="1" outlineLevel="1" x14ac:dyDescent="0.25">
      <c r="B48" s="145" t="s">
        <v>241</v>
      </c>
      <c r="C48" s="168"/>
      <c r="D48" s="168"/>
      <c r="E48" s="126"/>
      <c r="F48" s="127">
        <v>758160</v>
      </c>
      <c r="G48" s="128"/>
      <c r="H48" s="128"/>
      <c r="I48" s="128"/>
      <c r="J48" s="129"/>
    </row>
    <row r="49" spans="2:10" ht="36" customHeight="1" outlineLevel="1" x14ac:dyDescent="0.25">
      <c r="B49" s="145" t="s">
        <v>242</v>
      </c>
      <c r="C49" s="168"/>
      <c r="D49" s="168"/>
      <c r="E49" s="126"/>
      <c r="F49" s="127">
        <v>786240</v>
      </c>
      <c r="G49" s="128"/>
      <c r="H49" s="128"/>
      <c r="I49" s="128"/>
      <c r="J49" s="129"/>
    </row>
    <row r="50" spans="2:10" ht="36" customHeight="1" outlineLevel="1" x14ac:dyDescent="0.25">
      <c r="B50" s="145" t="s">
        <v>243</v>
      </c>
      <c r="C50" s="168"/>
      <c r="D50" s="168"/>
      <c r="E50" s="126"/>
      <c r="F50" s="127">
        <v>814320</v>
      </c>
      <c r="G50" s="128"/>
      <c r="H50" s="128"/>
      <c r="I50" s="128"/>
      <c r="J50" s="129"/>
    </row>
    <row r="51" spans="2:10" ht="36" customHeight="1" outlineLevel="1" x14ac:dyDescent="0.25">
      <c r="B51" s="145" t="s">
        <v>244</v>
      </c>
      <c r="C51" s="168"/>
      <c r="D51" s="168"/>
      <c r="E51" s="126"/>
      <c r="F51" s="127">
        <v>842400</v>
      </c>
      <c r="G51" s="128"/>
      <c r="H51" s="128"/>
      <c r="I51" s="128"/>
      <c r="J51" s="129"/>
    </row>
    <row r="52" spans="2:10" ht="36" customHeight="1" outlineLevel="1" x14ac:dyDescent="0.25">
      <c r="B52" s="145" t="s">
        <v>245</v>
      </c>
      <c r="C52" s="168"/>
      <c r="D52" s="168"/>
      <c r="E52" s="126"/>
      <c r="F52" s="127">
        <v>870480</v>
      </c>
      <c r="G52" s="128"/>
      <c r="H52" s="128"/>
      <c r="I52" s="128"/>
      <c r="J52" s="129"/>
    </row>
    <row r="53" spans="2:10" ht="36" customHeight="1" outlineLevel="1" x14ac:dyDescent="0.25">
      <c r="B53" s="145" t="s">
        <v>246</v>
      </c>
      <c r="C53" s="168"/>
      <c r="D53" s="168"/>
      <c r="E53" s="126"/>
      <c r="F53" s="127">
        <v>898560</v>
      </c>
      <c r="G53" s="128"/>
      <c r="H53" s="128"/>
      <c r="I53" s="128"/>
      <c r="J53" s="129"/>
    </row>
    <row r="54" spans="2:10" ht="36" customHeight="1" outlineLevel="1" x14ac:dyDescent="0.25">
      <c r="B54" s="145" t="s">
        <v>247</v>
      </c>
      <c r="C54" s="168"/>
      <c r="D54" s="168"/>
      <c r="E54" s="126"/>
      <c r="F54" s="127">
        <v>926640</v>
      </c>
      <c r="G54" s="128"/>
      <c r="H54" s="128"/>
      <c r="I54" s="128"/>
      <c r="J54" s="129"/>
    </row>
    <row r="55" spans="2:10" ht="36" customHeight="1" outlineLevel="1" x14ac:dyDescent="0.25">
      <c r="B55" s="145" t="s">
        <v>248</v>
      </c>
      <c r="C55" s="168"/>
      <c r="D55" s="168"/>
      <c r="E55" s="126"/>
      <c r="F55" s="127">
        <v>954720</v>
      </c>
      <c r="G55" s="128"/>
      <c r="H55" s="128"/>
      <c r="I55" s="128"/>
      <c r="J55" s="129"/>
    </row>
    <row r="56" spans="2:10" ht="36" customHeight="1" outlineLevel="1" x14ac:dyDescent="0.25">
      <c r="B56" s="145" t="s">
        <v>249</v>
      </c>
      <c r="C56" s="168"/>
      <c r="D56" s="168"/>
      <c r="E56" s="126"/>
      <c r="F56" s="127">
        <v>982800</v>
      </c>
      <c r="G56" s="128"/>
      <c r="H56" s="128"/>
      <c r="I56" s="128"/>
      <c r="J56" s="129"/>
    </row>
    <row r="57" spans="2:10" ht="36" customHeight="1" outlineLevel="1" x14ac:dyDescent="0.25">
      <c r="B57" s="145" t="s">
        <v>250</v>
      </c>
      <c r="C57" s="168"/>
      <c r="D57" s="168"/>
      <c r="E57" s="126"/>
      <c r="F57" s="127">
        <v>1010880</v>
      </c>
      <c r="G57" s="128"/>
      <c r="H57" s="128"/>
      <c r="I57" s="128"/>
      <c r="J57" s="129"/>
    </row>
    <row r="58" spans="2:10" ht="36" customHeight="1" outlineLevel="1" x14ac:dyDescent="0.25">
      <c r="B58" s="145" t="s">
        <v>251</v>
      </c>
      <c r="C58" s="168"/>
      <c r="D58" s="168"/>
      <c r="E58" s="126"/>
      <c r="F58" s="127">
        <v>1038960</v>
      </c>
      <c r="G58" s="128"/>
      <c r="H58" s="128"/>
      <c r="I58" s="128"/>
      <c r="J58" s="129"/>
    </row>
    <row r="59" spans="2:10" ht="36" customHeight="1" outlineLevel="1" x14ac:dyDescent="0.25">
      <c r="B59" s="145" t="s">
        <v>252</v>
      </c>
      <c r="C59" s="168"/>
      <c r="D59" s="168"/>
      <c r="E59" s="126"/>
      <c r="F59" s="127">
        <v>1067040</v>
      </c>
      <c r="G59" s="128"/>
      <c r="H59" s="128"/>
      <c r="I59" s="128"/>
      <c r="J59" s="129"/>
    </row>
    <row r="60" spans="2:10" ht="36" customHeight="1" outlineLevel="1" thickBot="1" x14ac:dyDescent="0.3">
      <c r="B60" s="145" t="s">
        <v>253</v>
      </c>
      <c r="C60" s="168"/>
      <c r="D60" s="168"/>
      <c r="E60" s="126"/>
      <c r="F60" s="127">
        <v>1095120</v>
      </c>
      <c r="G60" s="128"/>
      <c r="H60" s="128"/>
      <c r="I60" s="128"/>
      <c r="J60" s="129"/>
    </row>
    <row r="61" spans="2:10" ht="36" customHeight="1" thickBot="1" x14ac:dyDescent="0.3">
      <c r="B61" s="177" t="s">
        <v>142</v>
      </c>
      <c r="C61" s="178"/>
      <c r="D61" s="178"/>
      <c r="E61" s="179"/>
      <c r="F61" s="180" t="str">
        <f>"Цена от "&amp;MIN(F62:F71)&amp;" до "&amp;MAX(F62:F71)</f>
        <v>Цена от 2520 до 47880</v>
      </c>
      <c r="G61" s="181"/>
      <c r="H61" s="181"/>
      <c r="I61" s="181"/>
      <c r="J61" s="182"/>
    </row>
    <row r="62" spans="2:10" ht="36" customHeight="1" x14ac:dyDescent="0.25">
      <c r="B62" s="124" t="s">
        <v>143</v>
      </c>
      <c r="C62" s="125"/>
      <c r="D62" s="125"/>
      <c r="E62" s="126"/>
      <c r="F62" s="127">
        <v>8280</v>
      </c>
      <c r="G62" s="128"/>
      <c r="H62" s="128"/>
      <c r="I62" s="128"/>
      <c r="J62" s="129"/>
    </row>
    <row r="63" spans="2:10" ht="36" customHeight="1" x14ac:dyDescent="0.25">
      <c r="B63" s="124" t="s">
        <v>212</v>
      </c>
      <c r="C63" s="125"/>
      <c r="D63" s="125"/>
      <c r="E63" s="126"/>
      <c r="F63" s="127">
        <v>4320</v>
      </c>
      <c r="G63" s="128"/>
      <c r="H63" s="128"/>
      <c r="I63" s="128"/>
      <c r="J63" s="129"/>
    </row>
    <row r="64" spans="2:10" ht="36" customHeight="1" x14ac:dyDescent="0.25">
      <c r="B64" s="139" t="s">
        <v>145</v>
      </c>
      <c r="C64" s="140"/>
      <c r="D64" s="140"/>
      <c r="E64" s="141"/>
      <c r="F64" s="142">
        <v>37440</v>
      </c>
      <c r="G64" s="143"/>
      <c r="H64" s="143"/>
      <c r="I64" s="143"/>
      <c r="J64" s="144"/>
    </row>
    <row r="65" spans="2:10" ht="36" customHeight="1" x14ac:dyDescent="0.25">
      <c r="B65" s="124" t="s">
        <v>146</v>
      </c>
      <c r="C65" s="125"/>
      <c r="D65" s="125"/>
      <c r="E65" s="126"/>
      <c r="F65" s="127">
        <v>15120</v>
      </c>
      <c r="G65" s="128"/>
      <c r="H65" s="128"/>
      <c r="I65" s="128"/>
      <c r="J65" s="129"/>
    </row>
    <row r="66" spans="2:10" ht="36" customHeight="1" x14ac:dyDescent="0.25">
      <c r="B66" s="124" t="s">
        <v>147</v>
      </c>
      <c r="C66" s="125"/>
      <c r="D66" s="125"/>
      <c r="E66" s="126"/>
      <c r="F66" s="127">
        <v>44712</v>
      </c>
      <c r="G66" s="128"/>
      <c r="H66" s="128"/>
      <c r="I66" s="128"/>
      <c r="J66" s="129"/>
    </row>
    <row r="67" spans="2:10" ht="36" customHeight="1" x14ac:dyDescent="0.25">
      <c r="B67" s="124" t="s">
        <v>148</v>
      </c>
      <c r="C67" s="125"/>
      <c r="D67" s="125"/>
      <c r="E67" s="126"/>
      <c r="F67" s="127">
        <v>2520</v>
      </c>
      <c r="G67" s="128"/>
      <c r="H67" s="128"/>
      <c r="I67" s="128"/>
      <c r="J67" s="129"/>
    </row>
    <row r="68" spans="2:10" ht="36" customHeight="1" x14ac:dyDescent="0.25">
      <c r="B68" s="124" t="s">
        <v>149</v>
      </c>
      <c r="C68" s="125"/>
      <c r="D68" s="125"/>
      <c r="E68" s="126"/>
      <c r="F68" s="127">
        <v>2520</v>
      </c>
      <c r="G68" s="128"/>
      <c r="H68" s="128"/>
      <c r="I68" s="128"/>
      <c r="J68" s="129"/>
    </row>
    <row r="69" spans="2:10" ht="36" customHeight="1" x14ac:dyDescent="0.25">
      <c r="B69" s="124" t="s">
        <v>150</v>
      </c>
      <c r="C69" s="125"/>
      <c r="D69" s="125"/>
      <c r="E69" s="126"/>
      <c r="F69" s="127">
        <v>5040</v>
      </c>
      <c r="G69" s="128"/>
      <c r="H69" s="128"/>
      <c r="I69" s="128"/>
      <c r="J69" s="129"/>
    </row>
    <row r="70" spans="2:10" ht="36" customHeight="1" x14ac:dyDescent="0.25">
      <c r="B70" s="124" t="s">
        <v>151</v>
      </c>
      <c r="C70" s="125"/>
      <c r="D70" s="125"/>
      <c r="E70" s="126"/>
      <c r="F70" s="127">
        <v>7560</v>
      </c>
      <c r="G70" s="128"/>
      <c r="H70" s="128"/>
      <c r="I70" s="128"/>
      <c r="J70" s="129"/>
    </row>
    <row r="71" spans="2:10" ht="36" customHeight="1" thickBot="1" x14ac:dyDescent="0.3">
      <c r="B71" s="124" t="s">
        <v>152</v>
      </c>
      <c r="C71" s="125"/>
      <c r="D71" s="125"/>
      <c r="E71" s="126"/>
      <c r="F71" s="127">
        <v>47880</v>
      </c>
      <c r="G71" s="128"/>
      <c r="H71" s="128"/>
      <c r="I71" s="128"/>
      <c r="J71" s="129"/>
    </row>
    <row r="72" spans="2:10" ht="24" customHeight="1" thickBot="1" x14ac:dyDescent="0.3">
      <c r="B72" s="115"/>
      <c r="C72" s="116"/>
      <c r="D72" s="116"/>
      <c r="E72" s="117"/>
      <c r="F72" s="118" t="s">
        <v>153</v>
      </c>
      <c r="G72" s="119"/>
      <c r="H72" s="119"/>
      <c r="I72" s="119"/>
      <c r="J72" s="120"/>
    </row>
    <row r="73" spans="2:10" ht="36" customHeight="1" thickBot="1" x14ac:dyDescent="0.3">
      <c r="B73" s="124" t="s">
        <v>154</v>
      </c>
      <c r="C73" s="125"/>
      <c r="D73" s="125"/>
      <c r="E73" s="126"/>
      <c r="F73" s="127">
        <v>180</v>
      </c>
      <c r="G73" s="128"/>
      <c r="H73" s="128"/>
      <c r="I73" s="128"/>
      <c r="J73" s="129"/>
    </row>
    <row r="74" spans="2:10" ht="54" customHeight="1" thickBot="1" x14ac:dyDescent="0.3">
      <c r="B74" s="171" t="s">
        <v>213</v>
      </c>
      <c r="C74" s="172"/>
      <c r="D74" s="172"/>
      <c r="E74" s="173"/>
      <c r="F74" s="269" t="str">
        <f>"Цена от "&amp;MIN(F76,F81:J82,H116,F83:J94)&amp;" до "&amp;MAX(F76,F81:J82,H116,F83:J94)</f>
        <v>Цена от 3240 до 191160</v>
      </c>
      <c r="G74" s="335"/>
      <c r="H74" s="335"/>
      <c r="I74" s="335"/>
      <c r="J74" s="336"/>
    </row>
    <row r="75" spans="2:10" ht="24" thickBot="1" x14ac:dyDescent="0.3">
      <c r="B75" s="115"/>
      <c r="C75" s="116"/>
      <c r="D75" s="116"/>
      <c r="E75" s="117"/>
      <c r="F75" s="118"/>
      <c r="G75" s="119"/>
      <c r="H75" s="119"/>
      <c r="I75" s="119"/>
      <c r="J75" s="120"/>
    </row>
    <row r="76" spans="2:10" ht="36" customHeight="1" x14ac:dyDescent="0.25">
      <c r="B76" s="124" t="s">
        <v>156</v>
      </c>
      <c r="C76" s="125"/>
      <c r="D76" s="125"/>
      <c r="E76" s="126"/>
      <c r="F76" s="127">
        <v>45000</v>
      </c>
      <c r="G76" s="128"/>
      <c r="H76" s="128"/>
      <c r="I76" s="128"/>
      <c r="J76" s="129"/>
    </row>
    <row r="77" spans="2:10" ht="36" customHeight="1" x14ac:dyDescent="0.25">
      <c r="B77" s="162" t="s">
        <v>157</v>
      </c>
      <c r="C77" s="163"/>
      <c r="D77" s="163"/>
      <c r="E77" s="164"/>
      <c r="F77" s="165">
        <v>4500</v>
      </c>
      <c r="G77" s="166"/>
      <c r="H77" s="166"/>
      <c r="I77" s="166"/>
      <c r="J77" s="167"/>
    </row>
    <row r="78" spans="2:10" ht="36" customHeight="1" x14ac:dyDescent="0.25">
      <c r="B78" s="162" t="s">
        <v>158</v>
      </c>
      <c r="C78" s="163"/>
      <c r="D78" s="163"/>
      <c r="E78" s="164"/>
      <c r="F78" s="165">
        <v>11250</v>
      </c>
      <c r="G78" s="166"/>
      <c r="H78" s="166"/>
      <c r="I78" s="166"/>
      <c r="J78" s="167"/>
    </row>
    <row r="79" spans="2:10" ht="36" customHeight="1" thickBot="1" x14ac:dyDescent="0.3">
      <c r="B79" s="124" t="s">
        <v>159</v>
      </c>
      <c r="C79" s="125"/>
      <c r="D79" s="125"/>
      <c r="E79" s="126"/>
      <c r="F79" s="165">
        <v>120024</v>
      </c>
      <c r="G79" s="166"/>
      <c r="H79" s="166"/>
      <c r="I79" s="166"/>
      <c r="J79" s="167"/>
    </row>
    <row r="80" spans="2:10" ht="24" thickBot="1" x14ac:dyDescent="0.3">
      <c r="B80" s="115"/>
      <c r="C80" s="116"/>
      <c r="D80" s="116"/>
      <c r="E80" s="117"/>
      <c r="F80" s="118"/>
      <c r="G80" s="119"/>
      <c r="H80" s="119"/>
      <c r="I80" s="119"/>
      <c r="J80" s="120"/>
    </row>
    <row r="81" spans="1:10" ht="36" customHeight="1" x14ac:dyDescent="0.25">
      <c r="A81" s="7" t="s">
        <v>111</v>
      </c>
      <c r="B81" s="139" t="s">
        <v>160</v>
      </c>
      <c r="C81" s="140"/>
      <c r="D81" s="140"/>
      <c r="E81" s="141"/>
      <c r="F81" s="142">
        <v>102960</v>
      </c>
      <c r="G81" s="143"/>
      <c r="H81" s="143"/>
      <c r="I81" s="143"/>
      <c r="J81" s="144"/>
    </row>
    <row r="82" spans="1:10" ht="36" customHeight="1" x14ac:dyDescent="0.25">
      <c r="A82" s="7" t="s">
        <v>111</v>
      </c>
      <c r="B82" s="145" t="s">
        <v>161</v>
      </c>
      <c r="C82" s="146"/>
      <c r="D82" s="146"/>
      <c r="E82" s="147"/>
      <c r="F82" s="127">
        <v>62280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24" t="s">
        <v>162</v>
      </c>
      <c r="C83" s="125"/>
      <c r="D83" s="125"/>
      <c r="E83" s="126"/>
      <c r="F83" s="127">
        <v>33480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163</v>
      </c>
      <c r="C84" s="125"/>
      <c r="D84" s="125"/>
      <c r="E84" s="126"/>
      <c r="F84" s="127">
        <v>72720</v>
      </c>
      <c r="G84" s="128"/>
      <c r="H84" s="128"/>
      <c r="I84" s="128"/>
      <c r="J84" s="129"/>
    </row>
    <row r="85" spans="1:10" ht="36" customHeight="1" x14ac:dyDescent="0.25">
      <c r="A85" s="7" t="s">
        <v>111</v>
      </c>
      <c r="B85" s="124" t="s">
        <v>164</v>
      </c>
      <c r="C85" s="125"/>
      <c r="D85" s="125"/>
      <c r="E85" s="126"/>
      <c r="F85" s="127">
        <v>87264</v>
      </c>
      <c r="G85" s="128"/>
      <c r="H85" s="128"/>
      <c r="I85" s="128"/>
      <c r="J85" s="129"/>
    </row>
    <row r="86" spans="1:10" ht="36" customHeight="1" x14ac:dyDescent="0.25">
      <c r="A86" s="7" t="s">
        <v>111</v>
      </c>
      <c r="B86" s="124" t="s">
        <v>165</v>
      </c>
      <c r="C86" s="125"/>
      <c r="D86" s="125"/>
      <c r="E86" s="126"/>
      <c r="F86" s="127">
        <v>22248</v>
      </c>
      <c r="G86" s="128"/>
      <c r="H86" s="128"/>
      <c r="I86" s="128"/>
      <c r="J86" s="129"/>
    </row>
    <row r="87" spans="1:10" ht="36" customHeight="1" x14ac:dyDescent="0.25">
      <c r="A87" s="7" t="s">
        <v>111</v>
      </c>
      <c r="B87" s="124" t="s">
        <v>166</v>
      </c>
      <c r="C87" s="125"/>
      <c r="D87" s="125"/>
      <c r="E87" s="126"/>
      <c r="F87" s="127">
        <v>18036</v>
      </c>
      <c r="G87" s="128"/>
      <c r="H87" s="128"/>
      <c r="I87" s="128"/>
      <c r="J87" s="129"/>
    </row>
    <row r="88" spans="1:10" ht="36" customHeight="1" x14ac:dyDescent="0.25">
      <c r="A88" s="7" t="s">
        <v>111</v>
      </c>
      <c r="B88" s="124" t="s">
        <v>167</v>
      </c>
      <c r="C88" s="125"/>
      <c r="D88" s="125"/>
      <c r="E88" s="126"/>
      <c r="F88" s="127">
        <v>44712</v>
      </c>
      <c r="G88" s="128"/>
      <c r="H88" s="128"/>
      <c r="I88" s="128"/>
      <c r="J88" s="129"/>
    </row>
    <row r="89" spans="1:10" ht="36" customHeight="1" x14ac:dyDescent="0.25">
      <c r="B89" s="124" t="s">
        <v>168</v>
      </c>
      <c r="C89" s="125"/>
      <c r="D89" s="125"/>
      <c r="E89" s="126"/>
      <c r="F89" s="127">
        <v>134640</v>
      </c>
      <c r="G89" s="128"/>
      <c r="H89" s="128"/>
      <c r="I89" s="128"/>
      <c r="J89" s="129"/>
    </row>
    <row r="90" spans="1:10" ht="36" customHeight="1" x14ac:dyDescent="0.25">
      <c r="A90" s="7" t="s">
        <v>111</v>
      </c>
      <c r="B90" s="139" t="s">
        <v>169</v>
      </c>
      <c r="C90" s="140"/>
      <c r="D90" s="140"/>
      <c r="E90" s="141"/>
      <c r="F90" s="127">
        <v>3240</v>
      </c>
      <c r="G90" s="128"/>
      <c r="H90" s="128"/>
      <c r="I90" s="128"/>
      <c r="J90" s="129"/>
    </row>
    <row r="91" spans="1:10" ht="36" customHeight="1" x14ac:dyDescent="0.25">
      <c r="B91" s="145" t="s">
        <v>170</v>
      </c>
      <c r="C91" s="146"/>
      <c r="D91" s="146"/>
      <c r="E91" s="147"/>
      <c r="F91" s="127">
        <v>38520</v>
      </c>
      <c r="G91" s="128"/>
      <c r="H91" s="128"/>
      <c r="I91" s="128"/>
      <c r="J91" s="129"/>
    </row>
    <row r="92" spans="1:10" ht="36" customHeight="1" x14ac:dyDescent="0.25">
      <c r="B92" s="145" t="s">
        <v>171</v>
      </c>
      <c r="C92" s="146"/>
      <c r="D92" s="146"/>
      <c r="E92" s="147"/>
      <c r="F92" s="127">
        <v>32040</v>
      </c>
      <c r="G92" s="128"/>
      <c r="H92" s="128"/>
      <c r="I92" s="128"/>
      <c r="J92" s="129"/>
    </row>
    <row r="93" spans="1:10" ht="36" customHeight="1" x14ac:dyDescent="0.25">
      <c r="A93" s="7" t="s">
        <v>111</v>
      </c>
      <c r="B93" s="145" t="s">
        <v>172</v>
      </c>
      <c r="C93" s="146"/>
      <c r="D93" s="146"/>
      <c r="E93" s="147"/>
      <c r="F93" s="127">
        <v>191160</v>
      </c>
      <c r="G93" s="128"/>
      <c r="H93" s="128"/>
      <c r="I93" s="128"/>
      <c r="J93" s="129"/>
    </row>
    <row r="94" spans="1:10" ht="36" customHeight="1" x14ac:dyDescent="0.25">
      <c r="A94" s="7" t="s">
        <v>111</v>
      </c>
      <c r="B94" s="124" t="s">
        <v>173</v>
      </c>
      <c r="C94" s="125"/>
      <c r="D94" s="125"/>
      <c r="E94" s="126"/>
      <c r="F94" s="127">
        <v>61200</v>
      </c>
      <c r="G94" s="128"/>
      <c r="H94" s="128"/>
      <c r="I94" s="128"/>
      <c r="J94" s="129"/>
    </row>
    <row r="95" spans="1:10" ht="36" customHeight="1" x14ac:dyDescent="0.25">
      <c r="B95" s="124" t="s">
        <v>174</v>
      </c>
      <c r="C95" s="125"/>
      <c r="D95" s="125"/>
      <c r="E95" s="126"/>
      <c r="F95" s="127">
        <v>8280</v>
      </c>
      <c r="G95" s="128"/>
      <c r="H95" s="128"/>
      <c r="I95" s="128"/>
      <c r="J95" s="129"/>
    </row>
    <row r="96" spans="1:10" ht="36" customHeight="1" x14ac:dyDescent="0.25">
      <c r="B96" s="124" t="s">
        <v>175</v>
      </c>
      <c r="C96" s="125"/>
      <c r="D96" s="125"/>
      <c r="E96" s="126"/>
      <c r="F96" s="127">
        <v>90000</v>
      </c>
      <c r="G96" s="128"/>
      <c r="H96" s="128"/>
      <c r="I96" s="128"/>
      <c r="J96" s="129"/>
    </row>
    <row r="97" spans="1:10" ht="36" customHeight="1" x14ac:dyDescent="0.25">
      <c r="B97" s="124" t="s">
        <v>176</v>
      </c>
      <c r="C97" s="125"/>
      <c r="D97" s="125"/>
      <c r="E97" s="168"/>
      <c r="F97" s="127">
        <v>45000</v>
      </c>
      <c r="G97" s="128"/>
      <c r="H97" s="128"/>
      <c r="I97" s="128"/>
      <c r="J97" s="129"/>
    </row>
    <row r="98" spans="1:10" ht="36" customHeight="1" x14ac:dyDescent="0.25">
      <c r="B98" s="145" t="s">
        <v>177</v>
      </c>
      <c r="C98" s="146"/>
      <c r="D98" s="146"/>
      <c r="E98" s="146"/>
      <c r="F98" s="127">
        <v>60012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178</v>
      </c>
      <c r="C99" s="125"/>
      <c r="D99" s="125"/>
      <c r="E99" s="126"/>
      <c r="F99" s="127">
        <v>144720</v>
      </c>
      <c r="G99" s="128"/>
      <c r="H99" s="128"/>
      <c r="I99" s="128"/>
      <c r="J99" s="129"/>
    </row>
    <row r="100" spans="1:10" ht="36" customHeight="1" x14ac:dyDescent="0.25">
      <c r="A100" s="7" t="s">
        <v>113</v>
      </c>
      <c r="B100" s="124" t="s">
        <v>179</v>
      </c>
      <c r="C100" s="125"/>
      <c r="D100" s="125"/>
      <c r="E100" s="126"/>
      <c r="F100" s="127">
        <v>87840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180</v>
      </c>
      <c r="C101" s="125"/>
      <c r="D101" s="125"/>
      <c r="E101" s="126"/>
      <c r="F101" s="127">
        <v>47520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181</v>
      </c>
      <c r="C102" s="125"/>
      <c r="D102" s="125"/>
      <c r="E102" s="126"/>
      <c r="F102" s="127">
        <v>102240</v>
      </c>
      <c r="G102" s="128"/>
      <c r="H102" s="128"/>
      <c r="I102" s="128"/>
      <c r="J102" s="129"/>
    </row>
    <row r="103" spans="1:10" ht="36" customHeight="1" x14ac:dyDescent="0.25">
      <c r="A103" s="7" t="s">
        <v>113</v>
      </c>
      <c r="B103" s="162" t="s">
        <v>182</v>
      </c>
      <c r="C103" s="163"/>
      <c r="D103" s="163"/>
      <c r="E103" s="164"/>
      <c r="F103" s="165">
        <v>122688</v>
      </c>
      <c r="G103" s="166"/>
      <c r="H103" s="166"/>
      <c r="I103" s="166"/>
      <c r="J103" s="167"/>
    </row>
    <row r="104" spans="1:10" ht="36" customHeight="1" x14ac:dyDescent="0.25">
      <c r="A104" s="7" t="s">
        <v>113</v>
      </c>
      <c r="B104" s="124" t="s">
        <v>183</v>
      </c>
      <c r="C104" s="125"/>
      <c r="D104" s="125"/>
      <c r="E104" s="126"/>
      <c r="F104" s="127">
        <v>31680</v>
      </c>
      <c r="G104" s="128"/>
      <c r="H104" s="128"/>
      <c r="I104" s="128"/>
      <c r="J104" s="129"/>
    </row>
    <row r="105" spans="1:10" ht="36" customHeight="1" x14ac:dyDescent="0.25">
      <c r="A105" s="7" t="s">
        <v>113</v>
      </c>
      <c r="B105" s="124" t="s">
        <v>184</v>
      </c>
      <c r="C105" s="125"/>
      <c r="D105" s="125"/>
      <c r="E105" s="126"/>
      <c r="F105" s="127">
        <v>25920</v>
      </c>
      <c r="G105" s="128"/>
      <c r="H105" s="128"/>
      <c r="I105" s="128"/>
      <c r="J105" s="129"/>
    </row>
    <row r="106" spans="1:10" ht="36" customHeight="1" x14ac:dyDescent="0.25">
      <c r="A106" s="7" t="s">
        <v>113</v>
      </c>
      <c r="B106" s="124" t="s">
        <v>185</v>
      </c>
      <c r="C106" s="125"/>
      <c r="D106" s="125"/>
      <c r="E106" s="126"/>
      <c r="F106" s="127">
        <v>62640</v>
      </c>
      <c r="G106" s="128"/>
      <c r="H106" s="128"/>
      <c r="I106" s="128"/>
      <c r="J106" s="129"/>
    </row>
    <row r="107" spans="1:10" ht="36" customHeight="1" x14ac:dyDescent="0.25">
      <c r="A107" s="7" t="s">
        <v>113</v>
      </c>
      <c r="B107" s="124" t="s">
        <v>186</v>
      </c>
      <c r="C107" s="125"/>
      <c r="D107" s="125"/>
      <c r="E107" s="126"/>
      <c r="F107" s="127">
        <v>5040</v>
      </c>
      <c r="G107" s="128"/>
      <c r="H107" s="128"/>
      <c r="I107" s="128"/>
      <c r="J107" s="129"/>
    </row>
    <row r="108" spans="1:10" ht="36" customHeight="1" x14ac:dyDescent="0.25">
      <c r="A108" s="7" t="s">
        <v>113</v>
      </c>
      <c r="B108" s="124" t="s">
        <v>187</v>
      </c>
      <c r="C108" s="125"/>
      <c r="D108" s="125"/>
      <c r="E108" s="126"/>
      <c r="F108" s="127">
        <v>267840</v>
      </c>
      <c r="G108" s="128"/>
      <c r="H108" s="128"/>
      <c r="I108" s="128"/>
      <c r="J108" s="129"/>
    </row>
    <row r="109" spans="1:10" ht="36" customHeight="1" thickBot="1" x14ac:dyDescent="0.3">
      <c r="A109" s="7" t="s">
        <v>113</v>
      </c>
      <c r="B109" s="124" t="s">
        <v>188</v>
      </c>
      <c r="C109" s="125"/>
      <c r="D109" s="125"/>
      <c r="E109" s="126"/>
      <c r="F109" s="127">
        <v>85680</v>
      </c>
      <c r="G109" s="128"/>
      <c r="H109" s="128"/>
      <c r="I109" s="128"/>
      <c r="J109" s="129"/>
    </row>
    <row r="110" spans="1:10" ht="36" customHeight="1" thickBot="1" x14ac:dyDescent="0.3">
      <c r="B110" s="42" t="s">
        <v>189</v>
      </c>
      <c r="C110" s="43"/>
      <c r="D110" s="43"/>
      <c r="E110" s="44"/>
      <c r="F110" s="287"/>
      <c r="G110" s="288"/>
      <c r="H110" s="288"/>
      <c r="I110" s="288"/>
      <c r="J110" s="289"/>
    </row>
    <row r="111" spans="1:10" ht="22.5" customHeight="1" thickBot="1" x14ac:dyDescent="0.3">
      <c r="A111" s="7" t="s">
        <v>111</v>
      </c>
      <c r="B111" s="218" t="s">
        <v>190</v>
      </c>
      <c r="C111" s="219"/>
      <c r="D111" s="219"/>
      <c r="E111" s="219"/>
      <c r="F111" s="219"/>
      <c r="G111" s="219"/>
      <c r="H111" s="219"/>
      <c r="I111" s="219"/>
      <c r="J111" s="220"/>
    </row>
    <row r="112" spans="1:10" ht="36" customHeight="1" x14ac:dyDescent="0.25">
      <c r="B112" s="205" t="s">
        <v>191</v>
      </c>
      <c r="C112" s="221"/>
      <c r="D112" s="221"/>
      <c r="E112" s="222"/>
      <c r="F112" s="142">
        <v>60</v>
      </c>
      <c r="G112" s="143"/>
      <c r="H112" s="143"/>
      <c r="I112" s="143"/>
      <c r="J112" s="144"/>
    </row>
    <row r="113" spans="1:10" ht="36" customHeight="1" x14ac:dyDescent="0.25">
      <c r="B113" s="124" t="s">
        <v>192</v>
      </c>
      <c r="C113" s="125"/>
      <c r="D113" s="125"/>
      <c r="E113" s="126"/>
      <c r="F113" s="127">
        <v>60</v>
      </c>
      <c r="G113" s="128"/>
      <c r="H113" s="128"/>
      <c r="I113" s="128"/>
      <c r="J113" s="129"/>
    </row>
    <row r="114" spans="1:10" ht="36" customHeight="1" thickBot="1" x14ac:dyDescent="0.3">
      <c r="B114" s="124" t="s">
        <v>193</v>
      </c>
      <c r="C114" s="125"/>
      <c r="D114" s="125"/>
      <c r="E114" s="126"/>
      <c r="F114" s="127">
        <v>120</v>
      </c>
      <c r="G114" s="128"/>
      <c r="H114" s="128"/>
      <c r="I114" s="128"/>
      <c r="J114" s="129"/>
    </row>
    <row r="115" spans="1:10" ht="36" customHeight="1" thickBot="1" x14ac:dyDescent="0.3">
      <c r="B115" s="130" t="s">
        <v>194</v>
      </c>
      <c r="C115" s="131"/>
      <c r="D115" s="131"/>
      <c r="E115" s="132"/>
      <c r="F115" s="287"/>
      <c r="G115" s="288"/>
      <c r="H115" s="288"/>
      <c r="I115" s="288"/>
      <c r="J115" s="289"/>
    </row>
    <row r="116" spans="1:10" ht="36" customHeight="1" x14ac:dyDescent="0.25">
      <c r="A116" s="7" t="s">
        <v>111</v>
      </c>
      <c r="B116" s="124" t="s">
        <v>195</v>
      </c>
      <c r="C116" s="125"/>
      <c r="D116" s="125"/>
      <c r="E116" s="126"/>
      <c r="F116" s="45">
        <f>H116*1.2</f>
        <v>46224</v>
      </c>
      <c r="G116" s="46">
        <f>H116*1.1</f>
        <v>42372</v>
      </c>
      <c r="H116" s="46">
        <v>38520</v>
      </c>
      <c r="I116" s="46">
        <f>H116*0.75</f>
        <v>28890</v>
      </c>
      <c r="J116" s="47">
        <f>H116*0.5</f>
        <v>19260</v>
      </c>
    </row>
    <row r="117" spans="1:10" ht="36" customHeight="1" x14ac:dyDescent="0.25">
      <c r="A117" s="7" t="s">
        <v>111</v>
      </c>
      <c r="B117" s="124" t="s">
        <v>196</v>
      </c>
      <c r="C117" s="125"/>
      <c r="D117" s="125"/>
      <c r="E117" s="126"/>
      <c r="F117" s="127">
        <v>21240</v>
      </c>
      <c r="G117" s="128"/>
      <c r="H117" s="128"/>
      <c r="I117" s="128"/>
      <c r="J117" s="129"/>
    </row>
    <row r="118" spans="1:10" ht="36" customHeight="1" x14ac:dyDescent="0.25">
      <c r="A118" s="7" t="s">
        <v>111</v>
      </c>
      <c r="B118" s="124" t="s">
        <v>197</v>
      </c>
      <c r="C118" s="125"/>
      <c r="D118" s="125"/>
      <c r="E118" s="126"/>
      <c r="F118" s="127">
        <v>10368</v>
      </c>
      <c r="G118" s="128"/>
      <c r="H118" s="128"/>
      <c r="I118" s="128"/>
      <c r="J118" s="129"/>
    </row>
    <row r="119" spans="1:10" ht="36" customHeight="1" x14ac:dyDescent="0.25">
      <c r="A119" s="7" t="s">
        <v>113</v>
      </c>
      <c r="B119" s="124" t="s">
        <v>198</v>
      </c>
      <c r="C119" s="125"/>
      <c r="D119" s="125"/>
      <c r="E119" s="126"/>
      <c r="F119" s="45">
        <f>H119*1.2</f>
        <v>64800</v>
      </c>
      <c r="G119" s="46">
        <f>H119*1.1</f>
        <v>59400.000000000007</v>
      </c>
      <c r="H119" s="46">
        <v>54000</v>
      </c>
      <c r="I119" s="46">
        <f>H119*0.75</f>
        <v>40500</v>
      </c>
      <c r="J119" s="47">
        <f>H119*0.5</f>
        <v>27000</v>
      </c>
    </row>
    <row r="120" spans="1:10" ht="36" customHeight="1" x14ac:dyDescent="0.25">
      <c r="A120" s="7" t="s">
        <v>113</v>
      </c>
      <c r="B120" s="124" t="s">
        <v>231</v>
      </c>
      <c r="C120" s="125"/>
      <c r="D120" s="125"/>
      <c r="E120" s="126"/>
      <c r="F120" s="127">
        <v>30240</v>
      </c>
      <c r="G120" s="128"/>
      <c r="H120" s="128"/>
      <c r="I120" s="128"/>
      <c r="J120" s="129"/>
    </row>
    <row r="121" spans="1:10" ht="36" customHeight="1" x14ac:dyDescent="0.25">
      <c r="A121" s="7" t="s">
        <v>113</v>
      </c>
      <c r="B121" s="124" t="s">
        <v>200</v>
      </c>
      <c r="C121" s="125"/>
      <c r="D121" s="125"/>
      <c r="E121" s="126"/>
      <c r="F121" s="127">
        <v>15120</v>
      </c>
      <c r="G121" s="128"/>
      <c r="H121" s="128"/>
      <c r="I121" s="128"/>
      <c r="J121" s="129"/>
    </row>
    <row r="122" spans="1:10" ht="36" customHeight="1" thickBot="1" x14ac:dyDescent="0.3">
      <c r="B122" s="124" t="s">
        <v>201</v>
      </c>
      <c r="C122" s="125"/>
      <c r="D122" s="125"/>
      <c r="E122" s="168"/>
      <c r="F122" s="24">
        <f>H122*1.2</f>
        <v>46224</v>
      </c>
      <c r="G122" s="24">
        <f>H122*1.1</f>
        <v>42372</v>
      </c>
      <c r="H122" s="24">
        <v>38520</v>
      </c>
      <c r="I122" s="24">
        <f>H122*0.75</f>
        <v>28890</v>
      </c>
      <c r="J122" s="24">
        <f>H122*0.5</f>
        <v>19260</v>
      </c>
    </row>
    <row r="123" spans="1:10" ht="54" customHeight="1" thickBot="1" x14ac:dyDescent="0.3">
      <c r="B123" s="130" t="s">
        <v>202</v>
      </c>
      <c r="C123" s="131"/>
      <c r="D123" s="131"/>
      <c r="E123" s="132"/>
      <c r="F123" s="133"/>
      <c r="G123" s="134"/>
      <c r="H123" s="134"/>
      <c r="I123" s="134"/>
      <c r="J123" s="135"/>
    </row>
    <row r="124" spans="1:10" ht="28.5" customHeight="1" thickBot="1" x14ac:dyDescent="0.3">
      <c r="B124" s="136" t="s">
        <v>190</v>
      </c>
      <c r="C124" s="137"/>
      <c r="D124" s="137"/>
      <c r="E124" s="137"/>
      <c r="F124" s="137"/>
      <c r="G124" s="137"/>
      <c r="H124" s="137"/>
      <c r="I124" s="137"/>
      <c r="J124" s="138"/>
    </row>
    <row r="125" spans="1:10" ht="28.5" customHeight="1" x14ac:dyDescent="0.25">
      <c r="B125" s="139" t="s">
        <v>203</v>
      </c>
      <c r="C125" s="140"/>
      <c r="D125" s="140"/>
      <c r="E125" s="141"/>
      <c r="F125" s="142">
        <v>90</v>
      </c>
      <c r="G125" s="143"/>
      <c r="H125" s="143"/>
      <c r="I125" s="143"/>
      <c r="J125" s="144"/>
    </row>
    <row r="126" spans="1:10" ht="28.5" customHeight="1" x14ac:dyDescent="0.25">
      <c r="B126" s="124" t="s">
        <v>204</v>
      </c>
      <c r="C126" s="125"/>
      <c r="D126" s="125"/>
      <c r="E126" s="126"/>
      <c r="F126" s="127">
        <v>45</v>
      </c>
      <c r="G126" s="128"/>
      <c r="H126" s="128"/>
      <c r="I126" s="128"/>
      <c r="J126" s="129"/>
    </row>
    <row r="127" spans="1:10" ht="28.5" customHeight="1" x14ac:dyDescent="0.25">
      <c r="B127" s="124" t="s">
        <v>205</v>
      </c>
      <c r="C127" s="125"/>
      <c r="D127" s="125"/>
      <c r="E127" s="126"/>
      <c r="F127" s="127">
        <v>45</v>
      </c>
      <c r="G127" s="128"/>
      <c r="H127" s="128"/>
      <c r="I127" s="128"/>
      <c r="J127" s="129"/>
    </row>
    <row r="128" spans="1:10" ht="28.5" customHeight="1" x14ac:dyDescent="0.25">
      <c r="B128" s="124" t="s">
        <v>206</v>
      </c>
      <c r="C128" s="125"/>
      <c r="D128" s="125"/>
      <c r="E128" s="126"/>
      <c r="F128" s="127">
        <v>90</v>
      </c>
      <c r="G128" s="128"/>
      <c r="H128" s="128"/>
      <c r="I128" s="128"/>
      <c r="J128" s="129"/>
    </row>
    <row r="129" spans="1:10" ht="28.5" customHeight="1" thickBot="1" x14ac:dyDescent="0.3">
      <c r="B129" s="124" t="s">
        <v>207</v>
      </c>
      <c r="C129" s="125"/>
      <c r="D129" s="125"/>
      <c r="E129" s="126"/>
      <c r="F129" s="127">
        <v>90</v>
      </c>
      <c r="G129" s="128"/>
      <c r="H129" s="128"/>
      <c r="I129" s="128"/>
      <c r="J129" s="129"/>
    </row>
    <row r="130" spans="1:10" ht="24" thickBot="1" x14ac:dyDescent="0.3">
      <c r="B130" s="115"/>
      <c r="C130" s="116"/>
      <c r="D130" s="116"/>
      <c r="E130" s="117"/>
      <c r="F130" s="118"/>
      <c r="G130" s="119"/>
      <c r="H130" s="119"/>
      <c r="I130" s="119"/>
      <c r="J130" s="120"/>
    </row>
    <row r="131" spans="1:10" ht="18" customHeight="1" x14ac:dyDescent="0.25">
      <c r="B131" s="25"/>
      <c r="C131" s="26"/>
      <c r="D131" s="26"/>
      <c r="E131" s="26"/>
      <c r="F131" s="27"/>
      <c r="G131" s="27"/>
      <c r="H131" s="27"/>
      <c r="I131" s="27"/>
      <c r="J131" s="27"/>
    </row>
    <row r="132" spans="1:10" s="50" customFormat="1" ht="36" customHeight="1" thickBot="1" x14ac:dyDescent="0.3">
      <c r="B132" s="324" t="s">
        <v>254</v>
      </c>
      <c r="C132" s="324"/>
      <c r="D132" s="324"/>
      <c r="E132" s="324"/>
      <c r="F132" s="324"/>
      <c r="G132" s="324"/>
      <c r="H132" s="324"/>
      <c r="I132" s="324"/>
    </row>
    <row r="133" spans="1:10" s="30" customFormat="1" ht="36" customHeight="1" thickBot="1" x14ac:dyDescent="0.3">
      <c r="B133" s="325" t="s">
        <v>255</v>
      </c>
      <c r="C133" s="326"/>
      <c r="D133" s="326"/>
      <c r="E133" s="326"/>
      <c r="F133" s="326"/>
      <c r="G133" s="326"/>
      <c r="H133" s="326"/>
      <c r="I133" s="327"/>
    </row>
    <row r="134" spans="1:10" ht="83.25" customHeight="1" thickBot="1" x14ac:dyDescent="0.3">
      <c r="A134" s="8"/>
      <c r="B134" s="328" t="s">
        <v>256</v>
      </c>
      <c r="C134" s="329"/>
      <c r="D134" s="330" t="s">
        <v>257</v>
      </c>
      <c r="E134" s="331"/>
      <c r="F134" s="332"/>
      <c r="G134" s="333" t="s">
        <v>258</v>
      </c>
      <c r="H134" s="333"/>
      <c r="I134" s="334"/>
      <c r="J134" s="8"/>
    </row>
    <row r="135" spans="1:10" ht="36" customHeight="1" x14ac:dyDescent="0.25">
      <c r="A135" s="8"/>
      <c r="B135" s="303" t="s">
        <v>259</v>
      </c>
      <c r="C135" s="304"/>
      <c r="D135" s="305" t="s">
        <v>260</v>
      </c>
      <c r="E135" s="306"/>
      <c r="F135" s="306"/>
      <c r="G135" s="311">
        <v>2190</v>
      </c>
      <c r="H135" s="312"/>
      <c r="I135" s="313"/>
      <c r="J135" s="8"/>
    </row>
    <row r="136" spans="1:10" ht="36" customHeight="1" x14ac:dyDescent="0.25">
      <c r="A136" s="8"/>
      <c r="B136" s="314" t="s">
        <v>261</v>
      </c>
      <c r="C136" s="315"/>
      <c r="D136" s="307"/>
      <c r="E136" s="308"/>
      <c r="F136" s="308"/>
      <c r="G136" s="316">
        <v>1590</v>
      </c>
      <c r="H136" s="317"/>
      <c r="I136" s="318"/>
      <c r="J136" s="8"/>
    </row>
    <row r="137" spans="1:10" ht="36" customHeight="1" x14ac:dyDescent="0.25">
      <c r="A137" s="8"/>
      <c r="B137" s="314" t="s">
        <v>262</v>
      </c>
      <c r="C137" s="315"/>
      <c r="D137" s="307"/>
      <c r="E137" s="308"/>
      <c r="F137" s="308"/>
      <c r="G137" s="316">
        <v>1440</v>
      </c>
      <c r="H137" s="317"/>
      <c r="I137" s="318"/>
      <c r="J137" s="8"/>
    </row>
    <row r="138" spans="1:10" ht="54" customHeight="1" thickBot="1" x14ac:dyDescent="0.3">
      <c r="A138" s="8"/>
      <c r="B138" s="319" t="s">
        <v>263</v>
      </c>
      <c r="C138" s="320"/>
      <c r="D138" s="309"/>
      <c r="E138" s="310"/>
      <c r="F138" s="310"/>
      <c r="G138" s="321">
        <v>1290</v>
      </c>
      <c r="H138" s="322"/>
      <c r="I138" s="323"/>
      <c r="J138" s="8"/>
    </row>
    <row r="139" spans="1:10" ht="67.5" customHeight="1" x14ac:dyDescent="0.25">
      <c r="B139" s="121" t="s">
        <v>208</v>
      </c>
      <c r="C139" s="121"/>
      <c r="D139" s="121"/>
      <c r="E139" s="121"/>
      <c r="F139" s="121"/>
      <c r="G139" s="121"/>
      <c r="H139" s="121"/>
      <c r="I139" s="121"/>
      <c r="J139" s="121"/>
    </row>
    <row r="140" spans="1:10" ht="40.5" customHeight="1" x14ac:dyDescent="0.25">
      <c r="B140" s="121" t="s">
        <v>209</v>
      </c>
      <c r="C140" s="121"/>
      <c r="D140" s="121"/>
      <c r="E140" s="121"/>
      <c r="F140" s="121"/>
      <c r="G140" s="121"/>
      <c r="H140" s="121"/>
      <c r="I140" s="121"/>
      <c r="J140" s="121"/>
    </row>
    <row r="141" spans="1:10" ht="18" customHeight="1" x14ac:dyDescent="0.25">
      <c r="A141" s="7" t="s">
        <v>113</v>
      </c>
      <c r="B141" s="122" t="s">
        <v>210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s="28" customFormat="1" ht="40.5" customHeight="1" x14ac:dyDescent="0.25">
      <c r="A142" s="7"/>
      <c r="B142" s="123" t="s">
        <v>211</v>
      </c>
      <c r="C142" s="123"/>
      <c r="D142" s="123"/>
      <c r="E142" s="123"/>
      <c r="F142" s="123"/>
      <c r="G142" s="123"/>
      <c r="H142" s="123"/>
      <c r="I142" s="123"/>
      <c r="J142" s="123"/>
    </row>
    <row r="143" spans="1:10" s="28" customFormat="1" ht="18" customHeight="1" x14ac:dyDescent="0.25">
      <c r="A143" s="7"/>
      <c r="B143" s="31"/>
      <c r="C143" s="8"/>
      <c r="D143" s="8"/>
      <c r="E143" s="8"/>
      <c r="F143" s="32"/>
      <c r="G143" s="32"/>
      <c r="H143" s="32"/>
      <c r="I143" s="32"/>
      <c r="J143" s="32"/>
    </row>
    <row r="144" spans="1:10" s="29" customFormat="1" ht="27" customHeight="1" x14ac:dyDescent="0.25">
      <c r="A144" s="7"/>
      <c r="B144" s="31"/>
      <c r="C144" s="8"/>
      <c r="D144" s="8"/>
      <c r="E144" s="8"/>
      <c r="F144" s="32"/>
      <c r="G144" s="32"/>
      <c r="H144" s="32"/>
      <c r="I144" s="32"/>
      <c r="J144" s="32"/>
    </row>
    <row r="145" spans="1:10" s="29" customFormat="1" ht="27" customHeight="1" x14ac:dyDescent="0.25">
      <c r="A145" s="7"/>
      <c r="B145" s="31"/>
      <c r="C145" s="8"/>
      <c r="D145" s="8"/>
      <c r="E145" s="8"/>
      <c r="F145" s="32"/>
      <c r="G145" s="32"/>
      <c r="H145" s="32"/>
      <c r="I145" s="32"/>
      <c r="J145" s="32"/>
    </row>
    <row r="146" spans="1:10" s="30" customFormat="1" ht="45" customHeight="1" x14ac:dyDescent="0.25">
      <c r="A146" s="7"/>
      <c r="B146" s="31"/>
      <c r="C146" s="8"/>
      <c r="D146" s="8"/>
      <c r="E146" s="8"/>
      <c r="F146" s="32"/>
      <c r="G146" s="32"/>
      <c r="H146" s="32"/>
      <c r="I146" s="32"/>
      <c r="J146" s="32"/>
    </row>
    <row r="147" spans="1:10" ht="18" customHeight="1" x14ac:dyDescent="0.25"/>
  </sheetData>
  <sheetProtection selectLockedCells="1" selectUnlockedCells="1"/>
  <mergeCells count="26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30:E130"/>
    <mergeCell ref="F130:J130"/>
    <mergeCell ref="B132:I132"/>
    <mergeCell ref="B133:I133"/>
    <mergeCell ref="B134:C134"/>
    <mergeCell ref="D134:F134"/>
    <mergeCell ref="G134:I134"/>
    <mergeCell ref="B127:E127"/>
    <mergeCell ref="F127:J127"/>
    <mergeCell ref="B128:E128"/>
    <mergeCell ref="F128:J128"/>
    <mergeCell ref="B129:E129"/>
    <mergeCell ref="F129:J129"/>
    <mergeCell ref="B139:J139"/>
    <mergeCell ref="B140:J140"/>
    <mergeCell ref="B141:J141"/>
    <mergeCell ref="B142:J142"/>
    <mergeCell ref="B135:C135"/>
    <mergeCell ref="D135:F138"/>
    <mergeCell ref="G135:I135"/>
    <mergeCell ref="B136:C136"/>
    <mergeCell ref="G136:I136"/>
    <mergeCell ref="B137:C137"/>
    <mergeCell ref="G137:I137"/>
    <mergeCell ref="B138:C138"/>
    <mergeCell ref="G138:I13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80" activePane="bottomLeft" state="frozen"/>
      <selection activeCell="J115" sqref="J115"/>
      <selection pane="bottomLeft" activeCell="F89" sqref="F89:J89"/>
    </sheetView>
  </sheetViews>
  <sheetFormatPr defaultColWidth="19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19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46.5" customHeight="1" x14ac:dyDescent="0.25">
      <c r="A8" s="7" t="s">
        <v>111</v>
      </c>
      <c r="B8" s="202" t="s">
        <v>112</v>
      </c>
      <c r="C8" s="340"/>
      <c r="D8" s="340"/>
      <c r="E8" s="341"/>
      <c r="F8" s="16">
        <f>H8*1.2</f>
        <v>45403.199999999997</v>
      </c>
      <c r="G8" s="16">
        <f>H8*1.1</f>
        <v>41619.600000000006</v>
      </c>
      <c r="H8" s="16">
        <v>37836</v>
      </c>
      <c r="I8" s="16">
        <f>H8*0.75</f>
        <v>28377</v>
      </c>
      <c r="J8" s="16">
        <f>H8*0.5</f>
        <v>18918</v>
      </c>
    </row>
    <row r="9" spans="1:10" ht="54" customHeight="1" thickBot="1" x14ac:dyDescent="0.3">
      <c r="A9" s="7" t="s">
        <v>113</v>
      </c>
      <c r="B9" s="337" t="s">
        <v>114</v>
      </c>
      <c r="C9" s="338"/>
      <c r="D9" s="338"/>
      <c r="E9" s="339"/>
      <c r="F9" s="17">
        <f>H9*1.2</f>
        <v>74995.199999999997</v>
      </c>
      <c r="G9" s="17">
        <f>H9*1.1</f>
        <v>68745.600000000006</v>
      </c>
      <c r="H9" s="17">
        <v>62496</v>
      </c>
      <c r="I9" s="17">
        <f>H9*0.75</f>
        <v>46872</v>
      </c>
      <c r="J9" s="17">
        <f>H9*0.5</f>
        <v>31248</v>
      </c>
    </row>
    <row r="10" spans="1:10" ht="24" customHeight="1" thickBot="1" x14ac:dyDescent="0.3">
      <c r="A10" s="7"/>
      <c r="B10" s="115"/>
      <c r="C10" s="185"/>
      <c r="D10" s="185"/>
      <c r="E10" s="186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340"/>
      <c r="D11" s="340"/>
      <c r="E11" s="341"/>
      <c r="F11" s="16">
        <f>H11*1.2</f>
        <v>51624</v>
      </c>
      <c r="G11" s="16">
        <f>H11*1.1</f>
        <v>47322.000000000007</v>
      </c>
      <c r="H11" s="16">
        <v>43020</v>
      </c>
      <c r="I11" s="16">
        <f>H11*0.75</f>
        <v>32265</v>
      </c>
      <c r="J11" s="16">
        <f>H11*0.5</f>
        <v>21510</v>
      </c>
    </row>
    <row r="12" spans="1:10" ht="36" customHeight="1" thickBot="1" x14ac:dyDescent="0.3">
      <c r="A12" s="7" t="s">
        <v>113</v>
      </c>
      <c r="B12" s="337" t="s">
        <v>116</v>
      </c>
      <c r="C12" s="338"/>
      <c r="D12" s="338"/>
      <c r="E12" s="339"/>
      <c r="F12" s="17">
        <f>H12*1.2</f>
        <v>85190.399999999994</v>
      </c>
      <c r="G12" s="17">
        <f>H12*1.1</f>
        <v>78091.200000000012</v>
      </c>
      <c r="H12" s="17">
        <v>70992</v>
      </c>
      <c r="I12" s="17">
        <f>H12*0.75</f>
        <v>53244</v>
      </c>
      <c r="J12" s="17">
        <f>H12*0.5</f>
        <v>35496</v>
      </c>
    </row>
    <row r="13" spans="1:10" ht="24" customHeight="1" thickBot="1" x14ac:dyDescent="0.3">
      <c r="A13" s="7"/>
      <c r="B13" s="115"/>
      <c r="C13" s="185"/>
      <c r="D13" s="185"/>
      <c r="E13" s="186"/>
      <c r="F13" s="118"/>
      <c r="G13" s="119"/>
      <c r="H13" s="119"/>
      <c r="I13" s="119"/>
      <c r="J13" s="120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10800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18000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202" t="s">
        <v>119</v>
      </c>
      <c r="C17" s="340"/>
      <c r="D17" s="340"/>
      <c r="E17" s="341"/>
      <c r="F17" s="207">
        <v>504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337" t="s">
        <v>120</v>
      </c>
      <c r="C18" s="338"/>
      <c r="D18" s="338"/>
      <c r="E18" s="339"/>
      <c r="F18" s="151">
        <v>864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85"/>
      <c r="D19" s="185"/>
      <c r="E19" s="186"/>
      <c r="F19" s="254"/>
      <c r="G19" s="290"/>
      <c r="H19" s="290"/>
      <c r="I19" s="290"/>
      <c r="J19" s="291"/>
    </row>
    <row r="20" spans="1:10" ht="36" customHeight="1" thickBot="1" x14ac:dyDescent="0.3">
      <c r="A20" s="7"/>
      <c r="B20" s="344" t="s">
        <v>121</v>
      </c>
      <c r="C20" s="345"/>
      <c r="D20" s="345"/>
      <c r="E20" s="346"/>
      <c r="F20" s="190" t="str">
        <f>"Цена от "&amp;MIN($F$21:F50)&amp;" до "&amp;MAX($F$21:F50)</f>
        <v>Цена от 9288 до 278640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9288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18576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27864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37152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46440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55728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65016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74304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83592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92880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102168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111456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120744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130032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139320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148608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157896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167184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176472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185760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195048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204336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213624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222912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232200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241488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250776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260064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269352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278640</v>
      </c>
      <c r="G50" s="128"/>
      <c r="H50" s="128"/>
      <c r="I50" s="128"/>
      <c r="J50" s="129"/>
    </row>
    <row r="51" spans="1:10" ht="36" customHeight="1" thickBot="1" x14ac:dyDescent="0.3"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1044 до 34992</v>
      </c>
      <c r="G51" s="181"/>
      <c r="H51" s="181"/>
      <c r="I51" s="181"/>
      <c r="J51" s="182"/>
    </row>
    <row r="52" spans="1:10" ht="36" customHeight="1" x14ac:dyDescent="0.25">
      <c r="B52" s="124" t="s">
        <v>143</v>
      </c>
      <c r="C52" s="125"/>
      <c r="D52" s="125"/>
      <c r="E52" s="126"/>
      <c r="F52" s="127">
        <v>5184</v>
      </c>
      <c r="G52" s="128"/>
      <c r="H52" s="128"/>
      <c r="I52" s="128"/>
      <c r="J52" s="129"/>
    </row>
    <row r="53" spans="1:10" ht="36" customHeight="1" x14ac:dyDescent="0.25">
      <c r="B53" s="124" t="s">
        <v>212</v>
      </c>
      <c r="C53" s="125"/>
      <c r="D53" s="125"/>
      <c r="E53" s="126"/>
      <c r="F53" s="127">
        <v>1044</v>
      </c>
      <c r="G53" s="128"/>
      <c r="H53" s="128"/>
      <c r="I53" s="128"/>
      <c r="J53" s="129"/>
    </row>
    <row r="54" spans="1:10" ht="36" customHeight="1" x14ac:dyDescent="0.25">
      <c r="B54" s="124" t="s">
        <v>145</v>
      </c>
      <c r="C54" s="125"/>
      <c r="D54" s="125"/>
      <c r="E54" s="126"/>
      <c r="F54" s="127">
        <v>10800</v>
      </c>
      <c r="G54" s="128"/>
      <c r="H54" s="128"/>
      <c r="I54" s="128"/>
      <c r="J54" s="129"/>
    </row>
    <row r="55" spans="1:10" ht="36" customHeight="1" x14ac:dyDescent="0.25">
      <c r="B55" s="124" t="s">
        <v>146</v>
      </c>
      <c r="C55" s="125"/>
      <c r="D55" s="125"/>
      <c r="E55" s="126"/>
      <c r="F55" s="127">
        <v>5184</v>
      </c>
      <c r="G55" s="128"/>
      <c r="H55" s="128"/>
      <c r="I55" s="128"/>
      <c r="J55" s="129"/>
    </row>
    <row r="56" spans="1:10" ht="36" customHeight="1" x14ac:dyDescent="0.25">
      <c r="B56" s="124" t="s">
        <v>147</v>
      </c>
      <c r="C56" s="125"/>
      <c r="D56" s="125"/>
      <c r="E56" s="126"/>
      <c r="F56" s="127">
        <v>7128</v>
      </c>
      <c r="G56" s="128"/>
      <c r="H56" s="128"/>
      <c r="I56" s="128"/>
      <c r="J56" s="129"/>
    </row>
    <row r="57" spans="1:10" ht="36" customHeight="1" x14ac:dyDescent="0.25">
      <c r="B57" s="124" t="s">
        <v>148</v>
      </c>
      <c r="C57" s="125"/>
      <c r="D57" s="125"/>
      <c r="E57" s="126"/>
      <c r="F57" s="127">
        <v>2070</v>
      </c>
      <c r="G57" s="128"/>
      <c r="H57" s="128"/>
      <c r="I57" s="128"/>
      <c r="J57" s="129"/>
    </row>
    <row r="58" spans="1:10" ht="36" customHeight="1" x14ac:dyDescent="0.25">
      <c r="B58" s="124" t="s">
        <v>149</v>
      </c>
      <c r="C58" s="125"/>
      <c r="D58" s="125"/>
      <c r="E58" s="126"/>
      <c r="F58" s="127">
        <v>2070</v>
      </c>
      <c r="G58" s="128"/>
      <c r="H58" s="128"/>
      <c r="I58" s="128"/>
      <c r="J58" s="129"/>
    </row>
    <row r="59" spans="1:10" ht="36" customHeight="1" x14ac:dyDescent="0.25">
      <c r="B59" s="124" t="s">
        <v>150</v>
      </c>
      <c r="C59" s="125"/>
      <c r="D59" s="125"/>
      <c r="E59" s="126"/>
      <c r="F59" s="127">
        <v>4140</v>
      </c>
      <c r="G59" s="128"/>
      <c r="H59" s="128"/>
      <c r="I59" s="128"/>
      <c r="J59" s="129"/>
    </row>
    <row r="60" spans="1:10" ht="36" customHeight="1" x14ac:dyDescent="0.25">
      <c r="B60" s="124" t="s">
        <v>151</v>
      </c>
      <c r="C60" s="125"/>
      <c r="D60" s="125"/>
      <c r="E60" s="126"/>
      <c r="F60" s="127">
        <v>6228</v>
      </c>
      <c r="G60" s="128"/>
      <c r="H60" s="128"/>
      <c r="I60" s="128"/>
      <c r="J60" s="129"/>
    </row>
    <row r="61" spans="1:10" ht="36" customHeight="1" thickBot="1" x14ac:dyDescent="0.3">
      <c r="B61" s="124" t="s">
        <v>152</v>
      </c>
      <c r="C61" s="125"/>
      <c r="D61" s="125"/>
      <c r="E61" s="126"/>
      <c r="F61" s="127">
        <v>34992</v>
      </c>
      <c r="G61" s="128"/>
      <c r="H61" s="128"/>
      <c r="I61" s="128"/>
      <c r="J61" s="129"/>
    </row>
    <row r="62" spans="1:10" ht="24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8.5" customHeight="1" thickBot="1" x14ac:dyDescent="0.3">
      <c r="B64" s="226" t="s">
        <v>213</v>
      </c>
      <c r="C64" s="227"/>
      <c r="D64" s="227"/>
      <c r="E64" s="228"/>
      <c r="F64" s="156" t="str">
        <f>"Цена от "&amp;MIN(F66:F66,F71:J72,H106,F73:J84)&amp;" до "&amp;MAX(F66:F66,F71:J72,H106,F73:J84)</f>
        <v>Цена от 4536 до 46915,2</v>
      </c>
      <c r="G64" s="157"/>
      <c r="H64" s="157"/>
      <c r="I64" s="157"/>
      <c r="J64" s="158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B66" s="124" t="s">
        <v>156</v>
      </c>
      <c r="C66" s="125"/>
      <c r="D66" s="125"/>
      <c r="E66" s="126"/>
      <c r="F66" s="127">
        <v>18648</v>
      </c>
      <c r="G66" s="128"/>
      <c r="H66" s="128"/>
      <c r="I66" s="128"/>
      <c r="J66" s="129"/>
    </row>
    <row r="67" spans="1:10" ht="36" customHeight="1" x14ac:dyDescent="0.25">
      <c r="B67" s="124" t="s">
        <v>157</v>
      </c>
      <c r="C67" s="125"/>
      <c r="D67" s="125"/>
      <c r="E67" s="126"/>
      <c r="F67" s="127">
        <v>1864.8000000000002</v>
      </c>
      <c r="G67" s="128"/>
      <c r="H67" s="128"/>
      <c r="I67" s="128"/>
      <c r="J67" s="129"/>
    </row>
    <row r="68" spans="1:10" ht="36" customHeight="1" x14ac:dyDescent="0.25">
      <c r="B68" s="124" t="s">
        <v>158</v>
      </c>
      <c r="C68" s="125"/>
      <c r="D68" s="125"/>
      <c r="E68" s="126"/>
      <c r="F68" s="127">
        <v>4662</v>
      </c>
      <c r="G68" s="128"/>
      <c r="H68" s="128"/>
      <c r="I68" s="128"/>
      <c r="J68" s="129"/>
    </row>
    <row r="69" spans="1:10" ht="36" customHeight="1" thickBot="1" x14ac:dyDescent="0.3">
      <c r="A69" s="7"/>
      <c r="B69" s="124" t="s">
        <v>159</v>
      </c>
      <c r="C69" s="125"/>
      <c r="D69" s="125"/>
      <c r="E69" s="126"/>
      <c r="F69" s="127">
        <v>60048</v>
      </c>
      <c r="G69" s="128"/>
      <c r="H69" s="128"/>
      <c r="I69" s="128"/>
      <c r="J69" s="129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33" t="s">
        <v>111</v>
      </c>
      <c r="B71" s="124" t="s">
        <v>160</v>
      </c>
      <c r="C71" s="125"/>
      <c r="D71" s="125"/>
      <c r="E71" s="126"/>
      <c r="F71" s="127">
        <v>22680</v>
      </c>
      <c r="G71" s="128"/>
      <c r="H71" s="128"/>
      <c r="I71" s="128"/>
      <c r="J71" s="129"/>
    </row>
    <row r="72" spans="1:10" ht="36" customHeight="1" x14ac:dyDescent="0.25">
      <c r="A72" s="33" t="s">
        <v>111</v>
      </c>
      <c r="B72" s="145" t="s">
        <v>161</v>
      </c>
      <c r="C72" s="146"/>
      <c r="D72" s="146"/>
      <c r="E72" s="147"/>
      <c r="F72" s="127">
        <v>13176</v>
      </c>
      <c r="G72" s="128"/>
      <c r="H72" s="128"/>
      <c r="I72" s="128"/>
      <c r="J72" s="129"/>
    </row>
    <row r="73" spans="1:10" ht="36" customHeight="1" x14ac:dyDescent="0.25">
      <c r="A73" s="33" t="s">
        <v>111</v>
      </c>
      <c r="B73" s="124" t="s">
        <v>162</v>
      </c>
      <c r="C73" s="125"/>
      <c r="D73" s="125"/>
      <c r="E73" s="126"/>
      <c r="F73" s="127">
        <v>14904</v>
      </c>
      <c r="G73" s="128"/>
      <c r="H73" s="128"/>
      <c r="I73" s="128"/>
      <c r="J73" s="129"/>
    </row>
    <row r="74" spans="1:10" ht="36" customHeight="1" x14ac:dyDescent="0.25">
      <c r="A74" s="33" t="s">
        <v>111</v>
      </c>
      <c r="B74" s="124" t="s">
        <v>163</v>
      </c>
      <c r="C74" s="125"/>
      <c r="D74" s="125"/>
      <c r="E74" s="126"/>
      <c r="F74" s="127">
        <v>32652</v>
      </c>
      <c r="G74" s="128"/>
      <c r="H74" s="128"/>
      <c r="I74" s="128"/>
      <c r="J74" s="129"/>
    </row>
    <row r="75" spans="1:10" ht="36" customHeight="1" x14ac:dyDescent="0.25">
      <c r="A75" s="33" t="s">
        <v>111</v>
      </c>
      <c r="B75" s="124" t="s">
        <v>164</v>
      </c>
      <c r="C75" s="125"/>
      <c r="D75" s="125"/>
      <c r="E75" s="126"/>
      <c r="F75" s="127">
        <v>39182.399999999994</v>
      </c>
      <c r="G75" s="128"/>
      <c r="H75" s="128"/>
      <c r="I75" s="128"/>
      <c r="J75" s="129"/>
    </row>
    <row r="76" spans="1:10" ht="36" customHeight="1" x14ac:dyDescent="0.25">
      <c r="A76" s="33" t="s">
        <v>111</v>
      </c>
      <c r="B76" s="124" t="s">
        <v>165</v>
      </c>
      <c r="C76" s="125"/>
      <c r="D76" s="125"/>
      <c r="E76" s="126"/>
      <c r="F76" s="127">
        <v>14904</v>
      </c>
      <c r="G76" s="128"/>
      <c r="H76" s="128"/>
      <c r="I76" s="128"/>
      <c r="J76" s="129"/>
    </row>
    <row r="77" spans="1:10" ht="36" customHeight="1" x14ac:dyDescent="0.25">
      <c r="A77" s="33" t="s">
        <v>111</v>
      </c>
      <c r="B77" s="124" t="s">
        <v>166</v>
      </c>
      <c r="C77" s="125"/>
      <c r="D77" s="125"/>
      <c r="E77" s="126"/>
      <c r="F77" s="127">
        <v>12744</v>
      </c>
      <c r="G77" s="128"/>
      <c r="H77" s="128"/>
      <c r="I77" s="128"/>
      <c r="J77" s="129"/>
    </row>
    <row r="78" spans="1:10" ht="36" customHeight="1" x14ac:dyDescent="0.25">
      <c r="A78" s="33" t="s">
        <v>111</v>
      </c>
      <c r="B78" s="124" t="s">
        <v>167</v>
      </c>
      <c r="C78" s="125"/>
      <c r="D78" s="125"/>
      <c r="E78" s="126"/>
      <c r="F78" s="127">
        <v>19224</v>
      </c>
      <c r="G78" s="128"/>
      <c r="H78" s="128"/>
      <c r="I78" s="128"/>
      <c r="J78" s="129"/>
    </row>
    <row r="79" spans="1:10" ht="36" customHeight="1" x14ac:dyDescent="0.25">
      <c r="B79" s="124" t="s">
        <v>168</v>
      </c>
      <c r="C79" s="125"/>
      <c r="D79" s="125"/>
      <c r="E79" s="126"/>
      <c r="F79" s="127">
        <v>24480</v>
      </c>
      <c r="G79" s="128"/>
      <c r="H79" s="128"/>
      <c r="I79" s="128"/>
      <c r="J79" s="129"/>
    </row>
    <row r="80" spans="1:10" ht="36" customHeight="1" x14ac:dyDescent="0.25">
      <c r="A80" s="33" t="s">
        <v>111</v>
      </c>
      <c r="B80" s="139" t="s">
        <v>169</v>
      </c>
      <c r="C80" s="140"/>
      <c r="D80" s="140"/>
      <c r="E80" s="141"/>
      <c r="F80" s="127">
        <v>4536</v>
      </c>
      <c r="G80" s="128"/>
      <c r="H80" s="128"/>
      <c r="I80" s="128"/>
      <c r="J80" s="129"/>
    </row>
    <row r="81" spans="1:10" ht="36" customHeight="1" x14ac:dyDescent="0.25">
      <c r="B81" s="145" t="s">
        <v>170</v>
      </c>
      <c r="C81" s="146"/>
      <c r="D81" s="146"/>
      <c r="E81" s="147"/>
      <c r="F81" s="127">
        <v>15300</v>
      </c>
      <c r="G81" s="128"/>
      <c r="H81" s="128"/>
      <c r="I81" s="128"/>
      <c r="J81" s="129"/>
    </row>
    <row r="82" spans="1:10" ht="36" customHeight="1" x14ac:dyDescent="0.25">
      <c r="B82" s="145" t="s">
        <v>171</v>
      </c>
      <c r="C82" s="146"/>
      <c r="D82" s="146"/>
      <c r="E82" s="147"/>
      <c r="F82" s="127">
        <v>10584</v>
      </c>
      <c r="G82" s="128"/>
      <c r="H82" s="128"/>
      <c r="I82" s="128"/>
      <c r="J82" s="129"/>
    </row>
    <row r="83" spans="1:10" ht="36" customHeight="1" x14ac:dyDescent="0.25">
      <c r="A83" s="33" t="s">
        <v>111</v>
      </c>
      <c r="B83" s="145" t="s">
        <v>172</v>
      </c>
      <c r="C83" s="146"/>
      <c r="D83" s="146"/>
      <c r="E83" s="147"/>
      <c r="F83" s="127">
        <v>46915.199999999997</v>
      </c>
      <c r="G83" s="128"/>
      <c r="H83" s="128"/>
      <c r="I83" s="128"/>
      <c r="J83" s="129"/>
    </row>
    <row r="84" spans="1:10" ht="36" customHeight="1" x14ac:dyDescent="0.25">
      <c r="A84" s="33" t="s">
        <v>111</v>
      </c>
      <c r="B84" s="124" t="s">
        <v>173</v>
      </c>
      <c r="C84" s="125"/>
      <c r="D84" s="125"/>
      <c r="E84" s="126"/>
      <c r="F84" s="127">
        <v>13392</v>
      </c>
      <c r="G84" s="128"/>
      <c r="H84" s="128"/>
      <c r="I84" s="128"/>
      <c r="J84" s="129"/>
    </row>
    <row r="85" spans="1:10" ht="36" customHeight="1" x14ac:dyDescent="0.25">
      <c r="A85" s="7"/>
      <c r="B85" s="124" t="s">
        <v>174</v>
      </c>
      <c r="C85" s="125"/>
      <c r="D85" s="125"/>
      <c r="E85" s="126"/>
      <c r="F85" s="127">
        <v>5184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36072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36072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30060</v>
      </c>
      <c r="G88" s="128"/>
      <c r="H88" s="128"/>
      <c r="I88" s="128"/>
      <c r="J88" s="129"/>
    </row>
    <row r="89" spans="1:10" ht="36" customHeight="1" x14ac:dyDescent="0.25">
      <c r="A89" s="33" t="s">
        <v>113</v>
      </c>
      <c r="B89" s="124" t="s">
        <v>178</v>
      </c>
      <c r="C89" s="125"/>
      <c r="D89" s="125"/>
      <c r="E89" s="126"/>
      <c r="F89" s="127">
        <v>37440</v>
      </c>
      <c r="G89" s="128"/>
      <c r="H89" s="128"/>
      <c r="I89" s="128"/>
      <c r="J89" s="129"/>
    </row>
    <row r="90" spans="1:10" ht="36" customHeight="1" x14ac:dyDescent="0.25">
      <c r="A90" s="33" t="s">
        <v>113</v>
      </c>
      <c r="B90" s="124" t="s">
        <v>179</v>
      </c>
      <c r="C90" s="125"/>
      <c r="D90" s="125"/>
      <c r="E90" s="126"/>
      <c r="F90" s="127">
        <v>22320</v>
      </c>
      <c r="G90" s="128"/>
      <c r="H90" s="128"/>
      <c r="I90" s="128"/>
      <c r="J90" s="129"/>
    </row>
    <row r="91" spans="1:10" ht="36" customHeight="1" x14ac:dyDescent="0.25">
      <c r="A91" s="33" t="s">
        <v>113</v>
      </c>
      <c r="B91" s="124" t="s">
        <v>180</v>
      </c>
      <c r="C91" s="125"/>
      <c r="D91" s="125"/>
      <c r="E91" s="126"/>
      <c r="F91" s="127">
        <v>25200</v>
      </c>
      <c r="G91" s="128"/>
      <c r="H91" s="128"/>
      <c r="I91" s="128"/>
      <c r="J91" s="129"/>
    </row>
    <row r="92" spans="1:10" ht="36" customHeight="1" x14ac:dyDescent="0.25">
      <c r="A92" s="33" t="s">
        <v>113</v>
      </c>
      <c r="B92" s="124" t="s">
        <v>181</v>
      </c>
      <c r="C92" s="125"/>
      <c r="D92" s="125"/>
      <c r="E92" s="126"/>
      <c r="F92" s="127">
        <v>54000</v>
      </c>
      <c r="G92" s="128"/>
      <c r="H92" s="128"/>
      <c r="I92" s="128"/>
      <c r="J92" s="129"/>
    </row>
    <row r="93" spans="1:10" ht="36" customHeight="1" x14ac:dyDescent="0.25">
      <c r="A93" s="33" t="s">
        <v>113</v>
      </c>
      <c r="B93" s="162" t="s">
        <v>182</v>
      </c>
      <c r="C93" s="163"/>
      <c r="D93" s="163"/>
      <c r="E93" s="164"/>
      <c r="F93" s="165">
        <v>64800</v>
      </c>
      <c r="G93" s="166"/>
      <c r="H93" s="166"/>
      <c r="I93" s="166"/>
      <c r="J93" s="167"/>
    </row>
    <row r="94" spans="1:10" ht="36" customHeight="1" x14ac:dyDescent="0.25">
      <c r="A94" s="33" t="s">
        <v>113</v>
      </c>
      <c r="B94" s="124" t="s">
        <v>183</v>
      </c>
      <c r="C94" s="125"/>
      <c r="D94" s="125"/>
      <c r="E94" s="126"/>
      <c r="F94" s="127">
        <v>25200</v>
      </c>
      <c r="G94" s="128"/>
      <c r="H94" s="128"/>
      <c r="I94" s="128"/>
      <c r="J94" s="129"/>
    </row>
    <row r="95" spans="1:10" ht="36" customHeight="1" x14ac:dyDescent="0.25">
      <c r="A95" s="33" t="s">
        <v>113</v>
      </c>
      <c r="B95" s="124" t="s">
        <v>184</v>
      </c>
      <c r="C95" s="125"/>
      <c r="D95" s="125"/>
      <c r="E95" s="126"/>
      <c r="F95" s="127">
        <v>21600</v>
      </c>
      <c r="G95" s="128"/>
      <c r="H95" s="128"/>
      <c r="I95" s="128"/>
      <c r="J95" s="129"/>
    </row>
    <row r="96" spans="1:10" ht="36" customHeight="1" x14ac:dyDescent="0.25">
      <c r="A96" s="33" t="s">
        <v>113</v>
      </c>
      <c r="B96" s="145" t="s">
        <v>185</v>
      </c>
      <c r="C96" s="146"/>
      <c r="D96" s="146"/>
      <c r="E96" s="147"/>
      <c r="F96" s="255">
        <v>32400</v>
      </c>
      <c r="G96" s="342"/>
      <c r="H96" s="342"/>
      <c r="I96" s="342"/>
      <c r="J96" s="343"/>
    </row>
    <row r="97" spans="1:10" ht="36" customHeight="1" x14ac:dyDescent="0.25">
      <c r="A97" s="33" t="s">
        <v>113</v>
      </c>
      <c r="B97" s="145" t="s">
        <v>186</v>
      </c>
      <c r="C97" s="146"/>
      <c r="D97" s="146"/>
      <c r="E97" s="147"/>
      <c r="F97" s="255">
        <v>7920</v>
      </c>
      <c r="G97" s="342"/>
      <c r="H97" s="342"/>
      <c r="I97" s="342"/>
      <c r="J97" s="343"/>
    </row>
    <row r="98" spans="1:10" ht="36" customHeight="1" x14ac:dyDescent="0.25">
      <c r="A98" s="33" t="s">
        <v>113</v>
      </c>
      <c r="B98" s="124" t="s">
        <v>187</v>
      </c>
      <c r="C98" s="125"/>
      <c r="D98" s="125"/>
      <c r="E98" s="126"/>
      <c r="F98" s="127">
        <v>77760</v>
      </c>
      <c r="G98" s="128"/>
      <c r="H98" s="128"/>
      <c r="I98" s="128"/>
      <c r="J98" s="129"/>
    </row>
    <row r="99" spans="1:10" ht="36" customHeight="1" thickBot="1" x14ac:dyDescent="0.3">
      <c r="A99" s="33" t="s">
        <v>113</v>
      </c>
      <c r="B99" s="124" t="s">
        <v>188</v>
      </c>
      <c r="C99" s="125"/>
      <c r="D99" s="125"/>
      <c r="E99" s="126"/>
      <c r="F99" s="127">
        <v>22320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33" t="s">
        <v>111</v>
      </c>
      <c r="B106" s="124" t="s">
        <v>195</v>
      </c>
      <c r="C106" s="125"/>
      <c r="D106" s="125"/>
      <c r="E106" s="126"/>
      <c r="F106" s="45">
        <f>H106*1.2</f>
        <v>32400</v>
      </c>
      <c r="G106" s="46">
        <f>H106*1.1</f>
        <v>29700.000000000004</v>
      </c>
      <c r="H106" s="46">
        <v>27000</v>
      </c>
      <c r="I106" s="46">
        <f>H106*0.75</f>
        <v>20250</v>
      </c>
      <c r="J106" s="47">
        <f>H106*0.5</f>
        <v>13500</v>
      </c>
    </row>
    <row r="107" spans="1:10" ht="36" customHeight="1" x14ac:dyDescent="0.25">
      <c r="A107" s="33" t="s">
        <v>111</v>
      </c>
      <c r="B107" s="124" t="s">
        <v>196</v>
      </c>
      <c r="C107" s="125"/>
      <c r="D107" s="125"/>
      <c r="E107" s="126"/>
      <c r="F107" s="127">
        <v>22680</v>
      </c>
      <c r="G107" s="128"/>
      <c r="H107" s="128"/>
      <c r="I107" s="128"/>
      <c r="J107" s="129"/>
    </row>
    <row r="108" spans="1:10" ht="36" customHeight="1" x14ac:dyDescent="0.25">
      <c r="A108" s="33" t="s">
        <v>111</v>
      </c>
      <c r="B108" s="124" t="s">
        <v>197</v>
      </c>
      <c r="C108" s="125"/>
      <c r="D108" s="125"/>
      <c r="E108" s="126"/>
      <c r="F108" s="127">
        <v>6480</v>
      </c>
      <c r="G108" s="128"/>
      <c r="H108" s="128"/>
      <c r="I108" s="128"/>
      <c r="J108" s="129"/>
    </row>
    <row r="109" spans="1:10" ht="36" customHeight="1" x14ac:dyDescent="0.25">
      <c r="A109" s="33" t="s">
        <v>113</v>
      </c>
      <c r="B109" s="124" t="s">
        <v>198</v>
      </c>
      <c r="C109" s="125"/>
      <c r="D109" s="125"/>
      <c r="E109" s="126"/>
      <c r="F109" s="45">
        <f>H109*1.2</f>
        <v>53568</v>
      </c>
      <c r="G109" s="46">
        <f>H109*1.1</f>
        <v>49104.000000000007</v>
      </c>
      <c r="H109" s="46">
        <v>44640</v>
      </c>
      <c r="I109" s="46">
        <f>H109*0.75</f>
        <v>33480</v>
      </c>
      <c r="J109" s="47">
        <f>H109*0.5</f>
        <v>22320</v>
      </c>
    </row>
    <row r="110" spans="1:10" ht="36" customHeight="1" x14ac:dyDescent="0.25">
      <c r="A110" s="33" t="s">
        <v>113</v>
      </c>
      <c r="B110" s="124" t="s">
        <v>231</v>
      </c>
      <c r="C110" s="125"/>
      <c r="D110" s="125"/>
      <c r="E110" s="126"/>
      <c r="F110" s="127">
        <v>37440</v>
      </c>
      <c r="G110" s="128"/>
      <c r="H110" s="128"/>
      <c r="I110" s="128"/>
      <c r="J110" s="129"/>
    </row>
    <row r="111" spans="1:10" ht="36" customHeight="1" x14ac:dyDescent="0.25">
      <c r="A111" s="33" t="s">
        <v>113</v>
      </c>
      <c r="B111" s="124" t="s">
        <v>200</v>
      </c>
      <c r="C111" s="125"/>
      <c r="D111" s="125"/>
      <c r="E111" s="126"/>
      <c r="F111" s="127">
        <v>10800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26"/>
      <c r="F112" s="127">
        <v>27000</v>
      </c>
      <c r="G112" s="128"/>
      <c r="H112" s="128"/>
      <c r="I112" s="128"/>
      <c r="J112" s="129"/>
    </row>
    <row r="113" spans="1:10" ht="54" customHeight="1" thickBot="1" x14ac:dyDescent="0.3"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18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s="28" customFormat="1" ht="67.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s="28" customFormat="1" ht="40.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s="29" customFormat="1" ht="27" customHeight="1" x14ac:dyDescent="0.25">
      <c r="A124" s="7" t="s">
        <v>113</v>
      </c>
      <c r="B124" s="122" t="s">
        <v>210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s="30" customFormat="1" ht="40.5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18" customHeight="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265</v>
      </c>
      <c r="C3" s="215"/>
      <c r="D3" s="215"/>
      <c r="E3" s="215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340"/>
      <c r="D8" s="340"/>
      <c r="E8" s="341"/>
      <c r="F8" s="16">
        <f>H8*1.2</f>
        <v>26179.200000000001</v>
      </c>
      <c r="G8" s="16">
        <f>H8*1.1</f>
        <v>23997.600000000002</v>
      </c>
      <c r="H8" s="16">
        <v>21816</v>
      </c>
      <c r="I8" s="16">
        <f>H8*0.75</f>
        <v>16362</v>
      </c>
      <c r="J8" s="16">
        <f>H8*0.5</f>
        <v>10908</v>
      </c>
    </row>
    <row r="9" spans="1:10" ht="24" thickBot="1" x14ac:dyDescent="0.3">
      <c r="A9" s="7" t="s">
        <v>113</v>
      </c>
      <c r="B9" s="337" t="s">
        <v>114</v>
      </c>
      <c r="C9" s="338"/>
      <c r="D9" s="338"/>
      <c r="E9" s="339"/>
      <c r="F9" s="17">
        <f>H9*1.2</f>
        <v>36691.199999999997</v>
      </c>
      <c r="G9" s="17">
        <f>H9*1.1</f>
        <v>33633.600000000006</v>
      </c>
      <c r="H9" s="17">
        <v>30576</v>
      </c>
      <c r="I9" s="17">
        <f>H9*0.75</f>
        <v>22932</v>
      </c>
      <c r="J9" s="17">
        <f>H9*0.5</f>
        <v>15288</v>
      </c>
    </row>
    <row r="10" spans="1:10" ht="24" thickBot="1" x14ac:dyDescent="0.3">
      <c r="B10" s="115"/>
      <c r="C10" s="185"/>
      <c r="D10" s="185"/>
      <c r="E10" s="186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340"/>
      <c r="D11" s="340"/>
      <c r="E11" s="341"/>
      <c r="F11" s="16">
        <f>H11*1.2</f>
        <v>30384</v>
      </c>
      <c r="G11" s="16">
        <f>H11*1.1</f>
        <v>27852.000000000004</v>
      </c>
      <c r="H11" s="16">
        <v>25320</v>
      </c>
      <c r="I11" s="16">
        <f>H11*0.75</f>
        <v>18990</v>
      </c>
      <c r="J11" s="16">
        <f>H11*0.5</f>
        <v>12660</v>
      </c>
    </row>
    <row r="12" spans="1:10" ht="36" customHeight="1" thickBot="1" x14ac:dyDescent="0.3">
      <c r="A12" s="7" t="s">
        <v>113</v>
      </c>
      <c r="B12" s="337" t="s">
        <v>116</v>
      </c>
      <c r="C12" s="338"/>
      <c r="D12" s="338"/>
      <c r="E12" s="339"/>
      <c r="F12" s="17">
        <f>H12*1.2</f>
        <v>42566.400000000001</v>
      </c>
      <c r="G12" s="17">
        <f>H12*1.1</f>
        <v>39019.200000000004</v>
      </c>
      <c r="H12" s="17">
        <v>35472</v>
      </c>
      <c r="I12" s="17">
        <f>H12*0.75</f>
        <v>26604</v>
      </c>
      <c r="J12" s="17">
        <f>H12*0.5</f>
        <v>17736</v>
      </c>
    </row>
    <row r="13" spans="1:10" ht="24" thickBot="1" x14ac:dyDescent="0.3"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4800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6720</v>
      </c>
      <c r="G15" s="197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202" t="s">
        <v>119</v>
      </c>
      <c r="C17" s="340"/>
      <c r="D17" s="340"/>
      <c r="E17" s="341"/>
      <c r="F17" s="207">
        <v>840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337" t="s">
        <v>120</v>
      </c>
      <c r="C18" s="338"/>
      <c r="D18" s="338"/>
      <c r="E18" s="339"/>
      <c r="F18" s="151">
        <v>1200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5592 до 111840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5592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11184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16776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22368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27960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33552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39144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44736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50328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55920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61512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67104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72696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78288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83880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89472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95064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100656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106248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111840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1368 до 26640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3192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1680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26640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5280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16080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1368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1368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2736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4104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18720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120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2160 до 34800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17280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1728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4320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52008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13392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10800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9072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12960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15552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4536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3888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7200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19992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2160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7680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6240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34800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8160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3192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40200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22020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/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19200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15360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12960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18240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21888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6720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5760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10080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3360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48960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11520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13248</v>
      </c>
      <c r="G96" s="46">
        <f>H96*1.1</f>
        <v>12144.000000000002</v>
      </c>
      <c r="H96" s="46">
        <v>11040</v>
      </c>
      <c r="I96" s="46">
        <f>H96*0.75</f>
        <v>8280</v>
      </c>
      <c r="J96" s="47">
        <f>H96*0.5</f>
        <v>5520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10800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5400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19008</v>
      </c>
      <c r="G99" s="46">
        <f>H99*1.1</f>
        <v>17424</v>
      </c>
      <c r="H99" s="46">
        <v>15840</v>
      </c>
      <c r="I99" s="46">
        <f>H99*0.75</f>
        <v>11880</v>
      </c>
      <c r="J99" s="47">
        <f>H99*0.5</f>
        <v>7920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15360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7680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68"/>
      <c r="F102" s="24">
        <f>H102*1.2</f>
        <v>17179.2</v>
      </c>
      <c r="G102" s="24">
        <f>H102*1.1</f>
        <v>15747.6</v>
      </c>
      <c r="H102" s="24">
        <v>14316</v>
      </c>
      <c r="I102" s="24">
        <f>H102*0.75</f>
        <v>10737</v>
      </c>
      <c r="J102" s="24">
        <f>H102*0.5</f>
        <v>7158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80" activePane="bottomLeft" state="frozen"/>
      <selection activeCell="J115" sqref="J115"/>
      <selection pane="bottomLeft" activeCell="B88" sqref="B88:E88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0.425781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59356.799999999996</v>
      </c>
      <c r="G8" s="16">
        <f>H8*1.1</f>
        <v>54410.400000000001</v>
      </c>
      <c r="H8" s="16">
        <v>49464</v>
      </c>
      <c r="I8" s="16">
        <f>H8*0.75</f>
        <v>37098</v>
      </c>
      <c r="J8" s="16">
        <f>H8*0.5</f>
        <v>24732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106876.8</v>
      </c>
      <c r="G9" s="17">
        <f>H9*1.1</f>
        <v>97970.400000000009</v>
      </c>
      <c r="H9" s="17">
        <v>89064</v>
      </c>
      <c r="I9" s="17">
        <f>H9*0.75</f>
        <v>66798</v>
      </c>
      <c r="J9" s="17">
        <f>H9*0.5</f>
        <v>44532</v>
      </c>
    </row>
    <row r="10" spans="1:10" ht="36" customHeight="1" thickBot="1" x14ac:dyDescent="0.3"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B11" s="202" t="s">
        <v>115</v>
      </c>
      <c r="C11" s="203"/>
      <c r="D11" s="203"/>
      <c r="E11" s="204"/>
      <c r="F11" s="16">
        <f>H11*1.2</f>
        <v>68256</v>
      </c>
      <c r="G11" s="16">
        <f>H11*1.1</f>
        <v>62568.000000000007</v>
      </c>
      <c r="H11" s="16">
        <v>56880</v>
      </c>
      <c r="I11" s="16">
        <f>H11*0.75</f>
        <v>42660</v>
      </c>
      <c r="J11" s="16">
        <f>H11*0.5</f>
        <v>28440</v>
      </c>
    </row>
    <row r="12" spans="1:10" ht="36" customHeight="1" thickBot="1" x14ac:dyDescent="0.3">
      <c r="B12" s="205" t="s">
        <v>116</v>
      </c>
      <c r="C12" s="206"/>
      <c r="D12" s="206"/>
      <c r="E12" s="141"/>
      <c r="F12" s="17">
        <f>H12*1.2</f>
        <v>122860.79999999999</v>
      </c>
      <c r="G12" s="17">
        <f>H12*1.1</f>
        <v>112622.40000000001</v>
      </c>
      <c r="H12" s="17">
        <v>102384</v>
      </c>
      <c r="I12" s="17">
        <f>H12*0.75</f>
        <v>76788</v>
      </c>
      <c r="J12" s="17">
        <f>H12*0.5</f>
        <v>51192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10980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20160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1116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2016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12024 до 240480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12024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24048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36072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48096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60120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72144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84168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96192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108216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120240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132264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144288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156312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168336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180360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192384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204408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216432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228456</v>
      </c>
      <c r="G39" s="128"/>
      <c r="H39" s="128"/>
      <c r="I39" s="128"/>
      <c r="J39" s="129"/>
    </row>
    <row r="40" spans="2:10" ht="36" customHeight="1" outlineLevel="1" x14ac:dyDescent="0.25">
      <c r="B40" s="145" t="s">
        <v>141</v>
      </c>
      <c r="C40" s="168"/>
      <c r="D40" s="168"/>
      <c r="E40" s="126"/>
      <c r="F40" s="127">
        <v>240480</v>
      </c>
      <c r="G40" s="128"/>
      <c r="H40" s="128"/>
      <c r="I40" s="128"/>
      <c r="J40" s="129"/>
    </row>
    <row r="41" spans="2:10" ht="36" customHeight="1" outlineLevel="1" x14ac:dyDescent="0.25">
      <c r="B41" s="145" t="s">
        <v>234</v>
      </c>
      <c r="C41" s="168"/>
      <c r="D41" s="168"/>
      <c r="E41" s="126"/>
      <c r="F41" s="127">
        <v>252504</v>
      </c>
      <c r="G41" s="128"/>
      <c r="H41" s="128"/>
      <c r="I41" s="128"/>
      <c r="J41" s="129"/>
    </row>
    <row r="42" spans="2:10" ht="36" customHeight="1" outlineLevel="1" x14ac:dyDescent="0.25">
      <c r="B42" s="145" t="s">
        <v>235</v>
      </c>
      <c r="C42" s="168"/>
      <c r="D42" s="168"/>
      <c r="E42" s="126"/>
      <c r="F42" s="127">
        <v>264528</v>
      </c>
      <c r="G42" s="128"/>
      <c r="H42" s="128"/>
      <c r="I42" s="128"/>
      <c r="J42" s="129"/>
    </row>
    <row r="43" spans="2:10" ht="36" customHeight="1" outlineLevel="1" x14ac:dyDescent="0.25">
      <c r="B43" s="145" t="s">
        <v>236</v>
      </c>
      <c r="C43" s="168"/>
      <c r="D43" s="168"/>
      <c r="E43" s="126"/>
      <c r="F43" s="127">
        <v>276552</v>
      </c>
      <c r="G43" s="128"/>
      <c r="H43" s="128"/>
      <c r="I43" s="128"/>
      <c r="J43" s="129"/>
    </row>
    <row r="44" spans="2:10" ht="36" customHeight="1" outlineLevel="1" x14ac:dyDescent="0.25">
      <c r="B44" s="145" t="s">
        <v>237</v>
      </c>
      <c r="C44" s="168"/>
      <c r="D44" s="168"/>
      <c r="E44" s="126"/>
      <c r="F44" s="127">
        <v>288576</v>
      </c>
      <c r="G44" s="128"/>
      <c r="H44" s="128"/>
      <c r="I44" s="128"/>
      <c r="J44" s="129"/>
    </row>
    <row r="45" spans="2:10" ht="36" customHeight="1" outlineLevel="1" x14ac:dyDescent="0.25">
      <c r="B45" s="145" t="s">
        <v>238</v>
      </c>
      <c r="C45" s="168"/>
      <c r="D45" s="168"/>
      <c r="E45" s="126"/>
      <c r="F45" s="127">
        <v>300600</v>
      </c>
      <c r="G45" s="128"/>
      <c r="H45" s="128"/>
      <c r="I45" s="128"/>
      <c r="J45" s="129"/>
    </row>
    <row r="46" spans="2:10" ht="36" customHeight="1" outlineLevel="1" x14ac:dyDescent="0.25">
      <c r="B46" s="145" t="s">
        <v>239</v>
      </c>
      <c r="C46" s="168"/>
      <c r="D46" s="168"/>
      <c r="E46" s="126"/>
      <c r="F46" s="127">
        <v>312624</v>
      </c>
      <c r="G46" s="128"/>
      <c r="H46" s="128"/>
      <c r="I46" s="128"/>
      <c r="J46" s="129"/>
    </row>
    <row r="47" spans="2:10" ht="36" customHeight="1" outlineLevel="1" x14ac:dyDescent="0.25">
      <c r="B47" s="145" t="s">
        <v>240</v>
      </c>
      <c r="C47" s="168"/>
      <c r="D47" s="168"/>
      <c r="E47" s="126"/>
      <c r="F47" s="127">
        <v>324648</v>
      </c>
      <c r="G47" s="128"/>
      <c r="H47" s="128"/>
      <c r="I47" s="128"/>
      <c r="J47" s="129"/>
    </row>
    <row r="48" spans="2:10" ht="36" customHeight="1" outlineLevel="1" x14ac:dyDescent="0.25">
      <c r="B48" s="145" t="s">
        <v>241</v>
      </c>
      <c r="C48" s="168"/>
      <c r="D48" s="168"/>
      <c r="E48" s="126"/>
      <c r="F48" s="127">
        <v>336672</v>
      </c>
      <c r="G48" s="128"/>
      <c r="H48" s="128"/>
      <c r="I48" s="128"/>
      <c r="J48" s="129"/>
    </row>
    <row r="49" spans="2:10" ht="36" customHeight="1" outlineLevel="1" x14ac:dyDescent="0.25">
      <c r="B49" s="145" t="s">
        <v>242</v>
      </c>
      <c r="C49" s="168"/>
      <c r="D49" s="168"/>
      <c r="E49" s="126"/>
      <c r="F49" s="127">
        <v>348696</v>
      </c>
      <c r="G49" s="128"/>
      <c r="H49" s="128"/>
      <c r="I49" s="128"/>
      <c r="J49" s="129"/>
    </row>
    <row r="50" spans="2:10" ht="36" customHeight="1" outlineLevel="1" thickBot="1" x14ac:dyDescent="0.3">
      <c r="B50" s="145" t="s">
        <v>243</v>
      </c>
      <c r="C50" s="168"/>
      <c r="D50" s="168"/>
      <c r="E50" s="126"/>
      <c r="F50" s="127">
        <v>360720</v>
      </c>
      <c r="G50" s="128"/>
      <c r="H50" s="128"/>
      <c r="I50" s="128"/>
      <c r="J50" s="129"/>
    </row>
    <row r="51" spans="2:10" ht="36" customHeight="1" thickBot="1" x14ac:dyDescent="0.3"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1620 до 60120</v>
      </c>
      <c r="G51" s="181"/>
      <c r="H51" s="181"/>
      <c r="I51" s="181"/>
      <c r="J51" s="182"/>
    </row>
    <row r="52" spans="2:10" ht="36" customHeight="1" x14ac:dyDescent="0.25">
      <c r="B52" s="124" t="s">
        <v>143</v>
      </c>
      <c r="C52" s="125"/>
      <c r="D52" s="125"/>
      <c r="E52" s="126"/>
      <c r="F52" s="127">
        <v>7092</v>
      </c>
      <c r="G52" s="128"/>
      <c r="H52" s="128"/>
      <c r="I52" s="128"/>
      <c r="J52" s="129"/>
    </row>
    <row r="53" spans="2:10" ht="36" customHeight="1" x14ac:dyDescent="0.25">
      <c r="B53" s="124" t="s">
        <v>212</v>
      </c>
      <c r="C53" s="125"/>
      <c r="D53" s="125"/>
      <c r="E53" s="126"/>
      <c r="F53" s="127">
        <v>2808</v>
      </c>
      <c r="G53" s="128"/>
      <c r="H53" s="128"/>
      <c r="I53" s="128"/>
      <c r="J53" s="129"/>
    </row>
    <row r="54" spans="2:10" ht="36" customHeight="1" x14ac:dyDescent="0.25">
      <c r="B54" s="139" t="s">
        <v>145</v>
      </c>
      <c r="C54" s="140"/>
      <c r="D54" s="140"/>
      <c r="E54" s="141"/>
      <c r="F54" s="142">
        <v>60120</v>
      </c>
      <c r="G54" s="143"/>
      <c r="H54" s="143"/>
      <c r="I54" s="143"/>
      <c r="J54" s="144"/>
    </row>
    <row r="55" spans="2:10" ht="36" customHeight="1" x14ac:dyDescent="0.25">
      <c r="B55" s="124" t="s">
        <v>146</v>
      </c>
      <c r="C55" s="125"/>
      <c r="D55" s="125"/>
      <c r="E55" s="126"/>
      <c r="F55" s="127">
        <v>11808</v>
      </c>
      <c r="G55" s="128"/>
      <c r="H55" s="128"/>
      <c r="I55" s="128"/>
      <c r="J55" s="129"/>
    </row>
    <row r="56" spans="2:10" ht="36" customHeight="1" x14ac:dyDescent="0.25">
      <c r="B56" s="124" t="s">
        <v>147</v>
      </c>
      <c r="C56" s="125"/>
      <c r="D56" s="125"/>
      <c r="E56" s="126"/>
      <c r="F56" s="127">
        <v>32508</v>
      </c>
      <c r="G56" s="128"/>
      <c r="H56" s="128"/>
      <c r="I56" s="128"/>
      <c r="J56" s="129"/>
    </row>
    <row r="57" spans="2:10" ht="36" customHeight="1" x14ac:dyDescent="0.25">
      <c r="B57" s="124" t="s">
        <v>148</v>
      </c>
      <c r="C57" s="125"/>
      <c r="D57" s="125"/>
      <c r="E57" s="126"/>
      <c r="F57" s="127">
        <v>1620</v>
      </c>
      <c r="G57" s="128"/>
      <c r="H57" s="128"/>
      <c r="I57" s="128"/>
      <c r="J57" s="129"/>
    </row>
    <row r="58" spans="2:10" ht="36" customHeight="1" x14ac:dyDescent="0.25">
      <c r="B58" s="124" t="s">
        <v>149</v>
      </c>
      <c r="C58" s="125"/>
      <c r="D58" s="125"/>
      <c r="E58" s="126"/>
      <c r="F58" s="127">
        <v>1620</v>
      </c>
      <c r="G58" s="128"/>
      <c r="H58" s="128"/>
      <c r="I58" s="128"/>
      <c r="J58" s="129"/>
    </row>
    <row r="59" spans="2:10" ht="36" customHeight="1" x14ac:dyDescent="0.25">
      <c r="B59" s="124" t="s">
        <v>150</v>
      </c>
      <c r="C59" s="125"/>
      <c r="D59" s="125"/>
      <c r="E59" s="126"/>
      <c r="F59" s="127">
        <v>3240</v>
      </c>
      <c r="G59" s="128"/>
      <c r="H59" s="128"/>
      <c r="I59" s="128"/>
      <c r="J59" s="129"/>
    </row>
    <row r="60" spans="2:10" ht="36" customHeight="1" x14ac:dyDescent="0.25">
      <c r="B60" s="124" t="s">
        <v>151</v>
      </c>
      <c r="C60" s="125"/>
      <c r="D60" s="125"/>
      <c r="E60" s="126"/>
      <c r="F60" s="127">
        <v>4860</v>
      </c>
      <c r="G60" s="128"/>
      <c r="H60" s="128"/>
      <c r="I60" s="128"/>
      <c r="J60" s="129"/>
    </row>
    <row r="61" spans="2:10" ht="36" customHeight="1" thickBot="1" x14ac:dyDescent="0.3">
      <c r="B61" s="124" t="s">
        <v>152</v>
      </c>
      <c r="C61" s="125"/>
      <c r="D61" s="125"/>
      <c r="E61" s="126"/>
      <c r="F61" s="127">
        <v>27612</v>
      </c>
      <c r="G61" s="128"/>
      <c r="H61" s="128"/>
      <c r="I61" s="128"/>
      <c r="J61" s="129"/>
    </row>
    <row r="62" spans="2:10" ht="24" customHeight="1" thickBot="1" x14ac:dyDescent="0.3"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2:10" ht="36" customHeight="1" thickBot="1" x14ac:dyDescent="0.3"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2:10" ht="54" customHeight="1" thickBot="1" x14ac:dyDescent="0.3"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3384 до 199836</v>
      </c>
      <c r="G64" s="288"/>
      <c r="H64" s="288"/>
      <c r="I64" s="288"/>
      <c r="J64" s="289"/>
    </row>
    <row r="65" spans="1:10" ht="24" thickBot="1" x14ac:dyDescent="0.3"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B66" s="124" t="s">
        <v>156</v>
      </c>
      <c r="C66" s="125"/>
      <c r="D66" s="125"/>
      <c r="E66" s="126"/>
      <c r="F66" s="127">
        <v>36360</v>
      </c>
      <c r="G66" s="128"/>
      <c r="H66" s="128"/>
      <c r="I66" s="128"/>
      <c r="J66" s="129"/>
    </row>
    <row r="67" spans="1:10" ht="36" customHeight="1" x14ac:dyDescent="0.25">
      <c r="B67" s="162" t="s">
        <v>157</v>
      </c>
      <c r="C67" s="163"/>
      <c r="D67" s="163"/>
      <c r="E67" s="164"/>
      <c r="F67" s="165">
        <v>3636</v>
      </c>
      <c r="G67" s="166"/>
      <c r="H67" s="166"/>
      <c r="I67" s="166"/>
      <c r="J67" s="167"/>
    </row>
    <row r="68" spans="1:10" ht="36" customHeight="1" x14ac:dyDescent="0.25">
      <c r="B68" s="162" t="s">
        <v>158</v>
      </c>
      <c r="C68" s="163"/>
      <c r="D68" s="163"/>
      <c r="E68" s="164"/>
      <c r="F68" s="165">
        <v>9090</v>
      </c>
      <c r="G68" s="166"/>
      <c r="H68" s="166"/>
      <c r="I68" s="166"/>
      <c r="J68" s="167"/>
    </row>
    <row r="69" spans="1:10" ht="36" customHeight="1" thickBot="1" x14ac:dyDescent="0.3">
      <c r="B69" s="124" t="s">
        <v>159</v>
      </c>
      <c r="C69" s="125"/>
      <c r="D69" s="125"/>
      <c r="E69" s="126"/>
      <c r="F69" s="165">
        <v>51012</v>
      </c>
      <c r="G69" s="166"/>
      <c r="H69" s="166"/>
      <c r="I69" s="166"/>
      <c r="J69" s="167"/>
    </row>
    <row r="70" spans="1:10" ht="24" thickBot="1" x14ac:dyDescent="0.3"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24948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26568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34668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31176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37411.199999999997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29232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26568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33120</v>
      </c>
      <c r="G78" s="128"/>
      <c r="H78" s="128"/>
      <c r="I78" s="128"/>
      <c r="J78" s="129"/>
    </row>
    <row r="79" spans="1:10" ht="36" customHeight="1" x14ac:dyDescent="0.25">
      <c r="B79" s="124" t="s">
        <v>168</v>
      </c>
      <c r="C79" s="125"/>
      <c r="D79" s="125"/>
      <c r="E79" s="126"/>
      <c r="F79" s="127">
        <v>132660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3384</v>
      </c>
      <c r="G80" s="128"/>
      <c r="H80" s="128"/>
      <c r="I80" s="128"/>
      <c r="J80" s="129"/>
    </row>
    <row r="81" spans="1:10" ht="36" customHeight="1" x14ac:dyDescent="0.25">
      <c r="B81" s="145" t="s">
        <v>170</v>
      </c>
      <c r="C81" s="146"/>
      <c r="D81" s="146"/>
      <c r="E81" s="147"/>
      <c r="F81" s="127">
        <v>34776</v>
      </c>
      <c r="G81" s="128"/>
      <c r="H81" s="128"/>
      <c r="I81" s="128"/>
      <c r="J81" s="129"/>
    </row>
    <row r="82" spans="1:10" ht="36" customHeight="1" x14ac:dyDescent="0.25">
      <c r="B82" s="145" t="s">
        <v>171</v>
      </c>
      <c r="C82" s="146"/>
      <c r="D82" s="146"/>
      <c r="E82" s="147"/>
      <c r="F82" s="127">
        <v>29016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199836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165132</v>
      </c>
      <c r="G84" s="128"/>
      <c r="H84" s="128"/>
      <c r="I84" s="128"/>
      <c r="J84" s="129"/>
    </row>
    <row r="85" spans="1:10" ht="36" customHeight="1" x14ac:dyDescent="0.25">
      <c r="B85" s="124" t="s">
        <v>174</v>
      </c>
      <c r="C85" s="125"/>
      <c r="D85" s="125"/>
      <c r="E85" s="126"/>
      <c r="F85" s="127">
        <v>7092</v>
      </c>
      <c r="G85" s="128"/>
      <c r="H85" s="128"/>
      <c r="I85" s="128"/>
      <c r="J85" s="129"/>
    </row>
    <row r="86" spans="1:10" ht="36" customHeight="1" x14ac:dyDescent="0.25">
      <c r="B86" s="124" t="s">
        <v>175</v>
      </c>
      <c r="C86" s="125"/>
      <c r="D86" s="125"/>
      <c r="E86" s="126"/>
      <c r="F86" s="127">
        <v>51984</v>
      </c>
      <c r="G86" s="128"/>
      <c r="H86" s="128"/>
      <c r="I86" s="128"/>
      <c r="J86" s="129"/>
    </row>
    <row r="87" spans="1:10" ht="36" customHeight="1" x14ac:dyDescent="0.25">
      <c r="B87" s="124" t="s">
        <v>176</v>
      </c>
      <c r="C87" s="125"/>
      <c r="D87" s="125"/>
      <c r="E87" s="168"/>
      <c r="F87" s="127">
        <v>37656</v>
      </c>
      <c r="G87" s="128"/>
      <c r="H87" s="128"/>
      <c r="I87" s="128"/>
      <c r="J87" s="129"/>
    </row>
    <row r="88" spans="1:10" ht="36" customHeight="1" x14ac:dyDescent="0.25">
      <c r="B88" s="145" t="s">
        <v>177</v>
      </c>
      <c r="C88" s="146"/>
      <c r="D88" s="146"/>
      <c r="E88" s="146"/>
      <c r="F88" s="127">
        <v>60012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45360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48240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62640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56160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67392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53280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48240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59760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6480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360000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297360</v>
      </c>
      <c r="G99" s="128"/>
      <c r="H99" s="128"/>
      <c r="I99" s="128"/>
      <c r="J99" s="129"/>
    </row>
    <row r="100" spans="1:10" ht="36" customHeight="1" thickBot="1" x14ac:dyDescent="0.3"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39096</v>
      </c>
      <c r="G106" s="46">
        <f>H106*1.1</f>
        <v>35838</v>
      </c>
      <c r="H106" s="46">
        <v>32580</v>
      </c>
      <c r="I106" s="46">
        <f>H106*0.75</f>
        <v>24435</v>
      </c>
      <c r="J106" s="47">
        <f>H106*0.5</f>
        <v>16290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15336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13284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70848</v>
      </c>
      <c r="G109" s="46">
        <f>H109*1.1</f>
        <v>64944.000000000007</v>
      </c>
      <c r="H109" s="46">
        <v>59040</v>
      </c>
      <c r="I109" s="46">
        <f>H109*0.75</f>
        <v>44280</v>
      </c>
      <c r="J109" s="47">
        <f>H109*0.5</f>
        <v>29520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28080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24480</v>
      </c>
      <c r="G111" s="128"/>
      <c r="H111" s="128"/>
      <c r="I111" s="128"/>
      <c r="J111" s="129"/>
    </row>
    <row r="112" spans="1:10" ht="36" customHeight="1" thickBot="1" x14ac:dyDescent="0.3">
      <c r="B112" s="124" t="s">
        <v>201</v>
      </c>
      <c r="C112" s="125"/>
      <c r="D112" s="125"/>
      <c r="E112" s="168"/>
      <c r="F112" s="24">
        <f>H112*1.2</f>
        <v>32097.599999999999</v>
      </c>
      <c r="G112" s="24">
        <f>H112*1.1</f>
        <v>29422.800000000003</v>
      </c>
      <c r="H112" s="24">
        <v>26748</v>
      </c>
      <c r="I112" s="24">
        <f>H112*0.75</f>
        <v>20061</v>
      </c>
      <c r="J112" s="24">
        <f>H112*0.5</f>
        <v>13374</v>
      </c>
    </row>
    <row r="113" spans="1:10" ht="54" customHeight="1" thickBot="1" x14ac:dyDescent="0.3"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18" customHeight="1" x14ac:dyDescent="0.25"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67.5" customHeight="1" x14ac:dyDescent="0.25"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0.5" customHeight="1" x14ac:dyDescent="0.25"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7" customHeight="1" x14ac:dyDescent="0.25">
      <c r="A124" s="7" t="s">
        <v>113</v>
      </c>
      <c r="B124" s="122" t="s">
        <v>210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0.5" customHeight="1" x14ac:dyDescent="0.25"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18" customHeight="1" x14ac:dyDescent="0.25"/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49723.199999999997</v>
      </c>
      <c r="G8" s="16">
        <f>H8*1.1</f>
        <v>45579.600000000006</v>
      </c>
      <c r="H8" s="16">
        <v>41436</v>
      </c>
      <c r="I8" s="16">
        <f>H8*0.75</f>
        <v>31077</v>
      </c>
      <c r="J8" s="16">
        <f>H8*0.5</f>
        <v>20718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69638.399999999994</v>
      </c>
      <c r="G9" s="17">
        <f>H9*1.1</f>
        <v>63835.200000000004</v>
      </c>
      <c r="H9" s="17">
        <v>58032</v>
      </c>
      <c r="I9" s="17">
        <f>H9*0.75</f>
        <v>43524</v>
      </c>
      <c r="J9" s="17">
        <f>H9*0.5</f>
        <v>29016</v>
      </c>
    </row>
    <row r="10" spans="1:10" ht="36" customHeight="1" thickBot="1" x14ac:dyDescent="0.3"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B11" s="202" t="s">
        <v>115</v>
      </c>
      <c r="C11" s="203"/>
      <c r="D11" s="203"/>
      <c r="E11" s="204"/>
      <c r="F11" s="16">
        <f>H11*1.2</f>
        <v>57715.199999999997</v>
      </c>
      <c r="G11" s="16">
        <f>H11*1.1</f>
        <v>52905.600000000006</v>
      </c>
      <c r="H11" s="16">
        <v>48096</v>
      </c>
      <c r="I11" s="16">
        <f>H11*0.75</f>
        <v>36072</v>
      </c>
      <c r="J11" s="16">
        <f>H11*0.5</f>
        <v>24048</v>
      </c>
    </row>
    <row r="12" spans="1:10" ht="36" customHeight="1" thickBot="1" x14ac:dyDescent="0.3">
      <c r="B12" s="205" t="s">
        <v>116</v>
      </c>
      <c r="C12" s="206"/>
      <c r="D12" s="206"/>
      <c r="E12" s="141"/>
      <c r="F12" s="17">
        <f>H12*1.2</f>
        <v>80870.399999999994</v>
      </c>
      <c r="G12" s="17">
        <f>H12*1.1</f>
        <v>74131.200000000012</v>
      </c>
      <c r="H12" s="17">
        <v>67392</v>
      </c>
      <c r="I12" s="17">
        <f>H12*0.75</f>
        <v>50544</v>
      </c>
      <c r="J12" s="17">
        <f>H12*0.5</f>
        <v>33696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9000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12960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1728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2448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6012 до 120240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6012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12024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18036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24048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30060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36072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42084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48096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54108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60120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66132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72144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78156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84168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90180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96192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102204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108216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114228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120240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2520 до 32400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5940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3960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14400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5868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7920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2520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2520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5040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7560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32400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53280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24120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2412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6030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48024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18000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15156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37782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35856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43027.199999999997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17532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18720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45540.000000000007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38412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13680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9360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53280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7920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6048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36000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24030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25200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21600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53280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50400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60480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25200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26640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64080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74880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11520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30412.799999999999</v>
      </c>
      <c r="G96" s="46">
        <f>H96*1.1</f>
        <v>27878.400000000001</v>
      </c>
      <c r="H96" s="46">
        <v>25344</v>
      </c>
      <c r="I96" s="46">
        <f>H96*0.75</f>
        <v>19008</v>
      </c>
      <c r="J96" s="47">
        <f>H96*0.5</f>
        <v>12672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3960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3960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43200</v>
      </c>
      <c r="G99" s="46">
        <f>H99*1.1</f>
        <v>39600</v>
      </c>
      <c r="H99" s="46">
        <v>36000</v>
      </c>
      <c r="I99" s="46">
        <f>H99*0.75</f>
        <v>27000</v>
      </c>
      <c r="J99" s="47">
        <f>H99*0.5</f>
        <v>18000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5760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5760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68"/>
      <c r="F102" s="24">
        <f>H102*1.2</f>
        <v>14472</v>
      </c>
      <c r="G102" s="24">
        <f>H102*1.1</f>
        <v>13266.000000000002</v>
      </c>
      <c r="H102" s="24">
        <v>12060</v>
      </c>
      <c r="I102" s="24">
        <f>H102*0.75</f>
        <v>9045</v>
      </c>
      <c r="J102" s="24">
        <f>H102*0.5</f>
        <v>6030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42292.799999999996</v>
      </c>
      <c r="G8" s="16">
        <f>H8*1.1</f>
        <v>38768.400000000001</v>
      </c>
      <c r="H8" s="16">
        <v>35244</v>
      </c>
      <c r="I8" s="16">
        <f>H8*0.75</f>
        <v>26433</v>
      </c>
      <c r="J8" s="16">
        <f>H8*0.5</f>
        <v>17622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47908.799999999996</v>
      </c>
      <c r="G11" s="16">
        <f>H11*1.1</f>
        <v>43916.4</v>
      </c>
      <c r="H11" s="16">
        <v>39924</v>
      </c>
      <c r="I11" s="16">
        <f>H11*0.75</f>
        <v>29943</v>
      </c>
      <c r="J11" s="16">
        <f>H11*0.5</f>
        <v>19962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67132.800000000003</v>
      </c>
      <c r="G12" s="17">
        <f>H12*1.1</f>
        <v>61538.400000000001</v>
      </c>
      <c r="H12" s="17">
        <v>55944</v>
      </c>
      <c r="I12" s="17">
        <f>H12*0.75</f>
        <v>41958</v>
      </c>
      <c r="J12" s="17">
        <f>H12*0.5</f>
        <v>27972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9374.4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13680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1296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1872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2556 до 51120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2556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5112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7668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10224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12780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15336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17892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20448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23004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25560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28116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30672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33228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35784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38340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40896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43452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46008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48564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51120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1728 до 48420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4662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1728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48420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9756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28944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2160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2160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4320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6480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33984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4284 до 44388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25560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2556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6390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60048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18270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32310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21240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36972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44388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29808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43344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30150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10800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4284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15300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10188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43740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25920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4644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27648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21600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25920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45360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30240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51840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62208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41760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61200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42480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6480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61920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36720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33177.599999999999</v>
      </c>
      <c r="G96" s="46">
        <f>H96*1.1</f>
        <v>30412.800000000003</v>
      </c>
      <c r="H96" s="46">
        <v>27648</v>
      </c>
      <c r="I96" s="46">
        <f>H96*0.75</f>
        <v>20736</v>
      </c>
      <c r="J96" s="47">
        <f>H96*0.5</f>
        <v>13824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13824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25920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46656</v>
      </c>
      <c r="G99" s="46">
        <f>H99*1.1</f>
        <v>42768</v>
      </c>
      <c r="H99" s="46">
        <v>38880</v>
      </c>
      <c r="I99" s="46">
        <f>H99*0.75</f>
        <v>29160</v>
      </c>
      <c r="J99" s="47">
        <f>H99*0.5</f>
        <v>19440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19440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36720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26"/>
      <c r="F102" s="127">
        <v>27648</v>
      </c>
      <c r="G102" s="128"/>
      <c r="H102" s="128"/>
      <c r="I102" s="128"/>
      <c r="J102" s="129"/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73" activePane="bottomLeft" state="frozen"/>
      <selection activeCell="J115" sqref="J115"/>
      <selection pane="bottomLeft" activeCell="F79" sqref="F79:J7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265</v>
      </c>
      <c r="C3" s="215"/>
      <c r="D3" s="215"/>
      <c r="E3" s="215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21312</v>
      </c>
      <c r="G8" s="16">
        <f>H8*1.1</f>
        <v>19536</v>
      </c>
      <c r="H8" s="16">
        <v>17760</v>
      </c>
      <c r="I8" s="16">
        <f>H8*0.75</f>
        <v>13320</v>
      </c>
      <c r="J8" s="16">
        <f>H8*0.5</f>
        <v>8880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29836.799999999999</v>
      </c>
      <c r="G9" s="17">
        <f>H9*1.1</f>
        <v>27350.400000000001</v>
      </c>
      <c r="H9" s="17">
        <v>24864</v>
      </c>
      <c r="I9" s="17">
        <f>H9*0.75</f>
        <v>18648</v>
      </c>
      <c r="J9" s="17">
        <f>H9*0.5</f>
        <v>12432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25344</v>
      </c>
      <c r="G11" s="16">
        <f>H11*1.1</f>
        <v>23232.000000000004</v>
      </c>
      <c r="H11" s="16">
        <v>21120</v>
      </c>
      <c r="I11" s="16">
        <f>H11*0.75</f>
        <v>15840</v>
      </c>
      <c r="J11" s="16">
        <f>H11*0.5</f>
        <v>10560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35481.599999999999</v>
      </c>
      <c r="G12" s="17">
        <f>H12*1.1</f>
        <v>32524.800000000003</v>
      </c>
      <c r="H12" s="17">
        <v>29568</v>
      </c>
      <c r="I12" s="17">
        <f>H12*0.75</f>
        <v>22176</v>
      </c>
      <c r="J12" s="17">
        <f>H12*0.5</f>
        <v>14784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4248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6240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504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720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1248 до 24960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1248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2496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3744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4992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6240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7488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8736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9984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11232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12480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13728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14976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16224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17472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18720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19968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21216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22464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23712</v>
      </c>
      <c r="G39" s="128"/>
      <c r="H39" s="128"/>
      <c r="I39" s="128"/>
      <c r="J39" s="129"/>
    </row>
    <row r="40" spans="2:10" ht="36" customHeight="1" outlineLevel="1" x14ac:dyDescent="0.25">
      <c r="B40" s="145" t="s">
        <v>141</v>
      </c>
      <c r="C40" s="168"/>
      <c r="D40" s="168"/>
      <c r="E40" s="126"/>
      <c r="F40" s="127">
        <v>24960</v>
      </c>
      <c r="G40" s="128"/>
      <c r="H40" s="128"/>
      <c r="I40" s="128"/>
      <c r="J40" s="129"/>
    </row>
    <row r="41" spans="2:10" ht="36" customHeight="1" outlineLevel="1" thickBot="1" x14ac:dyDescent="0.3">
      <c r="B41" s="145" t="s">
        <v>234</v>
      </c>
      <c r="C41" s="168"/>
      <c r="D41" s="168"/>
      <c r="E41" s="126"/>
      <c r="F41" s="127">
        <v>26208</v>
      </c>
      <c r="G41" s="128"/>
      <c r="H41" s="128"/>
      <c r="I41" s="128"/>
      <c r="J41" s="129"/>
    </row>
    <row r="42" spans="2:10" ht="36" customHeight="1" thickBot="1" x14ac:dyDescent="0.3">
      <c r="B42" s="177" t="s">
        <v>142</v>
      </c>
      <c r="C42" s="178"/>
      <c r="D42" s="178"/>
      <c r="E42" s="179"/>
      <c r="F42" s="180" t="str">
        <f>"Цена от "&amp;MIN(F43:F52)&amp;" до "&amp;MAX(F43:F52)</f>
        <v>Цена от 960 до 15816</v>
      </c>
      <c r="G42" s="181"/>
      <c r="H42" s="181"/>
      <c r="I42" s="181"/>
      <c r="J42" s="182"/>
    </row>
    <row r="43" spans="2:10" ht="36" customHeight="1" x14ac:dyDescent="0.25">
      <c r="B43" s="124" t="s">
        <v>143</v>
      </c>
      <c r="C43" s="125"/>
      <c r="D43" s="125"/>
      <c r="E43" s="126"/>
      <c r="F43" s="127">
        <v>3360</v>
      </c>
      <c r="G43" s="128"/>
      <c r="H43" s="128"/>
      <c r="I43" s="128"/>
      <c r="J43" s="129"/>
    </row>
    <row r="44" spans="2:10" ht="36" customHeight="1" x14ac:dyDescent="0.25">
      <c r="B44" s="124" t="s">
        <v>212</v>
      </c>
      <c r="C44" s="125"/>
      <c r="D44" s="125"/>
      <c r="E44" s="126"/>
      <c r="F44" s="127">
        <v>1416</v>
      </c>
      <c r="G44" s="128"/>
      <c r="H44" s="128"/>
      <c r="I44" s="128"/>
      <c r="J44" s="129"/>
    </row>
    <row r="45" spans="2:10" ht="36" customHeight="1" x14ac:dyDescent="0.25">
      <c r="B45" s="139" t="s">
        <v>145</v>
      </c>
      <c r="C45" s="140"/>
      <c r="D45" s="140"/>
      <c r="E45" s="141"/>
      <c r="F45" s="142">
        <v>9456</v>
      </c>
      <c r="G45" s="143"/>
      <c r="H45" s="143"/>
      <c r="I45" s="143"/>
      <c r="J45" s="144"/>
    </row>
    <row r="46" spans="2:10" ht="36" customHeight="1" x14ac:dyDescent="0.25">
      <c r="B46" s="124" t="s">
        <v>146</v>
      </c>
      <c r="C46" s="125"/>
      <c r="D46" s="125"/>
      <c r="E46" s="126"/>
      <c r="F46" s="127">
        <v>3552</v>
      </c>
      <c r="G46" s="128"/>
      <c r="H46" s="128"/>
      <c r="I46" s="128"/>
      <c r="J46" s="129"/>
    </row>
    <row r="47" spans="2:10" ht="36" customHeight="1" x14ac:dyDescent="0.25">
      <c r="B47" s="124" t="s">
        <v>147</v>
      </c>
      <c r="C47" s="125"/>
      <c r="D47" s="125"/>
      <c r="E47" s="126"/>
      <c r="F47" s="127">
        <v>4488</v>
      </c>
      <c r="G47" s="128"/>
      <c r="H47" s="128"/>
      <c r="I47" s="128"/>
      <c r="J47" s="129"/>
    </row>
    <row r="48" spans="2:10" ht="36" customHeight="1" x14ac:dyDescent="0.25">
      <c r="B48" s="124" t="s">
        <v>148</v>
      </c>
      <c r="C48" s="125"/>
      <c r="D48" s="125"/>
      <c r="E48" s="126"/>
      <c r="F48" s="127">
        <v>960</v>
      </c>
      <c r="G48" s="128"/>
      <c r="H48" s="128"/>
      <c r="I48" s="128"/>
      <c r="J48" s="129"/>
    </row>
    <row r="49" spans="1:10" ht="36" customHeight="1" x14ac:dyDescent="0.25">
      <c r="B49" s="124" t="s">
        <v>149</v>
      </c>
      <c r="C49" s="125"/>
      <c r="D49" s="125"/>
      <c r="E49" s="126"/>
      <c r="F49" s="127">
        <v>960</v>
      </c>
      <c r="G49" s="128"/>
      <c r="H49" s="128"/>
      <c r="I49" s="128"/>
      <c r="J49" s="129"/>
    </row>
    <row r="50" spans="1:10" ht="36" customHeight="1" x14ac:dyDescent="0.25">
      <c r="B50" s="124" t="s">
        <v>150</v>
      </c>
      <c r="C50" s="125"/>
      <c r="D50" s="125"/>
      <c r="E50" s="126"/>
      <c r="F50" s="127">
        <v>1920</v>
      </c>
      <c r="G50" s="128"/>
      <c r="H50" s="128"/>
      <c r="I50" s="128"/>
      <c r="J50" s="129"/>
    </row>
    <row r="51" spans="1:10" ht="36" customHeight="1" x14ac:dyDescent="0.25">
      <c r="B51" s="124" t="s">
        <v>151</v>
      </c>
      <c r="C51" s="125"/>
      <c r="D51" s="125"/>
      <c r="E51" s="126"/>
      <c r="F51" s="127">
        <v>2880</v>
      </c>
      <c r="G51" s="128"/>
      <c r="H51" s="128"/>
      <c r="I51" s="128"/>
      <c r="J51" s="129"/>
    </row>
    <row r="52" spans="1:10" ht="36" customHeight="1" thickBot="1" x14ac:dyDescent="0.3">
      <c r="B52" s="124" t="s">
        <v>152</v>
      </c>
      <c r="C52" s="125"/>
      <c r="D52" s="125"/>
      <c r="E52" s="126"/>
      <c r="F52" s="127">
        <v>15816</v>
      </c>
      <c r="G52" s="128"/>
      <c r="H52" s="128"/>
      <c r="I52" s="128"/>
      <c r="J52" s="129"/>
    </row>
    <row r="53" spans="1:10" ht="24" customHeight="1" thickBot="1" x14ac:dyDescent="0.3">
      <c r="B53" s="115"/>
      <c r="C53" s="116"/>
      <c r="D53" s="116"/>
      <c r="E53" s="117"/>
      <c r="F53" s="118" t="s">
        <v>153</v>
      </c>
      <c r="G53" s="119"/>
      <c r="H53" s="119"/>
      <c r="I53" s="119"/>
      <c r="J53" s="120"/>
    </row>
    <row r="54" spans="1:10" ht="36" customHeight="1" thickBot="1" x14ac:dyDescent="0.3">
      <c r="B54" s="124" t="s">
        <v>154</v>
      </c>
      <c r="C54" s="125"/>
      <c r="D54" s="125"/>
      <c r="E54" s="126"/>
      <c r="F54" s="127">
        <v>120</v>
      </c>
      <c r="G54" s="128"/>
      <c r="H54" s="128"/>
      <c r="I54" s="128"/>
      <c r="J54" s="129"/>
    </row>
    <row r="55" spans="1:10" ht="54" customHeight="1" thickBot="1" x14ac:dyDescent="0.3">
      <c r="B55" s="266" t="s">
        <v>213</v>
      </c>
      <c r="C55" s="267"/>
      <c r="D55" s="267"/>
      <c r="E55" s="268"/>
      <c r="F55" s="287" t="str">
        <f>"Цена от "&amp;MIN(F57,F62:J63,H97,F64:J75)&amp;" до "&amp;MAX(F57,F62:F63,H97,F64:J75)</f>
        <v>Цена от 1200 до 17928</v>
      </c>
      <c r="G55" s="288"/>
      <c r="H55" s="288"/>
      <c r="I55" s="288"/>
      <c r="J55" s="289"/>
    </row>
    <row r="56" spans="1:10" ht="24" thickBot="1" x14ac:dyDescent="0.3">
      <c r="B56" s="115"/>
      <c r="C56" s="116"/>
      <c r="D56" s="116"/>
      <c r="E56" s="117"/>
      <c r="F56" s="118"/>
      <c r="G56" s="119"/>
      <c r="H56" s="119"/>
      <c r="I56" s="119"/>
      <c r="J56" s="120"/>
    </row>
    <row r="57" spans="1:10" ht="36" customHeight="1" x14ac:dyDescent="0.25">
      <c r="B57" s="124" t="s">
        <v>156</v>
      </c>
      <c r="C57" s="125"/>
      <c r="D57" s="125"/>
      <c r="E57" s="126"/>
      <c r="F57" s="127">
        <v>2520</v>
      </c>
      <c r="G57" s="128"/>
      <c r="H57" s="128"/>
      <c r="I57" s="128"/>
      <c r="J57" s="129"/>
    </row>
    <row r="58" spans="1:10" ht="36" customHeight="1" x14ac:dyDescent="0.25">
      <c r="B58" s="162" t="s">
        <v>157</v>
      </c>
      <c r="C58" s="163"/>
      <c r="D58" s="163"/>
      <c r="E58" s="164"/>
      <c r="F58" s="165">
        <v>252</v>
      </c>
      <c r="G58" s="166"/>
      <c r="H58" s="166"/>
      <c r="I58" s="166"/>
      <c r="J58" s="167"/>
    </row>
    <row r="59" spans="1:10" ht="36" customHeight="1" x14ac:dyDescent="0.25">
      <c r="B59" s="162" t="s">
        <v>158</v>
      </c>
      <c r="C59" s="163"/>
      <c r="D59" s="163"/>
      <c r="E59" s="164"/>
      <c r="F59" s="165">
        <v>636</v>
      </c>
      <c r="G59" s="166"/>
      <c r="H59" s="166"/>
      <c r="I59" s="166"/>
      <c r="J59" s="167"/>
    </row>
    <row r="60" spans="1:10" ht="36" customHeight="1" thickBot="1" x14ac:dyDescent="0.3">
      <c r="B60" s="124" t="s">
        <v>159</v>
      </c>
      <c r="C60" s="125"/>
      <c r="D60" s="125"/>
      <c r="E60" s="126"/>
      <c r="F60" s="165">
        <v>20016</v>
      </c>
      <c r="G60" s="166"/>
      <c r="H60" s="166"/>
      <c r="I60" s="166"/>
      <c r="J60" s="167"/>
    </row>
    <row r="61" spans="1:10" ht="24" thickBot="1" x14ac:dyDescent="0.3">
      <c r="B61" s="115"/>
      <c r="C61" s="116"/>
      <c r="D61" s="116"/>
      <c r="E61" s="117"/>
      <c r="F61" s="118"/>
      <c r="G61" s="119"/>
      <c r="H61" s="119"/>
      <c r="I61" s="119"/>
      <c r="J61" s="120"/>
    </row>
    <row r="62" spans="1:10" ht="36" customHeight="1" x14ac:dyDescent="0.25">
      <c r="A62" s="7" t="s">
        <v>111</v>
      </c>
      <c r="B62" s="139" t="s">
        <v>160</v>
      </c>
      <c r="C62" s="140"/>
      <c r="D62" s="140"/>
      <c r="E62" s="141"/>
      <c r="F62" s="142">
        <v>7800</v>
      </c>
      <c r="G62" s="143"/>
      <c r="H62" s="143"/>
      <c r="I62" s="143"/>
      <c r="J62" s="144"/>
    </row>
    <row r="63" spans="1:10" ht="36" customHeight="1" x14ac:dyDescent="0.25">
      <c r="A63" s="7" t="s">
        <v>111</v>
      </c>
      <c r="B63" s="145" t="s">
        <v>161</v>
      </c>
      <c r="C63" s="146"/>
      <c r="D63" s="146"/>
      <c r="E63" s="147"/>
      <c r="F63" s="127">
        <v>1200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162</v>
      </c>
      <c r="C64" s="125"/>
      <c r="D64" s="125"/>
      <c r="E64" s="126"/>
      <c r="F64" s="127">
        <v>12048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163</v>
      </c>
      <c r="C65" s="125"/>
      <c r="D65" s="125"/>
      <c r="E65" s="126"/>
      <c r="F65" s="127">
        <v>14640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164</v>
      </c>
      <c r="C66" s="125"/>
      <c r="D66" s="125"/>
      <c r="E66" s="126"/>
      <c r="F66" s="127">
        <v>17568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165</v>
      </c>
      <c r="C67" s="125"/>
      <c r="D67" s="125"/>
      <c r="E67" s="126"/>
      <c r="F67" s="127">
        <v>1896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166</v>
      </c>
      <c r="C68" s="125"/>
      <c r="D68" s="125"/>
      <c r="E68" s="126"/>
      <c r="F68" s="127">
        <v>1896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167</v>
      </c>
      <c r="C69" s="125"/>
      <c r="D69" s="125"/>
      <c r="E69" s="126"/>
      <c r="F69" s="127">
        <v>13224</v>
      </c>
      <c r="G69" s="128"/>
      <c r="H69" s="128"/>
      <c r="I69" s="128"/>
      <c r="J69" s="129"/>
    </row>
    <row r="70" spans="1:10" ht="36" customHeight="1" x14ac:dyDescent="0.25">
      <c r="B70" s="124" t="s">
        <v>168</v>
      </c>
      <c r="C70" s="125"/>
      <c r="D70" s="125"/>
      <c r="E70" s="126"/>
      <c r="F70" s="127">
        <v>8040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39" t="s">
        <v>169</v>
      </c>
      <c r="C71" s="140"/>
      <c r="D71" s="140"/>
      <c r="E71" s="141"/>
      <c r="F71" s="127">
        <v>2016</v>
      </c>
      <c r="G71" s="128"/>
      <c r="H71" s="128"/>
      <c r="I71" s="128"/>
      <c r="J71" s="129"/>
    </row>
    <row r="72" spans="1:10" ht="36" customHeight="1" x14ac:dyDescent="0.25">
      <c r="B72" s="145" t="s">
        <v>170</v>
      </c>
      <c r="C72" s="146"/>
      <c r="D72" s="146"/>
      <c r="E72" s="147"/>
      <c r="F72" s="127">
        <v>7800</v>
      </c>
      <c r="G72" s="128"/>
      <c r="H72" s="128"/>
      <c r="I72" s="128"/>
      <c r="J72" s="129"/>
    </row>
    <row r="73" spans="1:10" ht="36" customHeight="1" x14ac:dyDescent="0.25">
      <c r="B73" s="145" t="s">
        <v>171</v>
      </c>
      <c r="C73" s="146"/>
      <c r="D73" s="146"/>
      <c r="E73" s="147"/>
      <c r="F73" s="127">
        <v>5304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45" t="s">
        <v>172</v>
      </c>
      <c r="C74" s="146"/>
      <c r="D74" s="146"/>
      <c r="E74" s="147"/>
      <c r="F74" s="127">
        <v>17928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173</v>
      </c>
      <c r="C75" s="125"/>
      <c r="D75" s="125"/>
      <c r="E75" s="126"/>
      <c r="F75" s="127">
        <v>8040</v>
      </c>
      <c r="G75" s="128"/>
      <c r="H75" s="128"/>
      <c r="I75" s="128"/>
      <c r="J75" s="129"/>
    </row>
    <row r="76" spans="1:10" ht="36" customHeight="1" x14ac:dyDescent="0.25">
      <c r="B76" s="124" t="s">
        <v>174</v>
      </c>
      <c r="C76" s="125"/>
      <c r="D76" s="125"/>
      <c r="E76" s="126"/>
      <c r="F76" s="127">
        <v>3360</v>
      </c>
      <c r="G76" s="128"/>
      <c r="H76" s="128"/>
      <c r="I76" s="128"/>
      <c r="J76" s="129"/>
    </row>
    <row r="77" spans="1:10" ht="36" customHeight="1" x14ac:dyDescent="0.25">
      <c r="B77" s="124" t="s">
        <v>175</v>
      </c>
      <c r="C77" s="125"/>
      <c r="D77" s="125"/>
      <c r="E77" s="126"/>
      <c r="F77" s="127">
        <v>4020</v>
      </c>
      <c r="G77" s="128"/>
      <c r="H77" s="128"/>
      <c r="I77" s="128"/>
      <c r="J77" s="129"/>
    </row>
    <row r="78" spans="1:10" ht="36" customHeight="1" x14ac:dyDescent="0.25">
      <c r="B78" s="124" t="s">
        <v>176</v>
      </c>
      <c r="C78" s="125"/>
      <c r="D78" s="125"/>
      <c r="E78" s="168"/>
      <c r="F78" s="127">
        <v>6000</v>
      </c>
      <c r="G78" s="128"/>
      <c r="H78" s="128"/>
      <c r="I78" s="128"/>
      <c r="J78" s="129"/>
    </row>
    <row r="79" spans="1:10" ht="36" customHeight="1" x14ac:dyDescent="0.25">
      <c r="B79" s="145" t="s">
        <v>177</v>
      </c>
      <c r="C79" s="146"/>
      <c r="D79" s="146"/>
      <c r="E79" s="146"/>
      <c r="F79" s="127"/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178</v>
      </c>
      <c r="C80" s="125"/>
      <c r="D80" s="125"/>
      <c r="E80" s="126"/>
      <c r="F80" s="127">
        <v>11040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179</v>
      </c>
      <c r="C81" s="125"/>
      <c r="D81" s="125"/>
      <c r="E81" s="126"/>
      <c r="F81" s="127">
        <v>1920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180</v>
      </c>
      <c r="C82" s="125"/>
      <c r="D82" s="125"/>
      <c r="E82" s="126"/>
      <c r="F82" s="127">
        <v>17280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181</v>
      </c>
      <c r="C83" s="125"/>
      <c r="D83" s="125"/>
      <c r="E83" s="126"/>
      <c r="F83" s="127">
        <v>20640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62" t="s">
        <v>182</v>
      </c>
      <c r="C84" s="163"/>
      <c r="D84" s="163"/>
      <c r="E84" s="164"/>
      <c r="F84" s="165">
        <v>24768</v>
      </c>
      <c r="G84" s="166"/>
      <c r="H84" s="166"/>
      <c r="I84" s="166"/>
      <c r="J84" s="167"/>
    </row>
    <row r="85" spans="1:10" ht="36" customHeight="1" x14ac:dyDescent="0.25">
      <c r="A85" s="7" t="s">
        <v>113</v>
      </c>
      <c r="B85" s="124" t="s">
        <v>183</v>
      </c>
      <c r="C85" s="125"/>
      <c r="D85" s="125"/>
      <c r="E85" s="126"/>
      <c r="F85" s="127">
        <v>2880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184</v>
      </c>
      <c r="C86" s="125"/>
      <c r="D86" s="125"/>
      <c r="E86" s="126"/>
      <c r="F86" s="127">
        <v>2880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185</v>
      </c>
      <c r="C87" s="125"/>
      <c r="D87" s="125"/>
      <c r="E87" s="126"/>
      <c r="F87" s="127">
        <v>18720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186</v>
      </c>
      <c r="C88" s="125"/>
      <c r="D88" s="125"/>
      <c r="E88" s="126"/>
      <c r="F88" s="127">
        <v>2880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187</v>
      </c>
      <c r="C89" s="125"/>
      <c r="D89" s="125"/>
      <c r="E89" s="126"/>
      <c r="F89" s="127">
        <v>25440</v>
      </c>
      <c r="G89" s="128"/>
      <c r="H89" s="128"/>
      <c r="I89" s="128"/>
      <c r="J89" s="129"/>
    </row>
    <row r="90" spans="1:10" ht="36" customHeight="1" thickBot="1" x14ac:dyDescent="0.3">
      <c r="A90" s="7" t="s">
        <v>113</v>
      </c>
      <c r="B90" s="124" t="s">
        <v>188</v>
      </c>
      <c r="C90" s="125"/>
      <c r="D90" s="125"/>
      <c r="E90" s="126"/>
      <c r="F90" s="127">
        <v>11520</v>
      </c>
      <c r="G90" s="128"/>
      <c r="H90" s="128"/>
      <c r="I90" s="128"/>
      <c r="J90" s="129"/>
    </row>
    <row r="91" spans="1:10" ht="36" customHeight="1" thickBot="1" x14ac:dyDescent="0.3">
      <c r="B91" s="42" t="s">
        <v>189</v>
      </c>
      <c r="C91" s="43"/>
      <c r="D91" s="43"/>
      <c r="E91" s="44"/>
      <c r="F91" s="287"/>
      <c r="G91" s="288"/>
      <c r="H91" s="288"/>
      <c r="I91" s="288"/>
      <c r="J91" s="289"/>
    </row>
    <row r="92" spans="1:10" ht="22.5" customHeight="1" thickBot="1" x14ac:dyDescent="0.3">
      <c r="A92" s="7" t="s">
        <v>111</v>
      </c>
      <c r="B92" s="218" t="s">
        <v>190</v>
      </c>
      <c r="C92" s="219"/>
      <c r="D92" s="219"/>
      <c r="E92" s="219"/>
      <c r="F92" s="219"/>
      <c r="G92" s="219"/>
      <c r="H92" s="219"/>
      <c r="I92" s="219"/>
      <c r="J92" s="220"/>
    </row>
    <row r="93" spans="1:10" ht="36" customHeight="1" x14ac:dyDescent="0.25">
      <c r="B93" s="205" t="s">
        <v>191</v>
      </c>
      <c r="C93" s="221"/>
      <c r="D93" s="221"/>
      <c r="E93" s="222"/>
      <c r="F93" s="142">
        <v>60</v>
      </c>
      <c r="G93" s="143"/>
      <c r="H93" s="143"/>
      <c r="I93" s="143"/>
      <c r="J93" s="144"/>
    </row>
    <row r="94" spans="1:10" ht="36" customHeight="1" x14ac:dyDescent="0.25">
      <c r="B94" s="124" t="s">
        <v>192</v>
      </c>
      <c r="C94" s="125"/>
      <c r="D94" s="125"/>
      <c r="E94" s="126"/>
      <c r="F94" s="127">
        <v>60</v>
      </c>
      <c r="G94" s="128"/>
      <c r="H94" s="128"/>
      <c r="I94" s="128"/>
      <c r="J94" s="129"/>
    </row>
    <row r="95" spans="1:10" ht="36" customHeight="1" thickBot="1" x14ac:dyDescent="0.3">
      <c r="B95" s="124" t="s">
        <v>193</v>
      </c>
      <c r="C95" s="125"/>
      <c r="D95" s="125"/>
      <c r="E95" s="126"/>
      <c r="F95" s="127">
        <v>120</v>
      </c>
      <c r="G95" s="128"/>
      <c r="H95" s="128"/>
      <c r="I95" s="128"/>
      <c r="J95" s="129"/>
    </row>
    <row r="96" spans="1:10" ht="36" customHeight="1" thickBot="1" x14ac:dyDescent="0.3">
      <c r="B96" s="130" t="s">
        <v>194</v>
      </c>
      <c r="C96" s="131"/>
      <c r="D96" s="131"/>
      <c r="E96" s="132"/>
      <c r="F96" s="287"/>
      <c r="G96" s="288"/>
      <c r="H96" s="288"/>
      <c r="I96" s="288"/>
      <c r="J96" s="289"/>
    </row>
    <row r="97" spans="1:10" ht="36" customHeight="1" x14ac:dyDescent="0.25">
      <c r="A97" s="7" t="s">
        <v>111</v>
      </c>
      <c r="B97" s="124" t="s">
        <v>195</v>
      </c>
      <c r="C97" s="125"/>
      <c r="D97" s="125"/>
      <c r="E97" s="126"/>
      <c r="F97" s="45">
        <f>H97*1.2</f>
        <v>3600</v>
      </c>
      <c r="G97" s="46">
        <f>H97*1.1</f>
        <v>3300.0000000000005</v>
      </c>
      <c r="H97" s="46">
        <v>3000</v>
      </c>
      <c r="I97" s="46">
        <f>H97*0.75</f>
        <v>2250</v>
      </c>
      <c r="J97" s="47">
        <f>H97*0.5</f>
        <v>1500</v>
      </c>
    </row>
    <row r="98" spans="1:10" ht="36" customHeight="1" x14ac:dyDescent="0.25">
      <c r="A98" s="7" t="s">
        <v>111</v>
      </c>
      <c r="B98" s="124" t="s">
        <v>196</v>
      </c>
      <c r="C98" s="125"/>
      <c r="D98" s="125"/>
      <c r="E98" s="126"/>
      <c r="F98" s="127">
        <v>3000</v>
      </c>
      <c r="G98" s="128"/>
      <c r="H98" s="128"/>
      <c r="I98" s="128"/>
      <c r="J98" s="129"/>
    </row>
    <row r="99" spans="1:10" ht="36" customHeight="1" x14ac:dyDescent="0.25">
      <c r="A99" s="7" t="s">
        <v>111</v>
      </c>
      <c r="B99" s="124" t="s">
        <v>197</v>
      </c>
      <c r="C99" s="125"/>
      <c r="D99" s="125"/>
      <c r="E99" s="126"/>
      <c r="F99" s="127">
        <v>5904</v>
      </c>
      <c r="G99" s="128"/>
      <c r="H99" s="128"/>
      <c r="I99" s="128"/>
      <c r="J99" s="129"/>
    </row>
    <row r="100" spans="1:10" ht="36" customHeight="1" x14ac:dyDescent="0.25">
      <c r="A100" s="7" t="s">
        <v>113</v>
      </c>
      <c r="B100" s="124" t="s">
        <v>198</v>
      </c>
      <c r="C100" s="125"/>
      <c r="D100" s="125"/>
      <c r="E100" s="126"/>
      <c r="F100" s="45">
        <f>H100*1.2</f>
        <v>5184</v>
      </c>
      <c r="G100" s="46">
        <f>H100*1.1</f>
        <v>4752</v>
      </c>
      <c r="H100" s="46">
        <v>4320</v>
      </c>
      <c r="I100" s="46">
        <f>H100*0.75</f>
        <v>3240</v>
      </c>
      <c r="J100" s="47">
        <f>H100*0.5</f>
        <v>2160</v>
      </c>
    </row>
    <row r="101" spans="1:10" ht="36" customHeight="1" x14ac:dyDescent="0.25">
      <c r="A101" s="7" t="s">
        <v>113</v>
      </c>
      <c r="B101" s="124" t="s">
        <v>231</v>
      </c>
      <c r="C101" s="125"/>
      <c r="D101" s="125"/>
      <c r="E101" s="126"/>
      <c r="F101" s="127">
        <v>4320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200</v>
      </c>
      <c r="C102" s="125"/>
      <c r="D102" s="125"/>
      <c r="E102" s="126"/>
      <c r="F102" s="127">
        <v>8640</v>
      </c>
      <c r="G102" s="128"/>
      <c r="H102" s="128"/>
      <c r="I102" s="128"/>
      <c r="J102" s="129"/>
    </row>
    <row r="103" spans="1:10" ht="36" customHeight="1" thickBot="1" x14ac:dyDescent="0.3">
      <c r="B103" s="124" t="s">
        <v>201</v>
      </c>
      <c r="C103" s="125"/>
      <c r="D103" s="125"/>
      <c r="E103" s="126"/>
      <c r="F103" s="127">
        <v>3000</v>
      </c>
      <c r="G103" s="128"/>
      <c r="H103" s="128"/>
      <c r="I103" s="128"/>
      <c r="J103" s="129"/>
    </row>
    <row r="104" spans="1:10" ht="54" customHeight="1" thickBot="1" x14ac:dyDescent="0.3">
      <c r="B104" s="130" t="s">
        <v>202</v>
      </c>
      <c r="C104" s="131"/>
      <c r="D104" s="131"/>
      <c r="E104" s="132"/>
      <c r="F104" s="133"/>
      <c r="G104" s="134"/>
      <c r="H104" s="134"/>
      <c r="I104" s="134"/>
      <c r="J104" s="135"/>
    </row>
    <row r="105" spans="1:10" ht="28.5" customHeight="1" thickBot="1" x14ac:dyDescent="0.3">
      <c r="B105" s="136" t="s">
        <v>190</v>
      </c>
      <c r="C105" s="137"/>
      <c r="D105" s="137"/>
      <c r="E105" s="137"/>
      <c r="F105" s="137"/>
      <c r="G105" s="137"/>
      <c r="H105" s="137"/>
      <c r="I105" s="137"/>
      <c r="J105" s="138"/>
    </row>
    <row r="106" spans="1:10" ht="28.5" customHeight="1" x14ac:dyDescent="0.25">
      <c r="B106" s="139" t="s">
        <v>203</v>
      </c>
      <c r="C106" s="140"/>
      <c r="D106" s="140"/>
      <c r="E106" s="141"/>
      <c r="F106" s="142">
        <v>90</v>
      </c>
      <c r="G106" s="143"/>
      <c r="H106" s="143"/>
      <c r="I106" s="143"/>
      <c r="J106" s="144"/>
    </row>
    <row r="107" spans="1:10" ht="28.5" customHeight="1" x14ac:dyDescent="0.25">
      <c r="B107" s="124" t="s">
        <v>204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205</v>
      </c>
      <c r="C108" s="125"/>
      <c r="D108" s="125"/>
      <c r="E108" s="126"/>
      <c r="F108" s="127">
        <v>45</v>
      </c>
      <c r="G108" s="128"/>
      <c r="H108" s="128"/>
      <c r="I108" s="128"/>
      <c r="J108" s="129"/>
    </row>
    <row r="109" spans="1:10" ht="28.5" customHeight="1" x14ac:dyDescent="0.25">
      <c r="B109" s="124" t="s">
        <v>206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8.5" customHeight="1" thickBot="1" x14ac:dyDescent="0.3">
      <c r="B110" s="124" t="s">
        <v>207</v>
      </c>
      <c r="C110" s="125"/>
      <c r="D110" s="125"/>
      <c r="E110" s="126"/>
      <c r="F110" s="127">
        <v>90</v>
      </c>
      <c r="G110" s="128"/>
      <c r="H110" s="128"/>
      <c r="I110" s="128"/>
      <c r="J110" s="129"/>
    </row>
    <row r="111" spans="1:10" ht="24" thickBot="1" x14ac:dyDescent="0.3">
      <c r="B111" s="115"/>
      <c r="C111" s="116"/>
      <c r="D111" s="116"/>
      <c r="E111" s="117"/>
      <c r="F111" s="118"/>
      <c r="G111" s="119"/>
      <c r="H111" s="119"/>
      <c r="I111" s="119"/>
      <c r="J111" s="120"/>
    </row>
    <row r="112" spans="1:10" ht="18" customHeight="1" x14ac:dyDescent="0.25"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ht="67.5" customHeight="1" x14ac:dyDescent="0.25">
      <c r="B113" s="121" t="s">
        <v>264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40.5" customHeight="1" x14ac:dyDescent="0.25">
      <c r="B114" s="121" t="s">
        <v>209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27" customHeight="1" x14ac:dyDescent="0.25">
      <c r="A115" s="7" t="s">
        <v>113</v>
      </c>
      <c r="B115" s="122" t="s">
        <v>210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0.5" customHeight="1" x14ac:dyDescent="0.25">
      <c r="B116" s="123" t="s">
        <v>211</v>
      </c>
      <c r="C116" s="123"/>
      <c r="D116" s="123"/>
      <c r="E116" s="123"/>
      <c r="F116" s="123"/>
      <c r="G116" s="123"/>
      <c r="H116" s="123"/>
      <c r="I116" s="123"/>
      <c r="J116" s="123"/>
    </row>
    <row r="117" spans="1:10" ht="18" customHeight="1" x14ac:dyDescent="0.25"/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customHeight="1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67953.599999999991</v>
      </c>
      <c r="G8" s="16">
        <f>H8*1.1</f>
        <v>62290.8</v>
      </c>
      <c r="H8" s="16">
        <v>56628</v>
      </c>
      <c r="I8" s="16">
        <f>H8*0.75</f>
        <v>42471</v>
      </c>
      <c r="J8" s="16">
        <f>H8*0.5</f>
        <v>28314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95212.800000000003</v>
      </c>
      <c r="G9" s="17">
        <f>H9*1.1</f>
        <v>87278.400000000009</v>
      </c>
      <c r="H9" s="17">
        <v>79344</v>
      </c>
      <c r="I9" s="17">
        <f>H9*0.75</f>
        <v>59508</v>
      </c>
      <c r="J9" s="17">
        <f>H9*0.5</f>
        <v>39672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77198.399999999994</v>
      </c>
      <c r="G11" s="16">
        <f>H11*1.1</f>
        <v>70765.200000000012</v>
      </c>
      <c r="H11" s="16">
        <v>64332</v>
      </c>
      <c r="I11" s="16">
        <f>H11*0.75</f>
        <v>48249</v>
      </c>
      <c r="J11" s="16">
        <f>H11*0.5</f>
        <v>32166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108086.39999999999</v>
      </c>
      <c r="G12" s="17">
        <f>H12*1.1</f>
        <v>99079.200000000012</v>
      </c>
      <c r="H12" s="17">
        <v>90072</v>
      </c>
      <c r="I12" s="17">
        <f>H12*0.75</f>
        <v>67554</v>
      </c>
      <c r="J12" s="17">
        <f>H12*0.5</f>
        <v>45036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7560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10800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1440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2016</v>
      </c>
      <c r="G18" s="128"/>
      <c r="H18" s="128"/>
      <c r="I18" s="128"/>
      <c r="J18" s="129"/>
    </row>
    <row r="19" spans="1:10" ht="24" customHeight="1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8640 до 172800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8640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17280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25920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34560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43200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51840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60480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69120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77760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86400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95040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103680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112320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120960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129600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138240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146880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155520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164160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172800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360 до 28800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8280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360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28800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9360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27360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25200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3060 до 119988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34560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3456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17280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120024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38160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30600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38160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50400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60480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57600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37440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46080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119520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36720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30960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119988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115920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7200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79200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33030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90000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54000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43200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54000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70560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84672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80640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52560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64800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168480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162720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25920</v>
      </c>
      <c r="G96" s="46">
        <f>H96*1.1</f>
        <v>23760.000000000004</v>
      </c>
      <c r="H96" s="46">
        <v>21600</v>
      </c>
      <c r="I96" s="46">
        <f>H96*0.75</f>
        <v>16200</v>
      </c>
      <c r="J96" s="47">
        <f>H96*0.5</f>
        <v>10800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14400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23040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36288</v>
      </c>
      <c r="G99" s="46">
        <f>H99*1.1</f>
        <v>33264</v>
      </c>
      <c r="H99" s="46">
        <v>30240</v>
      </c>
      <c r="I99" s="46">
        <f>H99*0.75</f>
        <v>22680</v>
      </c>
      <c r="J99" s="47">
        <f>H99*0.5</f>
        <v>15120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20160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32400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68"/>
      <c r="F102" s="24">
        <f>H102*1.2</f>
        <v>28814.399999999998</v>
      </c>
      <c r="G102" s="24">
        <f>H102*1.1</f>
        <v>26413.200000000001</v>
      </c>
      <c r="H102" s="24">
        <v>24012</v>
      </c>
      <c r="I102" s="24">
        <f>H102*0.75</f>
        <v>18009</v>
      </c>
      <c r="J102" s="24">
        <f>H102*0.5</f>
        <v>12006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45878.400000000001</v>
      </c>
      <c r="G8" s="16">
        <f>H8*1.1</f>
        <v>42055.200000000004</v>
      </c>
      <c r="H8" s="16">
        <v>38232</v>
      </c>
      <c r="I8" s="16">
        <f>H8*0.75</f>
        <v>28674</v>
      </c>
      <c r="J8" s="16">
        <f>H8*0.5</f>
        <v>19116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64281.599999999999</v>
      </c>
      <c r="G9" s="17">
        <f>H9*1.1</f>
        <v>58924.800000000003</v>
      </c>
      <c r="H9" s="17">
        <v>53568</v>
      </c>
      <c r="I9" s="17">
        <f>H9*0.75</f>
        <v>40176</v>
      </c>
      <c r="J9" s="17">
        <f>H9*0.5</f>
        <v>26784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51969.599999999999</v>
      </c>
      <c r="G11" s="16">
        <f>H11*1.1</f>
        <v>47638.8</v>
      </c>
      <c r="H11" s="16">
        <v>43308</v>
      </c>
      <c r="I11" s="16">
        <f>H11*0.75</f>
        <v>32481</v>
      </c>
      <c r="J11" s="16">
        <f>H11*0.5</f>
        <v>21654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72835.199999999997</v>
      </c>
      <c r="G12" s="17">
        <f>H12*1.1</f>
        <v>66765.600000000006</v>
      </c>
      <c r="H12" s="17">
        <v>60696</v>
      </c>
      <c r="I12" s="17">
        <f>H12*0.75</f>
        <v>45522</v>
      </c>
      <c r="J12" s="17">
        <f>H12*0.5</f>
        <v>30348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8942.4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12960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1296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1872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2556 до 51120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2556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5112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7668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10224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12780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15336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17892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20448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23004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25560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28116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30672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33228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35784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38340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40896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43452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46008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48564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51120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1728 до 33984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5076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1728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32292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9756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28944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2160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2160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4320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6480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33984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4284 до 51984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25560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2556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6390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60048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18270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27216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43326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43326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51984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30150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43326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43326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10800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4284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15300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10188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37800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25920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5184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14472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14472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12024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25920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38160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61200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61200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73440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42480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61200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61200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6480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53280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36720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15292.8</v>
      </c>
      <c r="G96" s="46">
        <f>H96*1.1</f>
        <v>14018.400000000001</v>
      </c>
      <c r="H96" s="46">
        <v>12744</v>
      </c>
      <c r="I96" s="46">
        <f>H96*0.75</f>
        <v>9558</v>
      </c>
      <c r="J96" s="47">
        <f>H96*0.5</f>
        <v>6372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12744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25920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21600</v>
      </c>
      <c r="G99" s="46">
        <f>H99*1.1</f>
        <v>19800</v>
      </c>
      <c r="H99" s="46">
        <v>18000</v>
      </c>
      <c r="I99" s="46">
        <f>H99*0.75</f>
        <v>13500</v>
      </c>
      <c r="J99" s="47">
        <f>H99*0.5</f>
        <v>9000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18000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36720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26"/>
      <c r="F102" s="127">
        <v>12744</v>
      </c>
      <c r="G102" s="128"/>
      <c r="H102" s="128"/>
      <c r="I102" s="128"/>
      <c r="J102" s="129"/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18" customHeight="1" x14ac:dyDescent="0.25"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s="50" customFormat="1" ht="36" customHeight="1" thickBot="1" x14ac:dyDescent="0.3">
      <c r="B113" s="324" t="s">
        <v>254</v>
      </c>
      <c r="C113" s="324"/>
      <c r="D113" s="324"/>
      <c r="E113" s="324"/>
      <c r="F113" s="324"/>
      <c r="G113" s="324"/>
      <c r="H113" s="324"/>
      <c r="I113" s="324"/>
    </row>
    <row r="114" spans="1:10" s="30" customFormat="1" ht="36" customHeight="1" thickBot="1" x14ac:dyDescent="0.3">
      <c r="B114" s="325" t="s">
        <v>255</v>
      </c>
      <c r="C114" s="326"/>
      <c r="D114" s="326"/>
      <c r="E114" s="326"/>
      <c r="F114" s="326"/>
      <c r="G114" s="326"/>
      <c r="H114" s="326"/>
      <c r="I114" s="327"/>
    </row>
    <row r="115" spans="1:10" ht="82.5" customHeight="1" thickBot="1" x14ac:dyDescent="0.3">
      <c r="A115" s="8"/>
      <c r="B115" s="350" t="s">
        <v>256</v>
      </c>
      <c r="C115" s="351"/>
      <c r="D115" s="352" t="s">
        <v>257</v>
      </c>
      <c r="E115" s="333"/>
      <c r="F115" s="334"/>
      <c r="G115" s="333" t="s">
        <v>258</v>
      </c>
      <c r="H115" s="333"/>
      <c r="I115" s="334"/>
      <c r="J115" s="8"/>
    </row>
    <row r="116" spans="1:10" ht="36" customHeight="1" x14ac:dyDescent="0.25">
      <c r="A116" s="8"/>
      <c r="B116" s="353" t="s">
        <v>259</v>
      </c>
      <c r="C116" s="354"/>
      <c r="D116" s="312" t="s">
        <v>260</v>
      </c>
      <c r="E116" s="312"/>
      <c r="F116" s="312"/>
      <c r="G116" s="355">
        <v>2190</v>
      </c>
      <c r="H116" s="312"/>
      <c r="I116" s="313"/>
      <c r="J116" s="8"/>
    </row>
    <row r="117" spans="1:10" ht="36" customHeight="1" x14ac:dyDescent="0.25">
      <c r="A117" s="8"/>
      <c r="B117" s="347" t="s">
        <v>261</v>
      </c>
      <c r="C117" s="348"/>
      <c r="D117" s="317"/>
      <c r="E117" s="317"/>
      <c r="F117" s="317"/>
      <c r="G117" s="349">
        <v>1590</v>
      </c>
      <c r="H117" s="317"/>
      <c r="I117" s="318"/>
      <c r="J117" s="8"/>
    </row>
    <row r="118" spans="1:10" ht="36" customHeight="1" x14ac:dyDescent="0.25">
      <c r="A118" s="8"/>
      <c r="B118" s="347" t="s">
        <v>262</v>
      </c>
      <c r="C118" s="348"/>
      <c r="D118" s="317"/>
      <c r="E118" s="317"/>
      <c r="F118" s="317"/>
      <c r="G118" s="349">
        <v>1440</v>
      </c>
      <c r="H118" s="317"/>
      <c r="I118" s="318"/>
      <c r="J118" s="8"/>
    </row>
    <row r="119" spans="1:10" ht="54" customHeight="1" x14ac:dyDescent="0.25">
      <c r="A119" s="8"/>
      <c r="B119" s="347" t="s">
        <v>263</v>
      </c>
      <c r="C119" s="348"/>
      <c r="D119" s="317"/>
      <c r="E119" s="317"/>
      <c r="F119" s="317"/>
      <c r="G119" s="349">
        <v>1290</v>
      </c>
      <c r="H119" s="317"/>
      <c r="I119" s="318"/>
      <c r="J119" s="8"/>
    </row>
    <row r="120" spans="1:10" ht="18" customHeight="1" x14ac:dyDescent="0.25">
      <c r="B120" s="25"/>
      <c r="C120" s="26"/>
      <c r="D120" s="26"/>
      <c r="E120" s="26"/>
      <c r="F120" s="27"/>
      <c r="G120" s="27"/>
      <c r="H120" s="27"/>
      <c r="I120" s="27"/>
      <c r="J120" s="27"/>
    </row>
    <row r="121" spans="1:10" ht="67.5" customHeight="1" x14ac:dyDescent="0.25">
      <c r="B121" s="121" t="s">
        <v>264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40.5" customHeight="1" x14ac:dyDescent="0.25">
      <c r="B122" s="121" t="s">
        <v>209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27" customHeight="1" x14ac:dyDescent="0.25">
      <c r="A123" s="7" t="s">
        <v>113</v>
      </c>
      <c r="B123" s="122" t="s">
        <v>210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0.5" customHeight="1" x14ac:dyDescent="0.25">
      <c r="B124" s="123" t="s">
        <v>211</v>
      </c>
      <c r="C124" s="123"/>
      <c r="D124" s="123"/>
      <c r="E124" s="123"/>
      <c r="F124" s="123"/>
      <c r="G124" s="123"/>
      <c r="H124" s="123"/>
      <c r="I124" s="123"/>
      <c r="J124" s="123"/>
    </row>
    <row r="125" spans="1:10" ht="18" customHeight="1" x14ac:dyDescent="0.25"/>
  </sheetData>
  <sheetProtection selectLockedCells="1" selectUnlockedCells="1"/>
  <mergeCells count="22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3:I113"/>
    <mergeCell ref="B114:I114"/>
    <mergeCell ref="B106:E106"/>
    <mergeCell ref="F106:J106"/>
    <mergeCell ref="B107:E107"/>
    <mergeCell ref="F107:J107"/>
    <mergeCell ref="B108:E108"/>
    <mergeCell ref="F108:J108"/>
    <mergeCell ref="B119:C119"/>
    <mergeCell ref="G119:I119"/>
    <mergeCell ref="B121:J121"/>
    <mergeCell ref="B122:J122"/>
    <mergeCell ref="B123:J123"/>
    <mergeCell ref="B124:J12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18:C118"/>
    <mergeCell ref="G118:I11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49420.80000000001</v>
      </c>
      <c r="G8" s="16">
        <f>H8*1.1</f>
        <v>45302.400000000009</v>
      </c>
      <c r="H8" s="16">
        <v>41184.000000000007</v>
      </c>
      <c r="I8" s="16">
        <f>H8*0.75</f>
        <v>30888.000000000007</v>
      </c>
      <c r="J8" s="16">
        <f>H8*0.5</f>
        <v>20592.000000000004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69206.399999999994</v>
      </c>
      <c r="G9" s="17">
        <f>H9*1.1</f>
        <v>63439.200000000004</v>
      </c>
      <c r="H9" s="17">
        <v>57672</v>
      </c>
      <c r="I9" s="17">
        <f>H9*0.75</f>
        <v>43254</v>
      </c>
      <c r="J9" s="17">
        <f>H9*0.5</f>
        <v>28836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52034.400000000009</v>
      </c>
      <c r="G11" s="16">
        <f>H11*1.1</f>
        <v>47698.200000000012</v>
      </c>
      <c r="H11" s="16">
        <v>43362.000000000007</v>
      </c>
      <c r="I11" s="16">
        <f>H11*0.75</f>
        <v>32521.500000000007</v>
      </c>
      <c r="J11" s="16">
        <f>H11*0.5</f>
        <v>21681.000000000004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72921.599999999991</v>
      </c>
      <c r="G12" s="17">
        <f>H12*1.1</f>
        <v>66844.800000000003</v>
      </c>
      <c r="H12" s="17">
        <v>60768</v>
      </c>
      <c r="I12" s="17">
        <f>H12*0.75</f>
        <v>45576</v>
      </c>
      <c r="J12" s="17">
        <f>H12*0.5</f>
        <v>30384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8712.0000000000018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12240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1710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2448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8622 до 172440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8622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17244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25866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34488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43110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51732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60354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68976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77598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86220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94842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103464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112086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120708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129330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137952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146574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155196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163818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172440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396 до 33660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6336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396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33660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10296.000000000002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19800.000000000004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1584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1584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3168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4752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32472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3366 до 81576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19800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1980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6660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60048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28512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13464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26532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40392.000000000007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48470.400000000001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23760.000000000004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13464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26532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65736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3366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14256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11880.000000000002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81576.000000000015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47520.000000000007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5940.0000000000009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39600.000000000007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29700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30060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40320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19440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37440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56880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68256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33840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19440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37440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114480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66960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66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66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135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13543.200000000003</v>
      </c>
      <c r="G96" s="46">
        <f>H96*1.1</f>
        <v>12414.600000000002</v>
      </c>
      <c r="H96" s="46">
        <v>11286.000000000002</v>
      </c>
      <c r="I96" s="46">
        <f>H96*0.75</f>
        <v>8464.5000000000018</v>
      </c>
      <c r="J96" s="47">
        <f>H96*0.5</f>
        <v>5643.0000000000009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11286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5544.0000000000009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19008</v>
      </c>
      <c r="G99" s="46">
        <f>H99*1.1</f>
        <v>17424</v>
      </c>
      <c r="H99" s="46">
        <v>15840</v>
      </c>
      <c r="I99" s="46">
        <f>H99*0.75</f>
        <v>11880</v>
      </c>
      <c r="J99" s="47">
        <f>H99*0.5</f>
        <v>7920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15840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7920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68"/>
      <c r="F102" s="24">
        <f>H102*1.2</f>
        <v>17496</v>
      </c>
      <c r="G102" s="24">
        <f>H102*1.1</f>
        <v>16038.000000000002</v>
      </c>
      <c r="H102" s="24">
        <v>14580</v>
      </c>
      <c r="I102" s="24">
        <f>H102*0.75</f>
        <v>10935</v>
      </c>
      <c r="J102" s="24">
        <f>H102*0.5</f>
        <v>7290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99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51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51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99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99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3.85546875" style="8" customWidth="1"/>
    <col min="11" max="16384" width="9.140625" style="8"/>
  </cols>
  <sheetData>
    <row r="1" spans="1:10" ht="36" customHeight="1" x14ac:dyDescent="0.25">
      <c r="A1" s="33"/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10" s="11" customFormat="1" ht="54" customHeight="1" x14ac:dyDescent="0.25">
      <c r="A2" s="34"/>
      <c r="B2" s="10"/>
      <c r="C2" s="10"/>
      <c r="D2" s="10"/>
      <c r="E2" s="10"/>
      <c r="F2" s="214" t="s">
        <v>18</v>
      </c>
      <c r="G2" s="214"/>
      <c r="H2" s="214"/>
      <c r="I2" s="214"/>
    </row>
    <row r="3" spans="1:10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10" ht="54" customHeight="1" thickBot="1" x14ac:dyDescent="0.3">
      <c r="A5" s="33"/>
      <c r="B5" s="130" t="s">
        <v>104</v>
      </c>
      <c r="C5" s="131"/>
      <c r="D5" s="131"/>
      <c r="E5" s="131"/>
      <c r="F5" s="363"/>
      <c r="G5" s="364"/>
      <c r="H5" s="364"/>
      <c r="I5" s="364"/>
      <c r="J5" s="365"/>
    </row>
    <row r="6" spans="1:10" ht="54" customHeight="1" thickBot="1" x14ac:dyDescent="0.3">
      <c r="A6" s="33"/>
      <c r="B6" s="210" t="s">
        <v>105</v>
      </c>
      <c r="C6" s="211"/>
      <c r="D6" s="211"/>
      <c r="E6" s="391"/>
      <c r="F6" s="392"/>
      <c r="G6" s="393"/>
      <c r="H6" s="393"/>
      <c r="I6" s="393"/>
      <c r="J6" s="394"/>
    </row>
    <row r="7" spans="1:10" ht="24" customHeight="1" thickBot="1" x14ac:dyDescent="0.3">
      <c r="A7" s="33"/>
      <c r="B7" s="248"/>
      <c r="C7" s="249"/>
      <c r="D7" s="249"/>
      <c r="E7" s="249"/>
      <c r="F7" s="262"/>
      <c r="G7" s="395"/>
      <c r="H7" s="395"/>
      <c r="I7" s="395"/>
      <c r="J7" s="396"/>
    </row>
    <row r="8" spans="1:10" ht="36" customHeight="1" x14ac:dyDescent="0.25">
      <c r="A8" s="33" t="s">
        <v>111</v>
      </c>
      <c r="B8" s="202" t="s">
        <v>112</v>
      </c>
      <c r="C8" s="203"/>
      <c r="D8" s="203"/>
      <c r="E8" s="203"/>
      <c r="F8" s="16">
        <f>H8*1.2</f>
        <v>38793.599999999999</v>
      </c>
      <c r="G8" s="16">
        <f>H8*1.1</f>
        <v>35560.800000000003</v>
      </c>
      <c r="H8" s="16">
        <v>32328</v>
      </c>
      <c r="I8" s="16">
        <f>H8*0.75</f>
        <v>24246</v>
      </c>
      <c r="J8" s="16">
        <f>H8*0.5</f>
        <v>16164</v>
      </c>
    </row>
    <row r="9" spans="1:10" ht="36" customHeight="1" thickBot="1" x14ac:dyDescent="0.3">
      <c r="A9" s="33" t="s">
        <v>113</v>
      </c>
      <c r="B9" s="205" t="s">
        <v>114</v>
      </c>
      <c r="C9" s="206"/>
      <c r="D9" s="206"/>
      <c r="E9" s="206"/>
      <c r="F9" s="17">
        <f>H9*1.2</f>
        <v>54345.599999999999</v>
      </c>
      <c r="G9" s="17">
        <f>H9*1.1</f>
        <v>49816.800000000003</v>
      </c>
      <c r="H9" s="17">
        <v>45288</v>
      </c>
      <c r="I9" s="17">
        <f>H9*0.75</f>
        <v>33966</v>
      </c>
      <c r="J9" s="17">
        <f>H9*0.5</f>
        <v>22644</v>
      </c>
    </row>
    <row r="10" spans="1:10" ht="24" customHeight="1" thickBot="1" x14ac:dyDescent="0.3">
      <c r="A10" s="33"/>
      <c r="B10" s="115"/>
      <c r="C10" s="116"/>
      <c r="D10" s="116"/>
      <c r="E10" s="116"/>
      <c r="F10" s="388"/>
      <c r="G10" s="389"/>
      <c r="H10" s="389"/>
      <c r="I10" s="389"/>
      <c r="J10" s="390"/>
    </row>
    <row r="11" spans="1:10" ht="36" customHeight="1" x14ac:dyDescent="0.25">
      <c r="A11" s="33" t="s">
        <v>111</v>
      </c>
      <c r="B11" s="202" t="s">
        <v>115</v>
      </c>
      <c r="C11" s="203"/>
      <c r="D11" s="203"/>
      <c r="E11" s="203"/>
      <c r="F11" s="16">
        <f>H11*1.2</f>
        <v>44366.400000000001</v>
      </c>
      <c r="G11" s="16">
        <f>H11*1.1</f>
        <v>40669.200000000004</v>
      </c>
      <c r="H11" s="16">
        <v>36972</v>
      </c>
      <c r="I11" s="16">
        <f>H11*0.75</f>
        <v>27729</v>
      </c>
      <c r="J11" s="16">
        <f>H11*0.5</f>
        <v>18486</v>
      </c>
    </row>
    <row r="12" spans="1:10" ht="36" customHeight="1" thickBot="1" x14ac:dyDescent="0.3">
      <c r="A12" s="33" t="s">
        <v>113</v>
      </c>
      <c r="B12" s="205" t="s">
        <v>116</v>
      </c>
      <c r="C12" s="206"/>
      <c r="D12" s="206"/>
      <c r="E12" s="206"/>
      <c r="F12" s="51">
        <f>H12*1.2</f>
        <v>62121.599999999999</v>
      </c>
      <c r="G12" s="51">
        <f>H12*1.1</f>
        <v>56944.800000000003</v>
      </c>
      <c r="H12" s="51">
        <v>51768</v>
      </c>
      <c r="I12" s="51">
        <f>H12*0.75</f>
        <v>38826</v>
      </c>
      <c r="J12" s="51">
        <f>H12*0.5</f>
        <v>25884</v>
      </c>
    </row>
    <row r="13" spans="1:10" ht="24" customHeight="1" thickBot="1" x14ac:dyDescent="0.3">
      <c r="A13" s="33"/>
      <c r="B13" s="115"/>
      <c r="C13" s="116"/>
      <c r="D13" s="116"/>
      <c r="E13" s="116"/>
      <c r="F13" s="254"/>
      <c r="G13" s="290"/>
      <c r="H13" s="290"/>
      <c r="I13" s="290"/>
      <c r="J13" s="291"/>
    </row>
    <row r="14" spans="1:10" ht="36" customHeight="1" thickBot="1" x14ac:dyDescent="0.3">
      <c r="A14" s="33" t="s">
        <v>111</v>
      </c>
      <c r="B14" s="202" t="s">
        <v>117</v>
      </c>
      <c r="C14" s="203"/>
      <c r="D14" s="203"/>
      <c r="E14" s="203"/>
      <c r="F14" s="382">
        <v>7200</v>
      </c>
      <c r="G14" s="383"/>
      <c r="H14" s="383"/>
      <c r="I14" s="383"/>
      <c r="J14" s="384"/>
    </row>
    <row r="15" spans="1:10" ht="36" customHeight="1" thickBot="1" x14ac:dyDescent="0.3">
      <c r="A15" s="33" t="s">
        <v>113</v>
      </c>
      <c r="B15" s="193" t="s">
        <v>118</v>
      </c>
      <c r="C15" s="194"/>
      <c r="D15" s="194"/>
      <c r="E15" s="194"/>
      <c r="F15" s="385">
        <v>10080</v>
      </c>
      <c r="G15" s="386"/>
      <c r="H15" s="386"/>
      <c r="I15" s="386"/>
      <c r="J15" s="387"/>
    </row>
    <row r="16" spans="1:10" ht="36" customHeight="1" thickBot="1" x14ac:dyDescent="0.3">
      <c r="A16" s="33"/>
      <c r="B16" s="115"/>
      <c r="C16" s="116"/>
      <c r="D16" s="116"/>
      <c r="E16" s="116"/>
      <c r="F16" s="248"/>
      <c r="G16" s="356"/>
      <c r="H16" s="356"/>
      <c r="I16" s="356"/>
      <c r="J16" s="381"/>
    </row>
    <row r="17" spans="1:10" ht="36" customHeight="1" x14ac:dyDescent="0.25">
      <c r="A17" s="33"/>
      <c r="B17" s="145" t="s">
        <v>119</v>
      </c>
      <c r="C17" s="168"/>
      <c r="D17" s="168"/>
      <c r="E17" s="168"/>
      <c r="F17" s="281">
        <v>1260</v>
      </c>
      <c r="G17" s="378"/>
      <c r="H17" s="378"/>
      <c r="I17" s="378"/>
      <c r="J17" s="282"/>
    </row>
    <row r="18" spans="1:10" ht="36" customHeight="1" thickBot="1" x14ac:dyDescent="0.3">
      <c r="A18" s="33"/>
      <c r="B18" s="145" t="s">
        <v>120</v>
      </c>
      <c r="C18" s="168"/>
      <c r="D18" s="168"/>
      <c r="E18" s="168"/>
      <c r="F18" s="260">
        <v>1800</v>
      </c>
      <c r="G18" s="379"/>
      <c r="H18" s="379"/>
      <c r="I18" s="379"/>
      <c r="J18" s="380"/>
    </row>
    <row r="19" spans="1:10" ht="24" customHeight="1" thickBot="1" x14ac:dyDescent="0.3">
      <c r="A19" s="33"/>
      <c r="B19" s="229"/>
      <c r="C19" s="230"/>
      <c r="D19" s="230"/>
      <c r="E19" s="230"/>
      <c r="F19" s="248"/>
      <c r="G19" s="356"/>
      <c r="H19" s="356"/>
      <c r="I19" s="356"/>
      <c r="J19" s="381"/>
    </row>
    <row r="20" spans="1:10" ht="36" customHeight="1" thickBot="1" x14ac:dyDescent="0.3">
      <c r="A20" s="33"/>
      <c r="B20" s="375" t="s">
        <v>121</v>
      </c>
      <c r="C20" s="376"/>
      <c r="D20" s="376"/>
      <c r="E20" s="377"/>
      <c r="F20" s="370" t="str">
        <f>"Цена от "&amp;MIN($F$21:F40)&amp;" до "&amp;MAX($F$21:F40)</f>
        <v>Цена от 3780 до 75600</v>
      </c>
      <c r="G20" s="371"/>
      <c r="H20" s="371"/>
      <c r="I20" s="371"/>
      <c r="J20" s="372"/>
    </row>
    <row r="21" spans="1:10" ht="36" customHeight="1" outlineLevel="1" x14ac:dyDescent="0.25">
      <c r="A21" s="33"/>
      <c r="B21" s="205" t="s">
        <v>122</v>
      </c>
      <c r="C21" s="206"/>
      <c r="D21" s="206"/>
      <c r="E21" s="206"/>
      <c r="F21" s="361">
        <v>3780</v>
      </c>
      <c r="G21" s="361"/>
      <c r="H21" s="361"/>
      <c r="I21" s="361"/>
      <c r="J21" s="362"/>
    </row>
    <row r="22" spans="1:10" ht="36" customHeight="1" outlineLevel="1" x14ac:dyDescent="0.25">
      <c r="A22" s="33"/>
      <c r="B22" s="145" t="s">
        <v>123</v>
      </c>
      <c r="C22" s="168"/>
      <c r="D22" s="168"/>
      <c r="E22" s="168"/>
      <c r="F22" s="361">
        <v>7560</v>
      </c>
      <c r="G22" s="361"/>
      <c r="H22" s="361"/>
      <c r="I22" s="361"/>
      <c r="J22" s="362"/>
    </row>
    <row r="23" spans="1:10" ht="36" customHeight="1" outlineLevel="1" x14ac:dyDescent="0.25">
      <c r="A23" s="33"/>
      <c r="B23" s="145" t="s">
        <v>124</v>
      </c>
      <c r="C23" s="168"/>
      <c r="D23" s="168"/>
      <c r="E23" s="168"/>
      <c r="F23" s="361">
        <v>11340</v>
      </c>
      <c r="G23" s="361"/>
      <c r="H23" s="361"/>
      <c r="I23" s="361"/>
      <c r="J23" s="362"/>
    </row>
    <row r="24" spans="1:10" ht="36" customHeight="1" outlineLevel="1" x14ac:dyDescent="0.25">
      <c r="A24" s="33"/>
      <c r="B24" s="145" t="s">
        <v>125</v>
      </c>
      <c r="C24" s="168"/>
      <c r="D24" s="168"/>
      <c r="E24" s="168"/>
      <c r="F24" s="361">
        <v>15120</v>
      </c>
      <c r="G24" s="361"/>
      <c r="H24" s="361"/>
      <c r="I24" s="361"/>
      <c r="J24" s="362"/>
    </row>
    <row r="25" spans="1:10" ht="36" customHeight="1" outlineLevel="1" x14ac:dyDescent="0.25">
      <c r="A25" s="33"/>
      <c r="B25" s="145" t="s">
        <v>126</v>
      </c>
      <c r="C25" s="168"/>
      <c r="D25" s="168"/>
      <c r="E25" s="168"/>
      <c r="F25" s="361">
        <v>18900</v>
      </c>
      <c r="G25" s="361"/>
      <c r="H25" s="361"/>
      <c r="I25" s="361"/>
      <c r="J25" s="362"/>
    </row>
    <row r="26" spans="1:10" ht="36" customHeight="1" outlineLevel="1" x14ac:dyDescent="0.25">
      <c r="A26" s="33"/>
      <c r="B26" s="145" t="s">
        <v>127</v>
      </c>
      <c r="C26" s="168"/>
      <c r="D26" s="168"/>
      <c r="E26" s="168"/>
      <c r="F26" s="361">
        <v>22680</v>
      </c>
      <c r="G26" s="361"/>
      <c r="H26" s="361"/>
      <c r="I26" s="361"/>
      <c r="J26" s="362"/>
    </row>
    <row r="27" spans="1:10" ht="36" customHeight="1" outlineLevel="1" x14ac:dyDescent="0.25">
      <c r="A27" s="33"/>
      <c r="B27" s="145" t="s">
        <v>128</v>
      </c>
      <c r="C27" s="168"/>
      <c r="D27" s="168"/>
      <c r="E27" s="168"/>
      <c r="F27" s="361">
        <v>26460</v>
      </c>
      <c r="G27" s="361"/>
      <c r="H27" s="361"/>
      <c r="I27" s="361"/>
      <c r="J27" s="362"/>
    </row>
    <row r="28" spans="1:10" ht="36" customHeight="1" outlineLevel="1" x14ac:dyDescent="0.25">
      <c r="A28" s="33"/>
      <c r="B28" s="145" t="s">
        <v>129</v>
      </c>
      <c r="C28" s="168"/>
      <c r="D28" s="168"/>
      <c r="E28" s="168"/>
      <c r="F28" s="361">
        <v>30240</v>
      </c>
      <c r="G28" s="361"/>
      <c r="H28" s="361"/>
      <c r="I28" s="361"/>
      <c r="J28" s="362"/>
    </row>
    <row r="29" spans="1:10" ht="36" customHeight="1" outlineLevel="1" x14ac:dyDescent="0.25">
      <c r="A29" s="33"/>
      <c r="B29" s="145" t="s">
        <v>130</v>
      </c>
      <c r="C29" s="168"/>
      <c r="D29" s="168"/>
      <c r="E29" s="168"/>
      <c r="F29" s="361">
        <v>34020</v>
      </c>
      <c r="G29" s="361"/>
      <c r="H29" s="361"/>
      <c r="I29" s="361"/>
      <c r="J29" s="362"/>
    </row>
    <row r="30" spans="1:10" ht="36" customHeight="1" outlineLevel="1" x14ac:dyDescent="0.25">
      <c r="A30" s="33"/>
      <c r="B30" s="145" t="s">
        <v>131</v>
      </c>
      <c r="C30" s="168"/>
      <c r="D30" s="168"/>
      <c r="E30" s="168"/>
      <c r="F30" s="361">
        <v>37800</v>
      </c>
      <c r="G30" s="361"/>
      <c r="H30" s="361"/>
      <c r="I30" s="361"/>
      <c r="J30" s="362"/>
    </row>
    <row r="31" spans="1:10" ht="36" customHeight="1" outlineLevel="1" x14ac:dyDescent="0.25">
      <c r="A31" s="33"/>
      <c r="B31" s="145" t="s">
        <v>132</v>
      </c>
      <c r="C31" s="168"/>
      <c r="D31" s="168"/>
      <c r="E31" s="168"/>
      <c r="F31" s="361">
        <v>41580</v>
      </c>
      <c r="G31" s="361"/>
      <c r="H31" s="361"/>
      <c r="I31" s="361"/>
      <c r="J31" s="362"/>
    </row>
    <row r="32" spans="1:10" ht="36" customHeight="1" outlineLevel="1" x14ac:dyDescent="0.25">
      <c r="A32" s="33"/>
      <c r="B32" s="145" t="s">
        <v>133</v>
      </c>
      <c r="C32" s="168"/>
      <c r="D32" s="168"/>
      <c r="E32" s="168"/>
      <c r="F32" s="361">
        <v>45360</v>
      </c>
      <c r="G32" s="361"/>
      <c r="H32" s="361"/>
      <c r="I32" s="361"/>
      <c r="J32" s="362"/>
    </row>
    <row r="33" spans="1:10" ht="36" customHeight="1" outlineLevel="1" x14ac:dyDescent="0.25">
      <c r="A33" s="33"/>
      <c r="B33" s="145" t="s">
        <v>134</v>
      </c>
      <c r="C33" s="168"/>
      <c r="D33" s="168"/>
      <c r="E33" s="168"/>
      <c r="F33" s="361">
        <v>49140</v>
      </c>
      <c r="G33" s="361"/>
      <c r="H33" s="361"/>
      <c r="I33" s="361"/>
      <c r="J33" s="362"/>
    </row>
    <row r="34" spans="1:10" ht="36" customHeight="1" outlineLevel="1" x14ac:dyDescent="0.25">
      <c r="A34" s="33"/>
      <c r="B34" s="145" t="s">
        <v>135</v>
      </c>
      <c r="C34" s="168"/>
      <c r="D34" s="168"/>
      <c r="E34" s="168"/>
      <c r="F34" s="361">
        <v>52920</v>
      </c>
      <c r="G34" s="361"/>
      <c r="H34" s="361"/>
      <c r="I34" s="361"/>
      <c r="J34" s="362"/>
    </row>
    <row r="35" spans="1:10" ht="36" customHeight="1" outlineLevel="1" x14ac:dyDescent="0.25">
      <c r="A35" s="33"/>
      <c r="B35" s="145" t="s">
        <v>136</v>
      </c>
      <c r="C35" s="168"/>
      <c r="D35" s="168"/>
      <c r="E35" s="168"/>
      <c r="F35" s="361">
        <v>56700</v>
      </c>
      <c r="G35" s="361"/>
      <c r="H35" s="361"/>
      <c r="I35" s="361"/>
      <c r="J35" s="362"/>
    </row>
    <row r="36" spans="1:10" ht="36" customHeight="1" outlineLevel="1" x14ac:dyDescent="0.25">
      <c r="A36" s="33"/>
      <c r="B36" s="145" t="s">
        <v>137</v>
      </c>
      <c r="C36" s="168"/>
      <c r="D36" s="168"/>
      <c r="E36" s="168"/>
      <c r="F36" s="361">
        <v>60480</v>
      </c>
      <c r="G36" s="361"/>
      <c r="H36" s="361"/>
      <c r="I36" s="361"/>
      <c r="J36" s="362"/>
    </row>
    <row r="37" spans="1:10" ht="36" customHeight="1" outlineLevel="1" x14ac:dyDescent="0.25">
      <c r="A37" s="33"/>
      <c r="B37" s="145" t="s">
        <v>138</v>
      </c>
      <c r="C37" s="168"/>
      <c r="D37" s="168"/>
      <c r="E37" s="168"/>
      <c r="F37" s="361">
        <v>64260</v>
      </c>
      <c r="G37" s="361"/>
      <c r="H37" s="361"/>
      <c r="I37" s="361"/>
      <c r="J37" s="362"/>
    </row>
    <row r="38" spans="1:10" ht="36" customHeight="1" outlineLevel="1" x14ac:dyDescent="0.25">
      <c r="A38" s="33"/>
      <c r="B38" s="145" t="s">
        <v>139</v>
      </c>
      <c r="C38" s="168"/>
      <c r="D38" s="168"/>
      <c r="E38" s="168"/>
      <c r="F38" s="361">
        <v>68040</v>
      </c>
      <c r="G38" s="361"/>
      <c r="H38" s="361"/>
      <c r="I38" s="361"/>
      <c r="J38" s="362"/>
    </row>
    <row r="39" spans="1:10" ht="36" customHeight="1" outlineLevel="1" x14ac:dyDescent="0.25">
      <c r="A39" s="33"/>
      <c r="B39" s="145" t="s">
        <v>140</v>
      </c>
      <c r="C39" s="168"/>
      <c r="D39" s="168"/>
      <c r="E39" s="168"/>
      <c r="F39" s="361">
        <v>71820</v>
      </c>
      <c r="G39" s="361"/>
      <c r="H39" s="361"/>
      <c r="I39" s="361"/>
      <c r="J39" s="362"/>
    </row>
    <row r="40" spans="1:10" ht="36" customHeight="1" outlineLevel="1" thickBot="1" x14ac:dyDescent="0.3">
      <c r="A40" s="33"/>
      <c r="B40" s="145" t="s">
        <v>141</v>
      </c>
      <c r="C40" s="168"/>
      <c r="D40" s="168"/>
      <c r="E40" s="168"/>
      <c r="F40" s="373">
        <v>75600</v>
      </c>
      <c r="G40" s="373"/>
      <c r="H40" s="373"/>
      <c r="I40" s="373"/>
      <c r="J40" s="374"/>
    </row>
    <row r="41" spans="1:10" ht="36" customHeight="1" thickBot="1" x14ac:dyDescent="0.3">
      <c r="A41" s="33"/>
      <c r="B41" s="177" t="s">
        <v>142</v>
      </c>
      <c r="C41" s="178"/>
      <c r="D41" s="178"/>
      <c r="E41" s="369"/>
      <c r="F41" s="370" t="str">
        <f>"Цена от "&amp;MIN(F42:F51)&amp;" до "&amp;MAX(F42:F51)</f>
        <v>Цена от 1620 до 41040</v>
      </c>
      <c r="G41" s="371"/>
      <c r="H41" s="371"/>
      <c r="I41" s="371"/>
      <c r="J41" s="372"/>
    </row>
    <row r="42" spans="1:10" ht="36" customHeight="1" x14ac:dyDescent="0.25">
      <c r="A42" s="33"/>
      <c r="B42" s="124" t="s">
        <v>143</v>
      </c>
      <c r="C42" s="125"/>
      <c r="D42" s="125"/>
      <c r="E42" s="168"/>
      <c r="F42" s="361">
        <v>4644</v>
      </c>
      <c r="G42" s="361"/>
      <c r="H42" s="361"/>
      <c r="I42" s="361"/>
      <c r="J42" s="362"/>
    </row>
    <row r="43" spans="1:10" ht="36" customHeight="1" x14ac:dyDescent="0.25">
      <c r="A43" s="33"/>
      <c r="B43" s="124" t="s">
        <v>212</v>
      </c>
      <c r="C43" s="125"/>
      <c r="D43" s="125"/>
      <c r="E43" s="168"/>
      <c r="F43" s="169">
        <v>2736</v>
      </c>
      <c r="G43" s="169"/>
      <c r="H43" s="169"/>
      <c r="I43" s="169"/>
      <c r="J43" s="184"/>
    </row>
    <row r="44" spans="1:10" ht="36" customHeight="1" x14ac:dyDescent="0.25">
      <c r="A44" s="33"/>
      <c r="B44" s="124" t="s">
        <v>145</v>
      </c>
      <c r="C44" s="125"/>
      <c r="D44" s="125"/>
      <c r="E44" s="168"/>
      <c r="F44" s="169">
        <v>41040</v>
      </c>
      <c r="G44" s="169"/>
      <c r="H44" s="169"/>
      <c r="I44" s="169"/>
      <c r="J44" s="184"/>
    </row>
    <row r="45" spans="1:10" ht="36" customHeight="1" x14ac:dyDescent="0.25">
      <c r="A45" s="33"/>
      <c r="B45" s="124" t="s">
        <v>146</v>
      </c>
      <c r="C45" s="125"/>
      <c r="D45" s="125"/>
      <c r="E45" s="168"/>
      <c r="F45" s="169">
        <v>10512</v>
      </c>
      <c r="G45" s="169"/>
      <c r="H45" s="169"/>
      <c r="I45" s="169"/>
      <c r="J45" s="184"/>
    </row>
    <row r="46" spans="1:10" ht="36" customHeight="1" x14ac:dyDescent="0.25">
      <c r="A46" s="33"/>
      <c r="B46" s="124" t="s">
        <v>147</v>
      </c>
      <c r="C46" s="125"/>
      <c r="D46" s="125"/>
      <c r="E46" s="168"/>
      <c r="F46" s="169">
        <v>27720</v>
      </c>
      <c r="G46" s="169"/>
      <c r="H46" s="169"/>
      <c r="I46" s="169"/>
      <c r="J46" s="184"/>
    </row>
    <row r="47" spans="1:10" ht="36" customHeight="1" x14ac:dyDescent="0.25">
      <c r="A47" s="33"/>
      <c r="B47" s="124" t="s">
        <v>148</v>
      </c>
      <c r="C47" s="125"/>
      <c r="D47" s="125"/>
      <c r="E47" s="168"/>
      <c r="F47" s="169">
        <v>1620</v>
      </c>
      <c r="G47" s="169"/>
      <c r="H47" s="169"/>
      <c r="I47" s="169"/>
      <c r="J47" s="184"/>
    </row>
    <row r="48" spans="1:10" ht="36" customHeight="1" x14ac:dyDescent="0.25">
      <c r="A48" s="33"/>
      <c r="B48" s="124" t="s">
        <v>149</v>
      </c>
      <c r="C48" s="125"/>
      <c r="D48" s="125"/>
      <c r="E48" s="168"/>
      <c r="F48" s="169">
        <v>1620</v>
      </c>
      <c r="G48" s="169"/>
      <c r="H48" s="169"/>
      <c r="I48" s="169"/>
      <c r="J48" s="184"/>
    </row>
    <row r="49" spans="1:10" ht="36" customHeight="1" x14ac:dyDescent="0.25">
      <c r="A49" s="33"/>
      <c r="B49" s="124" t="s">
        <v>150</v>
      </c>
      <c r="C49" s="125"/>
      <c r="D49" s="125"/>
      <c r="E49" s="168"/>
      <c r="F49" s="169">
        <v>3240</v>
      </c>
      <c r="G49" s="169"/>
      <c r="H49" s="169"/>
      <c r="I49" s="169"/>
      <c r="J49" s="184"/>
    </row>
    <row r="50" spans="1:10" ht="36" customHeight="1" x14ac:dyDescent="0.25">
      <c r="A50" s="33"/>
      <c r="B50" s="124" t="s">
        <v>151</v>
      </c>
      <c r="C50" s="125"/>
      <c r="D50" s="125"/>
      <c r="E50" s="168"/>
      <c r="F50" s="169">
        <v>4860</v>
      </c>
      <c r="G50" s="169"/>
      <c r="H50" s="169"/>
      <c r="I50" s="169"/>
      <c r="J50" s="184"/>
    </row>
    <row r="51" spans="1:10" ht="36" customHeight="1" thickBot="1" x14ac:dyDescent="0.3">
      <c r="A51" s="33"/>
      <c r="B51" s="124" t="s">
        <v>152</v>
      </c>
      <c r="C51" s="125"/>
      <c r="D51" s="125"/>
      <c r="E51" s="168"/>
      <c r="F51" s="359">
        <v>28800</v>
      </c>
      <c r="G51" s="359"/>
      <c r="H51" s="359"/>
      <c r="I51" s="359"/>
      <c r="J51" s="360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33"/>
      <c r="B54" s="226" t="s">
        <v>213</v>
      </c>
      <c r="C54" s="227"/>
      <c r="D54" s="227"/>
      <c r="E54" s="227"/>
      <c r="F54" s="256" t="str">
        <f>"Цена от "&amp;MIN(F56:F56,F61:F74)&amp;" до "&amp;MAX(F56:F56,F61:F74)</f>
        <v>Цена от 3816 до 79740</v>
      </c>
      <c r="G54" s="357"/>
      <c r="H54" s="357"/>
      <c r="I54" s="357"/>
      <c r="J54" s="358"/>
    </row>
    <row r="55" spans="1:10" ht="24" customHeight="1" thickBot="1" x14ac:dyDescent="0.3">
      <c r="A55" s="33"/>
      <c r="B55" s="115"/>
      <c r="C55" s="116"/>
      <c r="D55" s="116"/>
      <c r="E55" s="116"/>
      <c r="F55" s="254"/>
      <c r="G55" s="290"/>
      <c r="H55" s="290"/>
      <c r="I55" s="290"/>
      <c r="J55" s="291"/>
    </row>
    <row r="56" spans="1:10" ht="36" customHeight="1" x14ac:dyDescent="0.25">
      <c r="A56" s="33"/>
      <c r="B56" s="124" t="s">
        <v>156</v>
      </c>
      <c r="C56" s="125"/>
      <c r="D56" s="125"/>
      <c r="E56" s="168"/>
      <c r="F56" s="361">
        <v>36720</v>
      </c>
      <c r="G56" s="361"/>
      <c r="H56" s="361"/>
      <c r="I56" s="361"/>
      <c r="J56" s="362"/>
    </row>
    <row r="57" spans="1:10" ht="36" customHeight="1" x14ac:dyDescent="0.25">
      <c r="A57" s="33"/>
      <c r="B57" s="124" t="s">
        <v>157</v>
      </c>
      <c r="C57" s="125"/>
      <c r="D57" s="125"/>
      <c r="E57" s="168"/>
      <c r="F57" s="169">
        <v>3672</v>
      </c>
      <c r="G57" s="169"/>
      <c r="H57" s="169"/>
      <c r="I57" s="169"/>
      <c r="J57" s="184"/>
    </row>
    <row r="58" spans="1:10" ht="36" customHeight="1" x14ac:dyDescent="0.25">
      <c r="A58" s="33"/>
      <c r="B58" s="124" t="s">
        <v>158</v>
      </c>
      <c r="C58" s="125"/>
      <c r="D58" s="125"/>
      <c r="E58" s="168"/>
      <c r="F58" s="359">
        <v>9180</v>
      </c>
      <c r="G58" s="359"/>
      <c r="H58" s="359"/>
      <c r="I58" s="359"/>
      <c r="J58" s="360"/>
    </row>
    <row r="59" spans="1:10" ht="36" customHeight="1" thickBot="1" x14ac:dyDescent="0.3">
      <c r="A59" s="7"/>
      <c r="B59" s="124" t="s">
        <v>159</v>
      </c>
      <c r="C59" s="125"/>
      <c r="D59" s="125"/>
      <c r="E59" s="126"/>
      <c r="F59" s="359">
        <v>30024</v>
      </c>
      <c r="G59" s="359"/>
      <c r="H59" s="359"/>
      <c r="I59" s="359"/>
      <c r="J59" s="360"/>
    </row>
    <row r="60" spans="1:10" ht="24" customHeight="1" thickBot="1" x14ac:dyDescent="0.3">
      <c r="A60" s="33"/>
      <c r="B60" s="115"/>
      <c r="C60" s="116"/>
      <c r="D60" s="116"/>
      <c r="E60" s="116"/>
      <c r="F60" s="254"/>
      <c r="G60" s="290"/>
      <c r="H60" s="290"/>
      <c r="I60" s="290"/>
      <c r="J60" s="291"/>
    </row>
    <row r="61" spans="1:10" ht="36" customHeight="1" x14ac:dyDescent="0.25">
      <c r="A61" s="33" t="s">
        <v>111</v>
      </c>
      <c r="B61" s="124" t="s">
        <v>160</v>
      </c>
      <c r="C61" s="125"/>
      <c r="D61" s="125"/>
      <c r="E61" s="168"/>
      <c r="F61" s="361">
        <v>32112</v>
      </c>
      <c r="G61" s="361"/>
      <c r="H61" s="361"/>
      <c r="I61" s="361"/>
      <c r="J61" s="362"/>
    </row>
    <row r="62" spans="1:10" ht="36" customHeight="1" x14ac:dyDescent="0.25">
      <c r="A62" s="33" t="s">
        <v>111</v>
      </c>
      <c r="B62" s="145" t="s">
        <v>161</v>
      </c>
      <c r="C62" s="146"/>
      <c r="D62" s="146"/>
      <c r="E62" s="146"/>
      <c r="F62" s="169">
        <v>20340</v>
      </c>
      <c r="G62" s="169"/>
      <c r="H62" s="169"/>
      <c r="I62" s="169"/>
      <c r="J62" s="184"/>
    </row>
    <row r="63" spans="1:10" ht="36" customHeight="1" x14ac:dyDescent="0.25">
      <c r="A63" s="33" t="s">
        <v>111</v>
      </c>
      <c r="B63" s="124" t="s">
        <v>162</v>
      </c>
      <c r="C63" s="125"/>
      <c r="D63" s="125"/>
      <c r="E63" s="168"/>
      <c r="F63" s="169">
        <v>45540</v>
      </c>
      <c r="G63" s="169"/>
      <c r="H63" s="169"/>
      <c r="I63" s="169"/>
      <c r="J63" s="184"/>
    </row>
    <row r="64" spans="1:10" ht="36" customHeight="1" x14ac:dyDescent="0.25">
      <c r="A64" s="33" t="s">
        <v>111</v>
      </c>
      <c r="B64" s="124" t="s">
        <v>163</v>
      </c>
      <c r="C64" s="125"/>
      <c r="D64" s="125"/>
      <c r="E64" s="168"/>
      <c r="F64" s="169">
        <v>29592</v>
      </c>
      <c r="G64" s="169"/>
      <c r="H64" s="169"/>
      <c r="I64" s="169"/>
      <c r="J64" s="184"/>
    </row>
    <row r="65" spans="1:10" ht="36" customHeight="1" x14ac:dyDescent="0.25">
      <c r="A65" s="33" t="s">
        <v>111</v>
      </c>
      <c r="B65" s="124" t="s">
        <v>164</v>
      </c>
      <c r="C65" s="125"/>
      <c r="D65" s="125"/>
      <c r="E65" s="168"/>
      <c r="F65" s="169">
        <v>35510.399999999994</v>
      </c>
      <c r="G65" s="169"/>
      <c r="H65" s="169"/>
      <c r="I65" s="169"/>
      <c r="J65" s="184"/>
    </row>
    <row r="66" spans="1:10" ht="36" customHeight="1" x14ac:dyDescent="0.25">
      <c r="A66" s="33" t="s">
        <v>111</v>
      </c>
      <c r="B66" s="124" t="s">
        <v>165</v>
      </c>
      <c r="C66" s="125"/>
      <c r="D66" s="125"/>
      <c r="E66" s="168"/>
      <c r="F66" s="169">
        <v>18540</v>
      </c>
      <c r="G66" s="169"/>
      <c r="H66" s="169"/>
      <c r="I66" s="169"/>
      <c r="J66" s="184"/>
    </row>
    <row r="67" spans="1:10" ht="36" customHeight="1" x14ac:dyDescent="0.25">
      <c r="A67" s="33" t="s">
        <v>111</v>
      </c>
      <c r="B67" s="124" t="s">
        <v>166</v>
      </c>
      <c r="C67" s="125"/>
      <c r="D67" s="125"/>
      <c r="E67" s="168"/>
      <c r="F67" s="169">
        <v>22140</v>
      </c>
      <c r="G67" s="169"/>
      <c r="H67" s="169"/>
      <c r="I67" s="169"/>
      <c r="J67" s="184"/>
    </row>
    <row r="68" spans="1:10" ht="36" customHeight="1" x14ac:dyDescent="0.25">
      <c r="A68" s="33" t="s">
        <v>111</v>
      </c>
      <c r="B68" s="124" t="s">
        <v>167</v>
      </c>
      <c r="C68" s="125"/>
      <c r="D68" s="125"/>
      <c r="E68" s="168"/>
      <c r="F68" s="169">
        <v>79740</v>
      </c>
      <c r="G68" s="169"/>
      <c r="H68" s="169"/>
      <c r="I68" s="169"/>
      <c r="J68" s="184"/>
    </row>
    <row r="69" spans="1:10" ht="36" customHeight="1" x14ac:dyDescent="0.25">
      <c r="A69" s="33"/>
      <c r="B69" s="124" t="s">
        <v>168</v>
      </c>
      <c r="C69" s="125"/>
      <c r="D69" s="125"/>
      <c r="E69" s="168"/>
      <c r="F69" s="169">
        <v>40068</v>
      </c>
      <c r="G69" s="169"/>
      <c r="H69" s="169"/>
      <c r="I69" s="169"/>
      <c r="J69" s="184"/>
    </row>
    <row r="70" spans="1:10" ht="36" customHeight="1" x14ac:dyDescent="0.25">
      <c r="A70" s="33" t="s">
        <v>111</v>
      </c>
      <c r="B70" s="139" t="s">
        <v>169</v>
      </c>
      <c r="C70" s="140"/>
      <c r="D70" s="140"/>
      <c r="E70" s="206"/>
      <c r="F70" s="169">
        <v>3816</v>
      </c>
      <c r="G70" s="169"/>
      <c r="H70" s="169"/>
      <c r="I70" s="169"/>
      <c r="J70" s="184"/>
    </row>
    <row r="71" spans="1:10" ht="36" customHeight="1" x14ac:dyDescent="0.25">
      <c r="A71" s="33"/>
      <c r="B71" s="124" t="s">
        <v>170</v>
      </c>
      <c r="C71" s="125"/>
      <c r="D71" s="125"/>
      <c r="E71" s="168"/>
      <c r="F71" s="169">
        <v>20052</v>
      </c>
      <c r="G71" s="169"/>
      <c r="H71" s="169"/>
      <c r="I71" s="169"/>
      <c r="J71" s="184"/>
    </row>
    <row r="72" spans="1:10" ht="36" customHeight="1" x14ac:dyDescent="0.25">
      <c r="A72" s="33"/>
      <c r="B72" s="124" t="s">
        <v>171</v>
      </c>
      <c r="C72" s="125"/>
      <c r="D72" s="125"/>
      <c r="E72" s="168"/>
      <c r="F72" s="169">
        <v>16236</v>
      </c>
      <c r="G72" s="169"/>
      <c r="H72" s="169"/>
      <c r="I72" s="169"/>
      <c r="J72" s="184"/>
    </row>
    <row r="73" spans="1:10" ht="36" customHeight="1" x14ac:dyDescent="0.25">
      <c r="A73" s="33" t="s">
        <v>111</v>
      </c>
      <c r="B73" s="145" t="s">
        <v>172</v>
      </c>
      <c r="C73" s="146"/>
      <c r="D73" s="146"/>
      <c r="E73" s="146"/>
      <c r="F73" s="169">
        <v>60120</v>
      </c>
      <c r="G73" s="169"/>
      <c r="H73" s="169"/>
      <c r="I73" s="169"/>
      <c r="J73" s="184"/>
    </row>
    <row r="74" spans="1:10" ht="36" customHeight="1" x14ac:dyDescent="0.25">
      <c r="A74" s="33" t="s">
        <v>111</v>
      </c>
      <c r="B74" s="124" t="s">
        <v>173</v>
      </c>
      <c r="C74" s="125"/>
      <c r="D74" s="125"/>
      <c r="E74" s="168"/>
      <c r="F74" s="169">
        <v>7740</v>
      </c>
      <c r="G74" s="169"/>
      <c r="H74" s="169"/>
      <c r="I74" s="169"/>
      <c r="J74" s="184"/>
    </row>
    <row r="75" spans="1:10" ht="36" customHeight="1" x14ac:dyDescent="0.25">
      <c r="A75" s="7"/>
      <c r="B75" s="124" t="s">
        <v>174</v>
      </c>
      <c r="C75" s="125"/>
      <c r="D75" s="125"/>
      <c r="E75" s="168"/>
      <c r="F75" s="169">
        <v>4644</v>
      </c>
      <c r="G75" s="169"/>
      <c r="H75" s="169"/>
      <c r="I75" s="169"/>
      <c r="J75" s="184"/>
    </row>
    <row r="76" spans="1:10" ht="36" customHeight="1" x14ac:dyDescent="0.25">
      <c r="A76" s="7"/>
      <c r="B76" s="124" t="s">
        <v>175</v>
      </c>
      <c r="C76" s="125"/>
      <c r="D76" s="125"/>
      <c r="E76" s="168"/>
      <c r="F76" s="169">
        <v>18090</v>
      </c>
      <c r="G76" s="169"/>
      <c r="H76" s="169"/>
      <c r="I76" s="169"/>
      <c r="J76" s="184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69">
        <v>18000</v>
      </c>
      <c r="G77" s="169"/>
      <c r="H77" s="169"/>
      <c r="I77" s="169"/>
      <c r="J77" s="184"/>
    </row>
    <row r="78" spans="1:10" ht="36" customHeight="1" x14ac:dyDescent="0.25">
      <c r="A78" s="7"/>
      <c r="B78" s="145" t="s">
        <v>177</v>
      </c>
      <c r="C78" s="146"/>
      <c r="D78" s="146"/>
      <c r="E78" s="170"/>
      <c r="F78" s="169">
        <v>18000</v>
      </c>
      <c r="G78" s="169"/>
      <c r="H78" s="169"/>
      <c r="I78" s="169"/>
      <c r="J78" s="184"/>
    </row>
    <row r="79" spans="1:10" ht="36" customHeight="1" x14ac:dyDescent="0.25">
      <c r="A79" s="33" t="s">
        <v>113</v>
      </c>
      <c r="B79" s="124" t="s">
        <v>214</v>
      </c>
      <c r="C79" s="125"/>
      <c r="D79" s="125"/>
      <c r="E79" s="168"/>
      <c r="F79" s="169">
        <v>45360</v>
      </c>
      <c r="G79" s="169"/>
      <c r="H79" s="169"/>
      <c r="I79" s="169"/>
      <c r="J79" s="184"/>
    </row>
    <row r="80" spans="1:10" ht="36" customHeight="1" x14ac:dyDescent="0.25">
      <c r="A80" s="33" t="s">
        <v>113</v>
      </c>
      <c r="B80" s="124" t="s">
        <v>215</v>
      </c>
      <c r="C80" s="125"/>
      <c r="D80" s="125"/>
      <c r="E80" s="168"/>
      <c r="F80" s="169">
        <v>28800</v>
      </c>
      <c r="G80" s="169"/>
      <c r="H80" s="169"/>
      <c r="I80" s="169"/>
      <c r="J80" s="184"/>
    </row>
    <row r="81" spans="1:10" ht="36" customHeight="1" x14ac:dyDescent="0.25">
      <c r="A81" s="33" t="s">
        <v>113</v>
      </c>
      <c r="B81" s="124" t="s">
        <v>216</v>
      </c>
      <c r="C81" s="125"/>
      <c r="D81" s="125"/>
      <c r="E81" s="168"/>
      <c r="F81" s="169">
        <v>64080</v>
      </c>
      <c r="G81" s="169"/>
      <c r="H81" s="169"/>
      <c r="I81" s="169"/>
      <c r="J81" s="184"/>
    </row>
    <row r="82" spans="1:10" ht="36" customHeight="1" x14ac:dyDescent="0.25">
      <c r="A82" s="33" t="s">
        <v>113</v>
      </c>
      <c r="B82" s="124" t="s">
        <v>217</v>
      </c>
      <c r="C82" s="125"/>
      <c r="D82" s="125"/>
      <c r="E82" s="168"/>
      <c r="F82" s="169">
        <v>41760</v>
      </c>
      <c r="G82" s="169"/>
      <c r="H82" s="169"/>
      <c r="I82" s="169"/>
      <c r="J82" s="184"/>
    </row>
    <row r="83" spans="1:10" ht="36" customHeight="1" x14ac:dyDescent="0.25">
      <c r="A83" s="33" t="s">
        <v>113</v>
      </c>
      <c r="B83" s="162" t="s">
        <v>218</v>
      </c>
      <c r="C83" s="163"/>
      <c r="D83" s="163"/>
      <c r="E83" s="265"/>
      <c r="F83" s="169">
        <v>50112</v>
      </c>
      <c r="G83" s="169"/>
      <c r="H83" s="169"/>
      <c r="I83" s="169"/>
      <c r="J83" s="184"/>
    </row>
    <row r="84" spans="1:10" ht="36" customHeight="1" x14ac:dyDescent="0.25">
      <c r="A84" s="33" t="s">
        <v>113</v>
      </c>
      <c r="B84" s="124" t="s">
        <v>219</v>
      </c>
      <c r="C84" s="125"/>
      <c r="D84" s="125"/>
      <c r="E84" s="168"/>
      <c r="F84" s="169">
        <v>26640</v>
      </c>
      <c r="G84" s="169"/>
      <c r="H84" s="169"/>
      <c r="I84" s="169"/>
      <c r="J84" s="184"/>
    </row>
    <row r="85" spans="1:10" ht="36" customHeight="1" x14ac:dyDescent="0.25">
      <c r="A85" s="33" t="s">
        <v>113</v>
      </c>
      <c r="B85" s="124" t="s">
        <v>220</v>
      </c>
      <c r="C85" s="125"/>
      <c r="D85" s="125"/>
      <c r="E85" s="168"/>
      <c r="F85" s="169">
        <v>31680</v>
      </c>
      <c r="G85" s="169"/>
      <c r="H85" s="169"/>
      <c r="I85" s="169"/>
      <c r="J85" s="184"/>
    </row>
    <row r="86" spans="1:10" ht="36" customHeight="1" x14ac:dyDescent="0.25">
      <c r="A86" s="33" t="s">
        <v>113</v>
      </c>
      <c r="B86" s="124" t="s">
        <v>221</v>
      </c>
      <c r="C86" s="125"/>
      <c r="D86" s="125"/>
      <c r="E86" s="168"/>
      <c r="F86" s="169">
        <v>112320</v>
      </c>
      <c r="G86" s="169"/>
      <c r="H86" s="169"/>
      <c r="I86" s="169"/>
      <c r="J86" s="184"/>
    </row>
    <row r="87" spans="1:10" ht="36" customHeight="1" x14ac:dyDescent="0.25">
      <c r="A87" s="33" t="s">
        <v>113</v>
      </c>
      <c r="B87" s="139" t="s">
        <v>222</v>
      </c>
      <c r="C87" s="140"/>
      <c r="D87" s="140"/>
      <c r="E87" s="206"/>
      <c r="F87" s="169">
        <v>5760</v>
      </c>
      <c r="G87" s="169"/>
      <c r="H87" s="169"/>
      <c r="I87" s="169"/>
      <c r="J87" s="184"/>
    </row>
    <row r="88" spans="1:10" ht="36" customHeight="1" x14ac:dyDescent="0.25">
      <c r="A88" s="33" t="s">
        <v>113</v>
      </c>
      <c r="B88" s="124" t="s">
        <v>223</v>
      </c>
      <c r="C88" s="125"/>
      <c r="D88" s="125"/>
      <c r="E88" s="168"/>
      <c r="F88" s="169">
        <v>84240</v>
      </c>
      <c r="G88" s="169"/>
      <c r="H88" s="169"/>
      <c r="I88" s="169"/>
      <c r="J88" s="184"/>
    </row>
    <row r="89" spans="1:10" ht="36" customHeight="1" thickBot="1" x14ac:dyDescent="0.3">
      <c r="A89" s="33" t="s">
        <v>113</v>
      </c>
      <c r="B89" s="162" t="s">
        <v>224</v>
      </c>
      <c r="C89" s="163"/>
      <c r="D89" s="163"/>
      <c r="E89" s="265"/>
      <c r="F89" s="359">
        <v>11520</v>
      </c>
      <c r="G89" s="359"/>
      <c r="H89" s="359"/>
      <c r="I89" s="359"/>
      <c r="J89" s="360"/>
    </row>
    <row r="90" spans="1:10" ht="27" customHeight="1" thickBot="1" x14ac:dyDescent="0.3">
      <c r="A90" s="33"/>
      <c r="B90" s="130" t="s">
        <v>189</v>
      </c>
      <c r="C90" s="131"/>
      <c r="D90" s="131"/>
      <c r="E90" s="132"/>
      <c r="F90" s="363"/>
      <c r="G90" s="364"/>
      <c r="H90" s="364"/>
      <c r="I90" s="364"/>
      <c r="J90" s="365"/>
    </row>
    <row r="91" spans="1:10" ht="19.5" customHeight="1" thickBot="1" x14ac:dyDescent="0.3">
      <c r="A91" s="33"/>
      <c r="B91" s="218" t="s">
        <v>190</v>
      </c>
      <c r="C91" s="219"/>
      <c r="D91" s="219"/>
      <c r="E91" s="219"/>
      <c r="F91" s="366"/>
      <c r="G91" s="367"/>
      <c r="H91" s="367"/>
      <c r="I91" s="367"/>
      <c r="J91" s="368"/>
    </row>
    <row r="92" spans="1:10" ht="36" customHeight="1" x14ac:dyDescent="0.25">
      <c r="A92" s="33"/>
      <c r="B92" s="205" t="s">
        <v>191</v>
      </c>
      <c r="C92" s="221"/>
      <c r="D92" s="221"/>
      <c r="E92" s="221"/>
      <c r="F92" s="361">
        <v>60</v>
      </c>
      <c r="G92" s="361"/>
      <c r="H92" s="361"/>
      <c r="I92" s="361"/>
      <c r="J92" s="362"/>
    </row>
    <row r="93" spans="1:10" ht="36" customHeight="1" x14ac:dyDescent="0.25">
      <c r="A93" s="33"/>
      <c r="B93" s="124" t="s">
        <v>192</v>
      </c>
      <c r="C93" s="125"/>
      <c r="D93" s="125"/>
      <c r="E93" s="168"/>
      <c r="F93" s="169">
        <v>60</v>
      </c>
      <c r="G93" s="169"/>
      <c r="H93" s="169"/>
      <c r="I93" s="169"/>
      <c r="J93" s="184"/>
    </row>
    <row r="94" spans="1:10" ht="36" customHeight="1" thickBot="1" x14ac:dyDescent="0.3">
      <c r="A94" s="33"/>
      <c r="B94" s="124" t="s">
        <v>193</v>
      </c>
      <c r="C94" s="125"/>
      <c r="D94" s="125"/>
      <c r="E94" s="168"/>
      <c r="F94" s="359">
        <v>120</v>
      </c>
      <c r="G94" s="359"/>
      <c r="H94" s="359"/>
      <c r="I94" s="359"/>
      <c r="J94" s="360"/>
    </row>
    <row r="95" spans="1:10" ht="36" customHeight="1" thickBot="1" x14ac:dyDescent="0.3">
      <c r="A95" s="7"/>
      <c r="B95" s="130" t="s">
        <v>194</v>
      </c>
      <c r="C95" s="131"/>
      <c r="D95" s="131"/>
      <c r="E95" s="131"/>
      <c r="F95" s="256"/>
      <c r="G95" s="357"/>
      <c r="H95" s="357"/>
      <c r="I95" s="357"/>
      <c r="J95" s="358"/>
    </row>
    <row r="96" spans="1:10" ht="36" customHeight="1" x14ac:dyDescent="0.25">
      <c r="A96" s="33" t="s">
        <v>111</v>
      </c>
      <c r="B96" s="124" t="s">
        <v>266</v>
      </c>
      <c r="C96" s="125"/>
      <c r="D96" s="125"/>
      <c r="E96" s="168"/>
      <c r="F96" s="22">
        <f>H96*1.2</f>
        <v>54432</v>
      </c>
      <c r="G96" s="22">
        <f>H96*1.1</f>
        <v>49896.000000000007</v>
      </c>
      <c r="H96" s="22">
        <v>45360</v>
      </c>
      <c r="I96" s="22">
        <f>H96*0.75</f>
        <v>34020</v>
      </c>
      <c r="J96" s="23">
        <f>H96*0.5</f>
        <v>22680</v>
      </c>
    </row>
    <row r="97" spans="1:10" ht="36" customHeight="1" x14ac:dyDescent="0.25">
      <c r="A97" s="33" t="s">
        <v>111</v>
      </c>
      <c r="B97" s="124" t="s">
        <v>196</v>
      </c>
      <c r="C97" s="125"/>
      <c r="D97" s="125"/>
      <c r="E97" s="168"/>
      <c r="F97" s="169">
        <v>20052</v>
      </c>
      <c r="G97" s="169"/>
      <c r="H97" s="169"/>
      <c r="I97" s="169"/>
      <c r="J97" s="184"/>
    </row>
    <row r="98" spans="1:10" ht="36" customHeight="1" x14ac:dyDescent="0.25">
      <c r="A98" s="33" t="s">
        <v>111</v>
      </c>
      <c r="B98" s="124" t="s">
        <v>197</v>
      </c>
      <c r="C98" s="125"/>
      <c r="D98" s="125"/>
      <c r="E98" s="168"/>
      <c r="F98" s="169">
        <v>17784</v>
      </c>
      <c r="G98" s="169"/>
      <c r="H98" s="169"/>
      <c r="I98" s="169"/>
      <c r="J98" s="184"/>
    </row>
    <row r="99" spans="1:10" ht="36" customHeight="1" x14ac:dyDescent="0.25">
      <c r="A99" s="33" t="s">
        <v>113</v>
      </c>
      <c r="B99" s="124" t="s">
        <v>226</v>
      </c>
      <c r="C99" s="125"/>
      <c r="D99" s="125"/>
      <c r="E99" s="168"/>
      <c r="F99" s="24">
        <f>H99*1.2</f>
        <v>21600</v>
      </c>
      <c r="G99" s="24">
        <f>H99*1.1</f>
        <v>19800</v>
      </c>
      <c r="H99" s="24">
        <v>18000</v>
      </c>
      <c r="I99" s="24">
        <f>H99*0.75</f>
        <v>13500</v>
      </c>
      <c r="J99" s="52">
        <f>H99*0.5</f>
        <v>9000</v>
      </c>
    </row>
    <row r="100" spans="1:10" ht="36" customHeight="1" x14ac:dyDescent="0.25">
      <c r="A100" s="33" t="s">
        <v>113</v>
      </c>
      <c r="B100" s="124" t="s">
        <v>227</v>
      </c>
      <c r="C100" s="125"/>
      <c r="D100" s="125"/>
      <c r="E100" s="168"/>
      <c r="F100" s="169">
        <v>28080</v>
      </c>
      <c r="G100" s="169"/>
      <c r="H100" s="169"/>
      <c r="I100" s="169"/>
      <c r="J100" s="184"/>
    </row>
    <row r="101" spans="1:10" ht="36" customHeight="1" x14ac:dyDescent="0.25">
      <c r="A101" s="33" t="s">
        <v>113</v>
      </c>
      <c r="B101" s="124" t="s">
        <v>228</v>
      </c>
      <c r="C101" s="125"/>
      <c r="D101" s="125"/>
      <c r="E101" s="168"/>
      <c r="F101" s="169">
        <v>25200</v>
      </c>
      <c r="G101" s="169"/>
      <c r="H101" s="169"/>
      <c r="I101" s="169"/>
      <c r="J101" s="184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359">
        <v>12600</v>
      </c>
      <c r="G102" s="359"/>
      <c r="H102" s="359"/>
      <c r="I102" s="359"/>
      <c r="J102" s="360"/>
    </row>
    <row r="103" spans="1:10" ht="54" customHeight="1" thickBot="1" x14ac:dyDescent="0.3">
      <c r="A103" s="33"/>
      <c r="B103" s="226" t="s">
        <v>202</v>
      </c>
      <c r="C103" s="227"/>
      <c r="D103" s="227"/>
      <c r="E103" s="227"/>
      <c r="F103" s="256"/>
      <c r="G103" s="357"/>
      <c r="H103" s="357"/>
      <c r="I103" s="357"/>
      <c r="J103" s="358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x14ac:dyDescent="0.25">
      <c r="A110" s="33"/>
      <c r="B110" s="248"/>
      <c r="C110" s="356"/>
      <c r="D110" s="356"/>
      <c r="E110" s="356"/>
      <c r="F110" s="356"/>
      <c r="G110" s="356"/>
      <c r="H110" s="356"/>
      <c r="I110" s="356"/>
      <c r="J110" s="356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</row>
    <row r="112" spans="1:10" ht="27" customHeight="1" x14ac:dyDescent="0.25">
      <c r="A112" s="7" t="s">
        <v>113</v>
      </c>
      <c r="B112" s="122" t="s">
        <v>229</v>
      </c>
      <c r="C112" s="122"/>
      <c r="D112" s="122"/>
      <c r="E112" s="122"/>
      <c r="F112" s="122"/>
      <c r="G112" s="122"/>
      <c r="H112" s="122"/>
      <c r="I112" s="122"/>
    </row>
    <row r="113" spans="1:9" ht="40.5" customHeight="1" x14ac:dyDescent="0.25">
      <c r="A113" s="7"/>
      <c r="B113" s="123" t="s">
        <v>211</v>
      </c>
      <c r="C113" s="123"/>
      <c r="D113" s="123"/>
      <c r="E113" s="123"/>
      <c r="F113" s="123"/>
      <c r="G113" s="123"/>
      <c r="H113" s="123"/>
      <c r="I113" s="123"/>
    </row>
    <row r="114" spans="1:9" ht="18" customHeight="1" x14ac:dyDescent="0.25">
      <c r="A114" s="7"/>
    </row>
  </sheetData>
  <sheetProtection selectLockedCells="1" selectUnlockedCells="1"/>
  <mergeCells count="210">
    <mergeCell ref="B1:I1"/>
    <mergeCell ref="F2:I2"/>
    <mergeCell ref="B3:E3"/>
    <mergeCell ref="B4:I4"/>
    <mergeCell ref="B5:E5"/>
    <mergeCell ref="F5:J5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110:J110"/>
    <mergeCell ref="B112:I112"/>
    <mergeCell ref="B113:I113"/>
    <mergeCell ref="B107:E107"/>
    <mergeCell ref="F107:J107"/>
    <mergeCell ref="B108:E108"/>
    <mergeCell ref="F108:J108"/>
    <mergeCell ref="B109:E109"/>
    <mergeCell ref="F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38232</v>
      </c>
      <c r="G8" s="16">
        <f>H8*1.1</f>
        <v>35046</v>
      </c>
      <c r="H8" s="16">
        <v>31860</v>
      </c>
      <c r="I8" s="16">
        <f>H8*0.75</f>
        <v>23895</v>
      </c>
      <c r="J8" s="16">
        <f>H8*0.5</f>
        <v>15930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53568</v>
      </c>
      <c r="G9" s="17">
        <f>H9*1.1</f>
        <v>49104.000000000007</v>
      </c>
      <c r="H9" s="17">
        <v>44640</v>
      </c>
      <c r="I9" s="17">
        <f>H9*0.75</f>
        <v>33480</v>
      </c>
      <c r="J9" s="17">
        <f>H9*0.5</f>
        <v>22320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45576</v>
      </c>
      <c r="G11" s="16">
        <f>H11*1.1</f>
        <v>41778</v>
      </c>
      <c r="H11" s="16">
        <v>37980</v>
      </c>
      <c r="I11" s="16">
        <f>H11*0.75</f>
        <v>28485</v>
      </c>
      <c r="J11" s="16">
        <f>H11*0.5</f>
        <v>18990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63849.599999999999</v>
      </c>
      <c r="G12" s="17">
        <f>H12*1.1</f>
        <v>58528.800000000003</v>
      </c>
      <c r="H12" s="17">
        <v>53208</v>
      </c>
      <c r="I12" s="17">
        <f>H12*0.75</f>
        <v>39906</v>
      </c>
      <c r="J12" s="17">
        <f>H12*0.5</f>
        <v>26604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8208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11520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4248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5976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9900 до 198000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9900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19800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29700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39600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49500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59400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69300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79200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89100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99000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108900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118800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128700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138600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148500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158400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168300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178200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188100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198000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1584 до 49464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5472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3132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49464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9756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29628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1584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1584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3168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4752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32328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3330 до 84906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24480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2448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6732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90000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60768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47916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65826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57672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69206.399999999994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47916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49464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82566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51480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3330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17154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14814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84906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42858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5472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49608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29700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52200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85680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67680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92160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81360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97632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67680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69840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115920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119520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60480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65">
        <v>120</v>
      </c>
      <c r="G94" s="166"/>
      <c r="H94" s="166"/>
      <c r="I94" s="166"/>
      <c r="J94" s="167"/>
    </row>
    <row r="95" spans="1:10" ht="36" customHeight="1" thickBot="1" x14ac:dyDescent="0.3">
      <c r="B95" s="130" t="s">
        <v>194</v>
      </c>
      <c r="C95" s="131"/>
      <c r="D95" s="131"/>
      <c r="E95" s="132"/>
      <c r="F95" s="397"/>
      <c r="G95" s="134"/>
      <c r="H95" s="134"/>
      <c r="I95" s="134"/>
      <c r="J95" s="135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29462.399999999998</v>
      </c>
      <c r="G96" s="46">
        <f>H96*1.1</f>
        <v>27007.200000000001</v>
      </c>
      <c r="H96" s="46">
        <v>24552</v>
      </c>
      <c r="I96" s="46">
        <f>H96*0.75</f>
        <v>18414</v>
      </c>
      <c r="J96" s="47">
        <f>H96*0.5</f>
        <v>12276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12474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24948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41472</v>
      </c>
      <c r="G99" s="46">
        <f>H99*1.1</f>
        <v>38016</v>
      </c>
      <c r="H99" s="46">
        <v>34560</v>
      </c>
      <c r="I99" s="46">
        <f>H99*0.75</f>
        <v>25920</v>
      </c>
      <c r="J99" s="47">
        <f>H99*0.5</f>
        <v>17280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18000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35280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26"/>
      <c r="F102" s="127">
        <v>12474</v>
      </c>
      <c r="G102" s="128"/>
      <c r="H102" s="128"/>
      <c r="I102" s="128"/>
      <c r="J102" s="129"/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99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51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51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99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99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24019.200000000001</v>
      </c>
      <c r="G8" s="16">
        <f>H8*1.1</f>
        <v>22017.600000000002</v>
      </c>
      <c r="H8" s="16">
        <v>20016</v>
      </c>
      <c r="I8" s="16">
        <f>H8*0.75</f>
        <v>15012</v>
      </c>
      <c r="J8" s="16">
        <f>H8*0.5</f>
        <v>10008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33696</v>
      </c>
      <c r="G9" s="17">
        <f>H9*1.1</f>
        <v>30888.000000000004</v>
      </c>
      <c r="H9" s="17">
        <v>28080</v>
      </c>
      <c r="I9" s="17">
        <f>H9*0.75</f>
        <v>21060</v>
      </c>
      <c r="J9" s="17">
        <f>H9*0.5</f>
        <v>14040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28425.599999999999</v>
      </c>
      <c r="G11" s="16">
        <f>H11*1.1</f>
        <v>26056.800000000003</v>
      </c>
      <c r="H11" s="16">
        <v>23688</v>
      </c>
      <c r="I11" s="16">
        <f>H11*0.75</f>
        <v>17766</v>
      </c>
      <c r="J11" s="16">
        <f>H11*0.5</f>
        <v>11844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39830.400000000001</v>
      </c>
      <c r="G12" s="17">
        <f>H12*1.1</f>
        <v>36511.200000000004</v>
      </c>
      <c r="H12" s="17">
        <v>33192</v>
      </c>
      <c r="I12" s="17">
        <f>H12*0.75</f>
        <v>24894</v>
      </c>
      <c r="J12" s="17">
        <f>H12*0.5</f>
        <v>16596</v>
      </c>
    </row>
    <row r="13" spans="1:10" ht="24" thickBot="1" x14ac:dyDescent="0.3"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5544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7920</v>
      </c>
      <c r="G15" s="197"/>
      <c r="H15" s="197"/>
      <c r="I15" s="197"/>
      <c r="J15" s="198"/>
    </row>
    <row r="16" spans="1:10" ht="24" thickBot="1" x14ac:dyDescent="0.3">
      <c r="B16" s="115"/>
      <c r="C16" s="116"/>
      <c r="D16" s="116"/>
      <c r="E16" s="117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2232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3168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5256 до 105120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5256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10512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15768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21024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26280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31536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36792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42048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47304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52560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57816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63072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68328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73584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78840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84096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89352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94608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99864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105120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45000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3672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2880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45000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8856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26928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29376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75096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14760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1476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3690</v>
      </c>
      <c r="G58" s="166"/>
      <c r="H58" s="166"/>
      <c r="I58" s="166"/>
      <c r="J58" s="167"/>
    </row>
    <row r="59" spans="1:10" ht="36" customHeight="1" thickBot="1" x14ac:dyDescent="0.3">
      <c r="B59" s="124" t="s">
        <v>159</v>
      </c>
      <c r="C59" s="125"/>
      <c r="D59" s="125"/>
      <c r="E59" s="126"/>
      <c r="F59" s="165">
        <v>30024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27864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43560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59832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34920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41904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43560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45000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75096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13500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15624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13464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33120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38952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3672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3150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6030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27000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39600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61200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84240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48960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58752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61200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63360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105840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46800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54720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17884.8</v>
      </c>
      <c r="G96" s="46">
        <f>H96*1.1</f>
        <v>16394.400000000001</v>
      </c>
      <c r="H96" s="46">
        <v>14904</v>
      </c>
      <c r="I96" s="46">
        <f>H96*0.75</f>
        <v>11178</v>
      </c>
      <c r="J96" s="47">
        <f>H96*0.5</f>
        <v>7452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11376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22680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25056</v>
      </c>
      <c r="G99" s="46">
        <f>H99*1.1</f>
        <v>22968.000000000004</v>
      </c>
      <c r="H99" s="46">
        <v>20880</v>
      </c>
      <c r="I99" s="46">
        <f>H99*0.75</f>
        <v>15660</v>
      </c>
      <c r="J99" s="47">
        <f>H99*0.5</f>
        <v>10440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16560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32400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26"/>
      <c r="F102" s="127">
        <v>5670</v>
      </c>
      <c r="G102" s="128"/>
      <c r="H102" s="128"/>
      <c r="I102" s="128"/>
      <c r="J102" s="129"/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2.5" customHeight="1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67.5" customHeight="1" x14ac:dyDescent="0.25">
      <c r="B111" s="121" t="s">
        <v>267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0.5" customHeight="1" x14ac:dyDescent="0.25">
      <c r="B112" s="121" t="s">
        <v>209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27" customHeight="1" x14ac:dyDescent="0.25">
      <c r="A113" s="7" t="s">
        <v>113</v>
      </c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3" t="s">
        <v>211</v>
      </c>
      <c r="C114" s="123"/>
      <c r="D114" s="123"/>
      <c r="E114" s="123"/>
      <c r="F114" s="123"/>
      <c r="G114" s="123"/>
      <c r="H114" s="123"/>
      <c r="I114" s="123"/>
      <c r="J114" s="123"/>
    </row>
    <row r="115" spans="1:10" ht="18" customHeight="1" x14ac:dyDescent="0.25"/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3:J113"/>
    <mergeCell ref="B114:J114"/>
    <mergeCell ref="B109:E109"/>
    <mergeCell ref="F109:J109"/>
    <mergeCell ref="B110:E110"/>
    <mergeCell ref="F110:J110"/>
    <mergeCell ref="B111:J111"/>
    <mergeCell ref="B112:J112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65" activePane="bottomLeft" state="frozen"/>
      <selection activeCell="J115" sqref="J115"/>
      <selection pane="bottomLeft" activeCell="B77" sqref="B77:E77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530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32832</v>
      </c>
      <c r="G8" s="16">
        <f>H8*1.1</f>
        <v>30096.000000000004</v>
      </c>
      <c r="H8" s="16">
        <v>27360</v>
      </c>
      <c r="I8" s="16">
        <f>H8*0.75</f>
        <v>20520</v>
      </c>
      <c r="J8" s="16">
        <f>H8*0.5</f>
        <v>13680</v>
      </c>
    </row>
    <row r="9" spans="1:10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45964.799999999996</v>
      </c>
      <c r="G9" s="17">
        <f>H9*1.1</f>
        <v>42134.400000000001</v>
      </c>
      <c r="H9" s="17">
        <v>38304</v>
      </c>
      <c r="I9" s="17">
        <f>H9*0.75</f>
        <v>28728</v>
      </c>
      <c r="J9" s="17">
        <f>H9*0.5</f>
        <v>19152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34560</v>
      </c>
      <c r="G11" s="16">
        <f>H11*1.1</f>
        <v>31680.000000000004</v>
      </c>
      <c r="H11" s="16">
        <v>28800</v>
      </c>
      <c r="I11" s="16">
        <f>H11*0.75</f>
        <v>21600</v>
      </c>
      <c r="J11" s="16">
        <f>H11*0.5</f>
        <v>14400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48384</v>
      </c>
      <c r="G12" s="17">
        <f>H12*1.1</f>
        <v>44352</v>
      </c>
      <c r="H12" s="17">
        <v>40320</v>
      </c>
      <c r="I12" s="17">
        <f>H12*0.75</f>
        <v>30240</v>
      </c>
      <c r="J12" s="17">
        <f>H12*0.5</f>
        <v>20160</v>
      </c>
    </row>
    <row r="13" spans="1:10" ht="24" customHeight="1" thickBot="1" x14ac:dyDescent="0.3">
      <c r="A13" s="7"/>
      <c r="B13" s="115"/>
      <c r="C13" s="116"/>
      <c r="D13" s="116"/>
      <c r="E13" s="117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203"/>
      <c r="D14" s="203"/>
      <c r="E14" s="204"/>
      <c r="F14" s="207">
        <v>9576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193" t="s">
        <v>118</v>
      </c>
      <c r="C15" s="194"/>
      <c r="D15" s="194"/>
      <c r="E15" s="195"/>
      <c r="F15" s="196">
        <v>13680</v>
      </c>
      <c r="G15" s="197"/>
      <c r="H15" s="197"/>
      <c r="I15" s="197"/>
      <c r="J15" s="198"/>
    </row>
    <row r="16" spans="1:10" ht="36" customHeight="1" thickBot="1" x14ac:dyDescent="0.3">
      <c r="A16" s="7"/>
      <c r="B16" s="115"/>
      <c r="C16" s="116"/>
      <c r="D16" s="116"/>
      <c r="E16" s="117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96">
        <v>504</v>
      </c>
      <c r="G18" s="197"/>
      <c r="H18" s="197"/>
      <c r="I18" s="197"/>
      <c r="J18" s="198"/>
    </row>
    <row r="19" spans="1:10" ht="24" customHeight="1" thickBot="1" x14ac:dyDescent="0.3">
      <c r="A19" s="7"/>
      <c r="B19" s="115"/>
      <c r="C19" s="185"/>
      <c r="D19" s="185"/>
      <c r="E19" s="186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344" t="s">
        <v>121</v>
      </c>
      <c r="C20" s="345"/>
      <c r="D20" s="345"/>
      <c r="E20" s="346"/>
      <c r="F20" s="190" t="str">
        <f>"Цена от "&amp;MIN(F21:F39)&amp;" до "&amp;MAX(F21:F39)</f>
        <v>Цена от 6048 до 60480</v>
      </c>
      <c r="G20" s="191"/>
      <c r="H20" s="191"/>
      <c r="I20" s="191"/>
      <c r="J20" s="192"/>
    </row>
    <row r="21" spans="1:10" ht="36" customHeight="1" outlineLevel="1" x14ac:dyDescent="0.25">
      <c r="A21" s="7"/>
      <c r="B21" s="153" t="s">
        <v>123</v>
      </c>
      <c r="C21" s="154"/>
      <c r="D21" s="154"/>
      <c r="E21" s="155"/>
      <c r="F21" s="127">
        <v>6048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124</v>
      </c>
      <c r="C22" s="168"/>
      <c r="D22" s="168"/>
      <c r="E22" s="126"/>
      <c r="F22" s="127">
        <v>9072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125</v>
      </c>
      <c r="C23" s="168"/>
      <c r="D23" s="168"/>
      <c r="E23" s="126"/>
      <c r="F23" s="127">
        <v>12096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126</v>
      </c>
      <c r="C24" s="168"/>
      <c r="D24" s="168"/>
      <c r="E24" s="126"/>
      <c r="F24" s="127">
        <v>15120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127</v>
      </c>
      <c r="C25" s="168"/>
      <c r="D25" s="168"/>
      <c r="E25" s="126"/>
      <c r="F25" s="127">
        <v>18144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128</v>
      </c>
      <c r="C26" s="168"/>
      <c r="D26" s="168"/>
      <c r="E26" s="126"/>
      <c r="F26" s="127">
        <v>21168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129</v>
      </c>
      <c r="C27" s="168"/>
      <c r="D27" s="168"/>
      <c r="E27" s="126"/>
      <c r="F27" s="127">
        <v>24192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130</v>
      </c>
      <c r="C28" s="168"/>
      <c r="D28" s="168"/>
      <c r="E28" s="126"/>
      <c r="F28" s="127">
        <v>27216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131</v>
      </c>
      <c r="C29" s="168"/>
      <c r="D29" s="168"/>
      <c r="E29" s="126"/>
      <c r="F29" s="127">
        <v>30240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132</v>
      </c>
      <c r="C30" s="168"/>
      <c r="D30" s="168"/>
      <c r="E30" s="126"/>
      <c r="F30" s="127">
        <v>33264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133</v>
      </c>
      <c r="C31" s="168"/>
      <c r="D31" s="168"/>
      <c r="E31" s="126"/>
      <c r="F31" s="127">
        <v>36288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134</v>
      </c>
      <c r="C32" s="168"/>
      <c r="D32" s="168"/>
      <c r="E32" s="126"/>
      <c r="F32" s="127">
        <v>39312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135</v>
      </c>
      <c r="C33" s="168"/>
      <c r="D33" s="168"/>
      <c r="E33" s="126"/>
      <c r="F33" s="127">
        <v>42336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136</v>
      </c>
      <c r="C34" s="168"/>
      <c r="D34" s="168"/>
      <c r="E34" s="126"/>
      <c r="F34" s="127">
        <v>45360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137</v>
      </c>
      <c r="C35" s="168"/>
      <c r="D35" s="168"/>
      <c r="E35" s="126"/>
      <c r="F35" s="127">
        <v>48384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138</v>
      </c>
      <c r="C36" s="168"/>
      <c r="D36" s="168"/>
      <c r="E36" s="126"/>
      <c r="F36" s="127">
        <v>51408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139</v>
      </c>
      <c r="C37" s="168"/>
      <c r="D37" s="168"/>
      <c r="E37" s="126"/>
      <c r="F37" s="127">
        <v>54432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140</v>
      </c>
      <c r="C38" s="168"/>
      <c r="D38" s="168"/>
      <c r="E38" s="126"/>
      <c r="F38" s="127">
        <v>57456</v>
      </c>
      <c r="G38" s="128"/>
      <c r="H38" s="128"/>
      <c r="I38" s="128"/>
      <c r="J38" s="129"/>
    </row>
    <row r="39" spans="1:10" ht="36" customHeight="1" outlineLevel="1" thickBot="1" x14ac:dyDescent="0.3">
      <c r="A39" s="7"/>
      <c r="B39" s="145" t="s">
        <v>141</v>
      </c>
      <c r="C39" s="168"/>
      <c r="D39" s="168"/>
      <c r="E39" s="126"/>
      <c r="F39" s="127">
        <v>60480</v>
      </c>
      <c r="G39" s="128"/>
      <c r="H39" s="128"/>
      <c r="I39" s="128"/>
      <c r="J39" s="129"/>
    </row>
    <row r="40" spans="1:10" ht="36" customHeight="1" thickBot="1" x14ac:dyDescent="0.3">
      <c r="A40" s="7"/>
      <c r="B40" s="177" t="s">
        <v>142</v>
      </c>
      <c r="C40" s="178"/>
      <c r="D40" s="178"/>
      <c r="E40" s="179"/>
      <c r="F40" s="180" t="str">
        <f>"Цена от "&amp;MIN(F41:F50)&amp;" до "&amp;MAX(F41:F50)</f>
        <v>Цена от 1440 до 10800</v>
      </c>
      <c r="G40" s="181"/>
      <c r="H40" s="181"/>
      <c r="I40" s="181"/>
      <c r="J40" s="182"/>
    </row>
    <row r="41" spans="1:10" ht="36" customHeight="1" x14ac:dyDescent="0.25">
      <c r="A41" s="7"/>
      <c r="B41" s="124" t="s">
        <v>143</v>
      </c>
      <c r="C41" s="125"/>
      <c r="D41" s="125"/>
      <c r="E41" s="126"/>
      <c r="F41" s="127">
        <v>3240</v>
      </c>
      <c r="G41" s="128"/>
      <c r="H41" s="128"/>
      <c r="I41" s="128"/>
      <c r="J41" s="129"/>
    </row>
    <row r="42" spans="1:10" ht="36" customHeight="1" x14ac:dyDescent="0.25">
      <c r="A42" s="7"/>
      <c r="B42" s="124" t="s">
        <v>212</v>
      </c>
      <c r="C42" s="125"/>
      <c r="D42" s="125"/>
      <c r="E42" s="126"/>
      <c r="F42" s="127">
        <v>1440</v>
      </c>
      <c r="G42" s="128"/>
      <c r="H42" s="128"/>
      <c r="I42" s="128"/>
      <c r="J42" s="129"/>
    </row>
    <row r="43" spans="1:10" ht="36" customHeight="1" x14ac:dyDescent="0.25">
      <c r="A43" s="7"/>
      <c r="B43" s="139" t="s">
        <v>145</v>
      </c>
      <c r="C43" s="140"/>
      <c r="D43" s="140"/>
      <c r="E43" s="141"/>
      <c r="F43" s="142">
        <v>10800</v>
      </c>
      <c r="G43" s="143"/>
      <c r="H43" s="143"/>
      <c r="I43" s="143"/>
      <c r="J43" s="144"/>
    </row>
    <row r="44" spans="1:10" ht="36" customHeight="1" x14ac:dyDescent="0.25">
      <c r="A44" s="7"/>
      <c r="B44" s="124" t="s">
        <v>146</v>
      </c>
      <c r="C44" s="125"/>
      <c r="D44" s="125"/>
      <c r="E44" s="126"/>
      <c r="F44" s="127">
        <v>6480</v>
      </c>
      <c r="G44" s="128"/>
      <c r="H44" s="128"/>
      <c r="I44" s="128"/>
      <c r="J44" s="129"/>
    </row>
    <row r="45" spans="1:10" ht="36" customHeight="1" x14ac:dyDescent="0.25">
      <c r="A45" s="7"/>
      <c r="B45" s="124" t="s">
        <v>147</v>
      </c>
      <c r="C45" s="125"/>
      <c r="D45" s="125"/>
      <c r="E45" s="126"/>
      <c r="F45" s="127">
        <v>7200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148</v>
      </c>
      <c r="C46" s="125"/>
      <c r="D46" s="125"/>
      <c r="E46" s="126"/>
      <c r="F46" s="127">
        <v>1440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149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150</v>
      </c>
      <c r="C48" s="125"/>
      <c r="D48" s="125"/>
      <c r="E48" s="126"/>
      <c r="F48" s="127">
        <v>2880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151</v>
      </c>
      <c r="C49" s="125"/>
      <c r="D49" s="125"/>
      <c r="E49" s="126"/>
      <c r="F49" s="127">
        <v>4320</v>
      </c>
      <c r="G49" s="128"/>
      <c r="H49" s="128"/>
      <c r="I49" s="128"/>
      <c r="J49" s="129"/>
    </row>
    <row r="50" spans="1:10" ht="36" customHeight="1" thickBot="1" x14ac:dyDescent="0.3">
      <c r="A50" s="7"/>
      <c r="B50" s="124" t="s">
        <v>152</v>
      </c>
      <c r="C50" s="125"/>
      <c r="D50" s="125"/>
      <c r="E50" s="126"/>
      <c r="F50" s="127">
        <v>3600</v>
      </c>
      <c r="G50" s="128"/>
      <c r="H50" s="128"/>
      <c r="I50" s="128"/>
      <c r="J50" s="129"/>
    </row>
    <row r="51" spans="1:10" ht="24" customHeight="1" thickBot="1" x14ac:dyDescent="0.3">
      <c r="A51" s="7"/>
      <c r="B51" s="115"/>
      <c r="C51" s="116"/>
      <c r="D51" s="116"/>
      <c r="E51" s="117"/>
      <c r="F51" s="118" t="s">
        <v>153</v>
      </c>
      <c r="G51" s="119"/>
      <c r="H51" s="119"/>
      <c r="I51" s="119"/>
      <c r="J51" s="120"/>
    </row>
    <row r="52" spans="1:10" ht="36" customHeight="1" thickBot="1" x14ac:dyDescent="0.3">
      <c r="A52" s="7"/>
      <c r="B52" s="124" t="s">
        <v>154</v>
      </c>
      <c r="C52" s="125"/>
      <c r="D52" s="125"/>
      <c r="E52" s="126"/>
      <c r="F52" s="127">
        <v>180</v>
      </c>
      <c r="G52" s="128"/>
      <c r="H52" s="128"/>
      <c r="I52" s="128"/>
      <c r="J52" s="129"/>
    </row>
    <row r="53" spans="1:10" ht="54" customHeight="1" thickBot="1" x14ac:dyDescent="0.3">
      <c r="A53" s="7"/>
      <c r="B53" s="266" t="s">
        <v>213</v>
      </c>
      <c r="C53" s="267"/>
      <c r="D53" s="267"/>
      <c r="E53" s="268"/>
      <c r="F53" s="287" t="str">
        <f>"Цена от "&amp;MIN(F55,F60:J61,H95,F62:J73)&amp;" до "&amp;MAX(F55,F60:J61,H95,F62:J73)</f>
        <v>Цена от 2880 до 34560</v>
      </c>
      <c r="G53" s="288"/>
      <c r="H53" s="288"/>
      <c r="I53" s="288"/>
      <c r="J53" s="289"/>
    </row>
    <row r="54" spans="1:10" ht="24" thickBot="1" x14ac:dyDescent="0.3">
      <c r="A54" s="7"/>
      <c r="B54" s="115"/>
      <c r="C54" s="116"/>
      <c r="D54" s="116"/>
      <c r="E54" s="117"/>
      <c r="F54" s="118"/>
      <c r="G54" s="119"/>
      <c r="H54" s="119"/>
      <c r="I54" s="119"/>
      <c r="J54" s="120"/>
    </row>
    <row r="55" spans="1:10" ht="36" customHeight="1" x14ac:dyDescent="0.25">
      <c r="A55" s="7"/>
      <c r="B55" s="124" t="s">
        <v>156</v>
      </c>
      <c r="C55" s="125"/>
      <c r="D55" s="125"/>
      <c r="E55" s="126"/>
      <c r="F55" s="127">
        <v>2880</v>
      </c>
      <c r="G55" s="128"/>
      <c r="H55" s="128"/>
      <c r="I55" s="128"/>
      <c r="J55" s="129"/>
    </row>
    <row r="56" spans="1:10" ht="36" customHeight="1" x14ac:dyDescent="0.25">
      <c r="A56" s="7"/>
      <c r="B56" s="162" t="s">
        <v>157</v>
      </c>
      <c r="C56" s="163"/>
      <c r="D56" s="163"/>
      <c r="E56" s="164"/>
      <c r="F56" s="165">
        <v>288</v>
      </c>
      <c r="G56" s="166"/>
      <c r="H56" s="166"/>
      <c r="I56" s="166"/>
      <c r="J56" s="167"/>
    </row>
    <row r="57" spans="1:10" ht="36" customHeight="1" x14ac:dyDescent="0.25">
      <c r="A57" s="7"/>
      <c r="B57" s="162" t="s">
        <v>158</v>
      </c>
      <c r="C57" s="163"/>
      <c r="D57" s="163"/>
      <c r="E57" s="164"/>
      <c r="F57" s="165">
        <v>720</v>
      </c>
      <c r="G57" s="166"/>
      <c r="H57" s="166"/>
      <c r="I57" s="166"/>
      <c r="J57" s="167"/>
    </row>
    <row r="58" spans="1:10" ht="36" customHeight="1" thickBot="1" x14ac:dyDescent="0.3">
      <c r="A58" s="7"/>
      <c r="B58" s="124" t="s">
        <v>159</v>
      </c>
      <c r="C58" s="125"/>
      <c r="D58" s="125"/>
      <c r="E58" s="126"/>
      <c r="F58" s="165">
        <v>30024</v>
      </c>
      <c r="G58" s="166"/>
      <c r="H58" s="166"/>
      <c r="I58" s="166"/>
      <c r="J58" s="167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9" t="s">
        <v>160</v>
      </c>
      <c r="C60" s="140"/>
      <c r="D60" s="140"/>
      <c r="E60" s="141"/>
      <c r="F60" s="142">
        <v>21600</v>
      </c>
      <c r="G60" s="143"/>
      <c r="H60" s="143"/>
      <c r="I60" s="143"/>
      <c r="J60" s="144"/>
    </row>
    <row r="61" spans="1:10" ht="36" customHeight="1" x14ac:dyDescent="0.25">
      <c r="A61" s="7" t="s">
        <v>111</v>
      </c>
      <c r="B61" s="145" t="s">
        <v>161</v>
      </c>
      <c r="C61" s="146"/>
      <c r="D61" s="146"/>
      <c r="E61" s="147"/>
      <c r="F61" s="127">
        <v>3600</v>
      </c>
      <c r="G61" s="128"/>
      <c r="H61" s="128"/>
      <c r="I61" s="128"/>
      <c r="J61" s="129"/>
    </row>
    <row r="62" spans="1:10" ht="36" customHeight="1" x14ac:dyDescent="0.25">
      <c r="A62" s="7" t="s">
        <v>111</v>
      </c>
      <c r="B62" s="124" t="s">
        <v>162</v>
      </c>
      <c r="C62" s="125"/>
      <c r="D62" s="125"/>
      <c r="E62" s="126"/>
      <c r="F62" s="127">
        <v>10800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163</v>
      </c>
      <c r="C63" s="125"/>
      <c r="D63" s="125"/>
      <c r="E63" s="126"/>
      <c r="F63" s="127">
        <v>28800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164</v>
      </c>
      <c r="C64" s="125"/>
      <c r="D64" s="125"/>
      <c r="E64" s="126"/>
      <c r="F64" s="127">
        <v>34560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165</v>
      </c>
      <c r="C65" s="125"/>
      <c r="D65" s="125"/>
      <c r="E65" s="126"/>
      <c r="F65" s="127">
        <v>2880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166</v>
      </c>
      <c r="C66" s="125"/>
      <c r="D66" s="125"/>
      <c r="E66" s="126"/>
      <c r="F66" s="127">
        <v>2880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167</v>
      </c>
      <c r="C67" s="125"/>
      <c r="D67" s="125"/>
      <c r="E67" s="126"/>
      <c r="F67" s="127">
        <v>3600</v>
      </c>
      <c r="G67" s="128"/>
      <c r="H67" s="128"/>
      <c r="I67" s="128"/>
      <c r="J67" s="129"/>
    </row>
    <row r="68" spans="1:10" ht="36" customHeight="1" x14ac:dyDescent="0.25">
      <c r="A68" s="7"/>
      <c r="B68" s="124" t="s">
        <v>168</v>
      </c>
      <c r="C68" s="125"/>
      <c r="D68" s="125"/>
      <c r="E68" s="126"/>
      <c r="F68" s="127">
        <v>28800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39" t="s">
        <v>169</v>
      </c>
      <c r="C69" s="140"/>
      <c r="D69" s="140"/>
      <c r="E69" s="141"/>
      <c r="F69" s="127">
        <v>2880</v>
      </c>
      <c r="G69" s="128"/>
      <c r="H69" s="128"/>
      <c r="I69" s="128"/>
      <c r="J69" s="129"/>
    </row>
    <row r="70" spans="1:10" ht="36" customHeight="1" x14ac:dyDescent="0.25">
      <c r="A70" s="7"/>
      <c r="B70" s="145" t="s">
        <v>170</v>
      </c>
      <c r="C70" s="146"/>
      <c r="D70" s="146"/>
      <c r="E70" s="147"/>
      <c r="F70" s="127">
        <v>7200</v>
      </c>
      <c r="G70" s="128"/>
      <c r="H70" s="128"/>
      <c r="I70" s="128"/>
      <c r="J70" s="129"/>
    </row>
    <row r="71" spans="1:10" ht="36" customHeight="1" x14ac:dyDescent="0.25">
      <c r="B71" s="145" t="s">
        <v>171</v>
      </c>
      <c r="C71" s="146"/>
      <c r="D71" s="146"/>
      <c r="E71" s="147"/>
      <c r="F71" s="127">
        <v>5400</v>
      </c>
      <c r="G71" s="128"/>
      <c r="H71" s="128"/>
      <c r="I71" s="128"/>
      <c r="J71" s="129"/>
    </row>
    <row r="72" spans="1:10" ht="36" customHeight="1" x14ac:dyDescent="0.25">
      <c r="A72" s="7" t="s">
        <v>111</v>
      </c>
      <c r="B72" s="145" t="s">
        <v>172</v>
      </c>
      <c r="C72" s="146"/>
      <c r="D72" s="146"/>
      <c r="E72" s="147"/>
      <c r="F72" s="127">
        <v>28800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173</v>
      </c>
      <c r="C73" s="125"/>
      <c r="D73" s="125"/>
      <c r="E73" s="126"/>
      <c r="F73" s="127">
        <v>2880</v>
      </c>
      <c r="G73" s="128"/>
      <c r="H73" s="128"/>
      <c r="I73" s="128"/>
      <c r="J73" s="129"/>
    </row>
    <row r="74" spans="1:10" ht="36" customHeight="1" x14ac:dyDescent="0.25">
      <c r="A74" s="7"/>
      <c r="B74" s="124" t="s">
        <v>174</v>
      </c>
      <c r="C74" s="125"/>
      <c r="D74" s="125"/>
      <c r="E74" s="126"/>
      <c r="F74" s="127">
        <v>2160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175</v>
      </c>
      <c r="C75" s="125"/>
      <c r="D75" s="125"/>
      <c r="E75" s="126"/>
      <c r="F75" s="127">
        <v>12150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176</v>
      </c>
      <c r="C76" s="125"/>
      <c r="D76" s="125"/>
      <c r="E76" s="168"/>
      <c r="F76" s="127">
        <v>6030</v>
      </c>
      <c r="G76" s="128"/>
      <c r="H76" s="128"/>
      <c r="I76" s="128"/>
      <c r="J76" s="129"/>
    </row>
    <row r="77" spans="1:10" ht="36" customHeight="1" x14ac:dyDescent="0.25">
      <c r="A77" s="7"/>
      <c r="B77" s="145" t="s">
        <v>177</v>
      </c>
      <c r="C77" s="146"/>
      <c r="D77" s="146"/>
      <c r="E77" s="146"/>
      <c r="F77" s="127">
        <v>12024</v>
      </c>
      <c r="G77" s="128"/>
      <c r="H77" s="128"/>
      <c r="I77" s="128"/>
      <c r="J77" s="129"/>
    </row>
    <row r="78" spans="1:10" ht="36" customHeight="1" x14ac:dyDescent="0.25">
      <c r="A78" s="7" t="s">
        <v>113</v>
      </c>
      <c r="B78" s="124" t="s">
        <v>178</v>
      </c>
      <c r="C78" s="125"/>
      <c r="D78" s="125"/>
      <c r="E78" s="126"/>
      <c r="F78" s="127">
        <v>30240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179</v>
      </c>
      <c r="C79" s="125"/>
      <c r="D79" s="125"/>
      <c r="E79" s="126"/>
      <c r="F79" s="127">
        <v>5040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180</v>
      </c>
      <c r="C80" s="125"/>
      <c r="D80" s="125"/>
      <c r="E80" s="126"/>
      <c r="F80" s="127">
        <v>15120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181</v>
      </c>
      <c r="C81" s="125"/>
      <c r="D81" s="125"/>
      <c r="E81" s="126"/>
      <c r="F81" s="127">
        <v>40320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62" t="s">
        <v>182</v>
      </c>
      <c r="C82" s="163"/>
      <c r="D82" s="163"/>
      <c r="E82" s="164"/>
      <c r="F82" s="165">
        <v>48384</v>
      </c>
      <c r="G82" s="166"/>
      <c r="H82" s="166"/>
      <c r="I82" s="166"/>
      <c r="J82" s="167"/>
    </row>
    <row r="83" spans="1:10" ht="36" customHeight="1" x14ac:dyDescent="0.25">
      <c r="A83" s="7" t="s">
        <v>113</v>
      </c>
      <c r="B83" s="124" t="s">
        <v>183</v>
      </c>
      <c r="C83" s="125"/>
      <c r="D83" s="125"/>
      <c r="E83" s="126"/>
      <c r="F83" s="127">
        <v>4320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184</v>
      </c>
      <c r="C84" s="125"/>
      <c r="D84" s="125"/>
      <c r="E84" s="126"/>
      <c r="F84" s="127">
        <v>4320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185</v>
      </c>
      <c r="C85" s="125"/>
      <c r="D85" s="125"/>
      <c r="E85" s="126"/>
      <c r="F85" s="127">
        <v>5040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186</v>
      </c>
      <c r="C86" s="125"/>
      <c r="D86" s="125"/>
      <c r="E86" s="126"/>
      <c r="F86" s="127">
        <v>4320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187</v>
      </c>
      <c r="C87" s="125"/>
      <c r="D87" s="125"/>
      <c r="E87" s="126"/>
      <c r="F87" s="127">
        <v>40320</v>
      </c>
      <c r="G87" s="128"/>
      <c r="H87" s="128"/>
      <c r="I87" s="128"/>
      <c r="J87" s="129"/>
    </row>
    <row r="88" spans="1:10" ht="36" customHeight="1" thickBot="1" x14ac:dyDescent="0.3">
      <c r="A88" s="7" t="s">
        <v>113</v>
      </c>
      <c r="B88" s="124" t="s">
        <v>188</v>
      </c>
      <c r="C88" s="125"/>
      <c r="D88" s="125"/>
      <c r="E88" s="126"/>
      <c r="F88" s="127">
        <v>4320</v>
      </c>
      <c r="G88" s="128"/>
      <c r="H88" s="128"/>
      <c r="I88" s="128"/>
      <c r="J88" s="129"/>
    </row>
    <row r="89" spans="1:10" ht="36" customHeight="1" thickBot="1" x14ac:dyDescent="0.3">
      <c r="A89" s="7"/>
      <c r="B89" s="42" t="s">
        <v>189</v>
      </c>
      <c r="C89" s="43"/>
      <c r="D89" s="43"/>
      <c r="E89" s="44"/>
      <c r="F89" s="287"/>
      <c r="G89" s="288"/>
      <c r="H89" s="288"/>
      <c r="I89" s="288"/>
      <c r="J89" s="289"/>
    </row>
    <row r="90" spans="1:10" ht="22.5" customHeight="1" thickBot="1" x14ac:dyDescent="0.3">
      <c r="A90" s="7" t="s">
        <v>111</v>
      </c>
      <c r="B90" s="218" t="s">
        <v>190</v>
      </c>
      <c r="C90" s="219"/>
      <c r="D90" s="219"/>
      <c r="E90" s="219"/>
      <c r="F90" s="219"/>
      <c r="G90" s="219"/>
      <c r="H90" s="219"/>
      <c r="I90" s="219"/>
      <c r="J90" s="220"/>
    </row>
    <row r="91" spans="1:10" ht="36" customHeight="1" x14ac:dyDescent="0.25">
      <c r="A91" s="7"/>
      <c r="B91" s="205" t="s">
        <v>191</v>
      </c>
      <c r="C91" s="221"/>
      <c r="D91" s="221"/>
      <c r="E91" s="222"/>
      <c r="F91" s="142">
        <v>60</v>
      </c>
      <c r="G91" s="143"/>
      <c r="H91" s="143"/>
      <c r="I91" s="143"/>
      <c r="J91" s="144"/>
    </row>
    <row r="92" spans="1:10" ht="36" customHeight="1" x14ac:dyDescent="0.25">
      <c r="A92" s="7"/>
      <c r="B92" s="124" t="s">
        <v>192</v>
      </c>
      <c r="C92" s="125"/>
      <c r="D92" s="125"/>
      <c r="E92" s="126"/>
      <c r="F92" s="127">
        <v>60</v>
      </c>
      <c r="G92" s="128"/>
      <c r="H92" s="128"/>
      <c r="I92" s="128"/>
      <c r="J92" s="129"/>
    </row>
    <row r="93" spans="1:10" ht="36" customHeight="1" thickBot="1" x14ac:dyDescent="0.3">
      <c r="A93" s="7"/>
      <c r="B93" s="124" t="s">
        <v>193</v>
      </c>
      <c r="C93" s="125"/>
      <c r="D93" s="125"/>
      <c r="E93" s="126"/>
      <c r="F93" s="127">
        <v>120</v>
      </c>
      <c r="G93" s="128"/>
      <c r="H93" s="128"/>
      <c r="I93" s="128"/>
      <c r="J93" s="129"/>
    </row>
    <row r="94" spans="1:10" ht="36" customHeight="1" thickBot="1" x14ac:dyDescent="0.3">
      <c r="A94" s="7"/>
      <c r="B94" s="130" t="s">
        <v>194</v>
      </c>
      <c r="C94" s="131"/>
      <c r="D94" s="131"/>
      <c r="E94" s="132"/>
      <c r="F94" s="287"/>
      <c r="G94" s="288"/>
      <c r="H94" s="288"/>
      <c r="I94" s="288"/>
      <c r="J94" s="289"/>
    </row>
    <row r="95" spans="1:10" ht="36" customHeight="1" x14ac:dyDescent="0.25">
      <c r="A95" s="7" t="s">
        <v>111</v>
      </c>
      <c r="B95" s="124" t="s">
        <v>195</v>
      </c>
      <c r="C95" s="125"/>
      <c r="D95" s="125"/>
      <c r="E95" s="126"/>
      <c r="F95" s="45">
        <f>H95*1.2</f>
        <v>8640</v>
      </c>
      <c r="G95" s="46">
        <f>H95*1.1</f>
        <v>7920.0000000000009</v>
      </c>
      <c r="H95" s="46">
        <v>7200</v>
      </c>
      <c r="I95" s="46">
        <f>H95*0.75</f>
        <v>5400</v>
      </c>
      <c r="J95" s="47">
        <f>H95*0.5</f>
        <v>3600</v>
      </c>
    </row>
    <row r="96" spans="1:10" ht="36" customHeight="1" x14ac:dyDescent="0.25">
      <c r="A96" s="7" t="s">
        <v>111</v>
      </c>
      <c r="B96" s="124" t="s">
        <v>196</v>
      </c>
      <c r="C96" s="125"/>
      <c r="D96" s="125"/>
      <c r="E96" s="126"/>
      <c r="F96" s="127">
        <v>5400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197</v>
      </c>
      <c r="C97" s="125"/>
      <c r="D97" s="125"/>
      <c r="E97" s="126"/>
      <c r="F97" s="127">
        <v>3600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198</v>
      </c>
      <c r="C98" s="125"/>
      <c r="D98" s="125"/>
      <c r="E98" s="126"/>
      <c r="F98" s="45">
        <f>H98*1.2</f>
        <v>12096</v>
      </c>
      <c r="G98" s="46">
        <f>H98*1.1</f>
        <v>11088</v>
      </c>
      <c r="H98" s="46">
        <v>10080</v>
      </c>
      <c r="I98" s="46">
        <f>H98*0.75</f>
        <v>7560</v>
      </c>
      <c r="J98" s="47">
        <f>H98*0.5</f>
        <v>5040</v>
      </c>
    </row>
    <row r="99" spans="1:10" ht="36" customHeight="1" x14ac:dyDescent="0.25">
      <c r="A99" s="7" t="s">
        <v>113</v>
      </c>
      <c r="B99" s="124" t="s">
        <v>231</v>
      </c>
      <c r="C99" s="125"/>
      <c r="D99" s="125"/>
      <c r="E99" s="126"/>
      <c r="F99" s="127">
        <v>7920</v>
      </c>
      <c r="G99" s="128"/>
      <c r="H99" s="128"/>
      <c r="I99" s="128"/>
      <c r="J99" s="129"/>
    </row>
    <row r="100" spans="1:10" ht="36" customHeight="1" x14ac:dyDescent="0.25">
      <c r="A100" s="7" t="s">
        <v>113</v>
      </c>
      <c r="B100" s="124" t="s">
        <v>200</v>
      </c>
      <c r="C100" s="125"/>
      <c r="D100" s="125"/>
      <c r="E100" s="126"/>
      <c r="F100" s="127">
        <v>5040</v>
      </c>
      <c r="G100" s="128"/>
      <c r="H100" s="128"/>
      <c r="I100" s="128"/>
      <c r="J100" s="129"/>
    </row>
    <row r="101" spans="1:10" ht="36" customHeight="1" thickBot="1" x14ac:dyDescent="0.3">
      <c r="A101" s="7"/>
      <c r="B101" s="124" t="s">
        <v>201</v>
      </c>
      <c r="C101" s="125"/>
      <c r="D101" s="125"/>
      <c r="E101" s="168"/>
      <c r="F101" s="24">
        <f>H101*1.2</f>
        <v>5184</v>
      </c>
      <c r="G101" s="24">
        <f>H101*1.1</f>
        <v>4752</v>
      </c>
      <c r="H101" s="24">
        <v>4320</v>
      </c>
      <c r="I101" s="24">
        <f>H101*0.75</f>
        <v>3240</v>
      </c>
      <c r="J101" s="24">
        <f>H101*0.5</f>
        <v>2160</v>
      </c>
    </row>
    <row r="102" spans="1:10" ht="54" customHeight="1" thickBot="1" x14ac:dyDescent="0.3">
      <c r="A102" s="7"/>
      <c r="B102" s="130" t="s">
        <v>202</v>
      </c>
      <c r="C102" s="131"/>
      <c r="D102" s="131"/>
      <c r="E102" s="132"/>
      <c r="F102" s="133"/>
      <c r="G102" s="134"/>
      <c r="H102" s="134"/>
      <c r="I102" s="134"/>
      <c r="J102" s="135"/>
    </row>
    <row r="103" spans="1:10" ht="28.5" customHeight="1" thickBot="1" x14ac:dyDescent="0.3">
      <c r="A103" s="7"/>
      <c r="B103" s="136" t="s">
        <v>190</v>
      </c>
      <c r="C103" s="137"/>
      <c r="D103" s="137"/>
      <c r="E103" s="137"/>
      <c r="F103" s="137"/>
      <c r="G103" s="137"/>
      <c r="H103" s="137"/>
      <c r="I103" s="137"/>
      <c r="J103" s="138"/>
    </row>
    <row r="104" spans="1:10" ht="28.5" customHeight="1" x14ac:dyDescent="0.25">
      <c r="A104" s="7"/>
      <c r="B104" s="139" t="s">
        <v>203</v>
      </c>
      <c r="C104" s="140"/>
      <c r="D104" s="140"/>
      <c r="E104" s="141"/>
      <c r="F104" s="142">
        <v>90</v>
      </c>
      <c r="G104" s="143"/>
      <c r="H104" s="143"/>
      <c r="I104" s="143"/>
      <c r="J104" s="144"/>
    </row>
    <row r="105" spans="1:10" ht="28.5" customHeight="1" x14ac:dyDescent="0.25">
      <c r="A105" s="7"/>
      <c r="B105" s="124" t="s">
        <v>204</v>
      </c>
      <c r="C105" s="125"/>
      <c r="D105" s="125"/>
      <c r="E105" s="126"/>
      <c r="F105" s="127">
        <v>45</v>
      </c>
      <c r="G105" s="128"/>
      <c r="H105" s="128"/>
      <c r="I105" s="128"/>
      <c r="J105" s="129"/>
    </row>
    <row r="106" spans="1:10" ht="28.5" customHeight="1" x14ac:dyDescent="0.25">
      <c r="A106" s="7"/>
      <c r="B106" s="124" t="s">
        <v>205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206</v>
      </c>
      <c r="C107" s="125"/>
      <c r="D107" s="125"/>
      <c r="E107" s="126"/>
      <c r="F107" s="127">
        <v>90</v>
      </c>
      <c r="G107" s="128"/>
      <c r="H107" s="128"/>
      <c r="I107" s="128"/>
      <c r="J107" s="129"/>
    </row>
    <row r="108" spans="1:10" ht="28.5" customHeight="1" thickBot="1" x14ac:dyDescent="0.3">
      <c r="A108" s="7"/>
      <c r="B108" s="124" t="s">
        <v>207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4" thickBot="1" x14ac:dyDescent="0.3">
      <c r="A109" s="7"/>
      <c r="B109" s="115"/>
      <c r="C109" s="185"/>
      <c r="D109" s="185"/>
      <c r="E109" s="186"/>
      <c r="F109" s="254"/>
      <c r="G109" s="290"/>
      <c r="H109" s="290"/>
      <c r="I109" s="290"/>
      <c r="J109" s="291"/>
    </row>
    <row r="110" spans="1:10" ht="23.25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21" t="s">
        <v>264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1.25" customHeight="1" x14ac:dyDescent="0.25">
      <c r="A112" s="7"/>
      <c r="B112" s="121" t="s">
        <v>209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21" x14ac:dyDescent="0.25">
      <c r="A113" s="7" t="s">
        <v>113</v>
      </c>
      <c r="B113" s="122" t="s">
        <v>268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2" customHeight="1" x14ac:dyDescent="0.25">
      <c r="A114" s="7"/>
      <c r="B114" s="123" t="s">
        <v>211</v>
      </c>
      <c r="C114" s="123"/>
      <c r="D114" s="123"/>
      <c r="E114" s="123"/>
      <c r="F114" s="123"/>
      <c r="G114" s="123"/>
      <c r="H114" s="123"/>
      <c r="I114" s="123"/>
      <c r="J114" s="123"/>
    </row>
    <row r="115" spans="1:10" ht="21" x14ac:dyDescent="0.25">
      <c r="A115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42" activePane="bottomLeft" state="frozen"/>
      <selection activeCell="J115" sqref="J115"/>
      <selection pane="bottomLeft" activeCell="B148" sqref="B148:E148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/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 t="s">
        <v>269</v>
      </c>
      <c r="G8" s="119"/>
      <c r="H8" s="119"/>
      <c r="I8" s="119"/>
      <c r="J8" s="120"/>
    </row>
    <row r="9" spans="1:10" ht="36" customHeight="1" thickBot="1" x14ac:dyDescent="0.3">
      <c r="A9" s="7" t="s">
        <v>111</v>
      </c>
      <c r="B9" s="427" t="s">
        <v>112</v>
      </c>
      <c r="C9" s="428"/>
      <c r="D9" s="428"/>
      <c r="E9" s="429"/>
      <c r="F9" s="53">
        <f>H9*1.2</f>
        <v>88560</v>
      </c>
      <c r="G9" s="53">
        <f>H9*1.1</f>
        <v>81180</v>
      </c>
      <c r="H9" s="53">
        <v>73800</v>
      </c>
      <c r="I9" s="53">
        <f>H9*0.75</f>
        <v>55350</v>
      </c>
      <c r="J9" s="53">
        <f>H9*0.5</f>
        <v>36900</v>
      </c>
    </row>
    <row r="10" spans="1:10" ht="18" customHeight="1" thickBot="1" x14ac:dyDescent="0.3">
      <c r="A10" s="422"/>
      <c r="B10" s="423"/>
      <c r="C10" s="423"/>
      <c r="D10" s="423"/>
      <c r="E10" s="423"/>
      <c r="F10" s="423"/>
      <c r="G10" s="423"/>
      <c r="H10" s="423"/>
      <c r="I10" s="423"/>
      <c r="J10" s="424"/>
    </row>
    <row r="11" spans="1:10" ht="36" customHeight="1" thickBot="1" x14ac:dyDescent="0.3">
      <c r="A11" s="7" t="s">
        <v>113</v>
      </c>
      <c r="B11" s="205" t="s">
        <v>114</v>
      </c>
      <c r="C11" s="206"/>
      <c r="D11" s="206"/>
      <c r="E11" s="141"/>
      <c r="F11" s="54">
        <f>H11*1.2</f>
        <v>123984</v>
      </c>
      <c r="G11" s="54">
        <f>H11*1.1</f>
        <v>113652.00000000001</v>
      </c>
      <c r="H11" s="54">
        <v>103320</v>
      </c>
      <c r="I11" s="54">
        <f>H11*0.75</f>
        <v>77490</v>
      </c>
      <c r="J11" s="54">
        <f>H11*0.5</f>
        <v>51660</v>
      </c>
    </row>
    <row r="12" spans="1:10" ht="24" customHeight="1" thickBot="1" x14ac:dyDescent="0.3">
      <c r="A12" s="7"/>
      <c r="B12" s="115"/>
      <c r="C12" s="116"/>
      <c r="D12" s="116"/>
      <c r="E12" s="117"/>
      <c r="F12" s="118" t="s">
        <v>269</v>
      </c>
      <c r="G12" s="119"/>
      <c r="H12" s="119"/>
      <c r="I12" s="119"/>
      <c r="J12" s="120"/>
    </row>
    <row r="13" spans="1:10" ht="36" customHeight="1" thickBot="1" x14ac:dyDescent="0.3">
      <c r="A13" s="7" t="s">
        <v>111</v>
      </c>
      <c r="B13" s="202" t="s">
        <v>115</v>
      </c>
      <c r="C13" s="203"/>
      <c r="D13" s="203"/>
      <c r="E13" s="204"/>
      <c r="F13" s="16">
        <f>H13*1.2</f>
        <v>99360</v>
      </c>
      <c r="G13" s="16">
        <f>H13*1.1</f>
        <v>91080.000000000015</v>
      </c>
      <c r="H13" s="16">
        <v>82800</v>
      </c>
      <c r="I13" s="16">
        <f>H13*0.75</f>
        <v>62100</v>
      </c>
      <c r="J13" s="16">
        <f>H13*0.5</f>
        <v>41400</v>
      </c>
    </row>
    <row r="14" spans="1:10" ht="24" customHeight="1" thickBot="1" x14ac:dyDescent="0.3">
      <c r="A14" s="7"/>
      <c r="B14" s="115"/>
      <c r="C14" s="116"/>
      <c r="D14" s="116"/>
      <c r="E14" s="117"/>
      <c r="F14" s="118"/>
      <c r="G14" s="119"/>
      <c r="H14" s="119"/>
      <c r="I14" s="119"/>
      <c r="J14" s="120"/>
    </row>
    <row r="15" spans="1:10" ht="36" customHeight="1" thickBot="1" x14ac:dyDescent="0.3">
      <c r="A15" s="7" t="s">
        <v>113</v>
      </c>
      <c r="B15" s="205" t="s">
        <v>116</v>
      </c>
      <c r="C15" s="206"/>
      <c r="D15" s="206"/>
      <c r="E15" s="141"/>
      <c r="F15" s="17">
        <f>H15*1.2</f>
        <v>139104</v>
      </c>
      <c r="G15" s="17">
        <f>H15*1.1</f>
        <v>127512.00000000001</v>
      </c>
      <c r="H15" s="17">
        <v>115920</v>
      </c>
      <c r="I15" s="17">
        <f>H15*0.75</f>
        <v>86940</v>
      </c>
      <c r="J15" s="17">
        <f>H15*0.5</f>
        <v>57960</v>
      </c>
    </row>
    <row r="16" spans="1:10" ht="24" customHeight="1" thickBot="1" x14ac:dyDescent="0.3">
      <c r="A16" s="7"/>
      <c r="B16" s="115"/>
      <c r="C16" s="116"/>
      <c r="D16" s="116"/>
      <c r="E16" s="117"/>
      <c r="F16" s="118"/>
      <c r="G16" s="119"/>
      <c r="H16" s="119"/>
      <c r="I16" s="119"/>
      <c r="J16" s="120"/>
    </row>
    <row r="17" spans="1:10" ht="36" customHeight="1" x14ac:dyDescent="0.25">
      <c r="A17" s="7" t="s">
        <v>111</v>
      </c>
      <c r="B17" s="202" t="s">
        <v>117</v>
      </c>
      <c r="C17" s="203"/>
      <c r="D17" s="203"/>
      <c r="E17" s="204"/>
      <c r="F17" s="207">
        <v>18540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93" t="s">
        <v>118</v>
      </c>
      <c r="C18" s="194"/>
      <c r="D18" s="194"/>
      <c r="E18" s="195"/>
      <c r="F18" s="196">
        <v>26640</v>
      </c>
      <c r="G18" s="197"/>
      <c r="H18" s="197"/>
      <c r="I18" s="197"/>
      <c r="J18" s="198"/>
    </row>
    <row r="19" spans="1:10" ht="24" customHeight="1" thickBot="1" x14ac:dyDescent="0.3">
      <c r="A19" s="7"/>
      <c r="B19" s="115"/>
      <c r="C19" s="116"/>
      <c r="D19" s="116"/>
      <c r="E19" s="117"/>
      <c r="F19" s="118" t="s">
        <v>269</v>
      </c>
      <c r="G19" s="119"/>
      <c r="H19" s="119"/>
      <c r="I19" s="119"/>
      <c r="J19" s="120"/>
    </row>
    <row r="20" spans="1:10" ht="36" customHeight="1" thickBot="1" x14ac:dyDescent="0.3">
      <c r="A20" s="7" t="s">
        <v>111</v>
      </c>
      <c r="B20" s="145" t="s">
        <v>119</v>
      </c>
      <c r="C20" s="168"/>
      <c r="D20" s="168"/>
      <c r="E20" s="126"/>
      <c r="F20" s="199">
        <v>2880</v>
      </c>
      <c r="G20" s="200"/>
      <c r="H20" s="200"/>
      <c r="I20" s="200"/>
      <c r="J20" s="201"/>
    </row>
    <row r="21" spans="1:10" ht="24" customHeight="1" thickBot="1" x14ac:dyDescent="0.3">
      <c r="A21" s="7"/>
      <c r="B21" s="115"/>
      <c r="C21" s="116"/>
      <c r="D21" s="116"/>
      <c r="E21" s="117"/>
      <c r="F21" s="118"/>
      <c r="G21" s="119"/>
      <c r="H21" s="119"/>
      <c r="I21" s="119"/>
      <c r="J21" s="120"/>
    </row>
    <row r="22" spans="1:10" ht="36" customHeight="1" thickBot="1" x14ac:dyDescent="0.3">
      <c r="A22" s="7" t="s">
        <v>113</v>
      </c>
      <c r="B22" s="420" t="s">
        <v>120</v>
      </c>
      <c r="C22" s="265"/>
      <c r="D22" s="265"/>
      <c r="E22" s="164"/>
      <c r="F22" s="421">
        <v>4032</v>
      </c>
      <c r="G22" s="359"/>
      <c r="H22" s="359"/>
      <c r="I22" s="359"/>
      <c r="J22" s="360"/>
    </row>
    <row r="23" spans="1:10" ht="31.5" customHeight="1" thickBot="1" x14ac:dyDescent="0.3">
      <c r="A23" s="422" t="s">
        <v>269</v>
      </c>
      <c r="B23" s="423"/>
      <c r="C23" s="423"/>
      <c r="D23" s="423"/>
      <c r="E23" s="423"/>
      <c r="F23" s="423"/>
      <c r="G23" s="423"/>
      <c r="H23" s="423"/>
      <c r="I23" s="423"/>
      <c r="J23" s="424"/>
    </row>
    <row r="24" spans="1:10" ht="36" customHeight="1" thickBot="1" x14ac:dyDescent="0.3">
      <c r="A24" s="7"/>
      <c r="B24" s="187" t="s">
        <v>121</v>
      </c>
      <c r="C24" s="188"/>
      <c r="D24" s="188"/>
      <c r="E24" s="189"/>
      <c r="F24" s="190" t="str">
        <f>"Цена от "&amp;MIN($F$25:F64)&amp;" до "&amp;MAX($F$25:F64)</f>
        <v>Цена от 17100 до 684000</v>
      </c>
      <c r="G24" s="191"/>
      <c r="H24" s="191"/>
      <c r="I24" s="191"/>
      <c r="J24" s="192"/>
    </row>
    <row r="25" spans="1:10" ht="36" customHeight="1" outlineLevel="1" x14ac:dyDescent="0.25">
      <c r="A25" s="7"/>
      <c r="B25" s="145" t="s">
        <v>122</v>
      </c>
      <c r="C25" s="168"/>
      <c r="D25" s="168"/>
      <c r="E25" s="126"/>
      <c r="F25" s="127">
        <v>17100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123</v>
      </c>
      <c r="C26" s="168"/>
      <c r="D26" s="168"/>
      <c r="E26" s="126"/>
      <c r="F26" s="127">
        <v>34200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124</v>
      </c>
      <c r="C27" s="168"/>
      <c r="D27" s="168"/>
      <c r="E27" s="126"/>
      <c r="F27" s="127">
        <v>51300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125</v>
      </c>
      <c r="C28" s="168"/>
      <c r="D28" s="168"/>
      <c r="E28" s="126"/>
      <c r="F28" s="127">
        <v>68400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126</v>
      </c>
      <c r="C29" s="168"/>
      <c r="D29" s="168"/>
      <c r="E29" s="126"/>
      <c r="F29" s="127">
        <v>85500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127</v>
      </c>
      <c r="C30" s="168"/>
      <c r="D30" s="168"/>
      <c r="E30" s="126"/>
      <c r="F30" s="127">
        <v>102600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128</v>
      </c>
      <c r="C31" s="168"/>
      <c r="D31" s="168"/>
      <c r="E31" s="126"/>
      <c r="F31" s="127">
        <v>119700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129</v>
      </c>
      <c r="C32" s="168"/>
      <c r="D32" s="168"/>
      <c r="E32" s="126"/>
      <c r="F32" s="127">
        <v>136800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130</v>
      </c>
      <c r="C33" s="168"/>
      <c r="D33" s="168"/>
      <c r="E33" s="126"/>
      <c r="F33" s="127">
        <v>153900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131</v>
      </c>
      <c r="C34" s="168"/>
      <c r="D34" s="168"/>
      <c r="E34" s="126"/>
      <c r="F34" s="127">
        <v>171000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132</v>
      </c>
      <c r="C35" s="168"/>
      <c r="D35" s="168"/>
      <c r="E35" s="126"/>
      <c r="F35" s="127">
        <v>188100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133</v>
      </c>
      <c r="C36" s="168"/>
      <c r="D36" s="168"/>
      <c r="E36" s="126"/>
      <c r="F36" s="127">
        <v>205200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134</v>
      </c>
      <c r="C37" s="168"/>
      <c r="D37" s="168"/>
      <c r="E37" s="126"/>
      <c r="F37" s="127">
        <v>222300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135</v>
      </c>
      <c r="C38" s="168"/>
      <c r="D38" s="168"/>
      <c r="E38" s="126"/>
      <c r="F38" s="127">
        <v>239400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136</v>
      </c>
      <c r="C39" s="168"/>
      <c r="D39" s="168"/>
      <c r="E39" s="126"/>
      <c r="F39" s="127">
        <v>256500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137</v>
      </c>
      <c r="C40" s="168"/>
      <c r="D40" s="168"/>
      <c r="E40" s="126"/>
      <c r="F40" s="127">
        <v>273600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138</v>
      </c>
      <c r="C41" s="168"/>
      <c r="D41" s="168"/>
      <c r="E41" s="126"/>
      <c r="F41" s="127">
        <v>290700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139</v>
      </c>
      <c r="C42" s="168"/>
      <c r="D42" s="168"/>
      <c r="E42" s="126"/>
      <c r="F42" s="127">
        <v>307800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140</v>
      </c>
      <c r="C43" s="168"/>
      <c r="D43" s="168"/>
      <c r="E43" s="126"/>
      <c r="F43" s="127">
        <v>324900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141</v>
      </c>
      <c r="C44" s="168"/>
      <c r="D44" s="168"/>
      <c r="E44" s="126"/>
      <c r="F44" s="127">
        <v>342000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234</v>
      </c>
      <c r="C45" s="168"/>
      <c r="D45" s="168"/>
      <c r="E45" s="126"/>
      <c r="F45" s="127">
        <v>359100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235</v>
      </c>
      <c r="C46" s="168"/>
      <c r="D46" s="168"/>
      <c r="E46" s="126"/>
      <c r="F46" s="127">
        <v>376200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236</v>
      </c>
      <c r="C47" s="168"/>
      <c r="D47" s="168"/>
      <c r="E47" s="126"/>
      <c r="F47" s="127">
        <v>393300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237</v>
      </c>
      <c r="C48" s="168"/>
      <c r="D48" s="168"/>
      <c r="E48" s="126"/>
      <c r="F48" s="127">
        <v>410400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238</v>
      </c>
      <c r="C49" s="168"/>
      <c r="D49" s="168"/>
      <c r="E49" s="126"/>
      <c r="F49" s="127">
        <v>427500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239</v>
      </c>
      <c r="C50" s="168"/>
      <c r="D50" s="168"/>
      <c r="E50" s="126"/>
      <c r="F50" s="127">
        <v>444600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240</v>
      </c>
      <c r="C51" s="168"/>
      <c r="D51" s="168"/>
      <c r="E51" s="126"/>
      <c r="F51" s="127">
        <v>461700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241</v>
      </c>
      <c r="C52" s="168"/>
      <c r="D52" s="168"/>
      <c r="E52" s="126"/>
      <c r="F52" s="127">
        <v>478800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242</v>
      </c>
      <c r="C53" s="168"/>
      <c r="D53" s="168"/>
      <c r="E53" s="126"/>
      <c r="F53" s="127">
        <v>495900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243</v>
      </c>
      <c r="C54" s="168"/>
      <c r="D54" s="168"/>
      <c r="E54" s="126"/>
      <c r="F54" s="127">
        <v>513000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244</v>
      </c>
      <c r="C55" s="168"/>
      <c r="D55" s="168"/>
      <c r="E55" s="126"/>
      <c r="F55" s="127">
        <v>530100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245</v>
      </c>
      <c r="C56" s="168"/>
      <c r="D56" s="168"/>
      <c r="E56" s="126"/>
      <c r="F56" s="127">
        <v>547200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246</v>
      </c>
      <c r="C57" s="168"/>
      <c r="D57" s="168"/>
      <c r="E57" s="126"/>
      <c r="F57" s="127">
        <v>564300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247</v>
      </c>
      <c r="C58" s="168"/>
      <c r="D58" s="168"/>
      <c r="E58" s="126"/>
      <c r="F58" s="127">
        <v>581400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248</v>
      </c>
      <c r="C59" s="168"/>
      <c r="D59" s="168"/>
      <c r="E59" s="126"/>
      <c r="F59" s="127">
        <v>598500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249</v>
      </c>
      <c r="C60" s="168"/>
      <c r="D60" s="168"/>
      <c r="E60" s="126"/>
      <c r="F60" s="127">
        <v>615600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250</v>
      </c>
      <c r="C61" s="168"/>
      <c r="D61" s="168"/>
      <c r="E61" s="126"/>
      <c r="F61" s="127">
        <v>632700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251</v>
      </c>
      <c r="C62" s="168"/>
      <c r="D62" s="168"/>
      <c r="E62" s="126"/>
      <c r="F62" s="127">
        <v>649800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252</v>
      </c>
      <c r="C63" s="168"/>
      <c r="D63" s="168"/>
      <c r="E63" s="126"/>
      <c r="F63" s="127">
        <v>666900</v>
      </c>
      <c r="G63" s="128"/>
      <c r="H63" s="128"/>
      <c r="I63" s="128"/>
      <c r="J63" s="129"/>
    </row>
    <row r="64" spans="1:10" ht="36" customHeight="1" outlineLevel="1" thickBot="1" x14ac:dyDescent="0.3">
      <c r="A64" s="7"/>
      <c r="B64" s="145" t="s">
        <v>253</v>
      </c>
      <c r="C64" s="168"/>
      <c r="D64" s="168"/>
      <c r="E64" s="126"/>
      <c r="F64" s="127">
        <v>684000</v>
      </c>
      <c r="G64" s="128"/>
      <c r="H64" s="128"/>
      <c r="I64" s="128"/>
      <c r="J64" s="129"/>
    </row>
    <row r="65" spans="1:10" ht="24" customHeight="1" thickBot="1" x14ac:dyDescent="0.3">
      <c r="A65" s="7"/>
      <c r="B65" s="115"/>
      <c r="C65" s="116"/>
      <c r="D65" s="116"/>
      <c r="E65" s="117"/>
      <c r="F65" s="254" t="s">
        <v>270</v>
      </c>
      <c r="G65" s="290"/>
      <c r="H65" s="290"/>
      <c r="I65" s="290"/>
      <c r="J65" s="291"/>
    </row>
    <row r="66" spans="1:10" ht="36" customHeight="1" thickBot="1" x14ac:dyDescent="0.3">
      <c r="A66" s="7" t="s">
        <v>111</v>
      </c>
      <c r="B66" s="416" t="s">
        <v>271</v>
      </c>
      <c r="C66" s="417"/>
      <c r="D66" s="417"/>
      <c r="E66" s="418"/>
      <c r="F66" s="55">
        <f>H66*1.2</f>
        <v>88560</v>
      </c>
      <c r="G66" s="56">
        <f>H66*1.1</f>
        <v>81180</v>
      </c>
      <c r="H66" s="56">
        <v>73800</v>
      </c>
      <c r="I66" s="56">
        <f>H66*0.75</f>
        <v>55350</v>
      </c>
      <c r="J66" s="57">
        <f>H66*0.5</f>
        <v>36900</v>
      </c>
    </row>
    <row r="67" spans="1:10" ht="24" customHeight="1" thickBot="1" x14ac:dyDescent="0.3">
      <c r="A67" s="7"/>
      <c r="B67" s="115"/>
      <c r="C67" s="116"/>
      <c r="D67" s="116"/>
      <c r="E67" s="117"/>
      <c r="F67" s="254" t="s">
        <v>270</v>
      </c>
      <c r="G67" s="290"/>
      <c r="H67" s="290"/>
      <c r="I67" s="290"/>
      <c r="J67" s="291"/>
    </row>
    <row r="68" spans="1:10" ht="36" customHeight="1" thickBot="1" x14ac:dyDescent="0.3">
      <c r="A68" s="7" t="s">
        <v>111</v>
      </c>
      <c r="B68" s="419" t="s">
        <v>272</v>
      </c>
      <c r="C68" s="414"/>
      <c r="D68" s="414"/>
      <c r="E68" s="415"/>
      <c r="F68" s="58">
        <f>H68*1.2</f>
        <v>99360</v>
      </c>
      <c r="G68" s="24">
        <f>H68*1.1</f>
        <v>91080.000000000015</v>
      </c>
      <c r="H68" s="24">
        <v>82800</v>
      </c>
      <c r="I68" s="24">
        <f>H68*0.75</f>
        <v>62100</v>
      </c>
      <c r="J68" s="52">
        <f>H68*0.5</f>
        <v>41400</v>
      </c>
    </row>
    <row r="69" spans="1:10" ht="24" customHeight="1" thickBot="1" x14ac:dyDescent="0.3">
      <c r="A69" s="7"/>
      <c r="B69" s="115"/>
      <c r="C69" s="116"/>
      <c r="D69" s="116"/>
      <c r="E69" s="117"/>
      <c r="F69" s="254" t="s">
        <v>270</v>
      </c>
      <c r="G69" s="290"/>
      <c r="H69" s="290"/>
      <c r="I69" s="290"/>
      <c r="J69" s="291"/>
    </row>
    <row r="70" spans="1:10" ht="36" customHeight="1" thickBot="1" x14ac:dyDescent="0.3">
      <c r="A70" s="7" t="s">
        <v>111</v>
      </c>
      <c r="B70" s="414" t="s">
        <v>273</v>
      </c>
      <c r="C70" s="414"/>
      <c r="D70" s="414"/>
      <c r="E70" s="415"/>
      <c r="F70" s="183">
        <v>2880</v>
      </c>
      <c r="G70" s="169"/>
      <c r="H70" s="169"/>
      <c r="I70" s="169"/>
      <c r="J70" s="184"/>
    </row>
    <row r="71" spans="1:10" ht="24" customHeight="1" thickBot="1" x14ac:dyDescent="0.3">
      <c r="A71" s="7"/>
      <c r="B71" s="115"/>
      <c r="C71" s="116"/>
      <c r="D71" s="116"/>
      <c r="E71" s="117"/>
      <c r="F71" s="254" t="s">
        <v>270</v>
      </c>
      <c r="G71" s="290"/>
      <c r="H71" s="290"/>
      <c r="I71" s="290"/>
      <c r="J71" s="291"/>
    </row>
    <row r="72" spans="1:10" ht="36" customHeight="1" x14ac:dyDescent="0.25">
      <c r="A72" s="7"/>
      <c r="B72" s="414" t="s">
        <v>274</v>
      </c>
      <c r="C72" s="414"/>
      <c r="D72" s="414"/>
      <c r="E72" s="415"/>
      <c r="F72" s="183">
        <v>17100</v>
      </c>
      <c r="G72" s="169"/>
      <c r="H72" s="169"/>
      <c r="I72" s="169"/>
      <c r="J72" s="184"/>
    </row>
    <row r="73" spans="1:10" ht="36" customHeight="1" outlineLevel="1" x14ac:dyDescent="0.25">
      <c r="A73" s="7"/>
      <c r="B73" s="414" t="s">
        <v>275</v>
      </c>
      <c r="C73" s="414"/>
      <c r="D73" s="414"/>
      <c r="E73" s="415"/>
      <c r="F73" s="183">
        <v>34200</v>
      </c>
      <c r="G73" s="169"/>
      <c r="H73" s="169"/>
      <c r="I73" s="169"/>
      <c r="J73" s="184"/>
    </row>
    <row r="74" spans="1:10" ht="36" customHeight="1" outlineLevel="1" x14ac:dyDescent="0.25">
      <c r="A74" s="7"/>
      <c r="B74" s="205" t="s">
        <v>276</v>
      </c>
      <c r="C74" s="206"/>
      <c r="D74" s="206"/>
      <c r="E74" s="206"/>
      <c r="F74" s="152">
        <v>51300</v>
      </c>
      <c r="G74" s="143"/>
      <c r="H74" s="143"/>
      <c r="I74" s="143"/>
      <c r="J74" s="144"/>
    </row>
    <row r="75" spans="1:10" ht="36" customHeight="1" outlineLevel="1" x14ac:dyDescent="0.25">
      <c r="A75" s="7"/>
      <c r="B75" s="145" t="s">
        <v>277</v>
      </c>
      <c r="C75" s="168"/>
      <c r="D75" s="168"/>
      <c r="E75" s="168"/>
      <c r="F75" s="151">
        <v>68400</v>
      </c>
      <c r="G75" s="128"/>
      <c r="H75" s="128"/>
      <c r="I75" s="128"/>
      <c r="J75" s="129"/>
    </row>
    <row r="76" spans="1:10" ht="36" customHeight="1" outlineLevel="1" x14ac:dyDescent="0.25">
      <c r="A76" s="7"/>
      <c r="B76" s="145" t="s">
        <v>278</v>
      </c>
      <c r="C76" s="168"/>
      <c r="D76" s="168"/>
      <c r="E76" s="168"/>
      <c r="F76" s="151">
        <v>85500</v>
      </c>
      <c r="G76" s="128"/>
      <c r="H76" s="128"/>
      <c r="I76" s="128"/>
      <c r="J76" s="129"/>
    </row>
    <row r="77" spans="1:10" ht="36" customHeight="1" outlineLevel="1" x14ac:dyDescent="0.25">
      <c r="A77" s="7"/>
      <c r="B77" s="145" t="s">
        <v>279</v>
      </c>
      <c r="C77" s="168"/>
      <c r="D77" s="168"/>
      <c r="E77" s="168"/>
      <c r="F77" s="151">
        <v>102600</v>
      </c>
      <c r="G77" s="128"/>
      <c r="H77" s="128"/>
      <c r="I77" s="128"/>
      <c r="J77" s="129"/>
    </row>
    <row r="78" spans="1:10" ht="36" customHeight="1" outlineLevel="1" x14ac:dyDescent="0.25">
      <c r="A78" s="7"/>
      <c r="B78" s="145" t="s">
        <v>280</v>
      </c>
      <c r="C78" s="168"/>
      <c r="D78" s="168"/>
      <c r="E78" s="168"/>
      <c r="F78" s="151">
        <v>119700</v>
      </c>
      <c r="G78" s="128"/>
      <c r="H78" s="128"/>
      <c r="I78" s="128"/>
      <c r="J78" s="129"/>
    </row>
    <row r="79" spans="1:10" ht="36" customHeight="1" outlineLevel="1" x14ac:dyDescent="0.25">
      <c r="A79" s="7"/>
      <c r="B79" s="145" t="s">
        <v>281</v>
      </c>
      <c r="C79" s="168"/>
      <c r="D79" s="168"/>
      <c r="E79" s="168"/>
      <c r="F79" s="151">
        <v>136800</v>
      </c>
      <c r="G79" s="128"/>
      <c r="H79" s="128"/>
      <c r="I79" s="128"/>
      <c r="J79" s="129"/>
    </row>
    <row r="80" spans="1:10" ht="36" customHeight="1" outlineLevel="1" x14ac:dyDescent="0.25">
      <c r="A80" s="7"/>
      <c r="B80" s="145" t="s">
        <v>282</v>
      </c>
      <c r="C80" s="168"/>
      <c r="D80" s="168"/>
      <c r="E80" s="168"/>
      <c r="F80" s="151">
        <v>153900</v>
      </c>
      <c r="G80" s="128"/>
      <c r="H80" s="128"/>
      <c r="I80" s="128"/>
      <c r="J80" s="129"/>
    </row>
    <row r="81" spans="1:10" ht="36" customHeight="1" outlineLevel="1" x14ac:dyDescent="0.25">
      <c r="A81" s="7"/>
      <c r="B81" s="145" t="s">
        <v>283</v>
      </c>
      <c r="C81" s="168"/>
      <c r="D81" s="168"/>
      <c r="E81" s="168"/>
      <c r="F81" s="151">
        <v>171000</v>
      </c>
      <c r="G81" s="128"/>
      <c r="H81" s="128"/>
      <c r="I81" s="128"/>
      <c r="J81" s="129"/>
    </row>
    <row r="82" spans="1:10" ht="36" customHeight="1" outlineLevel="1" x14ac:dyDescent="0.25">
      <c r="A82" s="7"/>
      <c r="B82" s="145" t="s">
        <v>284</v>
      </c>
      <c r="C82" s="168"/>
      <c r="D82" s="168"/>
      <c r="E82" s="168"/>
      <c r="F82" s="151">
        <v>188100</v>
      </c>
      <c r="G82" s="128"/>
      <c r="H82" s="128"/>
      <c r="I82" s="128"/>
      <c r="J82" s="129"/>
    </row>
    <row r="83" spans="1:10" ht="36" customHeight="1" outlineLevel="1" x14ac:dyDescent="0.25">
      <c r="A83" s="7"/>
      <c r="B83" s="145" t="s">
        <v>285</v>
      </c>
      <c r="C83" s="168"/>
      <c r="D83" s="168"/>
      <c r="E83" s="168"/>
      <c r="F83" s="151">
        <v>205200</v>
      </c>
      <c r="G83" s="128"/>
      <c r="H83" s="128"/>
      <c r="I83" s="128"/>
      <c r="J83" s="129"/>
    </row>
    <row r="84" spans="1:10" ht="36" customHeight="1" outlineLevel="1" x14ac:dyDescent="0.25">
      <c r="A84" s="7"/>
      <c r="B84" s="145" t="s">
        <v>286</v>
      </c>
      <c r="C84" s="168"/>
      <c r="D84" s="168"/>
      <c r="E84" s="168"/>
      <c r="F84" s="151">
        <v>222300</v>
      </c>
      <c r="G84" s="128"/>
      <c r="H84" s="128"/>
      <c r="I84" s="128"/>
      <c r="J84" s="129"/>
    </row>
    <row r="85" spans="1:10" ht="36" customHeight="1" outlineLevel="1" x14ac:dyDescent="0.25">
      <c r="A85" s="7"/>
      <c r="B85" s="145" t="s">
        <v>287</v>
      </c>
      <c r="C85" s="168"/>
      <c r="D85" s="168"/>
      <c r="E85" s="168"/>
      <c r="F85" s="151">
        <v>239400</v>
      </c>
      <c r="G85" s="128"/>
      <c r="H85" s="128"/>
      <c r="I85" s="128"/>
      <c r="J85" s="129"/>
    </row>
    <row r="86" spans="1:10" ht="36" customHeight="1" outlineLevel="1" x14ac:dyDescent="0.25">
      <c r="A86" s="7"/>
      <c r="B86" s="145" t="s">
        <v>288</v>
      </c>
      <c r="C86" s="168"/>
      <c r="D86" s="168"/>
      <c r="E86" s="168"/>
      <c r="F86" s="151">
        <v>256500</v>
      </c>
      <c r="G86" s="128"/>
      <c r="H86" s="128"/>
      <c r="I86" s="128"/>
      <c r="J86" s="129"/>
    </row>
    <row r="87" spans="1:10" ht="36" customHeight="1" outlineLevel="1" x14ac:dyDescent="0.25">
      <c r="A87" s="7"/>
      <c r="B87" s="145" t="s">
        <v>289</v>
      </c>
      <c r="C87" s="168"/>
      <c r="D87" s="168"/>
      <c r="E87" s="168"/>
      <c r="F87" s="151">
        <v>273600</v>
      </c>
      <c r="G87" s="128"/>
      <c r="H87" s="128"/>
      <c r="I87" s="128"/>
      <c r="J87" s="129"/>
    </row>
    <row r="88" spans="1:10" ht="36" customHeight="1" outlineLevel="1" x14ac:dyDescent="0.25">
      <c r="A88" s="7"/>
      <c r="B88" s="145" t="s">
        <v>290</v>
      </c>
      <c r="C88" s="168"/>
      <c r="D88" s="168"/>
      <c r="E88" s="168"/>
      <c r="F88" s="151">
        <v>290700</v>
      </c>
      <c r="G88" s="128"/>
      <c r="H88" s="128"/>
      <c r="I88" s="128"/>
      <c r="J88" s="129"/>
    </row>
    <row r="89" spans="1:10" ht="36" customHeight="1" outlineLevel="1" x14ac:dyDescent="0.25">
      <c r="A89" s="7"/>
      <c r="B89" s="145" t="s">
        <v>291</v>
      </c>
      <c r="C89" s="168"/>
      <c r="D89" s="168"/>
      <c r="E89" s="168"/>
      <c r="F89" s="151">
        <v>307800</v>
      </c>
      <c r="G89" s="128"/>
      <c r="H89" s="128"/>
      <c r="I89" s="128"/>
      <c r="J89" s="129"/>
    </row>
    <row r="90" spans="1:10" ht="36" customHeight="1" outlineLevel="1" x14ac:dyDescent="0.25">
      <c r="A90" s="7"/>
      <c r="B90" s="145" t="s">
        <v>292</v>
      </c>
      <c r="C90" s="168"/>
      <c r="D90" s="168"/>
      <c r="E90" s="168"/>
      <c r="F90" s="151">
        <v>324900</v>
      </c>
      <c r="G90" s="128"/>
      <c r="H90" s="128"/>
      <c r="I90" s="128"/>
      <c r="J90" s="129"/>
    </row>
    <row r="91" spans="1:10" ht="36" customHeight="1" outlineLevel="1" x14ac:dyDescent="0.25">
      <c r="A91" s="7"/>
      <c r="B91" s="145" t="s">
        <v>293</v>
      </c>
      <c r="C91" s="168"/>
      <c r="D91" s="168"/>
      <c r="E91" s="168"/>
      <c r="F91" s="151">
        <v>342000</v>
      </c>
      <c r="G91" s="128"/>
      <c r="H91" s="128"/>
      <c r="I91" s="128"/>
      <c r="J91" s="129"/>
    </row>
    <row r="92" spans="1:10" ht="36" customHeight="1" outlineLevel="1" x14ac:dyDescent="0.25">
      <c r="A92" s="7"/>
      <c r="B92" s="145" t="s">
        <v>294</v>
      </c>
      <c r="C92" s="168"/>
      <c r="D92" s="168"/>
      <c r="E92" s="168"/>
      <c r="F92" s="151">
        <v>359100</v>
      </c>
      <c r="G92" s="128"/>
      <c r="H92" s="128"/>
      <c r="I92" s="128"/>
      <c r="J92" s="129"/>
    </row>
    <row r="93" spans="1:10" ht="36" customHeight="1" outlineLevel="1" x14ac:dyDescent="0.25">
      <c r="A93" s="7"/>
      <c r="B93" s="145" t="s">
        <v>295</v>
      </c>
      <c r="C93" s="168"/>
      <c r="D93" s="168"/>
      <c r="E93" s="168"/>
      <c r="F93" s="151">
        <v>376200</v>
      </c>
      <c r="G93" s="128"/>
      <c r="H93" s="128"/>
      <c r="I93" s="128"/>
      <c r="J93" s="129"/>
    </row>
    <row r="94" spans="1:10" ht="36" customHeight="1" outlineLevel="1" x14ac:dyDescent="0.25">
      <c r="A94" s="7"/>
      <c r="B94" s="145" t="s">
        <v>296</v>
      </c>
      <c r="C94" s="168"/>
      <c r="D94" s="168"/>
      <c r="E94" s="168"/>
      <c r="F94" s="151">
        <v>393300</v>
      </c>
      <c r="G94" s="128"/>
      <c r="H94" s="128"/>
      <c r="I94" s="128"/>
      <c r="J94" s="129"/>
    </row>
    <row r="95" spans="1:10" ht="36" customHeight="1" outlineLevel="1" x14ac:dyDescent="0.25">
      <c r="A95" s="7"/>
      <c r="B95" s="145" t="s">
        <v>297</v>
      </c>
      <c r="C95" s="168"/>
      <c r="D95" s="168"/>
      <c r="E95" s="168"/>
      <c r="F95" s="151">
        <v>410400</v>
      </c>
      <c r="G95" s="128"/>
      <c r="H95" s="128"/>
      <c r="I95" s="128"/>
      <c r="J95" s="129"/>
    </row>
    <row r="96" spans="1:10" ht="36" customHeight="1" outlineLevel="1" x14ac:dyDescent="0.25">
      <c r="A96" s="7"/>
      <c r="B96" s="145" t="s">
        <v>298</v>
      </c>
      <c r="C96" s="168"/>
      <c r="D96" s="168"/>
      <c r="E96" s="168"/>
      <c r="F96" s="151">
        <v>427500</v>
      </c>
      <c r="G96" s="128"/>
      <c r="H96" s="128"/>
      <c r="I96" s="128"/>
      <c r="J96" s="129"/>
    </row>
    <row r="97" spans="1:10" ht="36" customHeight="1" outlineLevel="1" x14ac:dyDescent="0.25">
      <c r="A97" s="7"/>
      <c r="B97" s="145" t="s">
        <v>299</v>
      </c>
      <c r="C97" s="168"/>
      <c r="D97" s="168"/>
      <c r="E97" s="168"/>
      <c r="F97" s="151">
        <v>444600</v>
      </c>
      <c r="G97" s="128"/>
      <c r="H97" s="128"/>
      <c r="I97" s="128"/>
      <c r="J97" s="129"/>
    </row>
    <row r="98" spans="1:10" ht="36" customHeight="1" outlineLevel="1" x14ac:dyDescent="0.25">
      <c r="A98" s="7"/>
      <c r="B98" s="145" t="s">
        <v>300</v>
      </c>
      <c r="C98" s="168"/>
      <c r="D98" s="168"/>
      <c r="E98" s="168"/>
      <c r="F98" s="151">
        <v>461700</v>
      </c>
      <c r="G98" s="128"/>
      <c r="H98" s="128"/>
      <c r="I98" s="128"/>
      <c r="J98" s="129"/>
    </row>
    <row r="99" spans="1:10" ht="36" customHeight="1" outlineLevel="1" x14ac:dyDescent="0.25">
      <c r="A99" s="7"/>
      <c r="B99" s="145" t="s">
        <v>301</v>
      </c>
      <c r="C99" s="168"/>
      <c r="D99" s="168"/>
      <c r="E99" s="168"/>
      <c r="F99" s="151">
        <v>478800</v>
      </c>
      <c r="G99" s="128"/>
      <c r="H99" s="128"/>
      <c r="I99" s="128"/>
      <c r="J99" s="129"/>
    </row>
    <row r="100" spans="1:10" ht="36" customHeight="1" outlineLevel="1" x14ac:dyDescent="0.25">
      <c r="A100" s="7"/>
      <c r="B100" s="145" t="s">
        <v>302</v>
      </c>
      <c r="C100" s="168"/>
      <c r="D100" s="168"/>
      <c r="E100" s="168"/>
      <c r="F100" s="151">
        <v>495900</v>
      </c>
      <c r="G100" s="128"/>
      <c r="H100" s="128"/>
      <c r="I100" s="128"/>
      <c r="J100" s="129"/>
    </row>
    <row r="101" spans="1:10" ht="36" customHeight="1" outlineLevel="1" x14ac:dyDescent="0.25">
      <c r="A101" s="7"/>
      <c r="B101" s="145" t="s">
        <v>303</v>
      </c>
      <c r="C101" s="168"/>
      <c r="D101" s="168"/>
      <c r="E101" s="168"/>
      <c r="F101" s="151">
        <v>513000</v>
      </c>
      <c r="G101" s="128"/>
      <c r="H101" s="128"/>
      <c r="I101" s="128"/>
      <c r="J101" s="129"/>
    </row>
    <row r="102" spans="1:10" ht="36" customHeight="1" outlineLevel="1" x14ac:dyDescent="0.25">
      <c r="A102" s="7"/>
      <c r="B102" s="145" t="s">
        <v>304</v>
      </c>
      <c r="C102" s="168"/>
      <c r="D102" s="168"/>
      <c r="E102" s="168"/>
      <c r="F102" s="151">
        <v>530100</v>
      </c>
      <c r="G102" s="128"/>
      <c r="H102" s="128"/>
      <c r="I102" s="128"/>
      <c r="J102" s="129"/>
    </row>
    <row r="103" spans="1:10" ht="36" customHeight="1" outlineLevel="1" x14ac:dyDescent="0.25">
      <c r="A103" s="7"/>
      <c r="B103" s="145" t="s">
        <v>305</v>
      </c>
      <c r="C103" s="168"/>
      <c r="D103" s="168"/>
      <c r="E103" s="168"/>
      <c r="F103" s="151">
        <v>547200</v>
      </c>
      <c r="G103" s="128"/>
      <c r="H103" s="128"/>
      <c r="I103" s="128"/>
      <c r="J103" s="129"/>
    </row>
    <row r="104" spans="1:10" ht="36" customHeight="1" outlineLevel="1" x14ac:dyDescent="0.25">
      <c r="A104" s="7"/>
      <c r="B104" s="145" t="s">
        <v>306</v>
      </c>
      <c r="C104" s="168"/>
      <c r="D104" s="168"/>
      <c r="E104" s="168"/>
      <c r="F104" s="151">
        <v>564300</v>
      </c>
      <c r="G104" s="128"/>
      <c r="H104" s="128"/>
      <c r="I104" s="128"/>
      <c r="J104" s="129"/>
    </row>
    <row r="105" spans="1:10" ht="36" customHeight="1" outlineLevel="1" x14ac:dyDescent="0.25">
      <c r="A105" s="7"/>
      <c r="B105" s="145" t="s">
        <v>307</v>
      </c>
      <c r="C105" s="168"/>
      <c r="D105" s="168"/>
      <c r="E105" s="168"/>
      <c r="F105" s="151">
        <v>581400</v>
      </c>
      <c r="G105" s="128"/>
      <c r="H105" s="128"/>
      <c r="I105" s="128"/>
      <c r="J105" s="129"/>
    </row>
    <row r="106" spans="1:10" ht="36" customHeight="1" outlineLevel="1" x14ac:dyDescent="0.25">
      <c r="A106" s="7"/>
      <c r="B106" s="145" t="s">
        <v>308</v>
      </c>
      <c r="C106" s="168"/>
      <c r="D106" s="168"/>
      <c r="E106" s="168"/>
      <c r="F106" s="151">
        <v>598500</v>
      </c>
      <c r="G106" s="128"/>
      <c r="H106" s="128"/>
      <c r="I106" s="128"/>
      <c r="J106" s="129"/>
    </row>
    <row r="107" spans="1:10" ht="36" customHeight="1" outlineLevel="1" x14ac:dyDescent="0.25">
      <c r="A107" s="7"/>
      <c r="B107" s="145" t="s">
        <v>309</v>
      </c>
      <c r="C107" s="168"/>
      <c r="D107" s="168"/>
      <c r="E107" s="168"/>
      <c r="F107" s="151">
        <v>615600</v>
      </c>
      <c r="G107" s="128"/>
      <c r="H107" s="128"/>
      <c r="I107" s="128"/>
      <c r="J107" s="129"/>
    </row>
    <row r="108" spans="1:10" ht="36" customHeight="1" outlineLevel="1" x14ac:dyDescent="0.25">
      <c r="A108" s="7"/>
      <c r="B108" s="145" t="s">
        <v>310</v>
      </c>
      <c r="C108" s="168"/>
      <c r="D108" s="168"/>
      <c r="E108" s="168"/>
      <c r="F108" s="151">
        <v>632700</v>
      </c>
      <c r="G108" s="128"/>
      <c r="H108" s="128"/>
      <c r="I108" s="128"/>
      <c r="J108" s="129"/>
    </row>
    <row r="109" spans="1:10" ht="36" customHeight="1" outlineLevel="1" x14ac:dyDescent="0.25">
      <c r="A109" s="7"/>
      <c r="B109" s="145" t="s">
        <v>311</v>
      </c>
      <c r="C109" s="168"/>
      <c r="D109" s="168"/>
      <c r="E109" s="168"/>
      <c r="F109" s="151">
        <v>649800</v>
      </c>
      <c r="G109" s="128"/>
      <c r="H109" s="128"/>
      <c r="I109" s="128"/>
      <c r="J109" s="129"/>
    </row>
    <row r="110" spans="1:10" ht="36" customHeight="1" outlineLevel="1" x14ac:dyDescent="0.25">
      <c r="A110" s="7"/>
      <c r="B110" s="145" t="s">
        <v>312</v>
      </c>
      <c r="C110" s="168"/>
      <c r="D110" s="168"/>
      <c r="E110" s="168"/>
      <c r="F110" s="151">
        <v>666900</v>
      </c>
      <c r="G110" s="128"/>
      <c r="H110" s="128"/>
      <c r="I110" s="128"/>
      <c r="J110" s="129"/>
    </row>
    <row r="111" spans="1:10" ht="36" customHeight="1" outlineLevel="1" thickBot="1" x14ac:dyDescent="0.3">
      <c r="A111" s="7"/>
      <c r="B111" s="145" t="s">
        <v>313</v>
      </c>
      <c r="C111" s="168"/>
      <c r="D111" s="168"/>
      <c r="E111" s="168"/>
      <c r="F111" s="196">
        <v>684000</v>
      </c>
      <c r="G111" s="197"/>
      <c r="H111" s="197"/>
      <c r="I111" s="197"/>
      <c r="J111" s="198"/>
    </row>
    <row r="112" spans="1:10" ht="36" customHeight="1" thickBot="1" x14ac:dyDescent="0.3">
      <c r="A112" s="7"/>
      <c r="B112" s="177" t="s">
        <v>142</v>
      </c>
      <c r="C112" s="178"/>
      <c r="D112" s="178"/>
      <c r="E112" s="179"/>
      <c r="F112" s="180" t="str">
        <f>"Цена от "&amp;MIN(F113:F122)&amp;" до "&amp;MAX(F113:F122)</f>
        <v>Цена от 2700 до 61740</v>
      </c>
      <c r="G112" s="181"/>
      <c r="H112" s="181"/>
      <c r="I112" s="181"/>
      <c r="J112" s="182"/>
    </row>
    <row r="113" spans="1:10" ht="36" customHeight="1" x14ac:dyDescent="0.25">
      <c r="A113" s="7"/>
      <c r="B113" s="124" t="s">
        <v>143</v>
      </c>
      <c r="C113" s="125"/>
      <c r="D113" s="125"/>
      <c r="E113" s="126"/>
      <c r="F113" s="127">
        <v>11340</v>
      </c>
      <c r="G113" s="128"/>
      <c r="H113" s="128"/>
      <c r="I113" s="128"/>
      <c r="J113" s="129"/>
    </row>
    <row r="114" spans="1:10" ht="36" customHeight="1" x14ac:dyDescent="0.25">
      <c r="A114" s="7"/>
      <c r="B114" s="124" t="s">
        <v>212</v>
      </c>
      <c r="C114" s="125"/>
      <c r="D114" s="125"/>
      <c r="E114" s="126"/>
      <c r="F114" s="127">
        <v>7740</v>
      </c>
      <c r="G114" s="128"/>
      <c r="H114" s="128"/>
      <c r="I114" s="128"/>
      <c r="J114" s="129"/>
    </row>
    <row r="115" spans="1:10" ht="36" customHeight="1" x14ac:dyDescent="0.25">
      <c r="A115" s="7"/>
      <c r="B115" s="139" t="s">
        <v>145</v>
      </c>
      <c r="C115" s="140"/>
      <c r="D115" s="140"/>
      <c r="E115" s="141"/>
      <c r="F115" s="142">
        <v>61740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146</v>
      </c>
      <c r="C116" s="125"/>
      <c r="D116" s="125"/>
      <c r="E116" s="126"/>
      <c r="F116" s="127">
        <v>16740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147</v>
      </c>
      <c r="C117" s="125"/>
      <c r="D117" s="125"/>
      <c r="E117" s="126"/>
      <c r="F117" s="127">
        <v>38340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148</v>
      </c>
      <c r="C118" s="125"/>
      <c r="D118" s="125"/>
      <c r="E118" s="126"/>
      <c r="F118" s="127">
        <v>2700</v>
      </c>
      <c r="G118" s="128"/>
      <c r="H118" s="128"/>
      <c r="I118" s="128"/>
      <c r="J118" s="129"/>
    </row>
    <row r="119" spans="1:10" ht="36" customHeight="1" x14ac:dyDescent="0.25">
      <c r="A119" s="7"/>
      <c r="B119" s="124" t="s">
        <v>149</v>
      </c>
      <c r="C119" s="125"/>
      <c r="D119" s="125"/>
      <c r="E119" s="126"/>
      <c r="F119" s="127">
        <v>2700</v>
      </c>
      <c r="G119" s="128"/>
      <c r="H119" s="128"/>
      <c r="I119" s="128"/>
      <c r="J119" s="129"/>
    </row>
    <row r="120" spans="1:10" ht="36" customHeight="1" x14ac:dyDescent="0.25">
      <c r="A120" s="7"/>
      <c r="B120" s="124" t="s">
        <v>150</v>
      </c>
      <c r="C120" s="125"/>
      <c r="D120" s="125"/>
      <c r="E120" s="126"/>
      <c r="F120" s="127">
        <v>5400</v>
      </c>
      <c r="G120" s="128"/>
      <c r="H120" s="128"/>
      <c r="I120" s="128"/>
      <c r="J120" s="129"/>
    </row>
    <row r="121" spans="1:10" ht="36" customHeight="1" x14ac:dyDescent="0.25">
      <c r="A121" s="7"/>
      <c r="B121" s="124" t="s">
        <v>151</v>
      </c>
      <c r="C121" s="125"/>
      <c r="D121" s="125"/>
      <c r="E121" s="126"/>
      <c r="F121" s="127">
        <v>8100</v>
      </c>
      <c r="G121" s="128"/>
      <c r="H121" s="128"/>
      <c r="I121" s="128"/>
      <c r="J121" s="129"/>
    </row>
    <row r="122" spans="1:10" ht="36" customHeight="1" thickBot="1" x14ac:dyDescent="0.3">
      <c r="A122" s="7"/>
      <c r="B122" s="124" t="s">
        <v>152</v>
      </c>
      <c r="C122" s="125"/>
      <c r="D122" s="125"/>
      <c r="E122" s="126"/>
      <c r="F122" s="127">
        <v>50400</v>
      </c>
      <c r="G122" s="128"/>
      <c r="H122" s="128"/>
      <c r="I122" s="128"/>
      <c r="J122" s="129"/>
    </row>
    <row r="123" spans="1:10" ht="24" customHeight="1" thickBot="1" x14ac:dyDescent="0.3">
      <c r="A123" s="7"/>
      <c r="B123" s="115"/>
      <c r="C123" s="116"/>
      <c r="D123" s="116"/>
      <c r="E123" s="117"/>
      <c r="F123" s="118" t="s">
        <v>153</v>
      </c>
      <c r="G123" s="119"/>
      <c r="H123" s="119"/>
      <c r="I123" s="119"/>
      <c r="J123" s="120"/>
    </row>
    <row r="124" spans="1:10" ht="36" customHeight="1" thickBot="1" x14ac:dyDescent="0.3">
      <c r="A124" s="7"/>
      <c r="B124" s="124" t="s">
        <v>154</v>
      </c>
      <c r="C124" s="125"/>
      <c r="D124" s="125"/>
      <c r="E124" s="126"/>
      <c r="F124" s="127">
        <v>180</v>
      </c>
      <c r="G124" s="128"/>
      <c r="H124" s="128"/>
      <c r="I124" s="128"/>
      <c r="J124" s="129"/>
    </row>
    <row r="125" spans="1:10" ht="54" customHeight="1" thickBot="1" x14ac:dyDescent="0.3">
      <c r="A125" s="7"/>
      <c r="B125" s="226" t="s">
        <v>213</v>
      </c>
      <c r="C125" s="227"/>
      <c r="D125" s="227"/>
      <c r="E125" s="228"/>
      <c r="F125" s="156" t="str">
        <f>"Цена от "&amp;MIN(F127,F132:F144)&amp;" до "&amp;MAX(F127,F132:F144)</f>
        <v>Цена от 3600 до 308340</v>
      </c>
      <c r="G125" s="157"/>
      <c r="H125" s="157"/>
      <c r="I125" s="157"/>
      <c r="J125" s="158"/>
    </row>
    <row r="126" spans="1:10" ht="24" customHeight="1" thickBot="1" x14ac:dyDescent="0.3">
      <c r="A126" s="7"/>
      <c r="B126" s="115"/>
      <c r="C126" s="116"/>
      <c r="D126" s="116"/>
      <c r="E126" s="117"/>
      <c r="F126" s="118"/>
      <c r="G126" s="119"/>
      <c r="H126" s="119"/>
      <c r="I126" s="119"/>
      <c r="J126" s="120"/>
    </row>
    <row r="127" spans="1:10" ht="36" customHeight="1" x14ac:dyDescent="0.25">
      <c r="A127" s="7"/>
      <c r="B127" s="124" t="s">
        <v>314</v>
      </c>
      <c r="C127" s="125"/>
      <c r="D127" s="125"/>
      <c r="E127" s="126"/>
      <c r="F127" s="127">
        <v>90288</v>
      </c>
      <c r="G127" s="128"/>
      <c r="H127" s="128"/>
      <c r="I127" s="128"/>
      <c r="J127" s="129"/>
    </row>
    <row r="128" spans="1:10" ht="36" customHeight="1" x14ac:dyDescent="0.25">
      <c r="A128" s="7"/>
      <c r="B128" s="162" t="s">
        <v>157</v>
      </c>
      <c r="C128" s="163"/>
      <c r="D128" s="163"/>
      <c r="E128" s="164"/>
      <c r="F128" s="127">
        <v>9028.7999999999993</v>
      </c>
      <c r="G128" s="128"/>
      <c r="H128" s="128"/>
      <c r="I128" s="128"/>
      <c r="J128" s="129"/>
    </row>
    <row r="129" spans="1:10" ht="36" customHeight="1" x14ac:dyDescent="0.25">
      <c r="A129" s="7"/>
      <c r="B129" s="162" t="s">
        <v>158</v>
      </c>
      <c r="C129" s="163"/>
      <c r="D129" s="163"/>
      <c r="E129" s="164"/>
      <c r="F129" s="127">
        <v>22572</v>
      </c>
      <c r="G129" s="128"/>
      <c r="H129" s="128"/>
      <c r="I129" s="128"/>
      <c r="J129" s="129"/>
    </row>
    <row r="130" spans="1:10" ht="36" customHeight="1" thickBot="1" x14ac:dyDescent="0.3">
      <c r="A130" s="7"/>
      <c r="B130" s="337" t="s">
        <v>159</v>
      </c>
      <c r="C130" s="338"/>
      <c r="D130" s="338"/>
      <c r="E130" s="339"/>
      <c r="F130" s="127">
        <v>120024</v>
      </c>
      <c r="G130" s="128"/>
      <c r="H130" s="128"/>
      <c r="I130" s="128"/>
      <c r="J130" s="129"/>
    </row>
    <row r="131" spans="1:10" ht="24" customHeight="1" thickBot="1" x14ac:dyDescent="0.3">
      <c r="A131" s="7"/>
      <c r="B131" s="115"/>
      <c r="C131" s="185"/>
      <c r="D131" s="185"/>
      <c r="E131" s="186"/>
      <c r="F131" s="118"/>
      <c r="G131" s="119"/>
      <c r="H131" s="119"/>
      <c r="I131" s="119"/>
      <c r="J131" s="120"/>
    </row>
    <row r="132" spans="1:10" ht="36" customHeight="1" x14ac:dyDescent="0.25">
      <c r="A132" s="7" t="s">
        <v>111</v>
      </c>
      <c r="B132" s="124" t="s">
        <v>160</v>
      </c>
      <c r="C132" s="125"/>
      <c r="D132" s="125"/>
      <c r="E132" s="126"/>
      <c r="F132" s="127">
        <v>177894</v>
      </c>
      <c r="G132" s="128"/>
      <c r="H132" s="128"/>
      <c r="I132" s="128"/>
      <c r="J132" s="129"/>
    </row>
    <row r="133" spans="1:10" ht="36" customHeight="1" x14ac:dyDescent="0.25">
      <c r="A133" s="7" t="s">
        <v>111</v>
      </c>
      <c r="B133" s="145" t="s">
        <v>161</v>
      </c>
      <c r="C133" s="146"/>
      <c r="D133" s="146"/>
      <c r="E133" s="147"/>
      <c r="F133" s="127">
        <v>77400</v>
      </c>
      <c r="G133" s="128"/>
      <c r="H133" s="128"/>
      <c r="I133" s="128"/>
      <c r="J133" s="129"/>
    </row>
    <row r="134" spans="1:10" ht="36" customHeight="1" x14ac:dyDescent="0.25">
      <c r="A134" s="7" t="s">
        <v>111</v>
      </c>
      <c r="B134" s="124" t="s">
        <v>162</v>
      </c>
      <c r="C134" s="125"/>
      <c r="D134" s="125"/>
      <c r="E134" s="126"/>
      <c r="F134" s="127">
        <v>256140</v>
      </c>
      <c r="G134" s="128"/>
      <c r="H134" s="128"/>
      <c r="I134" s="128"/>
      <c r="J134" s="129"/>
    </row>
    <row r="135" spans="1:10" ht="36" customHeight="1" x14ac:dyDescent="0.25">
      <c r="A135" s="7" t="s">
        <v>111</v>
      </c>
      <c r="B135" s="124" t="s">
        <v>163</v>
      </c>
      <c r="C135" s="125"/>
      <c r="D135" s="125"/>
      <c r="E135" s="126"/>
      <c r="F135" s="127">
        <v>70740</v>
      </c>
      <c r="G135" s="128"/>
      <c r="H135" s="128"/>
      <c r="I135" s="128"/>
      <c r="J135" s="129"/>
    </row>
    <row r="136" spans="1:10" ht="36" customHeight="1" x14ac:dyDescent="0.25">
      <c r="A136" s="7" t="s">
        <v>111</v>
      </c>
      <c r="B136" s="124" t="s">
        <v>164</v>
      </c>
      <c r="C136" s="125"/>
      <c r="D136" s="125"/>
      <c r="E136" s="126"/>
      <c r="F136" s="127">
        <v>84888</v>
      </c>
      <c r="G136" s="128"/>
      <c r="H136" s="128"/>
      <c r="I136" s="128"/>
      <c r="J136" s="129"/>
    </row>
    <row r="137" spans="1:10" ht="36" customHeight="1" x14ac:dyDescent="0.25">
      <c r="A137" s="7" t="s">
        <v>111</v>
      </c>
      <c r="B137" s="124" t="s">
        <v>165</v>
      </c>
      <c r="C137" s="125"/>
      <c r="D137" s="125"/>
      <c r="E137" s="126"/>
      <c r="F137" s="127">
        <v>45540</v>
      </c>
      <c r="G137" s="128"/>
      <c r="H137" s="128"/>
      <c r="I137" s="128"/>
      <c r="J137" s="129"/>
    </row>
    <row r="138" spans="1:10" ht="36" customHeight="1" x14ac:dyDescent="0.25">
      <c r="A138" s="7" t="s">
        <v>111</v>
      </c>
      <c r="B138" s="124" t="s">
        <v>166</v>
      </c>
      <c r="C138" s="125"/>
      <c r="D138" s="125"/>
      <c r="E138" s="126"/>
      <c r="F138" s="127">
        <v>137700</v>
      </c>
      <c r="G138" s="128"/>
      <c r="H138" s="128"/>
      <c r="I138" s="128"/>
      <c r="J138" s="129"/>
    </row>
    <row r="139" spans="1:10" ht="36" customHeight="1" x14ac:dyDescent="0.25">
      <c r="A139" s="7" t="s">
        <v>111</v>
      </c>
      <c r="B139" s="124" t="s">
        <v>167</v>
      </c>
      <c r="C139" s="125"/>
      <c r="D139" s="125"/>
      <c r="E139" s="126"/>
      <c r="F139" s="127">
        <v>308340</v>
      </c>
      <c r="G139" s="128"/>
      <c r="H139" s="128"/>
      <c r="I139" s="128"/>
      <c r="J139" s="129"/>
    </row>
    <row r="140" spans="1:10" ht="36" customHeight="1" x14ac:dyDescent="0.25">
      <c r="A140" s="7"/>
      <c r="B140" s="124" t="s">
        <v>168</v>
      </c>
      <c r="C140" s="125"/>
      <c r="D140" s="125"/>
      <c r="E140" s="126"/>
      <c r="F140" s="127">
        <v>117000</v>
      </c>
      <c r="G140" s="128"/>
      <c r="H140" s="128"/>
      <c r="I140" s="128"/>
      <c r="J140" s="129"/>
    </row>
    <row r="141" spans="1:10" ht="36" customHeight="1" x14ac:dyDescent="0.25">
      <c r="A141" s="7" t="s">
        <v>111</v>
      </c>
      <c r="B141" s="139" t="s">
        <v>169</v>
      </c>
      <c r="C141" s="140"/>
      <c r="D141" s="140"/>
      <c r="E141" s="141"/>
      <c r="F141" s="127">
        <v>3600</v>
      </c>
      <c r="G141" s="128"/>
      <c r="H141" s="128"/>
      <c r="I141" s="128"/>
      <c r="J141" s="129"/>
    </row>
    <row r="142" spans="1:10" ht="36" customHeight="1" x14ac:dyDescent="0.25">
      <c r="A142" s="7"/>
      <c r="B142" s="124" t="s">
        <v>170</v>
      </c>
      <c r="C142" s="125"/>
      <c r="D142" s="125"/>
      <c r="E142" s="126"/>
      <c r="F142" s="127">
        <v>61740</v>
      </c>
      <c r="G142" s="128"/>
      <c r="H142" s="128"/>
      <c r="I142" s="128"/>
      <c r="J142" s="129"/>
    </row>
    <row r="143" spans="1:10" ht="36" customHeight="1" x14ac:dyDescent="0.25">
      <c r="A143" s="7"/>
      <c r="B143" s="124" t="s">
        <v>171</v>
      </c>
      <c r="C143" s="125"/>
      <c r="D143" s="125"/>
      <c r="E143" s="126"/>
      <c r="F143" s="127">
        <v>52740</v>
      </c>
      <c r="G143" s="128"/>
      <c r="H143" s="128"/>
      <c r="I143" s="128"/>
      <c r="J143" s="129"/>
    </row>
    <row r="144" spans="1:10" ht="36" customHeight="1" x14ac:dyDescent="0.25">
      <c r="A144" s="7" t="s">
        <v>111</v>
      </c>
      <c r="B144" s="124" t="s">
        <v>173</v>
      </c>
      <c r="C144" s="125"/>
      <c r="D144" s="125"/>
      <c r="E144" s="126"/>
      <c r="F144" s="127">
        <v>70740</v>
      </c>
      <c r="G144" s="128"/>
      <c r="H144" s="128"/>
      <c r="I144" s="128"/>
      <c r="J144" s="129"/>
    </row>
    <row r="145" spans="1:10" ht="36" customHeight="1" x14ac:dyDescent="0.25">
      <c r="A145" s="7"/>
      <c r="B145" s="124" t="s">
        <v>174</v>
      </c>
      <c r="C145" s="125"/>
      <c r="D145" s="125"/>
      <c r="E145" s="126"/>
      <c r="F145" s="127">
        <v>11340</v>
      </c>
      <c r="G145" s="128"/>
      <c r="H145" s="128"/>
      <c r="I145" s="128"/>
      <c r="J145" s="129"/>
    </row>
    <row r="146" spans="1:10" ht="36" customHeight="1" x14ac:dyDescent="0.25">
      <c r="A146" s="7"/>
      <c r="B146" s="124" t="s">
        <v>175</v>
      </c>
      <c r="C146" s="125"/>
      <c r="D146" s="125"/>
      <c r="E146" s="126"/>
      <c r="F146" s="127">
        <v>75060</v>
      </c>
      <c r="G146" s="128"/>
      <c r="H146" s="128"/>
      <c r="I146" s="128"/>
      <c r="J146" s="129"/>
    </row>
    <row r="147" spans="1:10" ht="36" customHeight="1" x14ac:dyDescent="0.25">
      <c r="A147" s="7"/>
      <c r="B147" s="124" t="s">
        <v>176</v>
      </c>
      <c r="C147" s="125"/>
      <c r="D147" s="125"/>
      <c r="E147" s="168"/>
      <c r="F147" s="127">
        <v>60030</v>
      </c>
      <c r="G147" s="128"/>
      <c r="H147" s="128"/>
      <c r="I147" s="128"/>
      <c r="J147" s="129"/>
    </row>
    <row r="148" spans="1:10" ht="36" customHeight="1" x14ac:dyDescent="0.25">
      <c r="A148" s="7"/>
      <c r="B148" s="145" t="s">
        <v>177</v>
      </c>
      <c r="C148" s="146"/>
      <c r="D148" s="146"/>
      <c r="E148" s="146"/>
      <c r="F148" s="127">
        <v>90000</v>
      </c>
      <c r="G148" s="128"/>
      <c r="H148" s="128"/>
      <c r="I148" s="128"/>
      <c r="J148" s="129"/>
    </row>
    <row r="149" spans="1:10" ht="36" customHeight="1" x14ac:dyDescent="0.25">
      <c r="A149" s="7" t="s">
        <v>113</v>
      </c>
      <c r="B149" s="124" t="s">
        <v>178</v>
      </c>
      <c r="C149" s="125"/>
      <c r="D149" s="125"/>
      <c r="E149" s="126"/>
      <c r="F149" s="127">
        <v>249120</v>
      </c>
      <c r="G149" s="128"/>
      <c r="H149" s="128"/>
      <c r="I149" s="128"/>
      <c r="J149" s="129"/>
    </row>
    <row r="150" spans="1:10" ht="36" customHeight="1" x14ac:dyDescent="0.25">
      <c r="A150" s="7" t="s">
        <v>113</v>
      </c>
      <c r="B150" s="124" t="s">
        <v>179</v>
      </c>
      <c r="C150" s="125"/>
      <c r="D150" s="125"/>
      <c r="E150" s="126"/>
      <c r="F150" s="127">
        <v>108720</v>
      </c>
      <c r="G150" s="128"/>
      <c r="H150" s="128"/>
      <c r="I150" s="128"/>
      <c r="J150" s="129"/>
    </row>
    <row r="151" spans="1:10" ht="36" customHeight="1" x14ac:dyDescent="0.25">
      <c r="A151" s="7" t="s">
        <v>113</v>
      </c>
      <c r="B151" s="124" t="s">
        <v>180</v>
      </c>
      <c r="C151" s="125"/>
      <c r="D151" s="125"/>
      <c r="E151" s="126"/>
      <c r="F151" s="127">
        <v>359280</v>
      </c>
      <c r="G151" s="128"/>
      <c r="H151" s="128"/>
      <c r="I151" s="128"/>
      <c r="J151" s="129"/>
    </row>
    <row r="152" spans="1:10" ht="36" customHeight="1" x14ac:dyDescent="0.25">
      <c r="A152" s="7" t="s">
        <v>113</v>
      </c>
      <c r="B152" s="124" t="s">
        <v>181</v>
      </c>
      <c r="C152" s="125"/>
      <c r="D152" s="125"/>
      <c r="E152" s="126"/>
      <c r="F152" s="127">
        <v>99360</v>
      </c>
      <c r="G152" s="128"/>
      <c r="H152" s="128"/>
      <c r="I152" s="128"/>
      <c r="J152" s="129"/>
    </row>
    <row r="153" spans="1:10" ht="36" customHeight="1" x14ac:dyDescent="0.25">
      <c r="A153" s="7" t="s">
        <v>113</v>
      </c>
      <c r="B153" s="162" t="s">
        <v>182</v>
      </c>
      <c r="C153" s="163"/>
      <c r="D153" s="163"/>
      <c r="E153" s="164"/>
      <c r="F153" s="127">
        <v>119232</v>
      </c>
      <c r="G153" s="128"/>
      <c r="H153" s="128"/>
      <c r="I153" s="128"/>
      <c r="J153" s="129"/>
    </row>
    <row r="154" spans="1:10" ht="36" customHeight="1" x14ac:dyDescent="0.25">
      <c r="A154" s="7" t="s">
        <v>113</v>
      </c>
      <c r="B154" s="124" t="s">
        <v>183</v>
      </c>
      <c r="C154" s="125"/>
      <c r="D154" s="125"/>
      <c r="E154" s="126"/>
      <c r="F154" s="127">
        <v>64080</v>
      </c>
      <c r="G154" s="128"/>
      <c r="H154" s="128"/>
      <c r="I154" s="128"/>
      <c r="J154" s="129"/>
    </row>
    <row r="155" spans="1:10" ht="36" customHeight="1" x14ac:dyDescent="0.25">
      <c r="A155" s="7" t="s">
        <v>113</v>
      </c>
      <c r="B155" s="124" t="s">
        <v>184</v>
      </c>
      <c r="C155" s="125"/>
      <c r="D155" s="125"/>
      <c r="E155" s="126"/>
      <c r="F155" s="127">
        <v>192960</v>
      </c>
      <c r="G155" s="128"/>
      <c r="H155" s="128"/>
      <c r="I155" s="128"/>
      <c r="J155" s="129"/>
    </row>
    <row r="156" spans="1:10" ht="36" customHeight="1" x14ac:dyDescent="0.25">
      <c r="A156" s="7" t="s">
        <v>113</v>
      </c>
      <c r="B156" s="124" t="s">
        <v>185</v>
      </c>
      <c r="C156" s="125"/>
      <c r="D156" s="125"/>
      <c r="E156" s="126"/>
      <c r="F156" s="127">
        <v>432000</v>
      </c>
      <c r="G156" s="128"/>
      <c r="H156" s="128"/>
      <c r="I156" s="128"/>
      <c r="J156" s="129"/>
    </row>
    <row r="157" spans="1:10" ht="36" customHeight="1" x14ac:dyDescent="0.25">
      <c r="A157" s="7" t="s">
        <v>113</v>
      </c>
      <c r="B157" s="139" t="s">
        <v>186</v>
      </c>
      <c r="C157" s="140"/>
      <c r="D157" s="140"/>
      <c r="E157" s="141"/>
      <c r="F157" s="127">
        <v>5040</v>
      </c>
      <c r="G157" s="128"/>
      <c r="H157" s="128"/>
      <c r="I157" s="128"/>
      <c r="J157" s="129"/>
    </row>
    <row r="158" spans="1:10" ht="36" customHeight="1" thickBot="1" x14ac:dyDescent="0.3">
      <c r="A158" s="7" t="s">
        <v>113</v>
      </c>
      <c r="B158" s="124" t="s">
        <v>188</v>
      </c>
      <c r="C158" s="125"/>
      <c r="D158" s="125"/>
      <c r="E158" s="126"/>
      <c r="F158" s="127">
        <v>99360</v>
      </c>
      <c r="G158" s="128"/>
      <c r="H158" s="128"/>
      <c r="I158" s="128"/>
      <c r="J158" s="129"/>
    </row>
    <row r="159" spans="1:10" ht="22.5" customHeight="1" x14ac:dyDescent="0.25">
      <c r="A159" s="7" t="s">
        <v>111</v>
      </c>
      <c r="B159" s="159" t="s">
        <v>190</v>
      </c>
      <c r="C159" s="160"/>
      <c r="D159" s="160"/>
      <c r="E159" s="160"/>
      <c r="F159" s="160"/>
      <c r="G159" s="160"/>
      <c r="H159" s="160"/>
      <c r="I159" s="160"/>
      <c r="J159" s="161"/>
    </row>
    <row r="160" spans="1:10" ht="36" customHeight="1" thickBot="1" x14ac:dyDescent="0.3">
      <c r="A160" s="7"/>
      <c r="B160" s="145" t="s">
        <v>172</v>
      </c>
      <c r="C160" s="146"/>
      <c r="D160" s="146"/>
      <c r="E160" s="147"/>
      <c r="F160" s="127">
        <v>40</v>
      </c>
      <c r="G160" s="128"/>
      <c r="H160" s="128"/>
      <c r="I160" s="128"/>
      <c r="J160" s="129"/>
    </row>
    <row r="161" spans="1:10" ht="36" customHeight="1" thickBot="1" x14ac:dyDescent="0.3">
      <c r="A161" s="7"/>
      <c r="B161" s="18" t="s">
        <v>189</v>
      </c>
      <c r="C161" s="19"/>
      <c r="D161" s="19"/>
      <c r="E161" s="20"/>
      <c r="F161" s="156"/>
      <c r="G161" s="157"/>
      <c r="H161" s="157"/>
      <c r="I161" s="157"/>
      <c r="J161" s="158"/>
    </row>
    <row r="162" spans="1:10" ht="22.5" customHeight="1" thickBot="1" x14ac:dyDescent="0.3">
      <c r="A162" s="7" t="s">
        <v>111</v>
      </c>
      <c r="B162" s="159" t="s">
        <v>190</v>
      </c>
      <c r="C162" s="160"/>
      <c r="D162" s="160"/>
      <c r="E162" s="160"/>
      <c r="F162" s="160"/>
      <c r="G162" s="160"/>
      <c r="H162" s="160"/>
      <c r="I162" s="160"/>
      <c r="J162" s="161"/>
    </row>
    <row r="163" spans="1:10" ht="36" customHeight="1" x14ac:dyDescent="0.25">
      <c r="A163" s="7"/>
      <c r="B163" s="153" t="s">
        <v>191</v>
      </c>
      <c r="C163" s="154"/>
      <c r="D163" s="154"/>
      <c r="E163" s="155"/>
      <c r="F163" s="127">
        <v>60</v>
      </c>
      <c r="G163" s="128"/>
      <c r="H163" s="128"/>
      <c r="I163" s="128"/>
      <c r="J163" s="129"/>
    </row>
    <row r="164" spans="1:10" ht="36" customHeight="1" x14ac:dyDescent="0.25">
      <c r="A164" s="7"/>
      <c r="B164" s="124" t="s">
        <v>192</v>
      </c>
      <c r="C164" s="125"/>
      <c r="D164" s="125"/>
      <c r="E164" s="126"/>
      <c r="F164" s="127">
        <v>99</v>
      </c>
      <c r="G164" s="128"/>
      <c r="H164" s="128"/>
      <c r="I164" s="128"/>
      <c r="J164" s="129"/>
    </row>
    <row r="165" spans="1:10" ht="36" customHeight="1" thickBot="1" x14ac:dyDescent="0.3">
      <c r="A165" s="7"/>
      <c r="B165" s="124" t="s">
        <v>193</v>
      </c>
      <c r="C165" s="125"/>
      <c r="D165" s="125"/>
      <c r="E165" s="126"/>
      <c r="F165" s="127">
        <v>150</v>
      </c>
      <c r="G165" s="128"/>
      <c r="H165" s="128"/>
      <c r="I165" s="128"/>
      <c r="J165" s="129"/>
    </row>
    <row r="166" spans="1:10" ht="36" customHeight="1" thickBot="1" x14ac:dyDescent="0.3">
      <c r="A166" s="7"/>
      <c r="B166" s="130" t="s">
        <v>194</v>
      </c>
      <c r="C166" s="131"/>
      <c r="D166" s="131"/>
      <c r="E166" s="132"/>
      <c r="F166" s="287"/>
      <c r="G166" s="288"/>
      <c r="H166" s="288"/>
      <c r="I166" s="288"/>
      <c r="J166" s="289"/>
    </row>
    <row r="167" spans="1:10" ht="36" customHeight="1" x14ac:dyDescent="0.25">
      <c r="A167" s="7" t="s">
        <v>111</v>
      </c>
      <c r="B167" s="124" t="s">
        <v>266</v>
      </c>
      <c r="C167" s="125"/>
      <c r="D167" s="125"/>
      <c r="E167" s="126"/>
      <c r="F167" s="127">
        <v>71694</v>
      </c>
      <c r="G167" s="128"/>
      <c r="H167" s="128"/>
      <c r="I167" s="128"/>
      <c r="J167" s="129"/>
    </row>
    <row r="168" spans="1:10" ht="36" customHeight="1" x14ac:dyDescent="0.25">
      <c r="A168" s="7" t="s">
        <v>111</v>
      </c>
      <c r="B168" s="124" t="s">
        <v>196</v>
      </c>
      <c r="C168" s="125"/>
      <c r="D168" s="125"/>
      <c r="E168" s="126"/>
      <c r="F168" s="127">
        <v>71694</v>
      </c>
      <c r="G168" s="128"/>
      <c r="H168" s="128"/>
      <c r="I168" s="128"/>
      <c r="J168" s="129"/>
    </row>
    <row r="169" spans="1:10" ht="36" customHeight="1" x14ac:dyDescent="0.25">
      <c r="A169" s="7" t="s">
        <v>113</v>
      </c>
      <c r="B169" s="124" t="s">
        <v>315</v>
      </c>
      <c r="C169" s="125"/>
      <c r="D169" s="125"/>
      <c r="E169" s="126"/>
      <c r="F169" s="127">
        <v>100800</v>
      </c>
      <c r="G169" s="128"/>
      <c r="H169" s="128"/>
      <c r="I169" s="128"/>
      <c r="J169" s="129"/>
    </row>
    <row r="170" spans="1:10" ht="36" customHeight="1" x14ac:dyDescent="0.25">
      <c r="A170" s="7" t="s">
        <v>113</v>
      </c>
      <c r="B170" s="124" t="s">
        <v>199</v>
      </c>
      <c r="C170" s="125"/>
      <c r="D170" s="125"/>
      <c r="E170" s="126"/>
      <c r="F170" s="127">
        <v>100800</v>
      </c>
      <c r="G170" s="128"/>
      <c r="H170" s="128"/>
      <c r="I170" s="128"/>
      <c r="J170" s="129"/>
    </row>
    <row r="171" spans="1:10" ht="36" customHeight="1" thickBot="1" x14ac:dyDescent="0.3">
      <c r="A171" s="7"/>
      <c r="B171" s="124" t="s">
        <v>201</v>
      </c>
      <c r="C171" s="125"/>
      <c r="D171" s="125"/>
      <c r="E171" s="126"/>
      <c r="F171" s="127">
        <v>71694</v>
      </c>
      <c r="G171" s="128"/>
      <c r="H171" s="128"/>
      <c r="I171" s="128"/>
      <c r="J171" s="129"/>
    </row>
    <row r="172" spans="1:10" ht="54" customHeight="1" thickBot="1" x14ac:dyDescent="0.3">
      <c r="A172" s="7"/>
      <c r="B172" s="226" t="s">
        <v>202</v>
      </c>
      <c r="C172" s="227"/>
      <c r="D172" s="227"/>
      <c r="E172" s="228"/>
      <c r="F172" s="156"/>
      <c r="G172" s="157"/>
      <c r="H172" s="157"/>
      <c r="I172" s="157"/>
      <c r="J172" s="158"/>
    </row>
    <row r="173" spans="1:10" ht="28.5" customHeight="1" thickBot="1" x14ac:dyDescent="0.3">
      <c r="A173" s="7"/>
      <c r="B173" s="411" t="s">
        <v>190</v>
      </c>
      <c r="C173" s="412"/>
      <c r="D173" s="412"/>
      <c r="E173" s="412"/>
      <c r="F173" s="412"/>
      <c r="G173" s="412"/>
      <c r="H173" s="412"/>
      <c r="I173" s="412"/>
      <c r="J173" s="413"/>
    </row>
    <row r="174" spans="1:10" ht="28.5" customHeight="1" x14ac:dyDescent="0.25">
      <c r="A174" s="7"/>
      <c r="B174" s="139" t="s">
        <v>203</v>
      </c>
      <c r="C174" s="140"/>
      <c r="D174" s="140"/>
      <c r="E174" s="141"/>
      <c r="F174" s="142">
        <v>90</v>
      </c>
      <c r="G174" s="143"/>
      <c r="H174" s="143"/>
      <c r="I174" s="143"/>
      <c r="J174" s="144"/>
    </row>
    <row r="175" spans="1:10" ht="28.5" customHeight="1" x14ac:dyDescent="0.25">
      <c r="A175" s="7"/>
      <c r="B175" s="124" t="s">
        <v>204</v>
      </c>
      <c r="C175" s="125"/>
      <c r="D175" s="125"/>
      <c r="E175" s="126"/>
      <c r="F175" s="127">
        <v>60</v>
      </c>
      <c r="G175" s="128"/>
      <c r="H175" s="128"/>
      <c r="I175" s="128"/>
      <c r="J175" s="129"/>
    </row>
    <row r="176" spans="1:10" ht="28.5" customHeight="1" x14ac:dyDescent="0.25">
      <c r="A176" s="7"/>
      <c r="B176" s="124" t="s">
        <v>205</v>
      </c>
      <c r="C176" s="125"/>
      <c r="D176" s="125"/>
      <c r="E176" s="126"/>
      <c r="F176" s="127">
        <v>60</v>
      </c>
      <c r="G176" s="128"/>
      <c r="H176" s="128"/>
      <c r="I176" s="128"/>
      <c r="J176" s="129"/>
    </row>
    <row r="177" spans="1:10" ht="28.5" customHeight="1" x14ac:dyDescent="0.25">
      <c r="A177" s="7"/>
      <c r="B177" s="124" t="s">
        <v>206</v>
      </c>
      <c r="C177" s="125"/>
      <c r="D177" s="125"/>
      <c r="E177" s="126"/>
      <c r="F177" s="127">
        <v>90</v>
      </c>
      <c r="G177" s="128"/>
      <c r="H177" s="128"/>
      <c r="I177" s="128"/>
      <c r="J177" s="129"/>
    </row>
    <row r="178" spans="1:10" ht="28.5" customHeight="1" thickBot="1" x14ac:dyDescent="0.3">
      <c r="A178" s="7"/>
      <c r="B178" s="124" t="s">
        <v>207</v>
      </c>
      <c r="C178" s="125"/>
      <c r="D178" s="125"/>
      <c r="E178" s="126"/>
      <c r="F178" s="127">
        <v>90</v>
      </c>
      <c r="G178" s="128"/>
      <c r="H178" s="128"/>
      <c r="I178" s="128"/>
      <c r="J178" s="129"/>
    </row>
    <row r="179" spans="1:10" ht="24" customHeight="1" thickBot="1" x14ac:dyDescent="0.3">
      <c r="A179" s="7" t="s">
        <v>111</v>
      </c>
      <c r="B179" s="115"/>
      <c r="C179" s="116"/>
      <c r="D179" s="116"/>
      <c r="E179" s="117"/>
      <c r="F179" s="118"/>
      <c r="G179" s="119"/>
      <c r="H179" s="119"/>
      <c r="I179" s="119"/>
      <c r="J179" s="120"/>
    </row>
    <row r="180" spans="1:10" ht="54" customHeight="1" thickBot="1" x14ac:dyDescent="0.3">
      <c r="A180" s="7" t="s">
        <v>111</v>
      </c>
      <c r="B180" s="402" t="s">
        <v>316</v>
      </c>
      <c r="C180" s="403"/>
      <c r="D180" s="403"/>
      <c r="E180" s="404"/>
      <c r="F180" s="405"/>
      <c r="G180" s="406"/>
      <c r="H180" s="406"/>
      <c r="I180" s="406"/>
      <c r="J180" s="407"/>
    </row>
    <row r="181" spans="1:10" ht="36" customHeight="1" thickBot="1" x14ac:dyDescent="0.3">
      <c r="A181" s="7" t="s">
        <v>111</v>
      </c>
      <c r="B181" s="408" t="s">
        <v>317</v>
      </c>
      <c r="C181" s="409"/>
      <c r="D181" s="409"/>
      <c r="E181" s="410"/>
      <c r="F181" s="59"/>
      <c r="G181" s="59"/>
      <c r="H181" s="59"/>
      <c r="I181" s="59"/>
      <c r="J181" s="60"/>
    </row>
    <row r="182" spans="1:10" ht="36" customHeight="1" thickBot="1" x14ac:dyDescent="0.3">
      <c r="A182" s="7"/>
      <c r="B182" s="408" t="s">
        <v>318</v>
      </c>
      <c r="C182" s="409"/>
      <c r="D182" s="409"/>
      <c r="E182" s="410"/>
      <c r="F182" s="59"/>
      <c r="G182" s="59"/>
      <c r="H182" s="59"/>
      <c r="I182" s="59"/>
      <c r="J182" s="59"/>
    </row>
    <row r="183" spans="1:10" ht="18" customHeight="1" x14ac:dyDescent="0.25">
      <c r="A183" s="7"/>
      <c r="B183" s="25"/>
      <c r="C183" s="26"/>
      <c r="D183" s="26"/>
      <c r="E183" s="26"/>
      <c r="F183" s="27"/>
      <c r="G183" s="27"/>
      <c r="H183" s="27"/>
      <c r="I183" s="27"/>
      <c r="J183" s="27"/>
    </row>
    <row r="184" spans="1:10" ht="67.5" customHeight="1" x14ac:dyDescent="0.25">
      <c r="A184" s="7"/>
      <c r="B184" s="121" t="s">
        <v>319</v>
      </c>
      <c r="C184" s="121"/>
      <c r="D184" s="121"/>
      <c r="E184" s="121"/>
      <c r="F184" s="121"/>
      <c r="G184" s="121"/>
      <c r="H184" s="121"/>
      <c r="I184" s="121"/>
      <c r="J184" s="121"/>
    </row>
    <row r="185" spans="1:10" ht="27" customHeight="1" x14ac:dyDescent="0.25">
      <c r="A185" s="7" t="s">
        <v>113</v>
      </c>
      <c r="B185" s="121" t="s">
        <v>210</v>
      </c>
      <c r="C185" s="121"/>
      <c r="D185" s="121"/>
      <c r="E185" s="121"/>
      <c r="F185" s="121"/>
      <c r="G185" s="121"/>
      <c r="H185" s="121"/>
      <c r="I185" s="121"/>
      <c r="J185" s="121"/>
    </row>
    <row r="186" spans="1:10" ht="18" customHeight="1" x14ac:dyDescent="0.25">
      <c r="A186" s="7"/>
      <c r="B186" s="25"/>
      <c r="C186" s="26"/>
      <c r="D186" s="26"/>
      <c r="E186" s="26"/>
      <c r="F186" s="27"/>
      <c r="G186" s="27"/>
      <c r="H186" s="27"/>
      <c r="I186" s="27"/>
      <c r="J186" s="27"/>
    </row>
    <row r="187" spans="1:10" s="50" customFormat="1" ht="36" customHeight="1" thickBot="1" x14ac:dyDescent="0.3">
      <c r="B187" s="324" t="s">
        <v>254</v>
      </c>
      <c r="C187" s="324"/>
      <c r="D187" s="324"/>
      <c r="E187" s="324"/>
      <c r="F187" s="324"/>
      <c r="G187" s="324"/>
      <c r="H187" s="324"/>
      <c r="I187" s="324"/>
    </row>
    <row r="188" spans="1:10" s="30" customFormat="1" ht="36" customHeight="1" thickBot="1" x14ac:dyDescent="0.3">
      <c r="B188" s="325" t="s">
        <v>255</v>
      </c>
      <c r="C188" s="326"/>
      <c r="D188" s="326"/>
      <c r="E188" s="326"/>
      <c r="F188" s="326"/>
      <c r="G188" s="326"/>
      <c r="H188" s="326"/>
      <c r="I188" s="327"/>
    </row>
    <row r="189" spans="1:10" ht="82.5" customHeight="1" thickBot="1" x14ac:dyDescent="0.3">
      <c r="B189" s="350" t="s">
        <v>256</v>
      </c>
      <c r="C189" s="351"/>
      <c r="D189" s="352" t="s">
        <v>257</v>
      </c>
      <c r="E189" s="333"/>
      <c r="F189" s="334"/>
      <c r="G189" s="333" t="s">
        <v>258</v>
      </c>
      <c r="H189" s="333"/>
      <c r="I189" s="334"/>
      <c r="J189" s="8"/>
    </row>
    <row r="190" spans="1:10" ht="36" customHeight="1" x14ac:dyDescent="0.25">
      <c r="B190" s="353" t="s">
        <v>259</v>
      </c>
      <c r="C190" s="354"/>
      <c r="D190" s="312" t="s">
        <v>260</v>
      </c>
      <c r="E190" s="312"/>
      <c r="F190" s="312"/>
      <c r="G190" s="355">
        <v>2190</v>
      </c>
      <c r="H190" s="312"/>
      <c r="I190" s="313"/>
      <c r="J190" s="8"/>
    </row>
    <row r="191" spans="1:10" ht="36" customHeight="1" x14ac:dyDescent="0.25">
      <c r="B191" s="347" t="s">
        <v>261</v>
      </c>
      <c r="C191" s="348"/>
      <c r="D191" s="317"/>
      <c r="E191" s="317"/>
      <c r="F191" s="317"/>
      <c r="G191" s="349">
        <v>1590</v>
      </c>
      <c r="H191" s="317"/>
      <c r="I191" s="318"/>
      <c r="J191" s="8"/>
    </row>
    <row r="192" spans="1:10" ht="36" customHeight="1" x14ac:dyDescent="0.25">
      <c r="B192" s="347" t="s">
        <v>262</v>
      </c>
      <c r="C192" s="348"/>
      <c r="D192" s="317"/>
      <c r="E192" s="317"/>
      <c r="F192" s="317"/>
      <c r="G192" s="349">
        <v>1440</v>
      </c>
      <c r="H192" s="317"/>
      <c r="I192" s="318"/>
      <c r="J192" s="8"/>
    </row>
    <row r="193" spans="1:10" ht="54" customHeight="1" x14ac:dyDescent="0.25">
      <c r="B193" s="347" t="s">
        <v>263</v>
      </c>
      <c r="C193" s="348"/>
      <c r="D193" s="317"/>
      <c r="E193" s="317"/>
      <c r="F193" s="317"/>
      <c r="G193" s="349">
        <v>1290</v>
      </c>
      <c r="H193" s="317"/>
      <c r="I193" s="318"/>
      <c r="J193" s="8"/>
    </row>
    <row r="194" spans="1:10" ht="15" customHeight="1" x14ac:dyDescent="0.25">
      <c r="B194" s="61"/>
      <c r="C194" s="61"/>
      <c r="D194" s="62"/>
      <c r="E194" s="62"/>
      <c r="F194" s="62"/>
      <c r="G194" s="63"/>
      <c r="H194" s="62"/>
      <c r="I194" s="62"/>
      <c r="J194" s="8"/>
    </row>
    <row r="195" spans="1:10" ht="40.5" customHeight="1" x14ac:dyDescent="0.25">
      <c r="A195" s="7"/>
      <c r="B195" s="123" t="s">
        <v>211</v>
      </c>
      <c r="C195" s="123"/>
      <c r="D195" s="123"/>
      <c r="E195" s="123"/>
      <c r="F195" s="123"/>
      <c r="G195" s="123"/>
      <c r="H195" s="123"/>
      <c r="I195" s="123"/>
      <c r="J195" s="123"/>
    </row>
    <row r="196" spans="1:10" ht="23.25" x14ac:dyDescent="0.25">
      <c r="A196" s="401" t="s">
        <v>320</v>
      </c>
      <c r="B196" s="401"/>
      <c r="C196" s="401"/>
      <c r="D196" s="401"/>
      <c r="E196" s="401"/>
      <c r="F196" s="401"/>
      <c r="G196" s="401"/>
      <c r="H196" s="401"/>
      <c r="I196" s="8"/>
      <c r="J196" s="8"/>
    </row>
    <row r="197" spans="1:10" ht="25.5" x14ac:dyDescent="0.35">
      <c r="A197" s="400" t="s">
        <v>321</v>
      </c>
      <c r="B197" s="400"/>
      <c r="C197" s="400"/>
      <c r="D197" s="400"/>
      <c r="E197" s="64" t="s">
        <v>322</v>
      </c>
      <c r="F197" s="65"/>
      <c r="G197" s="65"/>
      <c r="H197" s="8"/>
      <c r="I197" s="8"/>
      <c r="J197" s="8"/>
    </row>
    <row r="198" spans="1:10" ht="25.5" x14ac:dyDescent="0.35">
      <c r="A198" s="398" t="s">
        <v>323</v>
      </c>
      <c r="B198" s="398"/>
      <c r="C198" s="398"/>
      <c r="D198" s="398"/>
      <c r="E198" s="66">
        <v>1</v>
      </c>
      <c r="F198" s="65"/>
      <c r="G198" s="65"/>
      <c r="H198" s="8"/>
      <c r="I198" s="8"/>
      <c r="J198" s="8"/>
    </row>
    <row r="199" spans="1:10" ht="25.5" x14ac:dyDescent="0.35">
      <c r="A199" s="398">
        <v>2</v>
      </c>
      <c r="B199" s="398"/>
      <c r="C199" s="398"/>
      <c r="D199" s="398"/>
      <c r="E199" s="67">
        <v>1.1000000000000001</v>
      </c>
      <c r="F199" s="65"/>
      <c r="G199" s="65"/>
      <c r="H199" s="8"/>
      <c r="I199" s="8"/>
      <c r="J199" s="8"/>
    </row>
    <row r="200" spans="1:10" ht="25.5" x14ac:dyDescent="0.35">
      <c r="A200" s="398">
        <v>3</v>
      </c>
      <c r="B200" s="398"/>
      <c r="C200" s="398"/>
      <c r="D200" s="398"/>
      <c r="E200" s="67">
        <v>1.2</v>
      </c>
      <c r="F200" s="65"/>
      <c r="G200" s="65"/>
      <c r="H200" s="8"/>
      <c r="I200" s="8"/>
      <c r="J200" s="8"/>
    </row>
    <row r="201" spans="1:10" ht="25.5" x14ac:dyDescent="0.35">
      <c r="A201" s="398" t="s">
        <v>324</v>
      </c>
      <c r="B201" s="398"/>
      <c r="C201" s="398"/>
      <c r="D201" s="398"/>
      <c r="E201" s="67">
        <v>1.25</v>
      </c>
      <c r="F201" s="65"/>
      <c r="G201" s="65"/>
      <c r="H201" s="8"/>
      <c r="I201" s="8"/>
      <c r="J201" s="8"/>
    </row>
    <row r="202" spans="1:10" ht="25.5" x14ac:dyDescent="0.35">
      <c r="A202" s="398" t="s">
        <v>325</v>
      </c>
      <c r="B202" s="398"/>
      <c r="C202" s="398"/>
      <c r="D202" s="398"/>
      <c r="E202" s="67">
        <v>1.3</v>
      </c>
      <c r="F202" s="65"/>
      <c r="G202" s="65"/>
      <c r="H202" s="8"/>
      <c r="I202" s="8"/>
      <c r="J202" s="8"/>
    </row>
    <row r="203" spans="1:10" ht="25.5" x14ac:dyDescent="0.35">
      <c r="A203" s="398" t="s">
        <v>326</v>
      </c>
      <c r="B203" s="398"/>
      <c r="C203" s="398"/>
      <c r="D203" s="398"/>
      <c r="E203" s="67">
        <v>1.35</v>
      </c>
      <c r="F203" s="65"/>
      <c r="G203" s="65"/>
      <c r="H203" s="8"/>
      <c r="I203" s="8"/>
      <c r="J203" s="8"/>
    </row>
    <row r="204" spans="1:10" ht="25.5" x14ac:dyDescent="0.35">
      <c r="A204" s="398" t="s">
        <v>327</v>
      </c>
      <c r="B204" s="398"/>
      <c r="C204" s="398"/>
      <c r="D204" s="398"/>
      <c r="E204" s="67">
        <v>1.4</v>
      </c>
      <c r="F204" s="65"/>
      <c r="G204" s="65"/>
      <c r="H204" s="8"/>
      <c r="I204" s="8"/>
      <c r="J204" s="8"/>
    </row>
    <row r="205" spans="1:10" ht="25.5" x14ac:dyDescent="0.35">
      <c r="A205" s="398" t="s">
        <v>328</v>
      </c>
      <c r="B205" s="398"/>
      <c r="C205" s="398"/>
      <c r="D205" s="398"/>
      <c r="E205" s="67">
        <v>1.45</v>
      </c>
      <c r="F205" s="65"/>
      <c r="G205" s="65"/>
      <c r="H205" s="8"/>
      <c r="I205" s="8"/>
      <c r="J205" s="8"/>
    </row>
    <row r="206" spans="1:10" ht="25.5" x14ac:dyDescent="0.35">
      <c r="A206" s="398" t="s">
        <v>329</v>
      </c>
      <c r="B206" s="398"/>
      <c r="C206" s="398"/>
      <c r="D206" s="398"/>
      <c r="E206" s="67">
        <v>1.5</v>
      </c>
      <c r="F206" s="65"/>
      <c r="G206" s="65"/>
      <c r="H206" s="8"/>
      <c r="I206" s="8"/>
      <c r="J206" s="8"/>
    </row>
    <row r="207" spans="1:10" ht="25.5" x14ac:dyDescent="0.35">
      <c r="A207" s="398" t="s">
        <v>330</v>
      </c>
      <c r="B207" s="398"/>
      <c r="C207" s="398"/>
      <c r="D207" s="398"/>
      <c r="E207" s="67">
        <v>2</v>
      </c>
      <c r="F207" s="65"/>
      <c r="G207" s="65"/>
      <c r="H207" s="8"/>
      <c r="I207" s="8"/>
      <c r="J207" s="8"/>
    </row>
    <row r="208" spans="1:10" ht="53.25" customHeight="1" x14ac:dyDescent="0.25">
      <c r="A208" s="399" t="s">
        <v>331</v>
      </c>
      <c r="B208" s="399"/>
      <c r="C208" s="399"/>
      <c r="D208" s="399"/>
      <c r="E208" s="399"/>
      <c r="F208" s="399"/>
      <c r="G208" s="399"/>
      <c r="H208" s="399"/>
      <c r="I208" s="8"/>
      <c r="J208" s="8"/>
    </row>
  </sheetData>
  <sheetProtection selectLockedCells="1" selectUnlockedCells="1"/>
  <mergeCells count="37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J159"/>
    <mergeCell ref="B160:E160"/>
    <mergeCell ref="F160:J160"/>
    <mergeCell ref="F161:J161"/>
    <mergeCell ref="B162:J162"/>
    <mergeCell ref="B163:E163"/>
    <mergeCell ref="F163:J163"/>
    <mergeCell ref="B156:E156"/>
    <mergeCell ref="F156:J156"/>
    <mergeCell ref="B157:E157"/>
    <mergeCell ref="F157:J157"/>
    <mergeCell ref="B158:E158"/>
    <mergeCell ref="F158:J158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J173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E172"/>
    <mergeCell ref="F172:J172"/>
    <mergeCell ref="B180:E180"/>
    <mergeCell ref="F180:J180"/>
    <mergeCell ref="B181:E181"/>
    <mergeCell ref="B182:E182"/>
    <mergeCell ref="B184:J184"/>
    <mergeCell ref="B185:J185"/>
    <mergeCell ref="B177:E177"/>
    <mergeCell ref="F177:J177"/>
    <mergeCell ref="B178:E178"/>
    <mergeCell ref="F178:J178"/>
    <mergeCell ref="B179:E179"/>
    <mergeCell ref="F179:J179"/>
    <mergeCell ref="B192:C192"/>
    <mergeCell ref="G192:I192"/>
    <mergeCell ref="B193:C193"/>
    <mergeCell ref="G193:I193"/>
    <mergeCell ref="B195:J195"/>
    <mergeCell ref="A196:H196"/>
    <mergeCell ref="B187:I187"/>
    <mergeCell ref="B188:I188"/>
    <mergeCell ref="B189:C189"/>
    <mergeCell ref="D189:F189"/>
    <mergeCell ref="G189:I189"/>
    <mergeCell ref="B190:C190"/>
    <mergeCell ref="D190:F193"/>
    <mergeCell ref="G190:I190"/>
    <mergeCell ref="B191:C191"/>
    <mergeCell ref="G191:I191"/>
    <mergeCell ref="A203:D203"/>
    <mergeCell ref="A204:D204"/>
    <mergeCell ref="A205:D205"/>
    <mergeCell ref="A206:D206"/>
    <mergeCell ref="A207:D207"/>
    <mergeCell ref="A208:H208"/>
    <mergeCell ref="A197:D197"/>
    <mergeCell ref="A198:D198"/>
    <mergeCell ref="A199:D199"/>
    <mergeCell ref="A200:D200"/>
    <mergeCell ref="A201:D201"/>
    <mergeCell ref="A202:D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35640</v>
      </c>
      <c r="G8" s="16">
        <f>H8*1.1</f>
        <v>32670.000000000004</v>
      </c>
      <c r="H8" s="16">
        <v>29700</v>
      </c>
      <c r="I8" s="16">
        <f>H8*0.75</f>
        <v>22275</v>
      </c>
      <c r="J8" s="16">
        <f>H8*0.5</f>
        <v>14850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49939.199999999997</v>
      </c>
      <c r="G9" s="17">
        <f>H9*1.1</f>
        <v>45777.600000000006</v>
      </c>
      <c r="H9" s="17">
        <v>41616</v>
      </c>
      <c r="I9" s="17">
        <f>H9*0.75</f>
        <v>31212</v>
      </c>
      <c r="J9" s="17">
        <f>H9*0.5</f>
        <v>20808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42768.000000000007</v>
      </c>
      <c r="G11" s="16">
        <f>H11*1.1</f>
        <v>39204.000000000015</v>
      </c>
      <c r="H11" s="16">
        <v>35640.000000000007</v>
      </c>
      <c r="I11" s="16">
        <f>H11*0.75</f>
        <v>26730.000000000007</v>
      </c>
      <c r="J11" s="16">
        <f>H11*0.5</f>
        <v>17820.000000000004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59875.199999999997</v>
      </c>
      <c r="G12" s="17">
        <f>H12*1.1</f>
        <v>54885.600000000006</v>
      </c>
      <c r="H12" s="17">
        <v>49896</v>
      </c>
      <c r="I12" s="17">
        <f>H12*0.75</f>
        <v>37422</v>
      </c>
      <c r="J12" s="17">
        <f>H12*0.5</f>
        <v>24948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7128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792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1152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3168 до 63360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3168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6336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9504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12672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15840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19008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22176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25344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28512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31680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34848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38016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41184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44352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47520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50688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53856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57024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60192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63360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396 до 26532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332</v>
      </c>
      <c r="C42" s="125"/>
      <c r="D42" s="125"/>
      <c r="E42" s="126"/>
      <c r="F42" s="127">
        <v>4752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396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19008.000000000007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7920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22572.000000000004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1584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1584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3168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4752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26531.999999999993</v>
      </c>
      <c r="G51" s="128"/>
      <c r="H51" s="128"/>
      <c r="I51" s="128"/>
      <c r="J51" s="129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3366 до 65973,6</v>
      </c>
      <c r="G54" s="288"/>
      <c r="H54" s="288"/>
      <c r="I54" s="288"/>
      <c r="J54" s="289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16560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1656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4176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42012</v>
      </c>
      <c r="G59" s="166"/>
      <c r="H59" s="166"/>
      <c r="I59" s="166"/>
      <c r="J59" s="167"/>
    </row>
    <row r="60" spans="1:10" ht="24" customHeight="1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23760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11880.000000000002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8316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30096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36115.199999999997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17820.000000000004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19800.000000000004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21780.000000000004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65736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3366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11880.000000000002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7920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65973.600000000006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7920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5940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19800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33066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33840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17280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12240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42480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50976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25200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28080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30960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92880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11520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300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23284.800000000003</v>
      </c>
      <c r="G96" s="46">
        <f>H96*1.1</f>
        <v>21344.400000000005</v>
      </c>
      <c r="H96" s="46">
        <v>19404.000000000004</v>
      </c>
      <c r="I96" s="46">
        <f>H96*0.75</f>
        <v>14553.000000000004</v>
      </c>
      <c r="J96" s="47">
        <f>H96*0.5</f>
        <v>9702.0000000000018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29700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23760.000000000004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32832</v>
      </c>
      <c r="G99" s="46">
        <f>H99*1.1</f>
        <v>30096.000000000004</v>
      </c>
      <c r="H99" s="46">
        <v>27360</v>
      </c>
      <c r="I99" s="46">
        <f>H99*0.75</f>
        <v>20520</v>
      </c>
      <c r="J99" s="47">
        <f>H99*0.5</f>
        <v>13680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41760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33840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17582.399999999998</v>
      </c>
      <c r="G102" s="24">
        <f>H102*1.1</f>
        <v>16117.2</v>
      </c>
      <c r="H102" s="24">
        <v>14652</v>
      </c>
      <c r="I102" s="24">
        <f>H102*0.75</f>
        <v>10989</v>
      </c>
      <c r="J102" s="24">
        <f>H102*0.5</f>
        <v>7326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24" defaultRowHeight="21" outlineLevelRow="1" x14ac:dyDescent="0.25"/>
  <cols>
    <col min="1" max="1" width="24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4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436" t="s">
        <v>105</v>
      </c>
      <c r="C6" s="437"/>
      <c r="D6" s="437"/>
      <c r="E6" s="438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115"/>
      <c r="C7" s="185"/>
      <c r="D7" s="185"/>
      <c r="E7" s="186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71366.399999999994</v>
      </c>
      <c r="G9" s="17">
        <f>H9*1.1</f>
        <v>65419.200000000004</v>
      </c>
      <c r="H9" s="17">
        <v>59472</v>
      </c>
      <c r="I9" s="17">
        <f>H9*0.75</f>
        <v>44604</v>
      </c>
      <c r="J9" s="17">
        <f>H9*0.5</f>
        <v>29736</v>
      </c>
    </row>
    <row r="10" spans="1:10" ht="36" customHeight="1" thickBot="1" x14ac:dyDescent="0.3"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57888</v>
      </c>
      <c r="G11" s="16">
        <f>H11*1.1</f>
        <v>53064.000000000007</v>
      </c>
      <c r="H11" s="16">
        <v>48240</v>
      </c>
      <c r="I11" s="16">
        <f>H11*0.75</f>
        <v>36180</v>
      </c>
      <c r="J11" s="16">
        <f>H11*0.5</f>
        <v>24120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81043.199999999997</v>
      </c>
      <c r="G12" s="17">
        <f>H12*1.1</f>
        <v>74289.600000000006</v>
      </c>
      <c r="H12" s="17">
        <v>67536</v>
      </c>
      <c r="I12" s="17">
        <f>H12*0.75</f>
        <v>50652</v>
      </c>
      <c r="J12" s="17">
        <f>H12*0.5</f>
        <v>33768</v>
      </c>
    </row>
    <row r="13" spans="1:10" ht="24" thickBot="1" x14ac:dyDescent="0.3"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10202.4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14400</v>
      </c>
      <c r="G15" s="197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2340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3312</v>
      </c>
      <c r="G18" s="128"/>
      <c r="H18" s="128"/>
      <c r="I18" s="128"/>
      <c r="J18" s="129"/>
    </row>
    <row r="19" spans="1:10" ht="24" thickBot="1" x14ac:dyDescent="0.3">
      <c r="B19" s="115"/>
      <c r="C19" s="185"/>
      <c r="D19" s="185"/>
      <c r="E19" s="186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7200 до 144000</v>
      </c>
      <c r="G20" s="191"/>
      <c r="H20" s="191"/>
      <c r="I20" s="191"/>
      <c r="J20" s="192"/>
    </row>
    <row r="21" spans="1:10" ht="36" customHeight="1" outlineLevel="1" x14ac:dyDescent="0.25">
      <c r="B21" s="153" t="s">
        <v>333</v>
      </c>
      <c r="C21" s="154"/>
      <c r="D21" s="154"/>
      <c r="E21" s="155"/>
      <c r="F21" s="127">
        <v>7200</v>
      </c>
      <c r="G21" s="128"/>
      <c r="H21" s="128"/>
      <c r="I21" s="128"/>
      <c r="J21" s="129"/>
    </row>
    <row r="22" spans="1:10" ht="36" customHeight="1" outlineLevel="1" x14ac:dyDescent="0.25">
      <c r="B22" s="145" t="s">
        <v>334</v>
      </c>
      <c r="C22" s="146"/>
      <c r="D22" s="146"/>
      <c r="E22" s="147"/>
      <c r="F22" s="127">
        <v>14400</v>
      </c>
      <c r="G22" s="128"/>
      <c r="H22" s="128"/>
      <c r="I22" s="128"/>
      <c r="J22" s="129"/>
    </row>
    <row r="23" spans="1:10" ht="36" customHeight="1" outlineLevel="1" x14ac:dyDescent="0.25">
      <c r="B23" s="145" t="s">
        <v>335</v>
      </c>
      <c r="C23" s="146"/>
      <c r="D23" s="146"/>
      <c r="E23" s="147"/>
      <c r="F23" s="127">
        <v>21600</v>
      </c>
      <c r="G23" s="128"/>
      <c r="H23" s="128"/>
      <c r="I23" s="128"/>
      <c r="J23" s="129"/>
    </row>
    <row r="24" spans="1:10" ht="36" customHeight="1" outlineLevel="1" x14ac:dyDescent="0.25">
      <c r="B24" s="145" t="s">
        <v>336</v>
      </c>
      <c r="C24" s="146"/>
      <c r="D24" s="146"/>
      <c r="E24" s="147"/>
      <c r="F24" s="127">
        <v>28800</v>
      </c>
      <c r="G24" s="128"/>
      <c r="H24" s="128"/>
      <c r="I24" s="128"/>
      <c r="J24" s="129"/>
    </row>
    <row r="25" spans="1:10" ht="36" customHeight="1" outlineLevel="1" x14ac:dyDescent="0.25">
      <c r="B25" s="145" t="s">
        <v>337</v>
      </c>
      <c r="C25" s="146"/>
      <c r="D25" s="146"/>
      <c r="E25" s="147"/>
      <c r="F25" s="127">
        <v>36000</v>
      </c>
      <c r="G25" s="128"/>
      <c r="H25" s="128"/>
      <c r="I25" s="128"/>
      <c r="J25" s="129"/>
    </row>
    <row r="26" spans="1:10" ht="36" customHeight="1" outlineLevel="1" x14ac:dyDescent="0.25">
      <c r="B26" s="145" t="s">
        <v>338</v>
      </c>
      <c r="C26" s="146"/>
      <c r="D26" s="146"/>
      <c r="E26" s="147"/>
      <c r="F26" s="127">
        <v>43200</v>
      </c>
      <c r="G26" s="128"/>
      <c r="H26" s="128"/>
      <c r="I26" s="128"/>
      <c r="J26" s="129"/>
    </row>
    <row r="27" spans="1:10" ht="36" customHeight="1" outlineLevel="1" x14ac:dyDescent="0.25">
      <c r="B27" s="145" t="s">
        <v>339</v>
      </c>
      <c r="C27" s="146"/>
      <c r="D27" s="146"/>
      <c r="E27" s="147"/>
      <c r="F27" s="127">
        <v>50400</v>
      </c>
      <c r="G27" s="128"/>
      <c r="H27" s="128"/>
      <c r="I27" s="128"/>
      <c r="J27" s="129"/>
    </row>
    <row r="28" spans="1:10" ht="36" customHeight="1" outlineLevel="1" x14ac:dyDescent="0.25">
      <c r="B28" s="145" t="s">
        <v>340</v>
      </c>
      <c r="C28" s="146"/>
      <c r="D28" s="146"/>
      <c r="E28" s="147"/>
      <c r="F28" s="127">
        <v>57600</v>
      </c>
      <c r="G28" s="128"/>
      <c r="H28" s="128"/>
      <c r="I28" s="128"/>
      <c r="J28" s="129"/>
    </row>
    <row r="29" spans="1:10" ht="36" customHeight="1" outlineLevel="1" x14ac:dyDescent="0.25">
      <c r="B29" s="145" t="s">
        <v>341</v>
      </c>
      <c r="C29" s="146"/>
      <c r="D29" s="146"/>
      <c r="E29" s="147"/>
      <c r="F29" s="127">
        <v>64800</v>
      </c>
      <c r="G29" s="128"/>
      <c r="H29" s="128"/>
      <c r="I29" s="128"/>
      <c r="J29" s="129"/>
    </row>
    <row r="30" spans="1:10" ht="36" customHeight="1" outlineLevel="1" x14ac:dyDescent="0.25">
      <c r="B30" s="145" t="s">
        <v>342</v>
      </c>
      <c r="C30" s="146"/>
      <c r="D30" s="146"/>
      <c r="E30" s="147"/>
      <c r="F30" s="127">
        <v>72000</v>
      </c>
      <c r="G30" s="128"/>
      <c r="H30" s="128"/>
      <c r="I30" s="128"/>
      <c r="J30" s="129"/>
    </row>
    <row r="31" spans="1:10" ht="36" customHeight="1" outlineLevel="1" x14ac:dyDescent="0.25">
      <c r="B31" s="145" t="s">
        <v>343</v>
      </c>
      <c r="C31" s="146"/>
      <c r="D31" s="146"/>
      <c r="E31" s="147"/>
      <c r="F31" s="127">
        <v>79200</v>
      </c>
      <c r="G31" s="128"/>
      <c r="H31" s="128"/>
      <c r="I31" s="128"/>
      <c r="J31" s="129"/>
    </row>
    <row r="32" spans="1:10" ht="36" customHeight="1" outlineLevel="1" x14ac:dyDescent="0.25">
      <c r="B32" s="145" t="s">
        <v>344</v>
      </c>
      <c r="C32" s="146"/>
      <c r="D32" s="146"/>
      <c r="E32" s="147"/>
      <c r="F32" s="127">
        <v>86400</v>
      </c>
      <c r="G32" s="128"/>
      <c r="H32" s="128"/>
      <c r="I32" s="128"/>
      <c r="J32" s="129"/>
    </row>
    <row r="33" spans="2:10" ht="36" customHeight="1" outlineLevel="1" x14ac:dyDescent="0.25">
      <c r="B33" s="145" t="s">
        <v>345</v>
      </c>
      <c r="C33" s="146"/>
      <c r="D33" s="146"/>
      <c r="E33" s="147"/>
      <c r="F33" s="127">
        <v>93600</v>
      </c>
      <c r="G33" s="128"/>
      <c r="H33" s="128"/>
      <c r="I33" s="128"/>
      <c r="J33" s="129"/>
    </row>
    <row r="34" spans="2:10" ht="36" customHeight="1" outlineLevel="1" x14ac:dyDescent="0.25">
      <c r="B34" s="145" t="s">
        <v>346</v>
      </c>
      <c r="C34" s="146"/>
      <c r="D34" s="146"/>
      <c r="E34" s="147"/>
      <c r="F34" s="127">
        <v>100800</v>
      </c>
      <c r="G34" s="128"/>
      <c r="H34" s="128"/>
      <c r="I34" s="128"/>
      <c r="J34" s="129"/>
    </row>
    <row r="35" spans="2:10" ht="36" customHeight="1" outlineLevel="1" x14ac:dyDescent="0.25">
      <c r="B35" s="145" t="s">
        <v>347</v>
      </c>
      <c r="C35" s="146"/>
      <c r="D35" s="146"/>
      <c r="E35" s="147"/>
      <c r="F35" s="127">
        <v>108000</v>
      </c>
      <c r="G35" s="128"/>
      <c r="H35" s="128"/>
      <c r="I35" s="128"/>
      <c r="J35" s="129"/>
    </row>
    <row r="36" spans="2:10" ht="36" customHeight="1" outlineLevel="1" x14ac:dyDescent="0.25">
      <c r="B36" s="145" t="s">
        <v>348</v>
      </c>
      <c r="C36" s="146"/>
      <c r="D36" s="146"/>
      <c r="E36" s="147"/>
      <c r="F36" s="127">
        <v>115200</v>
      </c>
      <c r="G36" s="128"/>
      <c r="H36" s="128"/>
      <c r="I36" s="128"/>
      <c r="J36" s="129"/>
    </row>
    <row r="37" spans="2:10" ht="36" customHeight="1" outlineLevel="1" x14ac:dyDescent="0.25">
      <c r="B37" s="145" t="s">
        <v>349</v>
      </c>
      <c r="C37" s="146"/>
      <c r="D37" s="146"/>
      <c r="E37" s="147"/>
      <c r="F37" s="127">
        <v>122400</v>
      </c>
      <c r="G37" s="128"/>
      <c r="H37" s="128"/>
      <c r="I37" s="128"/>
      <c r="J37" s="129"/>
    </row>
    <row r="38" spans="2:10" ht="36" customHeight="1" outlineLevel="1" x14ac:dyDescent="0.25">
      <c r="B38" s="145" t="s">
        <v>350</v>
      </c>
      <c r="C38" s="146"/>
      <c r="D38" s="146"/>
      <c r="E38" s="147"/>
      <c r="F38" s="127">
        <v>129600</v>
      </c>
      <c r="G38" s="128"/>
      <c r="H38" s="128"/>
      <c r="I38" s="128"/>
      <c r="J38" s="129"/>
    </row>
    <row r="39" spans="2:10" ht="36" customHeight="1" outlineLevel="1" x14ac:dyDescent="0.25">
      <c r="B39" s="145" t="s">
        <v>351</v>
      </c>
      <c r="C39" s="146"/>
      <c r="D39" s="146"/>
      <c r="E39" s="147"/>
      <c r="F39" s="127">
        <v>136800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352</v>
      </c>
      <c r="C40" s="146"/>
      <c r="D40" s="146"/>
      <c r="E40" s="147"/>
      <c r="F40" s="127">
        <v>144000</v>
      </c>
      <c r="G40" s="128"/>
      <c r="H40" s="128"/>
      <c r="I40" s="128"/>
      <c r="J40" s="129"/>
    </row>
    <row r="41" spans="2:10" ht="36" customHeight="1" thickBot="1" x14ac:dyDescent="0.3">
      <c r="B41" s="433" t="s">
        <v>142</v>
      </c>
      <c r="C41" s="434"/>
      <c r="D41" s="434"/>
      <c r="E41" s="435"/>
      <c r="F41" s="180" t="str">
        <f>"Цена от "&amp;MIN(F42:F51)&amp;" до "&amp;MAX(F42:F51)</f>
        <v>Цена от 2160 до 36000</v>
      </c>
      <c r="G41" s="181"/>
      <c r="H41" s="181"/>
      <c r="I41" s="181"/>
      <c r="J41" s="182"/>
    </row>
    <row r="42" spans="2:10" ht="36" customHeight="1" x14ac:dyDescent="0.25">
      <c r="B42" s="153" t="s">
        <v>143</v>
      </c>
      <c r="C42" s="154"/>
      <c r="D42" s="154"/>
      <c r="E42" s="155"/>
      <c r="F42" s="127">
        <v>7200</v>
      </c>
      <c r="G42" s="128"/>
      <c r="H42" s="128"/>
      <c r="I42" s="128"/>
      <c r="J42" s="129"/>
    </row>
    <row r="43" spans="2:10" ht="36" customHeight="1" x14ac:dyDescent="0.25">
      <c r="B43" s="145" t="s">
        <v>212</v>
      </c>
      <c r="C43" s="146"/>
      <c r="D43" s="146"/>
      <c r="E43" s="147"/>
      <c r="F43" s="127">
        <v>4500</v>
      </c>
      <c r="G43" s="128"/>
      <c r="H43" s="128"/>
      <c r="I43" s="128"/>
      <c r="J43" s="129"/>
    </row>
    <row r="44" spans="2:10" ht="36" customHeight="1" x14ac:dyDescent="0.25">
      <c r="B44" s="145" t="s">
        <v>145</v>
      </c>
      <c r="C44" s="146"/>
      <c r="D44" s="146"/>
      <c r="E44" s="147"/>
      <c r="F44" s="142">
        <v>36000</v>
      </c>
      <c r="G44" s="143"/>
      <c r="H44" s="143"/>
      <c r="I44" s="143"/>
      <c r="J44" s="144"/>
    </row>
    <row r="45" spans="2:10" ht="36" customHeight="1" x14ac:dyDescent="0.25">
      <c r="B45" s="145" t="s">
        <v>146</v>
      </c>
      <c r="C45" s="146"/>
      <c r="D45" s="146"/>
      <c r="E45" s="147"/>
      <c r="F45" s="127">
        <v>12600</v>
      </c>
      <c r="G45" s="128"/>
      <c r="H45" s="128"/>
      <c r="I45" s="128"/>
      <c r="J45" s="129"/>
    </row>
    <row r="46" spans="2:10" ht="36" customHeight="1" x14ac:dyDescent="0.25">
      <c r="B46" s="145" t="s">
        <v>147</v>
      </c>
      <c r="C46" s="146"/>
      <c r="D46" s="146"/>
      <c r="E46" s="147"/>
      <c r="F46" s="127">
        <v>27000</v>
      </c>
      <c r="G46" s="128"/>
      <c r="H46" s="128"/>
      <c r="I46" s="128"/>
      <c r="J46" s="129"/>
    </row>
    <row r="47" spans="2:10" ht="36" customHeight="1" x14ac:dyDescent="0.25">
      <c r="B47" s="145" t="s">
        <v>148</v>
      </c>
      <c r="C47" s="146"/>
      <c r="D47" s="146"/>
      <c r="E47" s="147"/>
      <c r="F47" s="127">
        <v>2160</v>
      </c>
      <c r="G47" s="128"/>
      <c r="H47" s="128"/>
      <c r="I47" s="128"/>
      <c r="J47" s="129"/>
    </row>
    <row r="48" spans="2:10" ht="36" customHeight="1" x14ac:dyDescent="0.25">
      <c r="B48" s="145" t="s">
        <v>149</v>
      </c>
      <c r="C48" s="146"/>
      <c r="D48" s="146"/>
      <c r="E48" s="147"/>
      <c r="F48" s="127">
        <v>2160</v>
      </c>
      <c r="G48" s="128"/>
      <c r="H48" s="128"/>
      <c r="I48" s="128"/>
      <c r="J48" s="129"/>
    </row>
    <row r="49" spans="1:10" ht="36" customHeight="1" x14ac:dyDescent="0.25">
      <c r="B49" s="145" t="s">
        <v>150</v>
      </c>
      <c r="C49" s="146"/>
      <c r="D49" s="146"/>
      <c r="E49" s="147"/>
      <c r="F49" s="127">
        <v>4320</v>
      </c>
      <c r="G49" s="128"/>
      <c r="H49" s="128"/>
      <c r="I49" s="128"/>
      <c r="J49" s="129"/>
    </row>
    <row r="50" spans="1:10" ht="36" customHeight="1" x14ac:dyDescent="0.25">
      <c r="B50" s="145" t="s">
        <v>151</v>
      </c>
      <c r="C50" s="146"/>
      <c r="D50" s="146"/>
      <c r="E50" s="147"/>
      <c r="F50" s="127">
        <v>6480</v>
      </c>
      <c r="G50" s="128"/>
      <c r="H50" s="128"/>
      <c r="I50" s="128"/>
      <c r="J50" s="129"/>
    </row>
    <row r="51" spans="1:10" ht="36" customHeight="1" thickBot="1" x14ac:dyDescent="0.3">
      <c r="B51" s="430" t="s">
        <v>152</v>
      </c>
      <c r="C51" s="431"/>
      <c r="D51" s="431"/>
      <c r="E51" s="432"/>
      <c r="F51" s="127">
        <v>21600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171" t="s">
        <v>213</v>
      </c>
      <c r="C54" s="172"/>
      <c r="D54" s="172"/>
      <c r="E54" s="173"/>
      <c r="F54" s="287" t="str">
        <f>"Цена от "&amp;MIN(F56,F61:J62,H96,F63:J74)&amp;" до "&amp;MAX(F56,,H96,F61:J62,F63:J74)</f>
        <v>Цена от 6300 до 126000</v>
      </c>
      <c r="G54" s="288"/>
      <c r="H54" s="288"/>
      <c r="I54" s="288"/>
      <c r="J54" s="289"/>
    </row>
    <row r="55" spans="1:10" ht="24" thickBot="1" x14ac:dyDescent="0.3">
      <c r="B55" s="115"/>
      <c r="C55" s="185"/>
      <c r="D55" s="185"/>
      <c r="E55" s="186"/>
      <c r="F55" s="118"/>
      <c r="G55" s="119"/>
      <c r="H55" s="119"/>
      <c r="I55" s="119"/>
      <c r="J55" s="120"/>
    </row>
    <row r="56" spans="1:10" ht="36" customHeight="1" x14ac:dyDescent="0.25">
      <c r="B56" s="202" t="s">
        <v>156</v>
      </c>
      <c r="C56" s="340"/>
      <c r="D56" s="340"/>
      <c r="E56" s="341"/>
      <c r="F56" s="127">
        <v>43200</v>
      </c>
      <c r="G56" s="128"/>
      <c r="H56" s="128"/>
      <c r="I56" s="128"/>
      <c r="J56" s="129"/>
    </row>
    <row r="57" spans="1:10" ht="36" customHeight="1" thickBot="1" x14ac:dyDescent="0.3">
      <c r="B57" s="337" t="s">
        <v>157</v>
      </c>
      <c r="C57" s="338"/>
      <c r="D57" s="338"/>
      <c r="E57" s="339"/>
      <c r="F57" s="165">
        <v>4320</v>
      </c>
      <c r="G57" s="166"/>
      <c r="H57" s="166"/>
      <c r="I57" s="166"/>
      <c r="J57" s="167"/>
    </row>
    <row r="58" spans="1:10" ht="36" customHeight="1" thickBot="1" x14ac:dyDescent="0.3">
      <c r="B58" s="337" t="s">
        <v>158</v>
      </c>
      <c r="C58" s="338"/>
      <c r="D58" s="338"/>
      <c r="E58" s="339"/>
      <c r="F58" s="165">
        <v>10800</v>
      </c>
      <c r="G58" s="166"/>
      <c r="H58" s="166"/>
      <c r="I58" s="166"/>
      <c r="J58" s="167"/>
    </row>
    <row r="59" spans="1:10" ht="36" customHeight="1" thickBot="1" x14ac:dyDescent="0.3"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B60" s="115"/>
      <c r="C60" s="185"/>
      <c r="D60" s="185"/>
      <c r="E60" s="186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202" t="s">
        <v>160</v>
      </c>
      <c r="C61" s="340"/>
      <c r="D61" s="340"/>
      <c r="E61" s="341"/>
      <c r="F61" s="142">
        <v>27000</v>
      </c>
      <c r="G61" s="143"/>
      <c r="H61" s="143"/>
      <c r="I61" s="143"/>
      <c r="J61" s="144"/>
    </row>
    <row r="62" spans="1:10" ht="39.75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40500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81000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45000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54000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33300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72000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126000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60120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6300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54360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45000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90000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30600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6300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41400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30060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60012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38160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56880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113760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63360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76032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46800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100800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176400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9360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126000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43200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45" t="s">
        <v>195</v>
      </c>
      <c r="C96" s="146"/>
      <c r="D96" s="146"/>
      <c r="E96" s="147"/>
      <c r="F96" s="45">
        <f>H96*1.2</f>
        <v>23760</v>
      </c>
      <c r="G96" s="46">
        <f>H96*1.1</f>
        <v>21780</v>
      </c>
      <c r="H96" s="46">
        <v>19800</v>
      </c>
      <c r="I96" s="46">
        <f>H96*0.75</f>
        <v>14850</v>
      </c>
      <c r="J96" s="47">
        <f>H96*0.5</f>
        <v>9900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19800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30600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33696</v>
      </c>
      <c r="G99" s="46">
        <f>H99*1.1</f>
        <v>30888.000000000004</v>
      </c>
      <c r="H99" s="46">
        <v>28080</v>
      </c>
      <c r="I99" s="46">
        <f>H99*0.75</f>
        <v>21060</v>
      </c>
      <c r="J99" s="47">
        <f>H99*0.5</f>
        <v>14040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28080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43200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68"/>
      <c r="F102" s="24">
        <f>H102*1.2</f>
        <v>23760</v>
      </c>
      <c r="G102" s="24">
        <f>H102*1.1</f>
        <v>21780</v>
      </c>
      <c r="H102" s="24">
        <v>19800</v>
      </c>
      <c r="I102" s="24">
        <f>H102*0.75</f>
        <v>14850</v>
      </c>
      <c r="J102" s="24">
        <f>H102*0.5</f>
        <v>9900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s="40" customFormat="1" ht="24" thickBot="1" x14ac:dyDescent="0.3">
      <c r="A111" s="68"/>
      <c r="B111" s="38"/>
      <c r="C111" s="38"/>
      <c r="D111" s="38"/>
      <c r="E111" s="38"/>
      <c r="F111" s="39"/>
      <c r="G111" s="39"/>
      <c r="H111" s="39"/>
      <c r="I111" s="39"/>
      <c r="J111" s="39"/>
    </row>
    <row r="112" spans="1:10" s="40" customFormat="1" ht="24" thickBot="1" x14ac:dyDescent="0.3">
      <c r="A112" s="68"/>
      <c r="B112" s="325" t="s">
        <v>255</v>
      </c>
      <c r="C112" s="326"/>
      <c r="D112" s="326"/>
      <c r="E112" s="326"/>
      <c r="F112" s="326"/>
      <c r="G112" s="326"/>
      <c r="H112" s="326"/>
      <c r="I112" s="327"/>
      <c r="J112" s="39"/>
    </row>
    <row r="113" spans="1:10" s="40" customFormat="1" ht="69.75" customHeight="1" thickBot="1" x14ac:dyDescent="0.3">
      <c r="A113" s="68"/>
      <c r="B113" s="350" t="s">
        <v>256</v>
      </c>
      <c r="C113" s="351"/>
      <c r="D113" s="352" t="s">
        <v>257</v>
      </c>
      <c r="E113" s="333"/>
      <c r="F113" s="334"/>
      <c r="G113" s="333" t="s">
        <v>258</v>
      </c>
      <c r="H113" s="333"/>
      <c r="I113" s="334"/>
      <c r="J113" s="39"/>
    </row>
    <row r="114" spans="1:10" s="40" customFormat="1" ht="23.25" x14ac:dyDescent="0.25">
      <c r="A114" s="68"/>
      <c r="B114" s="353" t="s">
        <v>259</v>
      </c>
      <c r="C114" s="354"/>
      <c r="D114" s="312" t="s">
        <v>260</v>
      </c>
      <c r="E114" s="312"/>
      <c r="F114" s="312"/>
      <c r="G114" s="355">
        <v>2190</v>
      </c>
      <c r="H114" s="312"/>
      <c r="I114" s="313"/>
      <c r="J114" s="39"/>
    </row>
    <row r="115" spans="1:10" s="40" customFormat="1" ht="23.25" x14ac:dyDescent="0.25">
      <c r="A115" s="68"/>
      <c r="B115" s="347" t="s">
        <v>261</v>
      </c>
      <c r="C115" s="348"/>
      <c r="D115" s="317"/>
      <c r="E115" s="317"/>
      <c r="F115" s="317"/>
      <c r="G115" s="349">
        <v>1590</v>
      </c>
      <c r="H115" s="317"/>
      <c r="I115" s="318"/>
      <c r="J115" s="39"/>
    </row>
    <row r="116" spans="1:10" s="40" customFormat="1" ht="23.25" x14ac:dyDescent="0.25">
      <c r="A116" s="68"/>
      <c r="B116" s="347" t="s">
        <v>262</v>
      </c>
      <c r="C116" s="348"/>
      <c r="D116" s="317"/>
      <c r="E116" s="317"/>
      <c r="F116" s="317"/>
      <c r="G116" s="349">
        <v>1440</v>
      </c>
      <c r="H116" s="317"/>
      <c r="I116" s="318"/>
      <c r="J116" s="39"/>
    </row>
    <row r="117" spans="1:10" s="40" customFormat="1" ht="75" customHeight="1" x14ac:dyDescent="0.25">
      <c r="A117" s="68"/>
      <c r="B117" s="347" t="s">
        <v>263</v>
      </c>
      <c r="C117" s="348"/>
      <c r="D117" s="317"/>
      <c r="E117" s="317"/>
      <c r="F117" s="317"/>
      <c r="G117" s="349">
        <v>1290</v>
      </c>
      <c r="H117" s="317"/>
      <c r="I117" s="318"/>
      <c r="J117" s="39"/>
    </row>
    <row r="118" spans="1:10" s="40" customFormat="1" ht="23.25" x14ac:dyDescent="0.25">
      <c r="A118" s="68"/>
      <c r="B118" s="38"/>
      <c r="C118" s="38"/>
      <c r="D118" s="38"/>
      <c r="E118" s="38"/>
      <c r="F118" s="39"/>
      <c r="G118" s="39"/>
      <c r="H118" s="39"/>
      <c r="I118" s="39"/>
      <c r="J118" s="39"/>
    </row>
    <row r="119" spans="1:10" ht="18" customHeight="1" x14ac:dyDescent="0.25"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67.5" customHeight="1" x14ac:dyDescent="0.25">
      <c r="B120" s="121" t="s">
        <v>264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0.5" customHeight="1" x14ac:dyDescent="0.25">
      <c r="B121" s="121" t="s">
        <v>209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7" customHeight="1" x14ac:dyDescent="0.25">
      <c r="A122" s="7" t="s">
        <v>113</v>
      </c>
      <c r="B122" s="122" t="s">
        <v>210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B123" s="123" t="s">
        <v>211</v>
      </c>
      <c r="C123" s="123"/>
      <c r="D123" s="123"/>
      <c r="E123" s="123"/>
      <c r="F123" s="123"/>
      <c r="G123" s="123"/>
      <c r="H123" s="123"/>
      <c r="I123" s="123"/>
      <c r="J123" s="123"/>
    </row>
    <row r="124" spans="1:10" ht="18" customHeight="1" x14ac:dyDescent="0.25"/>
  </sheetData>
  <sheetProtection selectLockedCells="1" selectUnlockedCells="1"/>
  <mergeCells count="222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2:I112"/>
    <mergeCell ref="B113:C113"/>
    <mergeCell ref="D113:F113"/>
    <mergeCell ref="G113:I113"/>
    <mergeCell ref="B106:E106"/>
    <mergeCell ref="F106:J106"/>
    <mergeCell ref="B107:E107"/>
    <mergeCell ref="F107:J107"/>
    <mergeCell ref="B108:E108"/>
    <mergeCell ref="F108:J108"/>
    <mergeCell ref="B120:J120"/>
    <mergeCell ref="B121:J121"/>
    <mergeCell ref="B122:J122"/>
    <mergeCell ref="B123:J123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1" activePane="bottomLeft" state="frozen"/>
      <selection activeCell="J115" sqref="J115"/>
      <selection pane="bottomLeft" activeCell="B106" sqref="B106:E106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34754.400000000001</v>
      </c>
      <c r="G9" s="16">
        <f>H9*1.1</f>
        <v>31858.200000000004</v>
      </c>
      <c r="H9" s="16">
        <v>28962</v>
      </c>
      <c r="I9" s="16">
        <f>H9*0.75</f>
        <v>21721.5</v>
      </c>
      <c r="J9" s="16">
        <f>H9*0.5</f>
        <v>14481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73008</v>
      </c>
      <c r="G10" s="17">
        <f>H10*1.1</f>
        <v>66924</v>
      </c>
      <c r="H10" s="17">
        <v>60840</v>
      </c>
      <c r="I10" s="17">
        <f>H10*0.75</f>
        <v>45630</v>
      </c>
      <c r="J10" s="17">
        <f>H10*0.5</f>
        <v>30420</v>
      </c>
    </row>
    <row r="11" spans="1:10" ht="22.5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40197.599999999999</v>
      </c>
      <c r="G12" s="16">
        <f>H12*1.1</f>
        <v>36847.800000000003</v>
      </c>
      <c r="H12" s="16">
        <v>33498</v>
      </c>
      <c r="I12" s="16">
        <f>H12*0.75</f>
        <v>25123.5</v>
      </c>
      <c r="J12" s="16">
        <f>H12*0.5</f>
        <v>16749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84499.199999999997</v>
      </c>
      <c r="G13" s="17">
        <f>H13*1.1</f>
        <v>77457.600000000006</v>
      </c>
      <c r="H13" s="17">
        <v>70416</v>
      </c>
      <c r="I13" s="17">
        <f>H13*0.75</f>
        <v>52812</v>
      </c>
      <c r="J13" s="17">
        <f>H13*0.5</f>
        <v>35208</v>
      </c>
    </row>
    <row r="14" spans="1:10" ht="24" customHeight="1" thickBot="1" x14ac:dyDescent="0.3">
      <c r="A14" s="7"/>
      <c r="B14" s="115"/>
      <c r="C14" s="185"/>
      <c r="D14" s="185"/>
      <c r="E14" s="186"/>
      <c r="F14" s="232"/>
      <c r="G14" s="233"/>
      <c r="H14" s="233"/>
      <c r="I14" s="233"/>
      <c r="J14" s="234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7938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17280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1080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2304</v>
      </c>
      <c r="G19" s="128"/>
      <c r="H19" s="128"/>
      <c r="I19" s="128"/>
      <c r="J19" s="129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"&amp;MIN($F$22:F41)&amp;" до "&amp;MAX($F$22:F41)</f>
        <v>Цена от 6552 до 131040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6552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13104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19656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26208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32760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39312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45864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52416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58968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65520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72072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78624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85176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91728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98280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104832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111384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117936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124488</v>
      </c>
      <c r="G40" s="128"/>
      <c r="H40" s="128"/>
      <c r="I40" s="128"/>
      <c r="J40" s="129"/>
    </row>
    <row r="41" spans="1:10" ht="36" customHeight="1" outlineLevel="1" thickBot="1" x14ac:dyDescent="0.3">
      <c r="A41" s="7"/>
      <c r="B41" s="145" t="s">
        <v>141</v>
      </c>
      <c r="C41" s="168"/>
      <c r="D41" s="168"/>
      <c r="E41" s="126"/>
      <c r="F41" s="127">
        <v>131040</v>
      </c>
      <c r="G41" s="128"/>
      <c r="H41" s="128"/>
      <c r="I41" s="128"/>
      <c r="J41" s="129"/>
    </row>
    <row r="42" spans="1:10" ht="30" customHeight="1" thickBot="1" x14ac:dyDescent="0.4">
      <c r="A42" s="69" t="s">
        <v>270</v>
      </c>
      <c r="B42" s="70"/>
      <c r="C42" s="71"/>
      <c r="D42" s="71"/>
      <c r="E42" s="71"/>
      <c r="F42" s="254" t="s">
        <v>270</v>
      </c>
      <c r="G42" s="290"/>
      <c r="H42" s="290"/>
      <c r="I42" s="290"/>
      <c r="J42" s="291"/>
    </row>
    <row r="43" spans="1:10" ht="36" customHeight="1" thickBot="1" x14ac:dyDescent="0.3">
      <c r="A43" s="7" t="s">
        <v>111</v>
      </c>
      <c r="B43" s="202" t="s">
        <v>271</v>
      </c>
      <c r="C43" s="203"/>
      <c r="D43" s="203"/>
      <c r="E43" s="204"/>
      <c r="F43" s="16">
        <f>H43*1.2</f>
        <v>34754.400000000001</v>
      </c>
      <c r="G43" s="16">
        <f>H43*1.1</f>
        <v>31858.200000000004</v>
      </c>
      <c r="H43" s="16">
        <v>28962</v>
      </c>
      <c r="I43" s="16">
        <f>H43*0.75</f>
        <v>21721.5</v>
      </c>
      <c r="J43" s="16">
        <f>H43*0.5</f>
        <v>14481</v>
      </c>
    </row>
    <row r="44" spans="1:10" ht="34.5" customHeight="1" thickBot="1" x14ac:dyDescent="0.3">
      <c r="A44" s="7"/>
      <c r="B44" s="115"/>
      <c r="C44" s="116"/>
      <c r="D44" s="116"/>
      <c r="E44" s="117"/>
      <c r="F44" s="254" t="s">
        <v>270</v>
      </c>
      <c r="G44" s="290"/>
      <c r="H44" s="290"/>
      <c r="I44" s="290"/>
      <c r="J44" s="291"/>
    </row>
    <row r="45" spans="1:10" ht="36" customHeight="1" thickBot="1" x14ac:dyDescent="0.3">
      <c r="A45" s="7" t="s">
        <v>111</v>
      </c>
      <c r="B45" s="202" t="s">
        <v>272</v>
      </c>
      <c r="C45" s="203"/>
      <c r="D45" s="203"/>
      <c r="E45" s="204"/>
      <c r="F45" s="16">
        <f>H45*1.2</f>
        <v>40197.599999999999</v>
      </c>
      <c r="G45" s="16">
        <f>H45*1.1</f>
        <v>36847.800000000003</v>
      </c>
      <c r="H45" s="16">
        <v>33498</v>
      </c>
      <c r="I45" s="16">
        <f>H45*0.75</f>
        <v>25123.5</v>
      </c>
      <c r="J45" s="16">
        <f>H45*0.5</f>
        <v>16749</v>
      </c>
    </row>
    <row r="46" spans="1:10" ht="24" customHeight="1" thickBot="1" x14ac:dyDescent="0.3">
      <c r="A46" s="7"/>
      <c r="B46" s="115"/>
      <c r="C46" s="185"/>
      <c r="D46" s="185"/>
      <c r="E46" s="186"/>
      <c r="F46" s="254" t="s">
        <v>270</v>
      </c>
      <c r="G46" s="290"/>
      <c r="H46" s="290"/>
      <c r="I46" s="290"/>
      <c r="J46" s="291"/>
    </row>
    <row r="47" spans="1:10" ht="36" customHeight="1" thickBot="1" x14ac:dyDescent="0.3">
      <c r="A47" s="7" t="s">
        <v>111</v>
      </c>
      <c r="B47" s="145" t="s">
        <v>273</v>
      </c>
      <c r="C47" s="168"/>
      <c r="D47" s="168"/>
      <c r="E47" s="126"/>
      <c r="F47" s="263">
        <v>1080</v>
      </c>
      <c r="G47" s="446"/>
      <c r="H47" s="446"/>
      <c r="I47" s="446"/>
      <c r="J47" s="447"/>
    </row>
    <row r="48" spans="1:10" ht="30" customHeight="1" thickBot="1" x14ac:dyDescent="0.3">
      <c r="A48" s="254"/>
      <c r="B48" s="290"/>
      <c r="C48" s="290"/>
      <c r="D48" s="290"/>
      <c r="E48" s="291"/>
      <c r="F48" s="254" t="s">
        <v>270</v>
      </c>
      <c r="G48" s="290"/>
      <c r="H48" s="290"/>
      <c r="I48" s="290"/>
      <c r="J48" s="291"/>
    </row>
    <row r="49" spans="1:10" ht="36" customHeight="1" thickBot="1" x14ac:dyDescent="0.3">
      <c r="A49" s="7"/>
      <c r="B49" s="187" t="s">
        <v>121</v>
      </c>
      <c r="C49" s="188"/>
      <c r="D49" s="188"/>
      <c r="E49" s="189"/>
      <c r="F49" s="443" t="str">
        <f>"Цена от "&amp;MIN(F50:F70)&amp;" до "&amp;MAX(F50:F70)</f>
        <v>Цена от 6552 до 131040</v>
      </c>
      <c r="G49" s="444"/>
      <c r="H49" s="444"/>
      <c r="I49" s="444"/>
      <c r="J49" s="445"/>
    </row>
    <row r="50" spans="1:10" ht="36" customHeight="1" outlineLevel="1" x14ac:dyDescent="0.25">
      <c r="A50" s="7"/>
      <c r="B50" s="145" t="s">
        <v>274</v>
      </c>
      <c r="C50" s="168"/>
      <c r="D50" s="168"/>
      <c r="E50" s="168"/>
      <c r="F50" s="238">
        <v>6552</v>
      </c>
      <c r="G50" s="239"/>
      <c r="H50" s="239"/>
      <c r="I50" s="239"/>
      <c r="J50" s="240"/>
    </row>
    <row r="51" spans="1:10" ht="36" customHeight="1" outlineLevel="1" x14ac:dyDescent="0.25">
      <c r="A51" s="7"/>
      <c r="B51" s="145" t="s">
        <v>275</v>
      </c>
      <c r="C51" s="168"/>
      <c r="D51" s="168"/>
      <c r="E51" s="168"/>
      <c r="F51" s="183">
        <v>13104</v>
      </c>
      <c r="G51" s="169"/>
      <c r="H51" s="169"/>
      <c r="I51" s="169"/>
      <c r="J51" s="184"/>
    </row>
    <row r="52" spans="1:10" ht="36" customHeight="1" outlineLevel="1" x14ac:dyDescent="0.25">
      <c r="A52" s="7"/>
      <c r="B52" s="145" t="s">
        <v>276</v>
      </c>
      <c r="C52" s="168"/>
      <c r="D52" s="168"/>
      <c r="E52" s="168"/>
      <c r="F52" s="183">
        <v>19656</v>
      </c>
      <c r="G52" s="169"/>
      <c r="H52" s="169"/>
      <c r="I52" s="169"/>
      <c r="J52" s="184"/>
    </row>
    <row r="53" spans="1:10" ht="36" customHeight="1" outlineLevel="1" x14ac:dyDescent="0.25">
      <c r="A53" s="7"/>
      <c r="B53" s="145" t="s">
        <v>277</v>
      </c>
      <c r="C53" s="168"/>
      <c r="D53" s="168"/>
      <c r="E53" s="168"/>
      <c r="F53" s="183">
        <v>26208</v>
      </c>
      <c r="G53" s="169"/>
      <c r="H53" s="169"/>
      <c r="I53" s="169"/>
      <c r="J53" s="184"/>
    </row>
    <row r="54" spans="1:10" ht="36" customHeight="1" outlineLevel="1" x14ac:dyDescent="0.25">
      <c r="A54" s="7"/>
      <c r="B54" s="145" t="s">
        <v>278</v>
      </c>
      <c r="C54" s="168"/>
      <c r="D54" s="168"/>
      <c r="E54" s="168"/>
      <c r="F54" s="183">
        <v>32760</v>
      </c>
      <c r="G54" s="169"/>
      <c r="H54" s="169"/>
      <c r="I54" s="169"/>
      <c r="J54" s="184"/>
    </row>
    <row r="55" spans="1:10" ht="36" customHeight="1" outlineLevel="1" x14ac:dyDescent="0.25">
      <c r="A55" s="7"/>
      <c r="B55" s="145" t="s">
        <v>279</v>
      </c>
      <c r="C55" s="168"/>
      <c r="D55" s="168"/>
      <c r="E55" s="168"/>
      <c r="F55" s="183">
        <v>39312</v>
      </c>
      <c r="G55" s="169"/>
      <c r="H55" s="169"/>
      <c r="I55" s="169"/>
      <c r="J55" s="184"/>
    </row>
    <row r="56" spans="1:10" ht="36" customHeight="1" outlineLevel="1" x14ac:dyDescent="0.25">
      <c r="A56" s="7"/>
      <c r="B56" s="145" t="s">
        <v>280</v>
      </c>
      <c r="C56" s="168"/>
      <c r="D56" s="168"/>
      <c r="E56" s="168"/>
      <c r="F56" s="183">
        <v>45864</v>
      </c>
      <c r="G56" s="169"/>
      <c r="H56" s="169"/>
      <c r="I56" s="169"/>
      <c r="J56" s="184"/>
    </row>
    <row r="57" spans="1:10" ht="36" customHeight="1" outlineLevel="1" x14ac:dyDescent="0.25">
      <c r="A57" s="7"/>
      <c r="B57" s="145" t="s">
        <v>281</v>
      </c>
      <c r="C57" s="168"/>
      <c r="D57" s="168"/>
      <c r="E57" s="168"/>
      <c r="F57" s="183">
        <v>52416</v>
      </c>
      <c r="G57" s="169"/>
      <c r="H57" s="169"/>
      <c r="I57" s="169"/>
      <c r="J57" s="184"/>
    </row>
    <row r="58" spans="1:10" ht="36" customHeight="1" outlineLevel="1" x14ac:dyDescent="0.25">
      <c r="A58" s="7"/>
      <c r="B58" s="145" t="s">
        <v>282</v>
      </c>
      <c r="C58" s="168"/>
      <c r="D58" s="168"/>
      <c r="E58" s="168"/>
      <c r="F58" s="183">
        <v>58968</v>
      </c>
      <c r="G58" s="169"/>
      <c r="H58" s="169"/>
      <c r="I58" s="169"/>
      <c r="J58" s="184"/>
    </row>
    <row r="59" spans="1:10" ht="36" customHeight="1" outlineLevel="1" x14ac:dyDescent="0.25">
      <c r="A59" s="7"/>
      <c r="B59" s="145" t="s">
        <v>283</v>
      </c>
      <c r="C59" s="168"/>
      <c r="D59" s="168"/>
      <c r="E59" s="168"/>
      <c r="F59" s="183">
        <v>65520</v>
      </c>
      <c r="G59" s="169"/>
      <c r="H59" s="169"/>
      <c r="I59" s="169"/>
      <c r="J59" s="184"/>
    </row>
    <row r="60" spans="1:10" ht="36" customHeight="1" outlineLevel="1" x14ac:dyDescent="0.25">
      <c r="A60" s="7"/>
      <c r="B60" s="145" t="s">
        <v>284</v>
      </c>
      <c r="C60" s="168"/>
      <c r="D60" s="168"/>
      <c r="E60" s="168"/>
      <c r="F60" s="183">
        <v>72072</v>
      </c>
      <c r="G60" s="169"/>
      <c r="H60" s="169"/>
      <c r="I60" s="169"/>
      <c r="J60" s="184"/>
    </row>
    <row r="61" spans="1:10" ht="36" customHeight="1" outlineLevel="1" x14ac:dyDescent="0.25">
      <c r="A61" s="7"/>
      <c r="B61" s="145" t="s">
        <v>285</v>
      </c>
      <c r="C61" s="168"/>
      <c r="D61" s="168"/>
      <c r="E61" s="168"/>
      <c r="F61" s="183">
        <v>78624</v>
      </c>
      <c r="G61" s="169"/>
      <c r="H61" s="169"/>
      <c r="I61" s="169"/>
      <c r="J61" s="184"/>
    </row>
    <row r="62" spans="1:10" ht="36" customHeight="1" outlineLevel="1" x14ac:dyDescent="0.25">
      <c r="A62" s="7"/>
      <c r="B62" s="145" t="s">
        <v>286</v>
      </c>
      <c r="C62" s="168"/>
      <c r="D62" s="168"/>
      <c r="E62" s="168"/>
      <c r="F62" s="183">
        <v>85176</v>
      </c>
      <c r="G62" s="169"/>
      <c r="H62" s="169"/>
      <c r="I62" s="169"/>
      <c r="J62" s="184"/>
    </row>
    <row r="63" spans="1:10" ht="36" customHeight="1" outlineLevel="1" x14ac:dyDescent="0.25">
      <c r="A63" s="7"/>
      <c r="B63" s="145" t="s">
        <v>287</v>
      </c>
      <c r="C63" s="168"/>
      <c r="D63" s="168"/>
      <c r="E63" s="168"/>
      <c r="F63" s="183">
        <v>91728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288</v>
      </c>
      <c r="C64" s="168"/>
      <c r="D64" s="168"/>
      <c r="E64" s="168"/>
      <c r="F64" s="183">
        <v>98280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289</v>
      </c>
      <c r="C65" s="168"/>
      <c r="D65" s="168"/>
      <c r="E65" s="168"/>
      <c r="F65" s="183">
        <v>104832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290</v>
      </c>
      <c r="C66" s="168"/>
      <c r="D66" s="168"/>
      <c r="E66" s="168"/>
      <c r="F66" s="183">
        <v>111384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291</v>
      </c>
      <c r="C67" s="168"/>
      <c r="D67" s="168"/>
      <c r="E67" s="168"/>
      <c r="F67" s="183">
        <v>117936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292</v>
      </c>
      <c r="C68" s="168"/>
      <c r="D68" s="168"/>
      <c r="E68" s="168"/>
      <c r="F68" s="183">
        <v>124488</v>
      </c>
      <c r="G68" s="169"/>
      <c r="H68" s="169"/>
      <c r="I68" s="169"/>
      <c r="J68" s="184"/>
    </row>
    <row r="69" spans="1:10" ht="36" customHeight="1" outlineLevel="1" thickBot="1" x14ac:dyDescent="0.3">
      <c r="A69" s="7"/>
      <c r="B69" s="145" t="s">
        <v>293</v>
      </c>
      <c r="C69" s="168"/>
      <c r="D69" s="168"/>
      <c r="E69" s="168"/>
      <c r="F69" s="442">
        <v>131040</v>
      </c>
      <c r="G69" s="243"/>
      <c r="H69" s="243"/>
      <c r="I69" s="243"/>
      <c r="J69" s="244"/>
    </row>
    <row r="70" spans="1:10" ht="36" customHeight="1" thickBot="1" x14ac:dyDescent="0.3">
      <c r="A70" s="7"/>
      <c r="B70" s="177" t="s">
        <v>142</v>
      </c>
      <c r="C70" s="178"/>
      <c r="D70" s="178"/>
      <c r="E70" s="179"/>
      <c r="F70" s="190" t="str">
        <f>"Цена от "&amp;MIN(F71:F80)&amp;" до "&amp;MAX(F71:F80)</f>
        <v>Цена от 1710 до 41580</v>
      </c>
      <c r="G70" s="191"/>
      <c r="H70" s="191"/>
      <c r="I70" s="191"/>
      <c r="J70" s="192"/>
    </row>
    <row r="71" spans="1:10" ht="36" customHeight="1" x14ac:dyDescent="0.25">
      <c r="A71" s="7"/>
      <c r="B71" s="124" t="s">
        <v>143</v>
      </c>
      <c r="C71" s="125"/>
      <c r="D71" s="125"/>
      <c r="E71" s="126"/>
      <c r="F71" s="127">
        <v>4554</v>
      </c>
      <c r="G71" s="128"/>
      <c r="H71" s="128"/>
      <c r="I71" s="128"/>
      <c r="J71" s="129"/>
    </row>
    <row r="72" spans="1:10" ht="36" customHeight="1" x14ac:dyDescent="0.25">
      <c r="A72" s="7"/>
      <c r="B72" s="124" t="s">
        <v>212</v>
      </c>
      <c r="C72" s="125"/>
      <c r="D72" s="125"/>
      <c r="E72" s="126"/>
      <c r="F72" s="127">
        <v>2448</v>
      </c>
      <c r="G72" s="128"/>
      <c r="H72" s="128"/>
      <c r="I72" s="128"/>
      <c r="J72" s="129"/>
    </row>
    <row r="73" spans="1:10" ht="36" customHeight="1" x14ac:dyDescent="0.25">
      <c r="A73" s="7"/>
      <c r="B73" s="139" t="s">
        <v>145</v>
      </c>
      <c r="C73" s="140"/>
      <c r="D73" s="140"/>
      <c r="E73" s="141"/>
      <c r="F73" s="142">
        <v>41580</v>
      </c>
      <c r="G73" s="143"/>
      <c r="H73" s="143"/>
      <c r="I73" s="143"/>
      <c r="J73" s="144"/>
    </row>
    <row r="74" spans="1:10" ht="36" customHeight="1" x14ac:dyDescent="0.25">
      <c r="A74" s="7"/>
      <c r="B74" s="124" t="s">
        <v>146</v>
      </c>
      <c r="C74" s="125"/>
      <c r="D74" s="125"/>
      <c r="E74" s="126"/>
      <c r="F74" s="127">
        <v>8118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147</v>
      </c>
      <c r="C75" s="125"/>
      <c r="D75" s="125"/>
      <c r="E75" s="126"/>
      <c r="F75" s="127">
        <v>25128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148</v>
      </c>
      <c r="C76" s="125"/>
      <c r="D76" s="125"/>
      <c r="E76" s="126"/>
      <c r="F76" s="127">
        <v>1710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149</v>
      </c>
      <c r="C77" s="125"/>
      <c r="D77" s="125"/>
      <c r="E77" s="126"/>
      <c r="F77" s="127">
        <v>1710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150</v>
      </c>
      <c r="C78" s="125"/>
      <c r="D78" s="125"/>
      <c r="E78" s="126"/>
      <c r="F78" s="127">
        <v>3420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151</v>
      </c>
      <c r="C79" s="125"/>
      <c r="D79" s="125"/>
      <c r="E79" s="126"/>
      <c r="F79" s="127">
        <v>5130</v>
      </c>
      <c r="G79" s="128"/>
      <c r="H79" s="128"/>
      <c r="I79" s="128"/>
      <c r="J79" s="129"/>
    </row>
    <row r="80" spans="1:10" ht="36" customHeight="1" thickBot="1" x14ac:dyDescent="0.3">
      <c r="A80" s="7"/>
      <c r="B80" s="124" t="s">
        <v>152</v>
      </c>
      <c r="C80" s="125"/>
      <c r="D80" s="125"/>
      <c r="E80" s="126"/>
      <c r="F80" s="127">
        <v>28800</v>
      </c>
      <c r="G80" s="128"/>
      <c r="H80" s="128"/>
      <c r="I80" s="128"/>
      <c r="J80" s="129"/>
    </row>
    <row r="81" spans="1:10" ht="24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24" t="s">
        <v>154</v>
      </c>
      <c r="C82" s="125"/>
      <c r="D82" s="125"/>
      <c r="E82" s="126"/>
      <c r="F82" s="127">
        <v>180</v>
      </c>
      <c r="G82" s="128"/>
      <c r="H82" s="128"/>
      <c r="I82" s="128"/>
      <c r="J82" s="129"/>
    </row>
    <row r="83" spans="1:10" ht="54" customHeight="1" thickBot="1" x14ac:dyDescent="0.3">
      <c r="A83" s="7"/>
      <c r="B83" s="226" t="s">
        <v>213</v>
      </c>
      <c r="C83" s="227"/>
      <c r="D83" s="227"/>
      <c r="E83" s="228"/>
      <c r="F83" s="156" t="str">
        <f>"Цена от "&amp;MIN(F85,F90:F102)&amp;" до "&amp;MAX(F85,F90:F102)</f>
        <v>Цена от 3402 до 83700</v>
      </c>
      <c r="G83" s="157"/>
      <c r="H83" s="157"/>
      <c r="I83" s="157"/>
      <c r="J83" s="158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24" t="s">
        <v>156</v>
      </c>
      <c r="C85" s="125"/>
      <c r="D85" s="125"/>
      <c r="E85" s="126"/>
      <c r="F85" s="127">
        <v>42840</v>
      </c>
      <c r="G85" s="128"/>
      <c r="H85" s="128"/>
      <c r="I85" s="128"/>
      <c r="J85" s="129"/>
    </row>
    <row r="86" spans="1:10" ht="36" customHeight="1" x14ac:dyDescent="0.25">
      <c r="A86" s="7"/>
      <c r="B86" s="162" t="s">
        <v>157</v>
      </c>
      <c r="C86" s="163"/>
      <c r="D86" s="163"/>
      <c r="E86" s="164"/>
      <c r="F86" s="127">
        <v>4284</v>
      </c>
      <c r="G86" s="128"/>
      <c r="H86" s="128"/>
      <c r="I86" s="128"/>
      <c r="J86" s="129"/>
    </row>
    <row r="87" spans="1:10" ht="36" customHeight="1" x14ac:dyDescent="0.25">
      <c r="A87" s="7"/>
      <c r="B87" s="162" t="s">
        <v>158</v>
      </c>
      <c r="C87" s="163"/>
      <c r="D87" s="163"/>
      <c r="E87" s="164"/>
      <c r="F87" s="127">
        <v>10710</v>
      </c>
      <c r="G87" s="128"/>
      <c r="H87" s="128"/>
      <c r="I87" s="128"/>
      <c r="J87" s="129"/>
    </row>
    <row r="88" spans="1:10" ht="36" customHeight="1" thickBot="1" x14ac:dyDescent="0.3">
      <c r="A88" s="7"/>
      <c r="B88" s="337" t="s">
        <v>159</v>
      </c>
      <c r="C88" s="338"/>
      <c r="D88" s="338"/>
      <c r="E88" s="339"/>
      <c r="F88" s="127">
        <v>60048</v>
      </c>
      <c r="G88" s="128"/>
      <c r="H88" s="128"/>
      <c r="I88" s="128"/>
      <c r="J88" s="129"/>
    </row>
    <row r="89" spans="1:10" ht="24" customHeight="1" thickBot="1" x14ac:dyDescent="0.3">
      <c r="A89" s="7"/>
      <c r="B89" s="115"/>
      <c r="C89" s="116"/>
      <c r="D89" s="116"/>
      <c r="E89" s="117"/>
      <c r="F89" s="118"/>
      <c r="G89" s="119"/>
      <c r="H89" s="119"/>
      <c r="I89" s="119"/>
      <c r="J89" s="120"/>
    </row>
    <row r="90" spans="1:10" ht="36" customHeight="1" x14ac:dyDescent="0.25">
      <c r="A90" s="7" t="s">
        <v>111</v>
      </c>
      <c r="B90" s="124" t="s">
        <v>160</v>
      </c>
      <c r="C90" s="125"/>
      <c r="D90" s="125"/>
      <c r="E90" s="126"/>
      <c r="F90" s="127">
        <v>27018</v>
      </c>
      <c r="G90" s="128"/>
      <c r="H90" s="128"/>
      <c r="I90" s="128"/>
      <c r="J90" s="129"/>
    </row>
    <row r="91" spans="1:10" ht="36" customHeight="1" x14ac:dyDescent="0.25">
      <c r="A91" s="7" t="s">
        <v>111</v>
      </c>
      <c r="B91" s="145" t="s">
        <v>161</v>
      </c>
      <c r="C91" s="146"/>
      <c r="D91" s="146"/>
      <c r="E91" s="147"/>
      <c r="F91" s="127">
        <v>21348</v>
      </c>
      <c r="G91" s="128"/>
      <c r="H91" s="128"/>
      <c r="I91" s="128"/>
      <c r="J91" s="129"/>
    </row>
    <row r="92" spans="1:10" ht="36" customHeight="1" x14ac:dyDescent="0.25">
      <c r="A92" s="7" t="s">
        <v>111</v>
      </c>
      <c r="B92" s="124" t="s">
        <v>162</v>
      </c>
      <c r="C92" s="125"/>
      <c r="D92" s="125"/>
      <c r="E92" s="126"/>
      <c r="F92" s="127">
        <v>47808</v>
      </c>
      <c r="G92" s="128"/>
      <c r="H92" s="128"/>
      <c r="I92" s="128"/>
      <c r="J92" s="129"/>
    </row>
    <row r="93" spans="1:10" ht="36" customHeight="1" x14ac:dyDescent="0.25">
      <c r="A93" s="7" t="s">
        <v>111</v>
      </c>
      <c r="B93" s="124" t="s">
        <v>163</v>
      </c>
      <c r="C93" s="125"/>
      <c r="D93" s="125"/>
      <c r="E93" s="126"/>
      <c r="F93" s="127">
        <v>27000</v>
      </c>
      <c r="G93" s="128"/>
      <c r="H93" s="128"/>
      <c r="I93" s="128"/>
      <c r="J93" s="129"/>
    </row>
    <row r="94" spans="1:10" ht="36" customHeight="1" x14ac:dyDescent="0.25">
      <c r="A94" s="7" t="s">
        <v>111</v>
      </c>
      <c r="B94" s="124" t="s">
        <v>164</v>
      </c>
      <c r="C94" s="125"/>
      <c r="D94" s="125"/>
      <c r="E94" s="126"/>
      <c r="F94" s="127">
        <v>32400</v>
      </c>
      <c r="G94" s="128"/>
      <c r="H94" s="128"/>
      <c r="I94" s="128"/>
      <c r="J94" s="129"/>
    </row>
    <row r="95" spans="1:10" ht="36" customHeight="1" x14ac:dyDescent="0.25">
      <c r="A95" s="7" t="s">
        <v>111</v>
      </c>
      <c r="B95" s="124" t="s">
        <v>165</v>
      </c>
      <c r="C95" s="125"/>
      <c r="D95" s="125"/>
      <c r="E95" s="126"/>
      <c r="F95" s="127">
        <v>19458</v>
      </c>
      <c r="G95" s="128"/>
      <c r="H95" s="128"/>
      <c r="I95" s="128"/>
      <c r="J95" s="129"/>
    </row>
    <row r="96" spans="1:10" ht="36" customHeight="1" x14ac:dyDescent="0.25">
      <c r="A96" s="7" t="s">
        <v>111</v>
      </c>
      <c r="B96" s="124" t="s">
        <v>166</v>
      </c>
      <c r="C96" s="125"/>
      <c r="D96" s="125"/>
      <c r="E96" s="126"/>
      <c r="F96" s="127">
        <v>23220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167</v>
      </c>
      <c r="C97" s="125"/>
      <c r="D97" s="125"/>
      <c r="E97" s="126"/>
      <c r="F97" s="127">
        <v>83700</v>
      </c>
      <c r="G97" s="128"/>
      <c r="H97" s="128"/>
      <c r="I97" s="128"/>
      <c r="J97" s="129"/>
    </row>
    <row r="98" spans="1:10" ht="36" customHeight="1" x14ac:dyDescent="0.25">
      <c r="A98" s="7"/>
      <c r="B98" s="124" t="s">
        <v>168</v>
      </c>
      <c r="C98" s="125"/>
      <c r="D98" s="125"/>
      <c r="E98" s="126"/>
      <c r="F98" s="127">
        <v>66348</v>
      </c>
      <c r="G98" s="128"/>
      <c r="H98" s="128"/>
      <c r="I98" s="128"/>
      <c r="J98" s="129"/>
    </row>
    <row r="99" spans="1:10" ht="36" customHeight="1" x14ac:dyDescent="0.25">
      <c r="A99" s="7" t="s">
        <v>111</v>
      </c>
      <c r="B99" s="139" t="s">
        <v>169</v>
      </c>
      <c r="C99" s="140"/>
      <c r="D99" s="140"/>
      <c r="E99" s="141"/>
      <c r="F99" s="127">
        <v>3402</v>
      </c>
      <c r="G99" s="128"/>
      <c r="H99" s="128"/>
      <c r="I99" s="128"/>
      <c r="J99" s="129"/>
    </row>
    <row r="100" spans="1:10" ht="36" customHeight="1" x14ac:dyDescent="0.25">
      <c r="A100" s="7"/>
      <c r="B100" s="124" t="s">
        <v>170</v>
      </c>
      <c r="C100" s="125"/>
      <c r="D100" s="125"/>
      <c r="E100" s="126"/>
      <c r="F100" s="127">
        <v>17568</v>
      </c>
      <c r="G100" s="128"/>
      <c r="H100" s="128"/>
      <c r="I100" s="128"/>
      <c r="J100" s="129"/>
    </row>
    <row r="101" spans="1:10" ht="36" customHeight="1" x14ac:dyDescent="0.25">
      <c r="B101" s="124" t="s">
        <v>171</v>
      </c>
      <c r="C101" s="125"/>
      <c r="D101" s="125"/>
      <c r="E101" s="126"/>
      <c r="F101" s="127">
        <v>13824</v>
      </c>
      <c r="G101" s="128"/>
      <c r="H101" s="128"/>
      <c r="I101" s="128"/>
      <c r="J101" s="129"/>
    </row>
    <row r="102" spans="1:10" ht="36" customHeight="1" x14ac:dyDescent="0.25">
      <c r="A102" s="7" t="s">
        <v>111</v>
      </c>
      <c r="B102" s="124" t="s">
        <v>173</v>
      </c>
      <c r="C102" s="125"/>
      <c r="D102" s="125"/>
      <c r="E102" s="126"/>
      <c r="F102" s="127">
        <v>8100</v>
      </c>
      <c r="G102" s="128"/>
      <c r="H102" s="128"/>
      <c r="I102" s="128"/>
      <c r="J102" s="129"/>
    </row>
    <row r="103" spans="1:10" ht="36" customHeight="1" x14ac:dyDescent="0.25">
      <c r="A103" s="7"/>
      <c r="B103" s="124" t="s">
        <v>174</v>
      </c>
      <c r="C103" s="125"/>
      <c r="D103" s="125"/>
      <c r="E103" s="126"/>
      <c r="F103" s="127">
        <v>4536</v>
      </c>
      <c r="G103" s="128"/>
      <c r="H103" s="128"/>
      <c r="I103" s="128"/>
      <c r="J103" s="129"/>
    </row>
    <row r="104" spans="1:10" ht="36" customHeight="1" x14ac:dyDescent="0.25">
      <c r="A104" s="7"/>
      <c r="B104" s="124" t="s">
        <v>175</v>
      </c>
      <c r="C104" s="125"/>
      <c r="D104" s="125"/>
      <c r="E104" s="126"/>
      <c r="F104" s="127">
        <v>40860</v>
      </c>
      <c r="G104" s="128"/>
      <c r="H104" s="128"/>
      <c r="I104" s="128"/>
      <c r="J104" s="129"/>
    </row>
    <row r="105" spans="1:10" ht="36" customHeight="1" x14ac:dyDescent="0.25">
      <c r="A105" s="7"/>
      <c r="B105" s="124" t="s">
        <v>176</v>
      </c>
      <c r="C105" s="125"/>
      <c r="D105" s="125"/>
      <c r="E105" s="168"/>
      <c r="F105" s="127">
        <v>30060</v>
      </c>
      <c r="G105" s="128"/>
      <c r="H105" s="128"/>
      <c r="I105" s="128"/>
      <c r="J105" s="129"/>
    </row>
    <row r="106" spans="1:10" ht="36" customHeight="1" x14ac:dyDescent="0.25">
      <c r="A106" s="7"/>
      <c r="B106" s="145" t="s">
        <v>177</v>
      </c>
      <c r="C106" s="146"/>
      <c r="D106" s="146"/>
      <c r="E106" s="146"/>
      <c r="F106" s="127">
        <v>18000</v>
      </c>
      <c r="G106" s="128"/>
      <c r="H106" s="128"/>
      <c r="I106" s="128"/>
      <c r="J106" s="129"/>
    </row>
    <row r="107" spans="1:10" ht="36" customHeight="1" x14ac:dyDescent="0.25">
      <c r="A107" s="7" t="s">
        <v>113</v>
      </c>
      <c r="B107" s="124" t="s">
        <v>178</v>
      </c>
      <c r="C107" s="125"/>
      <c r="D107" s="125"/>
      <c r="E107" s="126"/>
      <c r="F107" s="127">
        <v>56880</v>
      </c>
      <c r="G107" s="128"/>
      <c r="H107" s="128"/>
      <c r="I107" s="128"/>
      <c r="J107" s="129"/>
    </row>
    <row r="108" spans="1:10" ht="36" customHeight="1" x14ac:dyDescent="0.25">
      <c r="A108" s="7" t="s">
        <v>113</v>
      </c>
      <c r="B108" s="124" t="s">
        <v>179</v>
      </c>
      <c r="C108" s="125"/>
      <c r="D108" s="125"/>
      <c r="E108" s="126"/>
      <c r="F108" s="127">
        <v>45360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180</v>
      </c>
      <c r="C109" s="125"/>
      <c r="D109" s="125"/>
      <c r="E109" s="126"/>
      <c r="F109" s="127">
        <v>100800</v>
      </c>
      <c r="G109" s="128"/>
      <c r="H109" s="128"/>
      <c r="I109" s="128"/>
      <c r="J109" s="129"/>
    </row>
    <row r="110" spans="1:10" ht="36" customHeight="1" x14ac:dyDescent="0.25">
      <c r="A110" s="7" t="s">
        <v>113</v>
      </c>
      <c r="B110" s="124" t="s">
        <v>181</v>
      </c>
      <c r="C110" s="125"/>
      <c r="D110" s="125"/>
      <c r="E110" s="126"/>
      <c r="F110" s="127">
        <v>56880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62" t="s">
        <v>182</v>
      </c>
      <c r="C111" s="163"/>
      <c r="D111" s="163"/>
      <c r="E111" s="164"/>
      <c r="F111" s="127">
        <v>68256</v>
      </c>
      <c r="G111" s="128"/>
      <c r="H111" s="128"/>
      <c r="I111" s="128"/>
      <c r="J111" s="129"/>
    </row>
    <row r="112" spans="1:10" ht="36" customHeight="1" x14ac:dyDescent="0.25">
      <c r="A112" s="7" t="s">
        <v>113</v>
      </c>
      <c r="B112" s="124" t="s">
        <v>183</v>
      </c>
      <c r="C112" s="125"/>
      <c r="D112" s="125"/>
      <c r="E112" s="126"/>
      <c r="F112" s="127">
        <v>41040</v>
      </c>
      <c r="G112" s="128"/>
      <c r="H112" s="128"/>
      <c r="I112" s="128"/>
      <c r="J112" s="129"/>
    </row>
    <row r="113" spans="1:10" ht="36" customHeight="1" x14ac:dyDescent="0.25">
      <c r="A113" s="7" t="s">
        <v>113</v>
      </c>
      <c r="B113" s="124" t="s">
        <v>184</v>
      </c>
      <c r="C113" s="125"/>
      <c r="D113" s="125"/>
      <c r="E113" s="126"/>
      <c r="F113" s="127">
        <v>48960</v>
      </c>
      <c r="G113" s="128"/>
      <c r="H113" s="128"/>
      <c r="I113" s="128"/>
      <c r="J113" s="129"/>
    </row>
    <row r="114" spans="1:10" ht="36" customHeight="1" x14ac:dyDescent="0.25">
      <c r="A114" s="7" t="s">
        <v>113</v>
      </c>
      <c r="B114" s="124" t="s">
        <v>185</v>
      </c>
      <c r="C114" s="125"/>
      <c r="D114" s="125"/>
      <c r="E114" s="126"/>
      <c r="F114" s="127">
        <v>176400</v>
      </c>
      <c r="G114" s="128"/>
      <c r="H114" s="128"/>
      <c r="I114" s="128"/>
      <c r="J114" s="129"/>
    </row>
    <row r="115" spans="1:10" ht="36" customHeight="1" x14ac:dyDescent="0.25">
      <c r="A115" s="7" t="s">
        <v>113</v>
      </c>
      <c r="B115" s="139" t="s">
        <v>186</v>
      </c>
      <c r="C115" s="140"/>
      <c r="D115" s="140"/>
      <c r="E115" s="141"/>
      <c r="F115" s="127">
        <v>7200</v>
      </c>
      <c r="G115" s="128"/>
      <c r="H115" s="128"/>
      <c r="I115" s="128"/>
      <c r="J115" s="129"/>
    </row>
    <row r="116" spans="1:10" ht="36" customHeight="1" thickBot="1" x14ac:dyDescent="0.3">
      <c r="A116" s="7" t="s">
        <v>113</v>
      </c>
      <c r="B116" s="124" t="s">
        <v>188</v>
      </c>
      <c r="C116" s="125"/>
      <c r="D116" s="125"/>
      <c r="E116" s="126"/>
      <c r="F116" s="127">
        <v>17280</v>
      </c>
      <c r="G116" s="128"/>
      <c r="H116" s="128"/>
      <c r="I116" s="128"/>
      <c r="J116" s="129"/>
    </row>
    <row r="117" spans="1:10" ht="22.5" customHeight="1" x14ac:dyDescent="0.25">
      <c r="A117" s="7" t="s">
        <v>111</v>
      </c>
      <c r="B117" s="159" t="s">
        <v>190</v>
      </c>
      <c r="C117" s="160"/>
      <c r="D117" s="160"/>
      <c r="E117" s="160"/>
      <c r="F117" s="160"/>
      <c r="G117" s="160"/>
      <c r="H117" s="160"/>
      <c r="I117" s="160"/>
      <c r="J117" s="161"/>
    </row>
    <row r="118" spans="1:10" ht="36" customHeight="1" thickBot="1" x14ac:dyDescent="0.3">
      <c r="A118" s="7"/>
      <c r="B118" s="145" t="s">
        <v>172</v>
      </c>
      <c r="C118" s="146"/>
      <c r="D118" s="146"/>
      <c r="E118" s="147"/>
      <c r="F118" s="127">
        <v>40</v>
      </c>
      <c r="G118" s="128"/>
      <c r="H118" s="128"/>
      <c r="I118" s="128"/>
      <c r="J118" s="129"/>
    </row>
    <row r="119" spans="1:10" ht="36" customHeight="1" thickBot="1" x14ac:dyDescent="0.3">
      <c r="A119" s="7"/>
      <c r="B119" s="18" t="s">
        <v>189</v>
      </c>
      <c r="C119" s="19"/>
      <c r="D119" s="19"/>
      <c r="E119" s="20"/>
      <c r="F119" s="156"/>
      <c r="G119" s="157"/>
      <c r="H119" s="157"/>
      <c r="I119" s="157"/>
      <c r="J119" s="158"/>
    </row>
    <row r="120" spans="1:10" ht="36" customHeight="1" thickBot="1" x14ac:dyDescent="0.3">
      <c r="A120" s="7"/>
      <c r="B120" s="218" t="s">
        <v>190</v>
      </c>
      <c r="C120" s="219"/>
      <c r="D120" s="219"/>
      <c r="E120" s="219"/>
      <c r="F120" s="219"/>
      <c r="G120" s="219"/>
      <c r="H120" s="219"/>
      <c r="I120" s="219"/>
      <c r="J120" s="220"/>
    </row>
    <row r="121" spans="1:10" ht="36" customHeight="1" x14ac:dyDescent="0.25">
      <c r="A121" s="7"/>
      <c r="B121" s="153" t="s">
        <v>191</v>
      </c>
      <c r="C121" s="154"/>
      <c r="D121" s="154"/>
      <c r="E121" s="155"/>
      <c r="F121" s="127">
        <v>60</v>
      </c>
      <c r="G121" s="128"/>
      <c r="H121" s="128"/>
      <c r="I121" s="128"/>
      <c r="J121" s="129"/>
    </row>
    <row r="122" spans="1:10" ht="36" customHeight="1" x14ac:dyDescent="0.25">
      <c r="A122" s="7"/>
      <c r="B122" s="124" t="s">
        <v>192</v>
      </c>
      <c r="C122" s="125"/>
      <c r="D122" s="125"/>
      <c r="E122" s="126"/>
      <c r="F122" s="127">
        <v>99</v>
      </c>
      <c r="G122" s="128"/>
      <c r="H122" s="128"/>
      <c r="I122" s="128"/>
      <c r="J122" s="129"/>
    </row>
    <row r="123" spans="1:10" ht="36" customHeight="1" thickBot="1" x14ac:dyDescent="0.3">
      <c r="A123" s="7"/>
      <c r="B123" s="124" t="s">
        <v>193</v>
      </c>
      <c r="C123" s="125"/>
      <c r="D123" s="125"/>
      <c r="E123" s="126"/>
      <c r="F123" s="127">
        <v>150</v>
      </c>
      <c r="G123" s="128"/>
      <c r="H123" s="128"/>
      <c r="I123" s="128"/>
      <c r="J123" s="129"/>
    </row>
    <row r="124" spans="1:10" ht="36" customHeight="1" thickBot="1" x14ac:dyDescent="0.3">
      <c r="A124" s="7"/>
      <c r="B124" s="130" t="s">
        <v>194</v>
      </c>
      <c r="C124" s="131"/>
      <c r="D124" s="131"/>
      <c r="E124" s="132"/>
      <c r="F124" s="287"/>
      <c r="G124" s="288"/>
      <c r="H124" s="288"/>
      <c r="I124" s="288"/>
      <c r="J124" s="289"/>
    </row>
    <row r="125" spans="1:10" ht="36" customHeight="1" x14ac:dyDescent="0.25">
      <c r="A125" s="7" t="s">
        <v>111</v>
      </c>
      <c r="B125" s="124" t="s">
        <v>266</v>
      </c>
      <c r="C125" s="125"/>
      <c r="D125" s="125"/>
      <c r="E125" s="126"/>
      <c r="F125" s="127">
        <v>21960</v>
      </c>
      <c r="G125" s="128"/>
      <c r="H125" s="128"/>
      <c r="I125" s="128"/>
      <c r="J125" s="129"/>
    </row>
    <row r="126" spans="1:10" ht="36" customHeight="1" x14ac:dyDescent="0.25">
      <c r="A126" s="7" t="s">
        <v>111</v>
      </c>
      <c r="B126" s="124" t="s">
        <v>196</v>
      </c>
      <c r="C126" s="125"/>
      <c r="D126" s="125"/>
      <c r="E126" s="126"/>
      <c r="F126" s="127">
        <v>21960</v>
      </c>
      <c r="G126" s="128"/>
      <c r="H126" s="128"/>
      <c r="I126" s="128"/>
      <c r="J126" s="129"/>
    </row>
    <row r="127" spans="1:10" ht="36" customHeight="1" x14ac:dyDescent="0.25">
      <c r="A127" s="7" t="s">
        <v>111</v>
      </c>
      <c r="B127" s="124" t="s">
        <v>197</v>
      </c>
      <c r="C127" s="125"/>
      <c r="D127" s="125"/>
      <c r="E127" s="126"/>
      <c r="F127" s="127">
        <v>15660</v>
      </c>
      <c r="G127" s="128"/>
      <c r="H127" s="128"/>
      <c r="I127" s="128"/>
      <c r="J127" s="129"/>
    </row>
    <row r="128" spans="1:10" ht="36" customHeight="1" x14ac:dyDescent="0.25">
      <c r="A128" s="7" t="s">
        <v>113</v>
      </c>
      <c r="B128" s="124" t="s">
        <v>315</v>
      </c>
      <c r="C128" s="125"/>
      <c r="D128" s="125"/>
      <c r="E128" s="126"/>
      <c r="F128" s="127">
        <v>46800</v>
      </c>
      <c r="G128" s="128"/>
      <c r="H128" s="128"/>
      <c r="I128" s="128"/>
      <c r="J128" s="129"/>
    </row>
    <row r="129" spans="1:10" ht="36" customHeight="1" x14ac:dyDescent="0.25">
      <c r="A129" s="7" t="s">
        <v>113</v>
      </c>
      <c r="B129" s="124" t="s">
        <v>231</v>
      </c>
      <c r="C129" s="125"/>
      <c r="D129" s="125"/>
      <c r="E129" s="126"/>
      <c r="F129" s="127">
        <v>46800</v>
      </c>
      <c r="G129" s="128"/>
      <c r="H129" s="128"/>
      <c r="I129" s="128"/>
      <c r="J129" s="129"/>
    </row>
    <row r="130" spans="1:10" ht="36" customHeight="1" x14ac:dyDescent="0.25">
      <c r="A130" s="7" t="s">
        <v>113</v>
      </c>
      <c r="B130" s="124" t="s">
        <v>200</v>
      </c>
      <c r="C130" s="125"/>
      <c r="D130" s="125"/>
      <c r="E130" s="126"/>
      <c r="F130" s="127">
        <v>33120</v>
      </c>
      <c r="G130" s="128"/>
      <c r="H130" s="128"/>
      <c r="I130" s="128"/>
      <c r="J130" s="129"/>
    </row>
    <row r="131" spans="1:10" ht="36" customHeight="1" thickBot="1" x14ac:dyDescent="0.3">
      <c r="A131" s="7"/>
      <c r="B131" s="124" t="s">
        <v>201</v>
      </c>
      <c r="C131" s="125"/>
      <c r="D131" s="125"/>
      <c r="E131" s="126"/>
      <c r="F131" s="127">
        <v>17568</v>
      </c>
      <c r="G131" s="128"/>
      <c r="H131" s="128"/>
      <c r="I131" s="128"/>
      <c r="J131" s="129"/>
    </row>
    <row r="132" spans="1:10" ht="54" customHeight="1" thickBot="1" x14ac:dyDescent="0.3">
      <c r="A132" s="7"/>
      <c r="B132" s="226" t="s">
        <v>202</v>
      </c>
      <c r="C132" s="227"/>
      <c r="D132" s="227"/>
      <c r="E132" s="228"/>
      <c r="F132" s="439"/>
      <c r="G132" s="440"/>
      <c r="H132" s="440"/>
      <c r="I132" s="440"/>
      <c r="J132" s="441"/>
    </row>
    <row r="133" spans="1:10" ht="28.5" customHeight="1" thickBot="1" x14ac:dyDescent="0.3">
      <c r="A133" s="7"/>
      <c r="B133" s="411" t="s">
        <v>190</v>
      </c>
      <c r="C133" s="412"/>
      <c r="D133" s="412"/>
      <c r="E133" s="412"/>
      <c r="F133" s="412"/>
      <c r="G133" s="412"/>
      <c r="H133" s="412"/>
      <c r="I133" s="412"/>
      <c r="J133" s="413"/>
    </row>
    <row r="134" spans="1:10" ht="28.5" customHeight="1" x14ac:dyDescent="0.25">
      <c r="A134" s="7"/>
      <c r="B134" s="139" t="s">
        <v>203</v>
      </c>
      <c r="C134" s="140"/>
      <c r="D134" s="140"/>
      <c r="E134" s="141"/>
      <c r="F134" s="142">
        <v>90</v>
      </c>
      <c r="G134" s="143"/>
      <c r="H134" s="143"/>
      <c r="I134" s="143"/>
      <c r="J134" s="144"/>
    </row>
    <row r="135" spans="1:10" ht="28.5" customHeight="1" x14ac:dyDescent="0.25">
      <c r="A135" s="7"/>
      <c r="B135" s="124" t="s">
        <v>204</v>
      </c>
      <c r="C135" s="125"/>
      <c r="D135" s="125"/>
      <c r="E135" s="126"/>
      <c r="F135" s="127">
        <v>60</v>
      </c>
      <c r="G135" s="128"/>
      <c r="H135" s="128"/>
      <c r="I135" s="128"/>
      <c r="J135" s="129"/>
    </row>
    <row r="136" spans="1:10" ht="28.5" customHeight="1" x14ac:dyDescent="0.25">
      <c r="A136" s="7"/>
      <c r="B136" s="124" t="s">
        <v>205</v>
      </c>
      <c r="C136" s="125"/>
      <c r="D136" s="125"/>
      <c r="E136" s="126"/>
      <c r="F136" s="127">
        <v>60</v>
      </c>
      <c r="G136" s="128"/>
      <c r="H136" s="128"/>
      <c r="I136" s="128"/>
      <c r="J136" s="129"/>
    </row>
    <row r="137" spans="1:10" ht="28.5" customHeight="1" x14ac:dyDescent="0.25">
      <c r="A137" s="7"/>
      <c r="B137" s="124" t="s">
        <v>206</v>
      </c>
      <c r="C137" s="125"/>
      <c r="D137" s="125"/>
      <c r="E137" s="126"/>
      <c r="F137" s="127">
        <v>90</v>
      </c>
      <c r="G137" s="128"/>
      <c r="H137" s="128"/>
      <c r="I137" s="128"/>
      <c r="J137" s="129"/>
    </row>
    <row r="138" spans="1:10" ht="28.5" customHeight="1" thickBot="1" x14ac:dyDescent="0.3">
      <c r="A138" s="7"/>
      <c r="B138" s="124" t="s">
        <v>207</v>
      </c>
      <c r="C138" s="125"/>
      <c r="D138" s="125"/>
      <c r="E138" s="126"/>
      <c r="F138" s="127">
        <v>90</v>
      </c>
      <c r="G138" s="128"/>
      <c r="H138" s="128"/>
      <c r="I138" s="128"/>
      <c r="J138" s="129"/>
    </row>
    <row r="139" spans="1:10" ht="24" customHeight="1" thickBot="1" x14ac:dyDescent="0.3">
      <c r="A139" s="7"/>
      <c r="B139" s="115"/>
      <c r="C139" s="116"/>
      <c r="D139" s="116"/>
      <c r="E139" s="117"/>
      <c r="F139" s="118"/>
      <c r="G139" s="119"/>
      <c r="H139" s="119"/>
      <c r="I139" s="119"/>
      <c r="J139" s="120"/>
    </row>
    <row r="140" spans="1:10" ht="18" customHeight="1" x14ac:dyDescent="0.25">
      <c r="A140" s="7"/>
      <c r="B140" s="25"/>
      <c r="C140" s="26"/>
      <c r="D140" s="26"/>
      <c r="E140" s="26"/>
      <c r="F140" s="27"/>
      <c r="G140" s="27"/>
      <c r="H140" s="27"/>
      <c r="I140" s="27"/>
      <c r="J140" s="27"/>
    </row>
    <row r="141" spans="1:10" ht="67.5" customHeight="1" x14ac:dyDescent="0.25">
      <c r="A141" s="7"/>
      <c r="B141" s="121" t="s">
        <v>319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27" customHeight="1" x14ac:dyDescent="0.25">
      <c r="A142" s="7" t="s">
        <v>113</v>
      </c>
      <c r="B142" s="121" t="s">
        <v>210</v>
      </c>
      <c r="C142" s="121"/>
      <c r="D142" s="121"/>
      <c r="E142" s="121"/>
      <c r="F142" s="121"/>
      <c r="G142" s="121"/>
      <c r="H142" s="121"/>
      <c r="I142" s="121"/>
      <c r="J142" s="121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s="50" customFormat="1" ht="36" customHeight="1" thickBot="1" x14ac:dyDescent="0.3">
      <c r="B144" s="324" t="s">
        <v>254</v>
      </c>
      <c r="C144" s="324"/>
      <c r="D144" s="324"/>
      <c r="E144" s="324"/>
      <c r="F144" s="324"/>
      <c r="G144" s="324"/>
      <c r="H144" s="324"/>
      <c r="I144" s="324"/>
    </row>
    <row r="145" spans="1:10" s="30" customFormat="1" ht="36" customHeight="1" thickBot="1" x14ac:dyDescent="0.3">
      <c r="B145" s="325" t="s">
        <v>255</v>
      </c>
      <c r="C145" s="326"/>
      <c r="D145" s="326"/>
      <c r="E145" s="326"/>
      <c r="F145" s="326"/>
      <c r="G145" s="326"/>
      <c r="H145" s="326"/>
      <c r="I145" s="327"/>
    </row>
    <row r="146" spans="1:10" ht="75" customHeight="1" thickBot="1" x14ac:dyDescent="0.3">
      <c r="B146" s="350" t="s">
        <v>256</v>
      </c>
      <c r="C146" s="351"/>
      <c r="D146" s="352" t="s">
        <v>257</v>
      </c>
      <c r="E146" s="333"/>
      <c r="F146" s="334"/>
      <c r="G146" s="333" t="s">
        <v>258</v>
      </c>
      <c r="H146" s="333"/>
      <c r="I146" s="334"/>
      <c r="J146" s="8"/>
    </row>
    <row r="147" spans="1:10" ht="36" customHeight="1" x14ac:dyDescent="0.25">
      <c r="B147" s="353" t="s">
        <v>259</v>
      </c>
      <c r="C147" s="354"/>
      <c r="D147" s="312" t="s">
        <v>260</v>
      </c>
      <c r="E147" s="312"/>
      <c r="F147" s="312"/>
      <c r="G147" s="355">
        <v>2190</v>
      </c>
      <c r="H147" s="312"/>
      <c r="I147" s="313"/>
      <c r="J147" s="8"/>
    </row>
    <row r="148" spans="1:10" ht="36" customHeight="1" x14ac:dyDescent="0.25">
      <c r="B148" s="347" t="s">
        <v>261</v>
      </c>
      <c r="C148" s="348"/>
      <c r="D148" s="317"/>
      <c r="E148" s="317"/>
      <c r="F148" s="317"/>
      <c r="G148" s="349">
        <v>1590</v>
      </c>
      <c r="H148" s="317"/>
      <c r="I148" s="318"/>
      <c r="J148" s="8"/>
    </row>
    <row r="149" spans="1:10" ht="36" customHeight="1" x14ac:dyDescent="0.25">
      <c r="B149" s="347" t="s">
        <v>262</v>
      </c>
      <c r="C149" s="348"/>
      <c r="D149" s="317"/>
      <c r="E149" s="317"/>
      <c r="F149" s="317"/>
      <c r="G149" s="349">
        <v>1440</v>
      </c>
      <c r="H149" s="317"/>
      <c r="I149" s="318"/>
      <c r="J149" s="8"/>
    </row>
    <row r="150" spans="1:10" ht="54" customHeight="1" x14ac:dyDescent="0.25">
      <c r="B150" s="347" t="s">
        <v>263</v>
      </c>
      <c r="C150" s="348"/>
      <c r="D150" s="317"/>
      <c r="E150" s="317"/>
      <c r="F150" s="317"/>
      <c r="G150" s="349">
        <v>1290</v>
      </c>
      <c r="H150" s="317"/>
      <c r="I150" s="318"/>
      <c r="J150" s="8"/>
    </row>
    <row r="151" spans="1:10" ht="21" x14ac:dyDescent="0.25">
      <c r="B151" s="61"/>
      <c r="C151" s="61"/>
      <c r="D151" s="62"/>
      <c r="E151" s="62"/>
      <c r="F151" s="62"/>
      <c r="G151" s="63"/>
      <c r="H151" s="62"/>
      <c r="I151" s="62"/>
      <c r="J151" s="8"/>
    </row>
    <row r="152" spans="1:10" ht="40.5" customHeight="1" x14ac:dyDescent="0.25">
      <c r="A152" s="7"/>
      <c r="B152" s="123" t="s">
        <v>211</v>
      </c>
      <c r="C152" s="123"/>
      <c r="D152" s="123"/>
      <c r="E152" s="123"/>
      <c r="F152" s="123"/>
      <c r="G152" s="123"/>
      <c r="H152" s="123"/>
      <c r="I152" s="123"/>
      <c r="J152" s="123"/>
    </row>
    <row r="153" spans="1:10" ht="23.25" x14ac:dyDescent="0.25">
      <c r="A153" s="401" t="s">
        <v>320</v>
      </c>
      <c r="B153" s="401"/>
      <c r="C153" s="401"/>
      <c r="D153" s="401"/>
      <c r="E153" s="401"/>
      <c r="F153" s="401"/>
      <c r="G153" s="401"/>
      <c r="H153" s="401"/>
      <c r="I153" s="8"/>
      <c r="J153" s="8"/>
    </row>
    <row r="154" spans="1:10" ht="25.5" x14ac:dyDescent="0.35">
      <c r="A154" s="400" t="s">
        <v>321</v>
      </c>
      <c r="B154" s="400"/>
      <c r="C154" s="400"/>
      <c r="D154" s="400"/>
      <c r="E154" s="64" t="s">
        <v>322</v>
      </c>
      <c r="F154" s="65"/>
      <c r="G154" s="65"/>
      <c r="H154" s="8"/>
      <c r="I154" s="8"/>
      <c r="J154" s="8"/>
    </row>
    <row r="155" spans="1:10" ht="25.5" x14ac:dyDescent="0.35">
      <c r="A155" s="398" t="s">
        <v>323</v>
      </c>
      <c r="B155" s="398"/>
      <c r="C155" s="398"/>
      <c r="D155" s="398"/>
      <c r="E155" s="66">
        <v>1</v>
      </c>
      <c r="F155" s="65"/>
      <c r="G155" s="65"/>
      <c r="H155" s="8"/>
      <c r="I155" s="8"/>
      <c r="J155" s="8"/>
    </row>
    <row r="156" spans="1:10" ht="25.5" x14ac:dyDescent="0.35">
      <c r="A156" s="398">
        <v>2</v>
      </c>
      <c r="B156" s="398"/>
      <c r="C156" s="398"/>
      <c r="D156" s="398"/>
      <c r="E156" s="67">
        <v>1.1000000000000001</v>
      </c>
      <c r="F156" s="65"/>
      <c r="G156" s="65"/>
      <c r="H156" s="8"/>
      <c r="I156" s="8"/>
      <c r="J156" s="8"/>
    </row>
    <row r="157" spans="1:10" ht="25.5" x14ac:dyDescent="0.35">
      <c r="A157" s="398">
        <v>3</v>
      </c>
      <c r="B157" s="398"/>
      <c r="C157" s="398"/>
      <c r="D157" s="398"/>
      <c r="E157" s="67">
        <v>1.2</v>
      </c>
      <c r="F157" s="65"/>
      <c r="G157" s="65"/>
      <c r="H157" s="8"/>
      <c r="I157" s="8"/>
      <c r="J157" s="8"/>
    </row>
    <row r="158" spans="1:10" ht="25.5" x14ac:dyDescent="0.35">
      <c r="A158" s="398" t="s">
        <v>324</v>
      </c>
      <c r="B158" s="398"/>
      <c r="C158" s="398"/>
      <c r="D158" s="398"/>
      <c r="E158" s="67">
        <v>1.25</v>
      </c>
      <c r="F158" s="65"/>
      <c r="G158" s="65"/>
      <c r="H158" s="8"/>
      <c r="I158" s="8"/>
      <c r="J158" s="8"/>
    </row>
    <row r="159" spans="1:10" ht="25.5" x14ac:dyDescent="0.35">
      <c r="A159" s="398" t="s">
        <v>325</v>
      </c>
      <c r="B159" s="398"/>
      <c r="C159" s="398"/>
      <c r="D159" s="398"/>
      <c r="E159" s="67">
        <v>1.3</v>
      </c>
      <c r="F159" s="65"/>
      <c r="G159" s="65"/>
      <c r="H159" s="8"/>
      <c r="I159" s="8"/>
      <c r="J159" s="8"/>
    </row>
    <row r="160" spans="1:10" ht="25.5" x14ac:dyDescent="0.35">
      <c r="A160" s="398" t="s">
        <v>326</v>
      </c>
      <c r="B160" s="398"/>
      <c r="C160" s="398"/>
      <c r="D160" s="398"/>
      <c r="E160" s="67">
        <v>1.35</v>
      </c>
      <c r="F160" s="65"/>
      <c r="G160" s="65"/>
      <c r="H160" s="8"/>
      <c r="I160" s="8"/>
      <c r="J160" s="8"/>
    </row>
    <row r="161" spans="1:10" ht="25.5" x14ac:dyDescent="0.35">
      <c r="A161" s="398" t="s">
        <v>327</v>
      </c>
      <c r="B161" s="398"/>
      <c r="C161" s="398"/>
      <c r="D161" s="398"/>
      <c r="E161" s="67">
        <v>1.4</v>
      </c>
      <c r="F161" s="65"/>
      <c r="G161" s="65"/>
      <c r="H161" s="8"/>
      <c r="I161" s="8"/>
      <c r="J161" s="8"/>
    </row>
    <row r="162" spans="1:10" ht="25.5" x14ac:dyDescent="0.35">
      <c r="A162" s="398" t="s">
        <v>328</v>
      </c>
      <c r="B162" s="398"/>
      <c r="C162" s="398"/>
      <c r="D162" s="398"/>
      <c r="E162" s="67">
        <v>1.45</v>
      </c>
      <c r="F162" s="65"/>
      <c r="G162" s="65"/>
      <c r="H162" s="8"/>
      <c r="I162" s="8"/>
      <c r="J162" s="8"/>
    </row>
    <row r="163" spans="1:10" ht="25.5" x14ac:dyDescent="0.35">
      <c r="A163" s="398" t="s">
        <v>329</v>
      </c>
      <c r="B163" s="398"/>
      <c r="C163" s="398"/>
      <c r="D163" s="398"/>
      <c r="E163" s="67">
        <v>1.5</v>
      </c>
      <c r="F163" s="65"/>
      <c r="G163" s="65"/>
      <c r="H163" s="8"/>
      <c r="I163" s="8"/>
      <c r="J163" s="8"/>
    </row>
    <row r="164" spans="1:10" ht="25.5" x14ac:dyDescent="0.35">
      <c r="A164" s="398" t="s">
        <v>330</v>
      </c>
      <c r="B164" s="398"/>
      <c r="C164" s="398"/>
      <c r="D164" s="398"/>
      <c r="E164" s="67">
        <v>2</v>
      </c>
      <c r="F164" s="65"/>
      <c r="G164" s="65"/>
      <c r="H164" s="8"/>
      <c r="I164" s="8"/>
      <c r="J164" s="8"/>
    </row>
    <row r="165" spans="1:10" ht="53.25" customHeight="1" x14ac:dyDescent="0.25">
      <c r="A165" s="399" t="s">
        <v>331</v>
      </c>
      <c r="B165" s="399"/>
      <c r="C165" s="399"/>
      <c r="D165" s="399"/>
      <c r="E165" s="399"/>
      <c r="F165" s="399"/>
      <c r="G165" s="399"/>
      <c r="H165" s="399"/>
      <c r="I165" s="8"/>
      <c r="J165" s="8"/>
    </row>
  </sheetData>
  <sheetProtection selectLockedCells="1" selectUnlockedCells="1"/>
  <mergeCells count="290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38:E138"/>
    <mergeCell ref="F138:J138"/>
    <mergeCell ref="B139:E139"/>
    <mergeCell ref="F139:J139"/>
    <mergeCell ref="B141:J141"/>
    <mergeCell ref="B142:J142"/>
    <mergeCell ref="B135:E135"/>
    <mergeCell ref="F135:J135"/>
    <mergeCell ref="B136:E136"/>
    <mergeCell ref="F136:J136"/>
    <mergeCell ref="B137:E137"/>
    <mergeCell ref="F137:J137"/>
    <mergeCell ref="B149:C149"/>
    <mergeCell ref="G149:I149"/>
    <mergeCell ref="B150:C150"/>
    <mergeCell ref="G150:I150"/>
    <mergeCell ref="B152:J152"/>
    <mergeCell ref="A153:H153"/>
    <mergeCell ref="B144:I144"/>
    <mergeCell ref="B145:I14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A160:D160"/>
    <mergeCell ref="A161:D161"/>
    <mergeCell ref="A162:D162"/>
    <mergeCell ref="A163:D163"/>
    <mergeCell ref="A164:D164"/>
    <mergeCell ref="A165:H165"/>
    <mergeCell ref="A154:D154"/>
    <mergeCell ref="A155:D155"/>
    <mergeCell ref="A156:D156"/>
    <mergeCell ref="A157:D157"/>
    <mergeCell ref="A158:D158"/>
    <mergeCell ref="A159:D15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0" zoomScaleNormal="60" workbookViewId="0">
      <pane ySplit="4" topLeftCell="A103" activePane="bottomLeft" state="frozen"/>
      <selection activeCell="J115" sqref="J115"/>
      <selection pane="bottomLeft" activeCell="B118" sqref="B118:E118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61560</v>
      </c>
      <c r="G8" s="16">
        <f>H8*1.1</f>
        <v>56430.000000000007</v>
      </c>
      <c r="H8" s="16">
        <v>51300</v>
      </c>
      <c r="I8" s="16">
        <f>H8*0.75</f>
        <v>38475</v>
      </c>
      <c r="J8" s="16">
        <f>H8*0.5</f>
        <v>25650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86227.199999999997</v>
      </c>
      <c r="G9" s="17">
        <f>H9*1.1</f>
        <v>79041.600000000006</v>
      </c>
      <c r="H9" s="17">
        <v>71856</v>
      </c>
      <c r="I9" s="17">
        <f>H9*0.75</f>
        <v>53892</v>
      </c>
      <c r="J9" s="17">
        <f>H9*0.5</f>
        <v>35928</v>
      </c>
    </row>
    <row r="10" spans="1:10" ht="22.5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70200</v>
      </c>
      <c r="G11" s="16">
        <f>H11*1.1</f>
        <v>64350.000000000007</v>
      </c>
      <c r="H11" s="16">
        <v>58500</v>
      </c>
      <c r="I11" s="16">
        <f>H11*0.75</f>
        <v>43875</v>
      </c>
      <c r="J11" s="16">
        <f>H11*0.5</f>
        <v>29250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98323.199999999997</v>
      </c>
      <c r="G12" s="17">
        <f>H12*1.1</f>
        <v>90129.600000000006</v>
      </c>
      <c r="H12" s="17">
        <v>81936</v>
      </c>
      <c r="I12" s="17">
        <f>H12*0.75</f>
        <v>61452</v>
      </c>
      <c r="J12" s="17">
        <f>H12*0.5</f>
        <v>40968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13680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19440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1800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2520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"&amp;MIN(F21:F50)&amp;" до "&amp;MAX(F21:F50)</f>
        <v>Цена от 14400 до 835200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14400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28800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57600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86400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115200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144000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172800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201600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230400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259200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288000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316800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345600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374400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403200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432000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460800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489600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518400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547200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576000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604800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633600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662400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691200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720000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748800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777600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806400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243</v>
      </c>
      <c r="C50" s="168"/>
      <c r="D50" s="168"/>
      <c r="E50" s="126"/>
      <c r="F50" s="127">
        <v>835200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244</v>
      </c>
      <c r="C51" s="168"/>
      <c r="D51" s="168"/>
      <c r="E51" s="126"/>
      <c r="F51" s="127">
        <v>864000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245</v>
      </c>
      <c r="C52" s="168"/>
      <c r="D52" s="168"/>
      <c r="E52" s="126"/>
      <c r="F52" s="127">
        <v>892800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246</v>
      </c>
      <c r="C53" s="168"/>
      <c r="D53" s="168"/>
      <c r="E53" s="126"/>
      <c r="F53" s="127">
        <v>921600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247</v>
      </c>
      <c r="C54" s="168"/>
      <c r="D54" s="168"/>
      <c r="E54" s="126"/>
      <c r="F54" s="127">
        <v>950400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248</v>
      </c>
      <c r="C55" s="168"/>
      <c r="D55" s="168"/>
      <c r="E55" s="126"/>
      <c r="F55" s="127">
        <v>979200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249</v>
      </c>
      <c r="C56" s="168"/>
      <c r="D56" s="168"/>
      <c r="E56" s="126"/>
      <c r="F56" s="127">
        <v>1008000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250</v>
      </c>
      <c r="C57" s="168"/>
      <c r="D57" s="168"/>
      <c r="E57" s="126"/>
      <c r="F57" s="127">
        <v>1036800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251</v>
      </c>
      <c r="C58" s="168"/>
      <c r="D58" s="168"/>
      <c r="E58" s="126"/>
      <c r="F58" s="127">
        <v>1065600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252</v>
      </c>
      <c r="C59" s="168"/>
      <c r="D59" s="168"/>
      <c r="E59" s="126"/>
      <c r="F59" s="127">
        <v>1094400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253</v>
      </c>
      <c r="C60" s="168"/>
      <c r="D60" s="168"/>
      <c r="E60" s="126"/>
      <c r="F60" s="127">
        <v>1123200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353</v>
      </c>
      <c r="C61" s="168"/>
      <c r="D61" s="168"/>
      <c r="E61" s="126"/>
      <c r="F61" s="127">
        <v>1152000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354</v>
      </c>
      <c r="C62" s="168"/>
      <c r="D62" s="168"/>
      <c r="E62" s="126"/>
      <c r="F62" s="127">
        <v>1180800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355</v>
      </c>
      <c r="C63" s="168"/>
      <c r="D63" s="168"/>
      <c r="E63" s="126"/>
      <c r="F63" s="127">
        <v>1209600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356</v>
      </c>
      <c r="C64" s="168"/>
      <c r="D64" s="168"/>
      <c r="E64" s="126"/>
      <c r="F64" s="127">
        <v>1238400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357</v>
      </c>
      <c r="C65" s="168"/>
      <c r="D65" s="168"/>
      <c r="E65" s="126"/>
      <c r="F65" s="127">
        <v>1267200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358</v>
      </c>
      <c r="C66" s="168"/>
      <c r="D66" s="168"/>
      <c r="E66" s="126"/>
      <c r="F66" s="127">
        <v>1296000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359</v>
      </c>
      <c r="C67" s="168"/>
      <c r="D67" s="168"/>
      <c r="E67" s="126"/>
      <c r="F67" s="127">
        <v>1324800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360</v>
      </c>
      <c r="C68" s="168"/>
      <c r="D68" s="168"/>
      <c r="E68" s="126"/>
      <c r="F68" s="127">
        <v>1353600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361</v>
      </c>
      <c r="C69" s="168"/>
      <c r="D69" s="168"/>
      <c r="E69" s="126"/>
      <c r="F69" s="127">
        <v>1382400</v>
      </c>
      <c r="G69" s="128"/>
      <c r="H69" s="128"/>
      <c r="I69" s="128"/>
      <c r="J69" s="129"/>
    </row>
    <row r="70" spans="1:10" ht="36" customHeight="1" outlineLevel="1" thickBot="1" x14ac:dyDescent="0.3">
      <c r="A70" s="7"/>
      <c r="B70" s="145" t="s">
        <v>362</v>
      </c>
      <c r="C70" s="168"/>
      <c r="D70" s="168"/>
      <c r="E70" s="126"/>
      <c r="F70" s="127">
        <v>1411200</v>
      </c>
      <c r="G70" s="128"/>
      <c r="H70" s="128"/>
      <c r="I70" s="128"/>
      <c r="J70" s="129"/>
    </row>
    <row r="71" spans="1:10" ht="36" customHeight="1" thickBot="1" x14ac:dyDescent="0.3">
      <c r="B71" s="177" t="s">
        <v>142</v>
      </c>
      <c r="C71" s="178"/>
      <c r="D71" s="178"/>
      <c r="E71" s="179"/>
      <c r="F71" s="180" t="str">
        <f>"Цена от "&amp;MIN(F72:F81)&amp;" до "&amp;MAX(F72:F81)</f>
        <v>Цена от 360 до 34560</v>
      </c>
      <c r="G71" s="181"/>
      <c r="H71" s="181"/>
      <c r="I71" s="181"/>
      <c r="J71" s="182"/>
    </row>
    <row r="72" spans="1:10" ht="36" customHeight="1" x14ac:dyDescent="0.25">
      <c r="B72" s="124" t="s">
        <v>143</v>
      </c>
      <c r="C72" s="125"/>
      <c r="D72" s="125"/>
      <c r="E72" s="126"/>
      <c r="F72" s="127">
        <v>9720</v>
      </c>
      <c r="G72" s="128"/>
      <c r="H72" s="128"/>
      <c r="I72" s="128"/>
      <c r="J72" s="129"/>
    </row>
    <row r="73" spans="1:10" ht="36" customHeight="1" x14ac:dyDescent="0.25">
      <c r="B73" s="124" t="s">
        <v>212</v>
      </c>
      <c r="C73" s="125"/>
      <c r="D73" s="125"/>
      <c r="E73" s="126"/>
      <c r="F73" s="127">
        <v>360</v>
      </c>
      <c r="G73" s="128"/>
      <c r="H73" s="128"/>
      <c r="I73" s="128"/>
      <c r="J73" s="129"/>
    </row>
    <row r="74" spans="1:10" ht="36" customHeight="1" x14ac:dyDescent="0.25">
      <c r="B74" s="139" t="s">
        <v>145</v>
      </c>
      <c r="C74" s="140"/>
      <c r="D74" s="140"/>
      <c r="E74" s="141"/>
      <c r="F74" s="142">
        <v>32400</v>
      </c>
      <c r="G74" s="143"/>
      <c r="H74" s="143"/>
      <c r="I74" s="143"/>
      <c r="J74" s="144"/>
    </row>
    <row r="75" spans="1:10" ht="36" customHeight="1" x14ac:dyDescent="0.25">
      <c r="B75" s="124" t="s">
        <v>146</v>
      </c>
      <c r="C75" s="125"/>
      <c r="D75" s="125"/>
      <c r="E75" s="126"/>
      <c r="F75" s="127">
        <v>9360</v>
      </c>
      <c r="G75" s="128"/>
      <c r="H75" s="128"/>
      <c r="I75" s="128"/>
      <c r="J75" s="129"/>
    </row>
    <row r="76" spans="1:10" ht="36" customHeight="1" x14ac:dyDescent="0.25">
      <c r="B76" s="124" t="s">
        <v>147</v>
      </c>
      <c r="C76" s="125"/>
      <c r="D76" s="125"/>
      <c r="E76" s="126"/>
      <c r="F76" s="127">
        <v>30240</v>
      </c>
      <c r="G76" s="128"/>
      <c r="H76" s="128"/>
      <c r="I76" s="128"/>
      <c r="J76" s="129"/>
    </row>
    <row r="77" spans="1:10" ht="36" customHeight="1" x14ac:dyDescent="0.25">
      <c r="B77" s="124" t="s">
        <v>148</v>
      </c>
      <c r="C77" s="125"/>
      <c r="D77" s="125"/>
      <c r="E77" s="126"/>
      <c r="F77" s="127">
        <v>1800</v>
      </c>
      <c r="G77" s="128"/>
      <c r="H77" s="128"/>
      <c r="I77" s="128"/>
      <c r="J77" s="129"/>
    </row>
    <row r="78" spans="1:10" ht="36" customHeight="1" x14ac:dyDescent="0.25">
      <c r="B78" s="124" t="s">
        <v>149</v>
      </c>
      <c r="C78" s="125"/>
      <c r="D78" s="125"/>
      <c r="E78" s="126"/>
      <c r="F78" s="127">
        <v>1800</v>
      </c>
      <c r="G78" s="128"/>
      <c r="H78" s="128"/>
      <c r="I78" s="128"/>
      <c r="J78" s="129"/>
    </row>
    <row r="79" spans="1:10" ht="36" customHeight="1" x14ac:dyDescent="0.25">
      <c r="B79" s="124" t="s">
        <v>150</v>
      </c>
      <c r="C79" s="125"/>
      <c r="D79" s="125"/>
      <c r="E79" s="126"/>
      <c r="F79" s="127">
        <v>3600</v>
      </c>
      <c r="G79" s="128"/>
      <c r="H79" s="128"/>
      <c r="I79" s="128"/>
      <c r="J79" s="129"/>
    </row>
    <row r="80" spans="1:10" ht="36" customHeight="1" x14ac:dyDescent="0.25">
      <c r="B80" s="124" t="s">
        <v>151</v>
      </c>
      <c r="C80" s="125"/>
      <c r="D80" s="125"/>
      <c r="E80" s="126"/>
      <c r="F80" s="127">
        <v>5400</v>
      </c>
      <c r="G80" s="128"/>
      <c r="H80" s="128"/>
      <c r="I80" s="128"/>
      <c r="J80" s="129"/>
    </row>
    <row r="81" spans="1:10" ht="36" customHeight="1" thickBot="1" x14ac:dyDescent="0.3">
      <c r="B81" s="124" t="s">
        <v>152</v>
      </c>
      <c r="C81" s="125"/>
      <c r="D81" s="125"/>
      <c r="E81" s="126"/>
      <c r="F81" s="127">
        <v>34560</v>
      </c>
      <c r="G81" s="128"/>
      <c r="H81" s="128"/>
      <c r="I81" s="128"/>
      <c r="J81" s="129"/>
    </row>
    <row r="82" spans="1:10" ht="24" customHeight="1" thickBot="1" x14ac:dyDescent="0.3">
      <c r="A82" s="7"/>
      <c r="B82" s="115"/>
      <c r="C82" s="116"/>
      <c r="D82" s="116"/>
      <c r="E82" s="117"/>
      <c r="F82" s="118" t="s">
        <v>153</v>
      </c>
      <c r="G82" s="119"/>
      <c r="H82" s="119"/>
      <c r="I82" s="119"/>
      <c r="J82" s="120"/>
    </row>
    <row r="83" spans="1:10" ht="36" customHeight="1" thickBot="1" x14ac:dyDescent="0.3">
      <c r="A83" s="7"/>
      <c r="B83" s="124" t="s">
        <v>154</v>
      </c>
      <c r="C83" s="125"/>
      <c r="D83" s="125"/>
      <c r="E83" s="126"/>
      <c r="F83" s="127">
        <v>180</v>
      </c>
      <c r="G83" s="128"/>
      <c r="H83" s="128"/>
      <c r="I83" s="128"/>
      <c r="J83" s="129"/>
    </row>
    <row r="84" spans="1:10" ht="54" customHeight="1" thickBot="1" x14ac:dyDescent="0.3">
      <c r="A84" s="7"/>
      <c r="B84" s="266" t="s">
        <v>213</v>
      </c>
      <c r="C84" s="267"/>
      <c r="D84" s="267"/>
      <c r="E84" s="268"/>
      <c r="F84" s="287" t="str">
        <f>"Цена от "&amp;MIN(F86,F91:J92,H126,F93:J104)&amp;" до "&amp;MAX(F86,F91:J92,H126,F93:J104)</f>
        <v>Цена от 3060 до 198000</v>
      </c>
      <c r="G84" s="288"/>
      <c r="H84" s="288"/>
      <c r="I84" s="288"/>
      <c r="J84" s="289"/>
    </row>
    <row r="85" spans="1:10" ht="24" customHeight="1" thickBot="1" x14ac:dyDescent="0.3">
      <c r="A85" s="7"/>
      <c r="B85" s="115"/>
      <c r="C85" s="116"/>
      <c r="D85" s="116"/>
      <c r="E85" s="117"/>
      <c r="F85" s="118"/>
      <c r="G85" s="119"/>
      <c r="H85" s="119"/>
      <c r="I85" s="119"/>
      <c r="J85" s="120"/>
    </row>
    <row r="86" spans="1:10" ht="36" customHeight="1" x14ac:dyDescent="0.25">
      <c r="A86" s="7"/>
      <c r="B86" s="124" t="s">
        <v>156</v>
      </c>
      <c r="C86" s="125"/>
      <c r="D86" s="125"/>
      <c r="E86" s="126"/>
      <c r="F86" s="127">
        <v>58752</v>
      </c>
      <c r="G86" s="128"/>
      <c r="H86" s="128"/>
      <c r="I86" s="128"/>
      <c r="J86" s="129"/>
    </row>
    <row r="87" spans="1:10" ht="36" customHeight="1" x14ac:dyDescent="0.25">
      <c r="A87" s="7"/>
      <c r="B87" s="162" t="s">
        <v>157</v>
      </c>
      <c r="C87" s="163"/>
      <c r="D87" s="163"/>
      <c r="E87" s="164"/>
      <c r="F87" s="165">
        <v>5875.2</v>
      </c>
      <c r="G87" s="166"/>
      <c r="H87" s="166"/>
      <c r="I87" s="166"/>
      <c r="J87" s="167"/>
    </row>
    <row r="88" spans="1:10" ht="36" customHeight="1" x14ac:dyDescent="0.25">
      <c r="A88" s="7"/>
      <c r="B88" s="162" t="s">
        <v>158</v>
      </c>
      <c r="C88" s="163"/>
      <c r="D88" s="163"/>
      <c r="E88" s="164"/>
      <c r="F88" s="165">
        <v>29376</v>
      </c>
      <c r="G88" s="166"/>
      <c r="H88" s="166"/>
      <c r="I88" s="166"/>
      <c r="J88" s="167"/>
    </row>
    <row r="89" spans="1:10" ht="36" customHeight="1" thickBot="1" x14ac:dyDescent="0.3">
      <c r="A89" s="7"/>
      <c r="B89" s="337" t="s">
        <v>159</v>
      </c>
      <c r="C89" s="338"/>
      <c r="D89" s="338"/>
      <c r="E89" s="339"/>
      <c r="F89" s="165">
        <v>120024</v>
      </c>
      <c r="G89" s="166"/>
      <c r="H89" s="166"/>
      <c r="I89" s="166"/>
      <c r="J89" s="167"/>
    </row>
    <row r="90" spans="1:10" ht="24" customHeight="1" thickBot="1" x14ac:dyDescent="0.3">
      <c r="A90" s="7"/>
      <c r="B90" s="115"/>
      <c r="C90" s="116"/>
      <c r="D90" s="116"/>
      <c r="E90" s="117"/>
      <c r="F90" s="118"/>
      <c r="G90" s="119"/>
      <c r="H90" s="119"/>
      <c r="I90" s="119"/>
      <c r="J90" s="120"/>
    </row>
    <row r="91" spans="1:10" ht="36" customHeight="1" x14ac:dyDescent="0.25">
      <c r="A91" s="7" t="s">
        <v>111</v>
      </c>
      <c r="B91" s="139" t="s">
        <v>160</v>
      </c>
      <c r="C91" s="140"/>
      <c r="D91" s="140"/>
      <c r="E91" s="141"/>
      <c r="F91" s="142">
        <v>61200</v>
      </c>
      <c r="G91" s="143"/>
      <c r="H91" s="143"/>
      <c r="I91" s="143"/>
      <c r="J91" s="144"/>
    </row>
    <row r="92" spans="1:10" ht="36" customHeight="1" x14ac:dyDescent="0.25">
      <c r="A92" s="7" t="s">
        <v>111</v>
      </c>
      <c r="B92" s="145" t="s">
        <v>161</v>
      </c>
      <c r="C92" s="146"/>
      <c r="D92" s="146"/>
      <c r="E92" s="147"/>
      <c r="F92" s="127">
        <v>106560</v>
      </c>
      <c r="G92" s="128"/>
      <c r="H92" s="128"/>
      <c r="I92" s="128"/>
      <c r="J92" s="129"/>
    </row>
    <row r="93" spans="1:10" ht="36" customHeight="1" x14ac:dyDescent="0.25">
      <c r="A93" s="7" t="s">
        <v>111</v>
      </c>
      <c r="B93" s="124" t="s">
        <v>162</v>
      </c>
      <c r="C93" s="125"/>
      <c r="D93" s="125"/>
      <c r="E93" s="126"/>
      <c r="F93" s="127">
        <v>72000</v>
      </c>
      <c r="G93" s="128"/>
      <c r="H93" s="128"/>
      <c r="I93" s="128"/>
      <c r="J93" s="129"/>
    </row>
    <row r="94" spans="1:10" ht="36" customHeight="1" x14ac:dyDescent="0.25">
      <c r="A94" s="7" t="s">
        <v>111</v>
      </c>
      <c r="B94" s="124" t="s">
        <v>163</v>
      </c>
      <c r="C94" s="125"/>
      <c r="D94" s="125"/>
      <c r="E94" s="126"/>
      <c r="F94" s="127">
        <v>91440</v>
      </c>
      <c r="G94" s="128"/>
      <c r="H94" s="128"/>
      <c r="I94" s="128"/>
      <c r="J94" s="129"/>
    </row>
    <row r="95" spans="1:10" ht="36" customHeight="1" x14ac:dyDescent="0.25">
      <c r="A95" s="7" t="s">
        <v>111</v>
      </c>
      <c r="B95" s="124" t="s">
        <v>164</v>
      </c>
      <c r="C95" s="125"/>
      <c r="D95" s="125"/>
      <c r="E95" s="126"/>
      <c r="F95" s="127">
        <v>109728</v>
      </c>
      <c r="G95" s="128"/>
      <c r="H95" s="128"/>
      <c r="I95" s="128"/>
      <c r="J95" s="129"/>
    </row>
    <row r="96" spans="1:10" ht="36" customHeight="1" x14ac:dyDescent="0.25">
      <c r="A96" s="7" t="s">
        <v>111</v>
      </c>
      <c r="B96" s="124" t="s">
        <v>165</v>
      </c>
      <c r="C96" s="125"/>
      <c r="D96" s="125"/>
      <c r="E96" s="126"/>
      <c r="F96" s="127">
        <v>63360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166</v>
      </c>
      <c r="C97" s="125"/>
      <c r="D97" s="125"/>
      <c r="E97" s="126"/>
      <c r="F97" s="127">
        <v>61200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167</v>
      </c>
      <c r="C98" s="125"/>
      <c r="D98" s="125"/>
      <c r="E98" s="126"/>
      <c r="F98" s="127">
        <v>77040</v>
      </c>
      <c r="G98" s="128"/>
      <c r="H98" s="128"/>
      <c r="I98" s="128"/>
      <c r="J98" s="129"/>
    </row>
    <row r="99" spans="1:10" ht="36" customHeight="1" x14ac:dyDescent="0.25">
      <c r="A99" s="7"/>
      <c r="B99" s="124" t="s">
        <v>168</v>
      </c>
      <c r="C99" s="125"/>
      <c r="D99" s="125"/>
      <c r="E99" s="126"/>
      <c r="F99" s="127">
        <v>162000</v>
      </c>
      <c r="G99" s="128"/>
      <c r="H99" s="128"/>
      <c r="I99" s="128"/>
      <c r="J99" s="129"/>
    </row>
    <row r="100" spans="1:10" ht="36" customHeight="1" x14ac:dyDescent="0.25">
      <c r="A100" s="7" t="s">
        <v>111</v>
      </c>
      <c r="B100" s="139" t="s">
        <v>169</v>
      </c>
      <c r="C100" s="140"/>
      <c r="D100" s="140"/>
      <c r="E100" s="141"/>
      <c r="F100" s="127">
        <v>3060</v>
      </c>
      <c r="G100" s="128"/>
      <c r="H100" s="128"/>
      <c r="I100" s="128"/>
      <c r="J100" s="129"/>
    </row>
    <row r="101" spans="1:10" ht="36" customHeight="1" x14ac:dyDescent="0.25">
      <c r="A101" s="7"/>
      <c r="B101" s="145" t="s">
        <v>170</v>
      </c>
      <c r="C101" s="146"/>
      <c r="D101" s="146"/>
      <c r="E101" s="147"/>
      <c r="F101" s="127">
        <v>48240</v>
      </c>
      <c r="G101" s="128"/>
      <c r="H101" s="128"/>
      <c r="I101" s="128"/>
      <c r="J101" s="129"/>
    </row>
    <row r="102" spans="1:10" ht="36" customHeight="1" x14ac:dyDescent="0.25">
      <c r="B102" s="145" t="s">
        <v>171</v>
      </c>
      <c r="C102" s="146"/>
      <c r="D102" s="146"/>
      <c r="E102" s="147"/>
      <c r="F102" s="127">
        <v>40320</v>
      </c>
      <c r="G102" s="128"/>
      <c r="H102" s="128"/>
      <c r="I102" s="128"/>
      <c r="J102" s="129"/>
    </row>
    <row r="103" spans="1:10" ht="36" customHeight="1" x14ac:dyDescent="0.25">
      <c r="A103" s="7" t="s">
        <v>111</v>
      </c>
      <c r="B103" s="145" t="s">
        <v>172</v>
      </c>
      <c r="C103" s="146"/>
      <c r="D103" s="146"/>
      <c r="E103" s="147"/>
      <c r="F103" s="127">
        <v>198000</v>
      </c>
      <c r="G103" s="128"/>
      <c r="H103" s="128"/>
      <c r="I103" s="128"/>
      <c r="J103" s="129"/>
    </row>
    <row r="104" spans="1:10" ht="36" customHeight="1" x14ac:dyDescent="0.25">
      <c r="A104" s="7" t="s">
        <v>111</v>
      </c>
      <c r="B104" s="124" t="s">
        <v>173</v>
      </c>
      <c r="C104" s="125"/>
      <c r="D104" s="125"/>
      <c r="E104" s="126"/>
      <c r="F104" s="127">
        <v>63360</v>
      </c>
      <c r="G104" s="128"/>
      <c r="H104" s="128"/>
      <c r="I104" s="128"/>
      <c r="J104" s="129"/>
    </row>
    <row r="105" spans="1:10" ht="36" customHeight="1" x14ac:dyDescent="0.25">
      <c r="A105" s="7"/>
      <c r="B105" s="124" t="s">
        <v>174</v>
      </c>
      <c r="C105" s="125"/>
      <c r="D105" s="125"/>
      <c r="E105" s="126"/>
      <c r="F105" s="127">
        <v>7200</v>
      </c>
      <c r="G105" s="128"/>
      <c r="H105" s="128"/>
      <c r="I105" s="128"/>
      <c r="J105" s="129"/>
    </row>
    <row r="106" spans="1:10" ht="36" customHeight="1" x14ac:dyDescent="0.25">
      <c r="A106" s="7"/>
      <c r="B106" s="124" t="s">
        <v>175</v>
      </c>
      <c r="C106" s="125"/>
      <c r="D106" s="125"/>
      <c r="E106" s="126"/>
      <c r="F106" s="127">
        <v>97200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176</v>
      </c>
      <c r="C107" s="125"/>
      <c r="D107" s="125"/>
      <c r="E107" s="168"/>
      <c r="F107" s="127">
        <v>60030</v>
      </c>
      <c r="G107" s="128"/>
      <c r="H107" s="128"/>
      <c r="I107" s="128"/>
      <c r="J107" s="129"/>
    </row>
    <row r="108" spans="1:10" ht="36" customHeight="1" x14ac:dyDescent="0.25">
      <c r="A108" s="7"/>
      <c r="B108" s="145" t="s">
        <v>177</v>
      </c>
      <c r="C108" s="146"/>
      <c r="D108" s="146"/>
      <c r="E108" s="146"/>
      <c r="F108" s="127">
        <v>90000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178</v>
      </c>
      <c r="C109" s="125"/>
      <c r="D109" s="125"/>
      <c r="E109" s="126"/>
      <c r="F109" s="127">
        <v>85680</v>
      </c>
      <c r="G109" s="128"/>
      <c r="H109" s="128"/>
      <c r="I109" s="128"/>
      <c r="J109" s="129"/>
    </row>
    <row r="110" spans="1:10" ht="36" customHeight="1" x14ac:dyDescent="0.25">
      <c r="A110" s="7" t="s">
        <v>113</v>
      </c>
      <c r="B110" s="124" t="s">
        <v>179</v>
      </c>
      <c r="C110" s="125"/>
      <c r="D110" s="125"/>
      <c r="E110" s="126"/>
      <c r="F110" s="127">
        <v>149760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180</v>
      </c>
      <c r="C111" s="125"/>
      <c r="D111" s="125"/>
      <c r="E111" s="126"/>
      <c r="F111" s="127">
        <v>100800</v>
      </c>
      <c r="G111" s="128"/>
      <c r="H111" s="128"/>
      <c r="I111" s="128"/>
      <c r="J111" s="129"/>
    </row>
    <row r="112" spans="1:10" ht="36" customHeight="1" x14ac:dyDescent="0.25">
      <c r="A112" s="7" t="s">
        <v>113</v>
      </c>
      <c r="B112" s="124" t="s">
        <v>181</v>
      </c>
      <c r="C112" s="125"/>
      <c r="D112" s="125"/>
      <c r="E112" s="126"/>
      <c r="F112" s="127">
        <v>128160</v>
      </c>
      <c r="G112" s="128"/>
      <c r="H112" s="128"/>
      <c r="I112" s="128"/>
      <c r="J112" s="129"/>
    </row>
    <row r="113" spans="1:10" ht="36" customHeight="1" x14ac:dyDescent="0.25">
      <c r="A113" s="7" t="s">
        <v>113</v>
      </c>
      <c r="B113" s="162" t="s">
        <v>182</v>
      </c>
      <c r="C113" s="163"/>
      <c r="D113" s="163"/>
      <c r="E113" s="164"/>
      <c r="F113" s="165">
        <v>153792</v>
      </c>
      <c r="G113" s="166"/>
      <c r="H113" s="166"/>
      <c r="I113" s="166"/>
      <c r="J113" s="167"/>
    </row>
    <row r="114" spans="1:10" ht="36" customHeight="1" x14ac:dyDescent="0.25">
      <c r="A114" s="7" t="s">
        <v>113</v>
      </c>
      <c r="B114" s="124" t="s">
        <v>183</v>
      </c>
      <c r="C114" s="125"/>
      <c r="D114" s="125"/>
      <c r="E114" s="126"/>
      <c r="F114" s="127">
        <v>89280</v>
      </c>
      <c r="G114" s="128"/>
      <c r="H114" s="128"/>
      <c r="I114" s="128"/>
      <c r="J114" s="129"/>
    </row>
    <row r="115" spans="1:10" ht="36" customHeight="1" x14ac:dyDescent="0.25">
      <c r="A115" s="7" t="s">
        <v>113</v>
      </c>
      <c r="B115" s="124" t="s">
        <v>184</v>
      </c>
      <c r="C115" s="125"/>
      <c r="D115" s="125"/>
      <c r="E115" s="126"/>
      <c r="F115" s="127">
        <v>85680</v>
      </c>
      <c r="G115" s="128"/>
      <c r="H115" s="128"/>
      <c r="I115" s="128"/>
      <c r="J115" s="129"/>
    </row>
    <row r="116" spans="1:10" ht="36" customHeight="1" x14ac:dyDescent="0.25">
      <c r="A116" s="7" t="s">
        <v>113</v>
      </c>
      <c r="B116" s="124" t="s">
        <v>185</v>
      </c>
      <c r="C116" s="125"/>
      <c r="D116" s="125"/>
      <c r="E116" s="126"/>
      <c r="F116" s="127">
        <v>108000</v>
      </c>
      <c r="G116" s="128"/>
      <c r="H116" s="128"/>
      <c r="I116" s="128"/>
      <c r="J116" s="129"/>
    </row>
    <row r="117" spans="1:10" ht="36" customHeight="1" x14ac:dyDescent="0.25">
      <c r="A117" s="7" t="s">
        <v>113</v>
      </c>
      <c r="B117" s="124" t="s">
        <v>186</v>
      </c>
      <c r="C117" s="125"/>
      <c r="D117" s="125"/>
      <c r="E117" s="126"/>
      <c r="F117" s="127">
        <v>4320</v>
      </c>
      <c r="G117" s="128"/>
      <c r="H117" s="128"/>
      <c r="I117" s="128"/>
      <c r="J117" s="129"/>
    </row>
    <row r="118" spans="1:10" ht="36" customHeight="1" x14ac:dyDescent="0.25">
      <c r="A118" s="7" t="s">
        <v>113</v>
      </c>
      <c r="B118" s="124" t="s">
        <v>187</v>
      </c>
      <c r="C118" s="125"/>
      <c r="D118" s="125"/>
      <c r="E118" s="126"/>
      <c r="F118" s="127">
        <v>277200</v>
      </c>
      <c r="G118" s="128"/>
      <c r="H118" s="128"/>
      <c r="I118" s="128"/>
      <c r="J118" s="129"/>
    </row>
    <row r="119" spans="1:10" ht="36" customHeight="1" thickBot="1" x14ac:dyDescent="0.3">
      <c r="A119" s="7" t="s">
        <v>113</v>
      </c>
      <c r="B119" s="124" t="s">
        <v>188</v>
      </c>
      <c r="C119" s="125"/>
      <c r="D119" s="125"/>
      <c r="E119" s="126"/>
      <c r="F119" s="127">
        <v>89280</v>
      </c>
      <c r="G119" s="128"/>
      <c r="H119" s="128"/>
      <c r="I119" s="128"/>
      <c r="J119" s="129"/>
    </row>
    <row r="120" spans="1:10" ht="36" customHeight="1" thickBot="1" x14ac:dyDescent="0.3">
      <c r="A120" s="7"/>
      <c r="B120" s="42" t="s">
        <v>189</v>
      </c>
      <c r="C120" s="43"/>
      <c r="D120" s="43"/>
      <c r="E120" s="44"/>
      <c r="F120" s="287"/>
      <c r="G120" s="288"/>
      <c r="H120" s="288"/>
      <c r="I120" s="288"/>
      <c r="J120" s="289"/>
    </row>
    <row r="121" spans="1:10" ht="22.5" customHeight="1" thickBot="1" x14ac:dyDescent="0.3">
      <c r="A121" s="7" t="s">
        <v>111</v>
      </c>
      <c r="B121" s="218" t="s">
        <v>190</v>
      </c>
      <c r="C121" s="219"/>
      <c r="D121" s="219"/>
      <c r="E121" s="219"/>
      <c r="F121" s="219"/>
      <c r="G121" s="219"/>
      <c r="H121" s="219"/>
      <c r="I121" s="219"/>
      <c r="J121" s="220"/>
    </row>
    <row r="122" spans="1:10" ht="36" customHeight="1" x14ac:dyDescent="0.25">
      <c r="A122" s="7"/>
      <c r="B122" s="205" t="s">
        <v>191</v>
      </c>
      <c r="C122" s="221"/>
      <c r="D122" s="221"/>
      <c r="E122" s="222"/>
      <c r="F122" s="142">
        <v>60</v>
      </c>
      <c r="G122" s="143"/>
      <c r="H122" s="143"/>
      <c r="I122" s="143"/>
      <c r="J122" s="144"/>
    </row>
    <row r="123" spans="1:10" ht="36" customHeight="1" x14ac:dyDescent="0.25">
      <c r="A123" s="7"/>
      <c r="B123" s="124" t="s">
        <v>192</v>
      </c>
      <c r="C123" s="125"/>
      <c r="D123" s="125"/>
      <c r="E123" s="126"/>
      <c r="F123" s="127">
        <v>60</v>
      </c>
      <c r="G123" s="128"/>
      <c r="H123" s="128"/>
      <c r="I123" s="128"/>
      <c r="J123" s="129"/>
    </row>
    <row r="124" spans="1:10" ht="36" customHeight="1" thickBot="1" x14ac:dyDescent="0.3">
      <c r="A124" s="7"/>
      <c r="B124" s="124" t="s">
        <v>193</v>
      </c>
      <c r="C124" s="125"/>
      <c r="D124" s="125"/>
      <c r="E124" s="126"/>
      <c r="F124" s="127">
        <v>120</v>
      </c>
      <c r="G124" s="128"/>
      <c r="H124" s="128"/>
      <c r="I124" s="128"/>
      <c r="J124" s="129"/>
    </row>
    <row r="125" spans="1:10" ht="36" customHeight="1" thickBot="1" x14ac:dyDescent="0.3">
      <c r="A125" s="7"/>
      <c r="B125" s="130" t="s">
        <v>194</v>
      </c>
      <c r="C125" s="131"/>
      <c r="D125" s="131"/>
      <c r="E125" s="132"/>
      <c r="F125" s="287"/>
      <c r="G125" s="288"/>
      <c r="H125" s="288"/>
      <c r="I125" s="288"/>
      <c r="J125" s="289"/>
    </row>
    <row r="126" spans="1:10" ht="36" customHeight="1" x14ac:dyDescent="0.25">
      <c r="A126" s="7" t="s">
        <v>111</v>
      </c>
      <c r="B126" s="124" t="s">
        <v>195</v>
      </c>
      <c r="C126" s="125"/>
      <c r="D126" s="125"/>
      <c r="E126" s="126"/>
      <c r="F126" s="45">
        <f>H126*1.2</f>
        <v>45792</v>
      </c>
      <c r="G126" s="46">
        <f>H126*1.1</f>
        <v>41976</v>
      </c>
      <c r="H126" s="46">
        <v>38160</v>
      </c>
      <c r="I126" s="46">
        <f>H126*0.75</f>
        <v>28620</v>
      </c>
      <c r="J126" s="47">
        <f>H126*0.5</f>
        <v>19080</v>
      </c>
    </row>
    <row r="127" spans="1:10" ht="36" customHeight="1" x14ac:dyDescent="0.25">
      <c r="A127" s="7" t="s">
        <v>111</v>
      </c>
      <c r="B127" s="124" t="s">
        <v>196</v>
      </c>
      <c r="C127" s="125"/>
      <c r="D127" s="125"/>
      <c r="E127" s="126"/>
      <c r="F127" s="127">
        <v>14400</v>
      </c>
      <c r="G127" s="128"/>
      <c r="H127" s="128"/>
      <c r="I127" s="128"/>
      <c r="J127" s="129"/>
    </row>
    <row r="128" spans="1:10" ht="36" customHeight="1" x14ac:dyDescent="0.25">
      <c r="A128" s="7" t="s">
        <v>111</v>
      </c>
      <c r="B128" s="124" t="s">
        <v>197</v>
      </c>
      <c r="C128" s="125"/>
      <c r="D128" s="125"/>
      <c r="E128" s="126"/>
      <c r="F128" s="127">
        <v>38160</v>
      </c>
      <c r="G128" s="128"/>
      <c r="H128" s="128"/>
      <c r="I128" s="128"/>
      <c r="J128" s="129"/>
    </row>
    <row r="129" spans="1:10" ht="36" customHeight="1" x14ac:dyDescent="0.25">
      <c r="A129" s="7" t="s">
        <v>113</v>
      </c>
      <c r="B129" s="124" t="s">
        <v>198</v>
      </c>
      <c r="C129" s="125"/>
      <c r="D129" s="125"/>
      <c r="E129" s="126"/>
      <c r="F129" s="45">
        <f>H129*1.2</f>
        <v>64800</v>
      </c>
      <c r="G129" s="46">
        <f>H129*1.1</f>
        <v>59400.000000000007</v>
      </c>
      <c r="H129" s="46">
        <v>54000</v>
      </c>
      <c r="I129" s="46">
        <f>H129*0.75</f>
        <v>40500</v>
      </c>
      <c r="J129" s="47">
        <f>H129*0.5</f>
        <v>27000</v>
      </c>
    </row>
    <row r="130" spans="1:10" ht="36" customHeight="1" x14ac:dyDescent="0.25">
      <c r="A130" s="7" t="s">
        <v>113</v>
      </c>
      <c r="B130" s="124" t="s">
        <v>231</v>
      </c>
      <c r="C130" s="125"/>
      <c r="D130" s="125"/>
      <c r="E130" s="126"/>
      <c r="F130" s="127">
        <v>20160</v>
      </c>
      <c r="G130" s="128"/>
      <c r="H130" s="128"/>
      <c r="I130" s="128"/>
      <c r="J130" s="129"/>
    </row>
    <row r="131" spans="1:10" ht="36" customHeight="1" x14ac:dyDescent="0.25">
      <c r="A131" s="7" t="s">
        <v>113</v>
      </c>
      <c r="B131" s="124" t="s">
        <v>200</v>
      </c>
      <c r="C131" s="125"/>
      <c r="D131" s="125"/>
      <c r="E131" s="126"/>
      <c r="F131" s="127">
        <v>54000</v>
      </c>
      <c r="G131" s="128"/>
      <c r="H131" s="128"/>
      <c r="I131" s="128"/>
      <c r="J131" s="129"/>
    </row>
    <row r="132" spans="1:10" ht="36" customHeight="1" thickBot="1" x14ac:dyDescent="0.3">
      <c r="A132" s="7"/>
      <c r="B132" s="124" t="s">
        <v>201</v>
      </c>
      <c r="C132" s="125"/>
      <c r="D132" s="125"/>
      <c r="E132" s="168"/>
      <c r="F132" s="24">
        <f>H132*1.2</f>
        <v>63072</v>
      </c>
      <c r="G132" s="24">
        <f>H132*1.1</f>
        <v>57816.000000000007</v>
      </c>
      <c r="H132" s="24">
        <v>52560</v>
      </c>
      <c r="I132" s="24">
        <f>H132*0.75</f>
        <v>39420</v>
      </c>
      <c r="J132" s="24">
        <f>H132*0.5</f>
        <v>26280</v>
      </c>
    </row>
    <row r="133" spans="1:10" ht="54" customHeight="1" thickBot="1" x14ac:dyDescent="0.3">
      <c r="A133" s="7"/>
      <c r="B133" s="130" t="s">
        <v>202</v>
      </c>
      <c r="C133" s="131"/>
      <c r="D133" s="131"/>
      <c r="E133" s="132"/>
      <c r="F133" s="133"/>
      <c r="G133" s="134"/>
      <c r="H133" s="134"/>
      <c r="I133" s="134"/>
      <c r="J133" s="135"/>
    </row>
    <row r="134" spans="1:10" ht="28.5" customHeight="1" thickBot="1" x14ac:dyDescent="0.3">
      <c r="A134" s="7"/>
      <c r="B134" s="136" t="s">
        <v>190</v>
      </c>
      <c r="C134" s="137"/>
      <c r="D134" s="137"/>
      <c r="E134" s="137"/>
      <c r="F134" s="137"/>
      <c r="G134" s="137"/>
      <c r="H134" s="137"/>
      <c r="I134" s="137"/>
      <c r="J134" s="138"/>
    </row>
    <row r="135" spans="1:10" ht="28.5" customHeight="1" x14ac:dyDescent="0.25">
      <c r="A135" s="7"/>
      <c r="B135" s="139" t="s">
        <v>203</v>
      </c>
      <c r="C135" s="140"/>
      <c r="D135" s="140"/>
      <c r="E135" s="141"/>
      <c r="F135" s="142">
        <v>90</v>
      </c>
      <c r="G135" s="143"/>
      <c r="H135" s="143"/>
      <c r="I135" s="143"/>
      <c r="J135" s="144"/>
    </row>
    <row r="136" spans="1:10" ht="28.5" customHeight="1" x14ac:dyDescent="0.25">
      <c r="A136" s="7"/>
      <c r="B136" s="124" t="s">
        <v>204</v>
      </c>
      <c r="C136" s="125"/>
      <c r="D136" s="125"/>
      <c r="E136" s="126"/>
      <c r="F136" s="127">
        <v>45</v>
      </c>
      <c r="G136" s="128"/>
      <c r="H136" s="128"/>
      <c r="I136" s="128"/>
      <c r="J136" s="129"/>
    </row>
    <row r="137" spans="1:10" ht="28.5" customHeight="1" x14ac:dyDescent="0.25">
      <c r="A137" s="7"/>
      <c r="B137" s="124" t="s">
        <v>205</v>
      </c>
      <c r="C137" s="125"/>
      <c r="D137" s="125"/>
      <c r="E137" s="126"/>
      <c r="F137" s="127">
        <v>45</v>
      </c>
      <c r="G137" s="128"/>
      <c r="H137" s="128"/>
      <c r="I137" s="128"/>
      <c r="J137" s="129"/>
    </row>
    <row r="138" spans="1:10" ht="28.5" customHeight="1" x14ac:dyDescent="0.25">
      <c r="A138" s="7"/>
      <c r="B138" s="124" t="s">
        <v>206</v>
      </c>
      <c r="C138" s="125"/>
      <c r="D138" s="125"/>
      <c r="E138" s="126"/>
      <c r="F138" s="127">
        <v>90</v>
      </c>
      <c r="G138" s="128"/>
      <c r="H138" s="128"/>
      <c r="I138" s="128"/>
      <c r="J138" s="129"/>
    </row>
    <row r="139" spans="1:10" ht="28.5" customHeight="1" thickBot="1" x14ac:dyDescent="0.3">
      <c r="A139" s="7"/>
      <c r="B139" s="124" t="s">
        <v>207</v>
      </c>
      <c r="C139" s="125"/>
      <c r="D139" s="125"/>
      <c r="E139" s="126"/>
      <c r="F139" s="127">
        <v>90</v>
      </c>
      <c r="G139" s="128"/>
      <c r="H139" s="128"/>
      <c r="I139" s="128"/>
      <c r="J139" s="129"/>
    </row>
    <row r="140" spans="1:10" ht="24" customHeight="1" thickBot="1" x14ac:dyDescent="0.3">
      <c r="A140" s="7"/>
      <c r="B140" s="115"/>
      <c r="C140" s="116"/>
      <c r="D140" s="116"/>
      <c r="E140" s="117"/>
      <c r="F140" s="118"/>
      <c r="G140" s="119"/>
      <c r="H140" s="119"/>
      <c r="I140" s="119"/>
      <c r="J140" s="120"/>
    </row>
    <row r="141" spans="1:10" ht="18" customHeight="1" x14ac:dyDescent="0.25">
      <c r="A141" s="7"/>
      <c r="B141" s="25"/>
      <c r="C141" s="26"/>
      <c r="D141" s="26"/>
      <c r="E141" s="26"/>
      <c r="F141" s="27"/>
      <c r="G141" s="27"/>
      <c r="H141" s="27"/>
      <c r="I141" s="27"/>
      <c r="J141" s="27"/>
    </row>
    <row r="142" spans="1:10" ht="67.5" customHeight="1" x14ac:dyDescent="0.25">
      <c r="A142" s="7"/>
      <c r="B142" s="121" t="s">
        <v>264</v>
      </c>
      <c r="C142" s="121"/>
      <c r="D142" s="121"/>
      <c r="E142" s="121"/>
      <c r="F142" s="121"/>
      <c r="G142" s="121"/>
      <c r="H142" s="121"/>
      <c r="I142" s="121"/>
      <c r="J142" s="121"/>
    </row>
    <row r="143" spans="1:10" ht="40.5" customHeight="1" x14ac:dyDescent="0.25">
      <c r="A143" s="7"/>
      <c r="B143" s="121" t="s">
        <v>209</v>
      </c>
      <c r="C143" s="121"/>
      <c r="D143" s="121"/>
      <c r="E143" s="121"/>
      <c r="F143" s="121"/>
      <c r="G143" s="121"/>
      <c r="H143" s="121"/>
      <c r="I143" s="121"/>
      <c r="J143" s="121"/>
    </row>
    <row r="144" spans="1:10" ht="27" customHeight="1" x14ac:dyDescent="0.25">
      <c r="A144" s="7" t="s">
        <v>113</v>
      </c>
      <c r="B144" s="122" t="s">
        <v>210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40.5" customHeight="1" x14ac:dyDescent="0.25">
      <c r="A145" s="7"/>
      <c r="B145" s="123" t="s">
        <v>211</v>
      </c>
      <c r="C145" s="123"/>
      <c r="D145" s="123"/>
      <c r="E145" s="123"/>
      <c r="F145" s="123"/>
      <c r="G145" s="123"/>
      <c r="H145" s="123"/>
      <c r="I145" s="123"/>
      <c r="J145" s="123"/>
    </row>
    <row r="146" spans="1:10" ht="18" customHeight="1" x14ac:dyDescent="0.25">
      <c r="A146" s="7"/>
    </row>
  </sheetData>
  <sheetProtection selectLockedCells="1" selectUnlockedCells="1"/>
  <mergeCells count="26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35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37886.400000000001</v>
      </c>
      <c r="G8" s="16">
        <f>H8*1.1</f>
        <v>34729.200000000004</v>
      </c>
      <c r="H8" s="16">
        <v>31572</v>
      </c>
      <c r="I8" s="16">
        <f>H8*0.75</f>
        <v>23679</v>
      </c>
      <c r="J8" s="16">
        <f>H8*0.5</f>
        <v>15786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53049.599999999999</v>
      </c>
      <c r="G9" s="17">
        <f>H9*1.1</f>
        <v>48628.800000000003</v>
      </c>
      <c r="H9" s="17">
        <v>44208</v>
      </c>
      <c r="I9" s="17">
        <f>H9*0.75</f>
        <v>33156</v>
      </c>
      <c r="J9" s="17">
        <f>H9*0.5</f>
        <v>22104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40262.400000000001</v>
      </c>
      <c r="G11" s="16">
        <f>H11*1.1</f>
        <v>36907.200000000004</v>
      </c>
      <c r="H11" s="16">
        <v>33552</v>
      </c>
      <c r="I11" s="16">
        <f>H11*0.75</f>
        <v>25164</v>
      </c>
      <c r="J11" s="16">
        <f>H11*0.5</f>
        <v>16776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56419.199999999997</v>
      </c>
      <c r="G12" s="17">
        <f>H12*1.1</f>
        <v>51717.600000000006</v>
      </c>
      <c r="H12" s="17">
        <v>47016</v>
      </c>
      <c r="I12" s="17">
        <f>H12*0.75</f>
        <v>35262</v>
      </c>
      <c r="J12" s="17">
        <f>H12*0.5</f>
        <v>23508</v>
      </c>
    </row>
    <row r="13" spans="1:10" ht="24" thickBot="1" x14ac:dyDescent="0.3"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4320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6048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7200 до 144000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7200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14400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21600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28800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36000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43200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50400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57600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64800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72000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79200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86400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93600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100800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108000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115200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122400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129600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136800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144000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23724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1980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18072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6048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12060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65772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12600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1260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3150</v>
      </c>
      <c r="G58" s="166"/>
      <c r="H58" s="166"/>
      <c r="I58" s="166"/>
      <c r="J58" s="167"/>
    </row>
    <row r="59" spans="1:10" ht="36" customHeight="1" thickBot="1" x14ac:dyDescent="0.3"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27000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12744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11340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35028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42033.599999999999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7092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13464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13464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30240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14868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15012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65772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7452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1980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33012</v>
      </c>
      <c r="G76" s="128"/>
      <c r="H76" s="128"/>
      <c r="I76" s="128"/>
      <c r="J76" s="129"/>
    </row>
    <row r="77" spans="1:10" ht="36" customHeight="1" x14ac:dyDescent="0.25"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B78" s="145" t="s">
        <v>177</v>
      </c>
      <c r="C78" s="146"/>
      <c r="D78" s="146"/>
      <c r="E78" s="146"/>
      <c r="F78" s="127">
        <v>30060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38160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18000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16560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49680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59616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10080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19440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19440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92160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10800</v>
      </c>
      <c r="G89" s="128"/>
      <c r="H89" s="128"/>
      <c r="I89" s="128"/>
      <c r="J89" s="129"/>
    </row>
    <row r="90" spans="1:10" ht="36" customHeight="1" thickBot="1" x14ac:dyDescent="0.3"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22939.200000000001</v>
      </c>
      <c r="G96" s="46">
        <f>H96*1.1</f>
        <v>21027.600000000002</v>
      </c>
      <c r="H96" s="46">
        <v>19116</v>
      </c>
      <c r="I96" s="46">
        <f>H96*0.75</f>
        <v>14337</v>
      </c>
      <c r="J96" s="47">
        <f>H96*0.5</f>
        <v>9558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24300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6048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32832</v>
      </c>
      <c r="G99" s="46">
        <f>H99*1.1</f>
        <v>30096.000000000004</v>
      </c>
      <c r="H99" s="46">
        <v>27360</v>
      </c>
      <c r="I99" s="46">
        <f>H99*0.75</f>
        <v>20520</v>
      </c>
      <c r="J99" s="47">
        <f>H99*0.5</f>
        <v>13680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34560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8640</v>
      </c>
      <c r="G101" s="128"/>
      <c r="H101" s="128"/>
      <c r="I101" s="128"/>
      <c r="J101" s="129"/>
    </row>
    <row r="102" spans="1:10" ht="36" customHeight="1" thickBot="1" x14ac:dyDescent="0.3">
      <c r="B102" s="124" t="s">
        <v>201</v>
      </c>
      <c r="C102" s="125"/>
      <c r="D102" s="125"/>
      <c r="E102" s="126"/>
      <c r="F102" s="45">
        <f>H102*1.2</f>
        <v>15292.8</v>
      </c>
      <c r="G102" s="46">
        <f>H102*1.1</f>
        <v>14018.400000000001</v>
      </c>
      <c r="H102" s="46">
        <v>12744</v>
      </c>
      <c r="I102" s="46">
        <f>H102*0.75</f>
        <v>9558</v>
      </c>
      <c r="J102" s="47">
        <f>H102*0.5</f>
        <v>6372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/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61" activePane="bottomLeft" state="frozen"/>
      <selection activeCell="J115" sqref="J115"/>
      <selection pane="bottomLeft" activeCell="B167" sqref="B167:E167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65534.399999999994</v>
      </c>
      <c r="G9" s="16">
        <f>H9*1.1</f>
        <v>60073.200000000004</v>
      </c>
      <c r="H9" s="16">
        <v>54612</v>
      </c>
      <c r="I9" s="16">
        <f>H9*0.75</f>
        <v>40959</v>
      </c>
      <c r="J9" s="16">
        <f>H9*0.5</f>
        <v>27306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137635.19999999998</v>
      </c>
      <c r="G10" s="17">
        <f>H10*1.1</f>
        <v>126165.6</v>
      </c>
      <c r="H10" s="17">
        <v>114696</v>
      </c>
      <c r="I10" s="17">
        <f>H10*0.75</f>
        <v>86022</v>
      </c>
      <c r="J10" s="17">
        <f>H10*0.5</f>
        <v>57348</v>
      </c>
    </row>
    <row r="11" spans="1:10" ht="13.5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75967.199999999997</v>
      </c>
      <c r="G12" s="16">
        <f>H12*1.1</f>
        <v>69636.600000000006</v>
      </c>
      <c r="H12" s="16">
        <v>63306</v>
      </c>
      <c r="I12" s="16">
        <f>H12*0.75</f>
        <v>47479.5</v>
      </c>
      <c r="J12" s="16">
        <f>H12*0.5</f>
        <v>31653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159580.79999999999</v>
      </c>
      <c r="G13" s="17">
        <f>H13*1.1</f>
        <v>146282.40000000002</v>
      </c>
      <c r="H13" s="17">
        <v>132984</v>
      </c>
      <c r="I13" s="17">
        <f>H13*0.75</f>
        <v>99738</v>
      </c>
      <c r="J13" s="17">
        <f>H13*0.5</f>
        <v>66492</v>
      </c>
    </row>
    <row r="14" spans="1:10" ht="24" customHeight="1" thickBot="1" x14ac:dyDescent="0.3">
      <c r="A14" s="7"/>
      <c r="B14" s="115"/>
      <c r="C14" s="185"/>
      <c r="D14" s="185"/>
      <c r="E14" s="186"/>
      <c r="F14" s="232"/>
      <c r="G14" s="233"/>
      <c r="H14" s="233"/>
      <c r="I14" s="233"/>
      <c r="J14" s="234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63306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132984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1260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2664</v>
      </c>
      <c r="G19" s="128"/>
      <c r="H19" s="128"/>
      <c r="I19" s="128"/>
      <c r="J19" s="129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450" t="str">
        <f>"Цена от "&amp;MIN($F$22:F41)&amp;" до "&amp;MAX($F$22:F41)</f>
        <v>Цена от 12780 до 255600</v>
      </c>
      <c r="G21" s="451"/>
      <c r="H21" s="451"/>
      <c r="I21" s="451"/>
      <c r="J21" s="452"/>
    </row>
    <row r="22" spans="1:10" ht="36" customHeight="1" outlineLevel="1" x14ac:dyDescent="0.25">
      <c r="A22" s="7"/>
      <c r="B22" s="145" t="s">
        <v>122</v>
      </c>
      <c r="C22" s="168"/>
      <c r="D22" s="168"/>
      <c r="E22" s="168"/>
      <c r="F22" s="238">
        <v>12780</v>
      </c>
      <c r="G22" s="239"/>
      <c r="H22" s="239"/>
      <c r="I22" s="239"/>
      <c r="J22" s="240"/>
    </row>
    <row r="23" spans="1:10" ht="36" customHeight="1" outlineLevel="1" x14ac:dyDescent="0.25">
      <c r="A23" s="7"/>
      <c r="B23" s="145" t="s">
        <v>123</v>
      </c>
      <c r="C23" s="168"/>
      <c r="D23" s="168"/>
      <c r="E23" s="168"/>
      <c r="F23" s="183">
        <v>25560</v>
      </c>
      <c r="G23" s="169"/>
      <c r="H23" s="169"/>
      <c r="I23" s="169"/>
      <c r="J23" s="184"/>
    </row>
    <row r="24" spans="1:10" ht="36" customHeight="1" outlineLevel="1" x14ac:dyDescent="0.25">
      <c r="A24" s="7"/>
      <c r="B24" s="145" t="s">
        <v>124</v>
      </c>
      <c r="C24" s="168"/>
      <c r="D24" s="168"/>
      <c r="E24" s="168"/>
      <c r="F24" s="183">
        <v>38340</v>
      </c>
      <c r="G24" s="169"/>
      <c r="H24" s="169"/>
      <c r="I24" s="169"/>
      <c r="J24" s="184"/>
    </row>
    <row r="25" spans="1:10" ht="36" customHeight="1" outlineLevel="1" x14ac:dyDescent="0.25">
      <c r="A25" s="7"/>
      <c r="B25" s="145" t="s">
        <v>125</v>
      </c>
      <c r="C25" s="168"/>
      <c r="D25" s="168"/>
      <c r="E25" s="168"/>
      <c r="F25" s="183">
        <v>51120</v>
      </c>
      <c r="G25" s="169"/>
      <c r="H25" s="169"/>
      <c r="I25" s="169"/>
      <c r="J25" s="184"/>
    </row>
    <row r="26" spans="1:10" ht="36" customHeight="1" outlineLevel="1" x14ac:dyDescent="0.25">
      <c r="A26" s="7"/>
      <c r="B26" s="145" t="s">
        <v>126</v>
      </c>
      <c r="C26" s="168"/>
      <c r="D26" s="168"/>
      <c r="E26" s="168"/>
      <c r="F26" s="183">
        <v>63900</v>
      </c>
      <c r="G26" s="169"/>
      <c r="H26" s="169"/>
      <c r="I26" s="169"/>
      <c r="J26" s="184"/>
    </row>
    <row r="27" spans="1:10" ht="36" customHeight="1" outlineLevel="1" x14ac:dyDescent="0.25">
      <c r="A27" s="7"/>
      <c r="B27" s="145" t="s">
        <v>127</v>
      </c>
      <c r="C27" s="168"/>
      <c r="D27" s="168"/>
      <c r="E27" s="168"/>
      <c r="F27" s="183">
        <v>76680</v>
      </c>
      <c r="G27" s="169"/>
      <c r="H27" s="169"/>
      <c r="I27" s="169"/>
      <c r="J27" s="184"/>
    </row>
    <row r="28" spans="1:10" ht="36" customHeight="1" outlineLevel="1" x14ac:dyDescent="0.25">
      <c r="A28" s="7"/>
      <c r="B28" s="145" t="s">
        <v>128</v>
      </c>
      <c r="C28" s="168"/>
      <c r="D28" s="168"/>
      <c r="E28" s="168"/>
      <c r="F28" s="183">
        <v>89460</v>
      </c>
      <c r="G28" s="169"/>
      <c r="H28" s="169"/>
      <c r="I28" s="169"/>
      <c r="J28" s="184"/>
    </row>
    <row r="29" spans="1:10" ht="36" customHeight="1" outlineLevel="1" x14ac:dyDescent="0.25">
      <c r="A29" s="7"/>
      <c r="B29" s="145" t="s">
        <v>129</v>
      </c>
      <c r="C29" s="168"/>
      <c r="D29" s="168"/>
      <c r="E29" s="168"/>
      <c r="F29" s="183">
        <v>102240</v>
      </c>
      <c r="G29" s="169"/>
      <c r="H29" s="169"/>
      <c r="I29" s="169"/>
      <c r="J29" s="184"/>
    </row>
    <row r="30" spans="1:10" ht="36" customHeight="1" outlineLevel="1" x14ac:dyDescent="0.25">
      <c r="A30" s="7"/>
      <c r="B30" s="145" t="s">
        <v>130</v>
      </c>
      <c r="C30" s="168"/>
      <c r="D30" s="168"/>
      <c r="E30" s="168"/>
      <c r="F30" s="183">
        <v>115020</v>
      </c>
      <c r="G30" s="169"/>
      <c r="H30" s="169"/>
      <c r="I30" s="169"/>
      <c r="J30" s="184"/>
    </row>
    <row r="31" spans="1:10" ht="36" customHeight="1" outlineLevel="1" x14ac:dyDescent="0.25">
      <c r="A31" s="7"/>
      <c r="B31" s="145" t="s">
        <v>131</v>
      </c>
      <c r="C31" s="168"/>
      <c r="D31" s="168"/>
      <c r="E31" s="168"/>
      <c r="F31" s="183">
        <v>127800</v>
      </c>
      <c r="G31" s="169"/>
      <c r="H31" s="169"/>
      <c r="I31" s="169"/>
      <c r="J31" s="184"/>
    </row>
    <row r="32" spans="1:10" ht="36" customHeight="1" outlineLevel="1" x14ac:dyDescent="0.25">
      <c r="A32" s="7"/>
      <c r="B32" s="145" t="s">
        <v>132</v>
      </c>
      <c r="C32" s="168"/>
      <c r="D32" s="168"/>
      <c r="E32" s="168"/>
      <c r="F32" s="183">
        <v>140580</v>
      </c>
      <c r="G32" s="169"/>
      <c r="H32" s="169"/>
      <c r="I32" s="169"/>
      <c r="J32" s="184"/>
    </row>
    <row r="33" spans="1:10" ht="36" customHeight="1" outlineLevel="1" x14ac:dyDescent="0.25">
      <c r="A33" s="7"/>
      <c r="B33" s="145" t="s">
        <v>133</v>
      </c>
      <c r="C33" s="168"/>
      <c r="D33" s="168"/>
      <c r="E33" s="168"/>
      <c r="F33" s="183">
        <v>153360</v>
      </c>
      <c r="G33" s="169"/>
      <c r="H33" s="169"/>
      <c r="I33" s="169"/>
      <c r="J33" s="184"/>
    </row>
    <row r="34" spans="1:10" ht="36" customHeight="1" outlineLevel="1" x14ac:dyDescent="0.25">
      <c r="A34" s="7"/>
      <c r="B34" s="145" t="s">
        <v>134</v>
      </c>
      <c r="C34" s="168"/>
      <c r="D34" s="168"/>
      <c r="E34" s="168"/>
      <c r="F34" s="183">
        <v>166140</v>
      </c>
      <c r="G34" s="169"/>
      <c r="H34" s="169"/>
      <c r="I34" s="169"/>
      <c r="J34" s="184"/>
    </row>
    <row r="35" spans="1:10" ht="36" customHeight="1" outlineLevel="1" x14ac:dyDescent="0.25">
      <c r="A35" s="7"/>
      <c r="B35" s="145" t="s">
        <v>135</v>
      </c>
      <c r="C35" s="168"/>
      <c r="D35" s="168"/>
      <c r="E35" s="168"/>
      <c r="F35" s="183">
        <v>178920</v>
      </c>
      <c r="G35" s="169"/>
      <c r="H35" s="169"/>
      <c r="I35" s="169"/>
      <c r="J35" s="184"/>
    </row>
    <row r="36" spans="1:10" ht="36" customHeight="1" outlineLevel="1" x14ac:dyDescent="0.25">
      <c r="A36" s="7"/>
      <c r="B36" s="145" t="s">
        <v>136</v>
      </c>
      <c r="C36" s="168"/>
      <c r="D36" s="168"/>
      <c r="E36" s="168"/>
      <c r="F36" s="183">
        <v>191700</v>
      </c>
      <c r="G36" s="169"/>
      <c r="H36" s="169"/>
      <c r="I36" s="169"/>
      <c r="J36" s="184"/>
    </row>
    <row r="37" spans="1:10" ht="36" customHeight="1" outlineLevel="1" x14ac:dyDescent="0.25">
      <c r="A37" s="7"/>
      <c r="B37" s="145" t="s">
        <v>137</v>
      </c>
      <c r="C37" s="168"/>
      <c r="D37" s="168"/>
      <c r="E37" s="168"/>
      <c r="F37" s="183">
        <v>204480</v>
      </c>
      <c r="G37" s="169"/>
      <c r="H37" s="169"/>
      <c r="I37" s="169"/>
      <c r="J37" s="184"/>
    </row>
    <row r="38" spans="1:10" ht="36" customHeight="1" outlineLevel="1" x14ac:dyDescent="0.25">
      <c r="A38" s="7"/>
      <c r="B38" s="145" t="s">
        <v>138</v>
      </c>
      <c r="C38" s="168"/>
      <c r="D38" s="168"/>
      <c r="E38" s="168"/>
      <c r="F38" s="183">
        <v>217260</v>
      </c>
      <c r="G38" s="169"/>
      <c r="H38" s="169"/>
      <c r="I38" s="169"/>
      <c r="J38" s="184"/>
    </row>
    <row r="39" spans="1:10" ht="36" customHeight="1" outlineLevel="1" x14ac:dyDescent="0.25">
      <c r="A39" s="7"/>
      <c r="B39" s="145" t="s">
        <v>139</v>
      </c>
      <c r="C39" s="168"/>
      <c r="D39" s="168"/>
      <c r="E39" s="168"/>
      <c r="F39" s="183">
        <v>230040</v>
      </c>
      <c r="G39" s="169"/>
      <c r="H39" s="169"/>
      <c r="I39" s="169"/>
      <c r="J39" s="184"/>
    </row>
    <row r="40" spans="1:10" ht="36" customHeight="1" outlineLevel="1" x14ac:dyDescent="0.25">
      <c r="A40" s="7"/>
      <c r="B40" s="145" t="s">
        <v>140</v>
      </c>
      <c r="C40" s="168"/>
      <c r="D40" s="168"/>
      <c r="E40" s="168"/>
      <c r="F40" s="183">
        <v>242820</v>
      </c>
      <c r="G40" s="169"/>
      <c r="H40" s="169"/>
      <c r="I40" s="169"/>
      <c r="J40" s="184"/>
    </row>
    <row r="41" spans="1:10" ht="36" customHeight="1" outlineLevel="1" x14ac:dyDescent="0.25">
      <c r="A41" s="7"/>
      <c r="B41" s="145" t="s">
        <v>141</v>
      </c>
      <c r="C41" s="168"/>
      <c r="D41" s="168"/>
      <c r="E41" s="168"/>
      <c r="F41" s="183">
        <v>255600</v>
      </c>
      <c r="G41" s="169"/>
      <c r="H41" s="169"/>
      <c r="I41" s="169"/>
      <c r="J41" s="184"/>
    </row>
    <row r="42" spans="1:10" ht="36" customHeight="1" outlineLevel="1" x14ac:dyDescent="0.25">
      <c r="A42" s="7"/>
      <c r="B42" s="145" t="s">
        <v>234</v>
      </c>
      <c r="C42" s="168"/>
      <c r="D42" s="168"/>
      <c r="E42" s="168"/>
      <c r="F42" s="183">
        <v>268380</v>
      </c>
      <c r="G42" s="169"/>
      <c r="H42" s="169"/>
      <c r="I42" s="169"/>
      <c r="J42" s="184"/>
    </row>
    <row r="43" spans="1:10" ht="36" customHeight="1" outlineLevel="1" x14ac:dyDescent="0.25">
      <c r="A43" s="7"/>
      <c r="B43" s="145" t="s">
        <v>235</v>
      </c>
      <c r="C43" s="168"/>
      <c r="D43" s="168"/>
      <c r="E43" s="168"/>
      <c r="F43" s="183">
        <v>281160</v>
      </c>
      <c r="G43" s="169"/>
      <c r="H43" s="169"/>
      <c r="I43" s="169"/>
      <c r="J43" s="184"/>
    </row>
    <row r="44" spans="1:10" ht="36" customHeight="1" outlineLevel="1" x14ac:dyDescent="0.25">
      <c r="A44" s="7"/>
      <c r="B44" s="145" t="s">
        <v>236</v>
      </c>
      <c r="C44" s="168"/>
      <c r="D44" s="168"/>
      <c r="E44" s="168"/>
      <c r="F44" s="183">
        <v>293940</v>
      </c>
      <c r="G44" s="169"/>
      <c r="H44" s="169"/>
      <c r="I44" s="169"/>
      <c r="J44" s="184"/>
    </row>
    <row r="45" spans="1:10" ht="36" customHeight="1" outlineLevel="1" x14ac:dyDescent="0.25">
      <c r="A45" s="7"/>
      <c r="B45" s="145" t="s">
        <v>237</v>
      </c>
      <c r="C45" s="168"/>
      <c r="D45" s="168"/>
      <c r="E45" s="168"/>
      <c r="F45" s="183">
        <v>306720</v>
      </c>
      <c r="G45" s="169"/>
      <c r="H45" s="169"/>
      <c r="I45" s="169"/>
      <c r="J45" s="184"/>
    </row>
    <row r="46" spans="1:10" ht="36" customHeight="1" outlineLevel="1" x14ac:dyDescent="0.25">
      <c r="A46" s="7"/>
      <c r="B46" s="145" t="s">
        <v>238</v>
      </c>
      <c r="C46" s="168"/>
      <c r="D46" s="168"/>
      <c r="E46" s="168"/>
      <c r="F46" s="183">
        <v>319500</v>
      </c>
      <c r="G46" s="169"/>
      <c r="H46" s="169"/>
      <c r="I46" s="169"/>
      <c r="J46" s="184"/>
    </row>
    <row r="47" spans="1:10" ht="36" customHeight="1" outlineLevel="1" x14ac:dyDescent="0.25">
      <c r="A47" s="7"/>
      <c r="B47" s="145" t="s">
        <v>239</v>
      </c>
      <c r="C47" s="168"/>
      <c r="D47" s="168"/>
      <c r="E47" s="168"/>
      <c r="F47" s="183">
        <v>332280</v>
      </c>
      <c r="G47" s="169"/>
      <c r="H47" s="169"/>
      <c r="I47" s="169"/>
      <c r="J47" s="184"/>
    </row>
    <row r="48" spans="1:10" ht="36" customHeight="1" outlineLevel="1" x14ac:dyDescent="0.25">
      <c r="A48" s="7"/>
      <c r="B48" s="145" t="s">
        <v>240</v>
      </c>
      <c r="C48" s="168"/>
      <c r="D48" s="168"/>
      <c r="E48" s="168"/>
      <c r="F48" s="183">
        <v>345060</v>
      </c>
      <c r="G48" s="169"/>
      <c r="H48" s="169"/>
      <c r="I48" s="169"/>
      <c r="J48" s="184"/>
    </row>
    <row r="49" spans="1:10" ht="36" customHeight="1" outlineLevel="1" x14ac:dyDescent="0.25">
      <c r="A49" s="7"/>
      <c r="B49" s="145" t="s">
        <v>241</v>
      </c>
      <c r="C49" s="168"/>
      <c r="D49" s="168"/>
      <c r="E49" s="168"/>
      <c r="F49" s="183">
        <v>357840</v>
      </c>
      <c r="G49" s="169"/>
      <c r="H49" s="169"/>
      <c r="I49" s="169"/>
      <c r="J49" s="184"/>
    </row>
    <row r="50" spans="1:10" ht="36" customHeight="1" outlineLevel="1" x14ac:dyDescent="0.25">
      <c r="A50" s="7"/>
      <c r="B50" s="145" t="s">
        <v>242</v>
      </c>
      <c r="C50" s="168"/>
      <c r="D50" s="168"/>
      <c r="E50" s="168"/>
      <c r="F50" s="183">
        <v>370620</v>
      </c>
      <c r="G50" s="169"/>
      <c r="H50" s="169"/>
      <c r="I50" s="169"/>
      <c r="J50" s="184"/>
    </row>
    <row r="51" spans="1:10" ht="36" customHeight="1" outlineLevel="1" x14ac:dyDescent="0.25">
      <c r="A51" s="7"/>
      <c r="B51" s="145" t="s">
        <v>243</v>
      </c>
      <c r="C51" s="168"/>
      <c r="D51" s="168"/>
      <c r="E51" s="168"/>
      <c r="F51" s="183">
        <v>383400</v>
      </c>
      <c r="G51" s="169"/>
      <c r="H51" s="169"/>
      <c r="I51" s="169"/>
      <c r="J51" s="184"/>
    </row>
    <row r="52" spans="1:10" ht="36" customHeight="1" outlineLevel="1" x14ac:dyDescent="0.25">
      <c r="A52" s="7"/>
      <c r="B52" s="145" t="s">
        <v>244</v>
      </c>
      <c r="C52" s="168"/>
      <c r="D52" s="168"/>
      <c r="E52" s="168"/>
      <c r="F52" s="183">
        <v>396180</v>
      </c>
      <c r="G52" s="169"/>
      <c r="H52" s="169"/>
      <c r="I52" s="169"/>
      <c r="J52" s="184"/>
    </row>
    <row r="53" spans="1:10" ht="36" customHeight="1" outlineLevel="1" x14ac:dyDescent="0.25">
      <c r="A53" s="7"/>
      <c r="B53" s="145" t="s">
        <v>245</v>
      </c>
      <c r="C53" s="168"/>
      <c r="D53" s="168"/>
      <c r="E53" s="168"/>
      <c r="F53" s="183">
        <v>408960</v>
      </c>
      <c r="G53" s="169"/>
      <c r="H53" s="169"/>
      <c r="I53" s="169"/>
      <c r="J53" s="184"/>
    </row>
    <row r="54" spans="1:10" ht="36" customHeight="1" outlineLevel="1" x14ac:dyDescent="0.25">
      <c r="A54" s="7"/>
      <c r="B54" s="145" t="s">
        <v>246</v>
      </c>
      <c r="C54" s="168"/>
      <c r="D54" s="168"/>
      <c r="E54" s="168"/>
      <c r="F54" s="183">
        <v>421740</v>
      </c>
      <c r="G54" s="169"/>
      <c r="H54" s="169"/>
      <c r="I54" s="169"/>
      <c r="J54" s="184"/>
    </row>
    <row r="55" spans="1:10" ht="36" customHeight="1" outlineLevel="1" x14ac:dyDescent="0.25">
      <c r="A55" s="7"/>
      <c r="B55" s="145" t="s">
        <v>247</v>
      </c>
      <c r="C55" s="168"/>
      <c r="D55" s="168"/>
      <c r="E55" s="168"/>
      <c r="F55" s="183">
        <v>434520</v>
      </c>
      <c r="G55" s="169"/>
      <c r="H55" s="169"/>
      <c r="I55" s="169"/>
      <c r="J55" s="184"/>
    </row>
    <row r="56" spans="1:10" ht="36" customHeight="1" outlineLevel="1" x14ac:dyDescent="0.25">
      <c r="A56" s="7"/>
      <c r="B56" s="145" t="s">
        <v>248</v>
      </c>
      <c r="C56" s="168"/>
      <c r="D56" s="168"/>
      <c r="E56" s="168"/>
      <c r="F56" s="183">
        <v>447300</v>
      </c>
      <c r="G56" s="169"/>
      <c r="H56" s="169"/>
      <c r="I56" s="169"/>
      <c r="J56" s="184"/>
    </row>
    <row r="57" spans="1:10" ht="36" customHeight="1" outlineLevel="1" x14ac:dyDescent="0.25">
      <c r="A57" s="7"/>
      <c r="B57" s="145" t="s">
        <v>249</v>
      </c>
      <c r="C57" s="168"/>
      <c r="D57" s="168"/>
      <c r="E57" s="168"/>
      <c r="F57" s="183">
        <v>460080</v>
      </c>
      <c r="G57" s="169"/>
      <c r="H57" s="169"/>
      <c r="I57" s="169"/>
      <c r="J57" s="184"/>
    </row>
    <row r="58" spans="1:10" ht="36" customHeight="1" outlineLevel="1" x14ac:dyDescent="0.25">
      <c r="A58" s="7"/>
      <c r="B58" s="145" t="s">
        <v>250</v>
      </c>
      <c r="C58" s="168"/>
      <c r="D58" s="168"/>
      <c r="E58" s="168"/>
      <c r="F58" s="183">
        <v>472860</v>
      </c>
      <c r="G58" s="169"/>
      <c r="H58" s="169"/>
      <c r="I58" s="169"/>
      <c r="J58" s="184"/>
    </row>
    <row r="59" spans="1:10" ht="36" customHeight="1" outlineLevel="1" x14ac:dyDescent="0.25">
      <c r="A59" s="7"/>
      <c r="B59" s="145" t="s">
        <v>251</v>
      </c>
      <c r="C59" s="168"/>
      <c r="D59" s="168"/>
      <c r="E59" s="168"/>
      <c r="F59" s="183">
        <v>485640</v>
      </c>
      <c r="G59" s="169"/>
      <c r="H59" s="169"/>
      <c r="I59" s="169"/>
      <c r="J59" s="184"/>
    </row>
    <row r="60" spans="1:10" ht="36" customHeight="1" outlineLevel="1" x14ac:dyDescent="0.25">
      <c r="A60" s="7"/>
      <c r="B60" s="145" t="s">
        <v>252</v>
      </c>
      <c r="C60" s="168"/>
      <c r="D60" s="168"/>
      <c r="E60" s="168"/>
      <c r="F60" s="183">
        <v>498420</v>
      </c>
      <c r="G60" s="169"/>
      <c r="H60" s="169"/>
      <c r="I60" s="169"/>
      <c r="J60" s="184"/>
    </row>
    <row r="61" spans="1:10" ht="36" customHeight="1" outlineLevel="1" x14ac:dyDescent="0.25">
      <c r="A61" s="7"/>
      <c r="B61" s="145" t="s">
        <v>253</v>
      </c>
      <c r="C61" s="168"/>
      <c r="D61" s="168"/>
      <c r="E61" s="168"/>
      <c r="F61" s="183">
        <v>511200</v>
      </c>
      <c r="G61" s="169"/>
      <c r="H61" s="169"/>
      <c r="I61" s="169"/>
      <c r="J61" s="184"/>
    </row>
    <row r="62" spans="1:10" ht="36" customHeight="1" outlineLevel="1" x14ac:dyDescent="0.25">
      <c r="A62" s="7"/>
      <c r="B62" s="145" t="s">
        <v>353</v>
      </c>
      <c r="C62" s="168"/>
      <c r="D62" s="168"/>
      <c r="E62" s="168"/>
      <c r="F62" s="183">
        <v>523980</v>
      </c>
      <c r="G62" s="169"/>
      <c r="H62" s="169"/>
      <c r="I62" s="169"/>
      <c r="J62" s="184"/>
    </row>
    <row r="63" spans="1:10" ht="36" customHeight="1" outlineLevel="1" x14ac:dyDescent="0.25">
      <c r="A63" s="7"/>
      <c r="B63" s="145" t="s">
        <v>354</v>
      </c>
      <c r="C63" s="168"/>
      <c r="D63" s="168"/>
      <c r="E63" s="168"/>
      <c r="F63" s="183">
        <v>536760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355</v>
      </c>
      <c r="C64" s="168"/>
      <c r="D64" s="168"/>
      <c r="E64" s="168"/>
      <c r="F64" s="183">
        <v>549540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356</v>
      </c>
      <c r="C65" s="168"/>
      <c r="D65" s="168"/>
      <c r="E65" s="168"/>
      <c r="F65" s="183">
        <v>562320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357</v>
      </c>
      <c r="C66" s="168"/>
      <c r="D66" s="168"/>
      <c r="E66" s="168"/>
      <c r="F66" s="183">
        <v>575100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358</v>
      </c>
      <c r="C67" s="168"/>
      <c r="D67" s="168"/>
      <c r="E67" s="168"/>
      <c r="F67" s="183">
        <v>587880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359</v>
      </c>
      <c r="C68" s="168"/>
      <c r="D68" s="168"/>
      <c r="E68" s="168"/>
      <c r="F68" s="183">
        <v>600660</v>
      </c>
      <c r="G68" s="169"/>
      <c r="H68" s="169"/>
      <c r="I68" s="169"/>
      <c r="J68" s="184"/>
    </row>
    <row r="69" spans="1:10" ht="36" customHeight="1" outlineLevel="1" x14ac:dyDescent="0.25">
      <c r="A69" s="7"/>
      <c r="B69" s="145" t="s">
        <v>360</v>
      </c>
      <c r="C69" s="168"/>
      <c r="D69" s="168"/>
      <c r="E69" s="168"/>
      <c r="F69" s="183">
        <v>613440</v>
      </c>
      <c r="G69" s="169"/>
      <c r="H69" s="169"/>
      <c r="I69" s="169"/>
      <c r="J69" s="184"/>
    </row>
    <row r="70" spans="1:10" ht="36" customHeight="1" outlineLevel="1" x14ac:dyDescent="0.25">
      <c r="A70" s="7"/>
      <c r="B70" s="145" t="s">
        <v>361</v>
      </c>
      <c r="C70" s="168"/>
      <c r="D70" s="168"/>
      <c r="E70" s="168"/>
      <c r="F70" s="183">
        <v>626220</v>
      </c>
      <c r="G70" s="169"/>
      <c r="H70" s="169"/>
      <c r="I70" s="169"/>
      <c r="J70" s="184"/>
    </row>
    <row r="71" spans="1:10" ht="36" customHeight="1" outlineLevel="1" thickBot="1" x14ac:dyDescent="0.3">
      <c r="A71" s="7"/>
      <c r="B71" s="145" t="s">
        <v>362</v>
      </c>
      <c r="C71" s="168"/>
      <c r="D71" s="168"/>
      <c r="E71" s="168"/>
      <c r="F71" s="442">
        <v>639000</v>
      </c>
      <c r="G71" s="243"/>
      <c r="H71" s="243"/>
      <c r="I71" s="243"/>
      <c r="J71" s="244"/>
    </row>
    <row r="72" spans="1:10" ht="30" customHeight="1" thickBot="1" x14ac:dyDescent="0.4">
      <c r="A72" s="69" t="s">
        <v>270</v>
      </c>
      <c r="B72" s="70"/>
      <c r="C72" s="71"/>
      <c r="D72" s="71"/>
      <c r="E72" s="71"/>
      <c r="F72" s="262" t="s">
        <v>270</v>
      </c>
      <c r="G72" s="395"/>
      <c r="H72" s="395"/>
      <c r="I72" s="395"/>
      <c r="J72" s="396"/>
    </row>
    <row r="73" spans="1:10" ht="36" customHeight="1" thickBot="1" x14ac:dyDescent="0.3">
      <c r="A73" s="7" t="s">
        <v>111</v>
      </c>
      <c r="B73" s="202" t="s">
        <v>271</v>
      </c>
      <c r="C73" s="203"/>
      <c r="D73" s="203"/>
      <c r="E73" s="204"/>
      <c r="F73" s="16">
        <f>H73*1.2</f>
        <v>65534.399999999994</v>
      </c>
      <c r="G73" s="16">
        <f>H73*1.1</f>
        <v>60073.200000000004</v>
      </c>
      <c r="H73" s="16">
        <v>54612</v>
      </c>
      <c r="I73" s="16">
        <f>H73*0.75</f>
        <v>40959</v>
      </c>
      <c r="J73" s="16">
        <f>H73*0.5</f>
        <v>27306</v>
      </c>
    </row>
    <row r="74" spans="1:10" ht="34.5" customHeight="1" thickBot="1" x14ac:dyDescent="0.3">
      <c r="A74" s="7"/>
      <c r="B74" s="115"/>
      <c r="C74" s="116"/>
      <c r="D74" s="116"/>
      <c r="E74" s="117"/>
      <c r="F74" s="254" t="s">
        <v>270</v>
      </c>
      <c r="G74" s="290"/>
      <c r="H74" s="290"/>
      <c r="I74" s="290"/>
      <c r="J74" s="291"/>
    </row>
    <row r="75" spans="1:10" ht="36" customHeight="1" thickBot="1" x14ac:dyDescent="0.3">
      <c r="A75" s="7" t="s">
        <v>111</v>
      </c>
      <c r="B75" s="202" t="s">
        <v>272</v>
      </c>
      <c r="C75" s="203"/>
      <c r="D75" s="203"/>
      <c r="E75" s="204"/>
      <c r="F75" s="16">
        <f>H75*1.2</f>
        <v>75967.199999999997</v>
      </c>
      <c r="G75" s="16">
        <f>H75*1.1</f>
        <v>69636.600000000006</v>
      </c>
      <c r="H75" s="16">
        <v>63306</v>
      </c>
      <c r="I75" s="16">
        <f>H75*0.75</f>
        <v>47479.5</v>
      </c>
      <c r="J75" s="16">
        <f>H75*0.5</f>
        <v>31653</v>
      </c>
    </row>
    <row r="76" spans="1:10" ht="24" customHeight="1" thickBot="1" x14ac:dyDescent="0.3">
      <c r="A76" s="7"/>
      <c r="B76" s="115"/>
      <c r="C76" s="185"/>
      <c r="D76" s="185"/>
      <c r="E76" s="186"/>
      <c r="F76" s="254" t="s">
        <v>270</v>
      </c>
      <c r="G76" s="290"/>
      <c r="H76" s="290"/>
      <c r="I76" s="290"/>
      <c r="J76" s="291"/>
    </row>
    <row r="77" spans="1:10" ht="36" customHeight="1" thickBot="1" x14ac:dyDescent="0.3">
      <c r="A77" s="7" t="s">
        <v>111</v>
      </c>
      <c r="B77" s="145" t="s">
        <v>273</v>
      </c>
      <c r="C77" s="168"/>
      <c r="D77" s="168"/>
      <c r="E77" s="126"/>
      <c r="F77" s="263">
        <v>1260</v>
      </c>
      <c r="G77" s="446"/>
      <c r="H77" s="446"/>
      <c r="I77" s="446"/>
      <c r="J77" s="447"/>
    </row>
    <row r="78" spans="1:10" ht="30" customHeight="1" thickBot="1" x14ac:dyDescent="0.3">
      <c r="A78" s="254"/>
      <c r="B78" s="290"/>
      <c r="C78" s="290"/>
      <c r="D78" s="290"/>
      <c r="E78" s="291"/>
      <c r="F78" s="254" t="s">
        <v>270</v>
      </c>
      <c r="G78" s="290"/>
      <c r="H78" s="290"/>
      <c r="I78" s="290"/>
      <c r="J78" s="291"/>
    </row>
    <row r="79" spans="1:10" ht="36" customHeight="1" thickBot="1" x14ac:dyDescent="0.3">
      <c r="A79" s="7"/>
      <c r="B79" s="187" t="s">
        <v>121</v>
      </c>
      <c r="C79" s="188"/>
      <c r="D79" s="188"/>
      <c r="E79" s="189"/>
      <c r="F79" s="443" t="str">
        <f>"Цена от "&amp;MIN(F80:F99)&amp;" до "&amp;MAX(F80:F99)</f>
        <v>Цена от 12780 до 255600</v>
      </c>
      <c r="G79" s="444"/>
      <c r="H79" s="444"/>
      <c r="I79" s="444"/>
      <c r="J79" s="445"/>
    </row>
    <row r="80" spans="1:10" ht="36" customHeight="1" outlineLevel="1" x14ac:dyDescent="0.25">
      <c r="A80" s="7"/>
      <c r="B80" s="145" t="s">
        <v>274</v>
      </c>
      <c r="C80" s="168"/>
      <c r="D80" s="168"/>
      <c r="E80" s="168"/>
      <c r="F80" s="238">
        <v>12780</v>
      </c>
      <c r="G80" s="239"/>
      <c r="H80" s="239"/>
      <c r="I80" s="239"/>
      <c r="J80" s="240"/>
    </row>
    <row r="81" spans="1:10" ht="36" customHeight="1" outlineLevel="1" x14ac:dyDescent="0.25">
      <c r="A81" s="7"/>
      <c r="B81" s="145" t="s">
        <v>275</v>
      </c>
      <c r="C81" s="168"/>
      <c r="D81" s="168"/>
      <c r="E81" s="168"/>
      <c r="F81" s="183">
        <v>25560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276</v>
      </c>
      <c r="C82" s="168"/>
      <c r="D82" s="168"/>
      <c r="E82" s="168"/>
      <c r="F82" s="183">
        <v>38340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277</v>
      </c>
      <c r="C83" s="168"/>
      <c r="D83" s="168"/>
      <c r="E83" s="168"/>
      <c r="F83" s="183">
        <v>51120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278</v>
      </c>
      <c r="C84" s="168"/>
      <c r="D84" s="168"/>
      <c r="E84" s="168"/>
      <c r="F84" s="183">
        <v>63900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279</v>
      </c>
      <c r="C85" s="168"/>
      <c r="D85" s="168"/>
      <c r="E85" s="168"/>
      <c r="F85" s="183">
        <v>76680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280</v>
      </c>
      <c r="C86" s="168"/>
      <c r="D86" s="168"/>
      <c r="E86" s="168"/>
      <c r="F86" s="183">
        <v>89460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281</v>
      </c>
      <c r="C87" s="168"/>
      <c r="D87" s="168"/>
      <c r="E87" s="168"/>
      <c r="F87" s="183">
        <v>102240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282</v>
      </c>
      <c r="C88" s="168"/>
      <c r="D88" s="168"/>
      <c r="E88" s="168"/>
      <c r="F88" s="183">
        <v>115020</v>
      </c>
      <c r="G88" s="169"/>
      <c r="H88" s="169"/>
      <c r="I88" s="169"/>
      <c r="J88" s="184"/>
    </row>
    <row r="89" spans="1:10" ht="36" customHeight="1" outlineLevel="1" x14ac:dyDescent="0.25">
      <c r="A89" s="7"/>
      <c r="B89" s="145" t="s">
        <v>283</v>
      </c>
      <c r="C89" s="168"/>
      <c r="D89" s="168"/>
      <c r="E89" s="168"/>
      <c r="F89" s="183">
        <v>127800</v>
      </c>
      <c r="G89" s="169"/>
      <c r="H89" s="169"/>
      <c r="I89" s="169"/>
      <c r="J89" s="184"/>
    </row>
    <row r="90" spans="1:10" ht="36" customHeight="1" outlineLevel="1" x14ac:dyDescent="0.25">
      <c r="A90" s="7"/>
      <c r="B90" s="145" t="s">
        <v>284</v>
      </c>
      <c r="C90" s="168"/>
      <c r="D90" s="168"/>
      <c r="E90" s="168"/>
      <c r="F90" s="183">
        <v>140580</v>
      </c>
      <c r="G90" s="169"/>
      <c r="H90" s="169"/>
      <c r="I90" s="169"/>
      <c r="J90" s="184"/>
    </row>
    <row r="91" spans="1:10" ht="36" customHeight="1" outlineLevel="1" x14ac:dyDescent="0.25">
      <c r="A91" s="7"/>
      <c r="B91" s="145" t="s">
        <v>285</v>
      </c>
      <c r="C91" s="168"/>
      <c r="D91" s="168"/>
      <c r="E91" s="168"/>
      <c r="F91" s="183">
        <v>153360</v>
      </c>
      <c r="G91" s="169"/>
      <c r="H91" s="169"/>
      <c r="I91" s="169"/>
      <c r="J91" s="184"/>
    </row>
    <row r="92" spans="1:10" ht="36" customHeight="1" outlineLevel="1" x14ac:dyDescent="0.25">
      <c r="A92" s="7"/>
      <c r="B92" s="145" t="s">
        <v>286</v>
      </c>
      <c r="C92" s="168"/>
      <c r="D92" s="168"/>
      <c r="E92" s="168"/>
      <c r="F92" s="183">
        <v>166140</v>
      </c>
      <c r="G92" s="169"/>
      <c r="H92" s="169"/>
      <c r="I92" s="169"/>
      <c r="J92" s="184"/>
    </row>
    <row r="93" spans="1:10" ht="36" customHeight="1" outlineLevel="1" x14ac:dyDescent="0.25">
      <c r="A93" s="7"/>
      <c r="B93" s="145" t="s">
        <v>287</v>
      </c>
      <c r="C93" s="168"/>
      <c r="D93" s="168"/>
      <c r="E93" s="168"/>
      <c r="F93" s="183">
        <v>178920</v>
      </c>
      <c r="G93" s="169"/>
      <c r="H93" s="169"/>
      <c r="I93" s="169"/>
      <c r="J93" s="184"/>
    </row>
    <row r="94" spans="1:10" ht="36" customHeight="1" outlineLevel="1" x14ac:dyDescent="0.25">
      <c r="A94" s="7"/>
      <c r="B94" s="145" t="s">
        <v>288</v>
      </c>
      <c r="C94" s="168"/>
      <c r="D94" s="168"/>
      <c r="E94" s="168"/>
      <c r="F94" s="183">
        <v>191700</v>
      </c>
      <c r="G94" s="169"/>
      <c r="H94" s="169"/>
      <c r="I94" s="169"/>
      <c r="J94" s="184"/>
    </row>
    <row r="95" spans="1:10" ht="36" customHeight="1" outlineLevel="1" x14ac:dyDescent="0.25">
      <c r="A95" s="7"/>
      <c r="B95" s="145" t="s">
        <v>289</v>
      </c>
      <c r="C95" s="168"/>
      <c r="D95" s="168"/>
      <c r="E95" s="168"/>
      <c r="F95" s="183">
        <v>204480</v>
      </c>
      <c r="G95" s="169"/>
      <c r="H95" s="169"/>
      <c r="I95" s="169"/>
      <c r="J95" s="184"/>
    </row>
    <row r="96" spans="1:10" ht="36" customHeight="1" outlineLevel="1" x14ac:dyDescent="0.25">
      <c r="A96" s="7"/>
      <c r="B96" s="145" t="s">
        <v>290</v>
      </c>
      <c r="C96" s="168"/>
      <c r="D96" s="168"/>
      <c r="E96" s="168"/>
      <c r="F96" s="183">
        <v>217260</v>
      </c>
      <c r="G96" s="169"/>
      <c r="H96" s="169"/>
      <c r="I96" s="169"/>
      <c r="J96" s="184"/>
    </row>
    <row r="97" spans="1:10" ht="36" customHeight="1" outlineLevel="1" x14ac:dyDescent="0.25">
      <c r="A97" s="7"/>
      <c r="B97" s="145" t="s">
        <v>291</v>
      </c>
      <c r="C97" s="168"/>
      <c r="D97" s="168"/>
      <c r="E97" s="168"/>
      <c r="F97" s="183">
        <v>230040</v>
      </c>
      <c r="G97" s="169"/>
      <c r="H97" s="169"/>
      <c r="I97" s="169"/>
      <c r="J97" s="184"/>
    </row>
    <row r="98" spans="1:10" ht="36" customHeight="1" outlineLevel="1" x14ac:dyDescent="0.25">
      <c r="A98" s="7"/>
      <c r="B98" s="145" t="s">
        <v>292</v>
      </c>
      <c r="C98" s="168"/>
      <c r="D98" s="168"/>
      <c r="E98" s="168"/>
      <c r="F98" s="183">
        <v>242820</v>
      </c>
      <c r="G98" s="169"/>
      <c r="H98" s="169"/>
      <c r="I98" s="169"/>
      <c r="J98" s="184"/>
    </row>
    <row r="99" spans="1:10" ht="36" customHeight="1" outlineLevel="1" x14ac:dyDescent="0.25">
      <c r="A99" s="7"/>
      <c r="B99" s="145" t="s">
        <v>293</v>
      </c>
      <c r="C99" s="168"/>
      <c r="D99" s="168"/>
      <c r="E99" s="168"/>
      <c r="F99" s="183">
        <v>255600</v>
      </c>
      <c r="G99" s="169"/>
      <c r="H99" s="169"/>
      <c r="I99" s="169"/>
      <c r="J99" s="184"/>
    </row>
    <row r="100" spans="1:10" ht="36" customHeight="1" outlineLevel="1" x14ac:dyDescent="0.25">
      <c r="A100" s="7"/>
      <c r="B100" s="145" t="s">
        <v>294</v>
      </c>
      <c r="C100" s="168"/>
      <c r="D100" s="168"/>
      <c r="E100" s="168"/>
      <c r="F100" s="183">
        <v>268380</v>
      </c>
      <c r="G100" s="169"/>
      <c r="H100" s="169"/>
      <c r="I100" s="169"/>
      <c r="J100" s="184"/>
    </row>
    <row r="101" spans="1:10" ht="36" customHeight="1" outlineLevel="1" x14ac:dyDescent="0.25">
      <c r="A101" s="7"/>
      <c r="B101" s="145" t="s">
        <v>295</v>
      </c>
      <c r="C101" s="168"/>
      <c r="D101" s="168"/>
      <c r="E101" s="168"/>
      <c r="F101" s="183">
        <v>281160</v>
      </c>
      <c r="G101" s="169"/>
      <c r="H101" s="169"/>
      <c r="I101" s="169"/>
      <c r="J101" s="184"/>
    </row>
    <row r="102" spans="1:10" ht="36" customHeight="1" outlineLevel="1" x14ac:dyDescent="0.25">
      <c r="A102" s="7"/>
      <c r="B102" s="145" t="s">
        <v>296</v>
      </c>
      <c r="C102" s="168"/>
      <c r="D102" s="168"/>
      <c r="E102" s="168"/>
      <c r="F102" s="183">
        <v>293940</v>
      </c>
      <c r="G102" s="169"/>
      <c r="H102" s="169"/>
      <c r="I102" s="169"/>
      <c r="J102" s="184"/>
    </row>
    <row r="103" spans="1:10" ht="36" customHeight="1" outlineLevel="1" x14ac:dyDescent="0.25">
      <c r="A103" s="7"/>
      <c r="B103" s="145" t="s">
        <v>297</v>
      </c>
      <c r="C103" s="168"/>
      <c r="D103" s="168"/>
      <c r="E103" s="168"/>
      <c r="F103" s="183">
        <v>306720</v>
      </c>
      <c r="G103" s="169"/>
      <c r="H103" s="169"/>
      <c r="I103" s="169"/>
      <c r="J103" s="184"/>
    </row>
    <row r="104" spans="1:10" ht="36" customHeight="1" outlineLevel="1" x14ac:dyDescent="0.25">
      <c r="A104" s="7"/>
      <c r="B104" s="145" t="s">
        <v>298</v>
      </c>
      <c r="C104" s="168"/>
      <c r="D104" s="168"/>
      <c r="E104" s="168"/>
      <c r="F104" s="183">
        <v>319500</v>
      </c>
      <c r="G104" s="169"/>
      <c r="H104" s="169"/>
      <c r="I104" s="169"/>
      <c r="J104" s="184"/>
    </row>
    <row r="105" spans="1:10" ht="36" customHeight="1" outlineLevel="1" x14ac:dyDescent="0.25">
      <c r="A105" s="7"/>
      <c r="B105" s="145" t="s">
        <v>299</v>
      </c>
      <c r="C105" s="168"/>
      <c r="D105" s="168"/>
      <c r="E105" s="168"/>
      <c r="F105" s="183">
        <v>332280</v>
      </c>
      <c r="G105" s="169"/>
      <c r="H105" s="169"/>
      <c r="I105" s="169"/>
      <c r="J105" s="184"/>
    </row>
    <row r="106" spans="1:10" ht="36" customHeight="1" outlineLevel="1" x14ac:dyDescent="0.25">
      <c r="A106" s="7"/>
      <c r="B106" s="145" t="s">
        <v>300</v>
      </c>
      <c r="C106" s="168"/>
      <c r="D106" s="168"/>
      <c r="E106" s="168"/>
      <c r="F106" s="183">
        <v>345060</v>
      </c>
      <c r="G106" s="169"/>
      <c r="H106" s="169"/>
      <c r="I106" s="169"/>
      <c r="J106" s="184"/>
    </row>
    <row r="107" spans="1:10" ht="36" customHeight="1" outlineLevel="1" x14ac:dyDescent="0.25">
      <c r="A107" s="7"/>
      <c r="B107" s="145" t="s">
        <v>301</v>
      </c>
      <c r="C107" s="168"/>
      <c r="D107" s="168"/>
      <c r="E107" s="168"/>
      <c r="F107" s="183">
        <v>357840</v>
      </c>
      <c r="G107" s="169"/>
      <c r="H107" s="169"/>
      <c r="I107" s="169"/>
      <c r="J107" s="184"/>
    </row>
    <row r="108" spans="1:10" ht="36" customHeight="1" outlineLevel="1" x14ac:dyDescent="0.25">
      <c r="A108" s="7"/>
      <c r="B108" s="145" t="s">
        <v>302</v>
      </c>
      <c r="C108" s="168"/>
      <c r="D108" s="168"/>
      <c r="E108" s="168"/>
      <c r="F108" s="183">
        <v>370620</v>
      </c>
      <c r="G108" s="169"/>
      <c r="H108" s="169"/>
      <c r="I108" s="169"/>
      <c r="J108" s="184"/>
    </row>
    <row r="109" spans="1:10" ht="36" customHeight="1" outlineLevel="1" x14ac:dyDescent="0.25">
      <c r="A109" s="7"/>
      <c r="B109" s="145" t="s">
        <v>303</v>
      </c>
      <c r="C109" s="168"/>
      <c r="D109" s="168"/>
      <c r="E109" s="168"/>
      <c r="F109" s="183">
        <v>383400</v>
      </c>
      <c r="G109" s="169"/>
      <c r="H109" s="169"/>
      <c r="I109" s="169"/>
      <c r="J109" s="184"/>
    </row>
    <row r="110" spans="1:10" ht="36" customHeight="1" outlineLevel="1" x14ac:dyDescent="0.25">
      <c r="A110" s="7"/>
      <c r="B110" s="145" t="s">
        <v>304</v>
      </c>
      <c r="C110" s="168"/>
      <c r="D110" s="168"/>
      <c r="E110" s="168"/>
      <c r="F110" s="183">
        <v>396180</v>
      </c>
      <c r="G110" s="169"/>
      <c r="H110" s="169"/>
      <c r="I110" s="169"/>
      <c r="J110" s="184"/>
    </row>
    <row r="111" spans="1:10" ht="36" customHeight="1" outlineLevel="1" x14ac:dyDescent="0.25">
      <c r="A111" s="7"/>
      <c r="B111" s="145" t="s">
        <v>305</v>
      </c>
      <c r="C111" s="168"/>
      <c r="D111" s="168"/>
      <c r="E111" s="168"/>
      <c r="F111" s="183">
        <v>408960</v>
      </c>
      <c r="G111" s="169"/>
      <c r="H111" s="169"/>
      <c r="I111" s="169"/>
      <c r="J111" s="184"/>
    </row>
    <row r="112" spans="1:10" ht="36" customHeight="1" outlineLevel="1" x14ac:dyDescent="0.25">
      <c r="A112" s="7"/>
      <c r="B112" s="145" t="s">
        <v>306</v>
      </c>
      <c r="C112" s="168"/>
      <c r="D112" s="168"/>
      <c r="E112" s="168"/>
      <c r="F112" s="183">
        <v>421740</v>
      </c>
      <c r="G112" s="169"/>
      <c r="H112" s="169"/>
      <c r="I112" s="169"/>
      <c r="J112" s="184"/>
    </row>
    <row r="113" spans="1:10" ht="36" customHeight="1" outlineLevel="1" x14ac:dyDescent="0.25">
      <c r="A113" s="7"/>
      <c r="B113" s="145" t="s">
        <v>307</v>
      </c>
      <c r="C113" s="168"/>
      <c r="D113" s="168"/>
      <c r="E113" s="168"/>
      <c r="F113" s="183">
        <v>434520</v>
      </c>
      <c r="G113" s="169"/>
      <c r="H113" s="169"/>
      <c r="I113" s="169"/>
      <c r="J113" s="184"/>
    </row>
    <row r="114" spans="1:10" ht="36" customHeight="1" outlineLevel="1" thickBot="1" x14ac:dyDescent="0.3">
      <c r="A114" s="7"/>
      <c r="B114" s="145" t="s">
        <v>308</v>
      </c>
      <c r="C114" s="168"/>
      <c r="D114" s="168"/>
      <c r="E114" s="168"/>
      <c r="F114" s="442">
        <v>447300</v>
      </c>
      <c r="G114" s="243"/>
      <c r="H114" s="243"/>
      <c r="I114" s="243"/>
      <c r="J114" s="244"/>
    </row>
    <row r="115" spans="1:10" ht="36" customHeight="1" outlineLevel="1" thickBot="1" x14ac:dyDescent="0.3">
      <c r="A115" s="7"/>
      <c r="B115" s="145" t="s">
        <v>309</v>
      </c>
      <c r="C115" s="168"/>
      <c r="D115" s="168"/>
      <c r="E115" s="168"/>
      <c r="F115" s="442">
        <v>460080</v>
      </c>
      <c r="G115" s="243"/>
      <c r="H115" s="243"/>
      <c r="I115" s="243"/>
      <c r="J115" s="244"/>
    </row>
    <row r="116" spans="1:10" ht="36" customHeight="1" outlineLevel="1" thickBot="1" x14ac:dyDescent="0.3">
      <c r="A116" s="7"/>
      <c r="B116" s="145" t="s">
        <v>310</v>
      </c>
      <c r="C116" s="168"/>
      <c r="D116" s="168"/>
      <c r="E116" s="168"/>
      <c r="F116" s="442">
        <v>472860</v>
      </c>
      <c r="G116" s="243"/>
      <c r="H116" s="243"/>
      <c r="I116" s="243"/>
      <c r="J116" s="244"/>
    </row>
    <row r="117" spans="1:10" ht="36" customHeight="1" outlineLevel="1" thickBot="1" x14ac:dyDescent="0.3">
      <c r="A117" s="7"/>
      <c r="B117" s="145" t="s">
        <v>311</v>
      </c>
      <c r="C117" s="168"/>
      <c r="D117" s="168"/>
      <c r="E117" s="168"/>
      <c r="F117" s="442">
        <v>485640</v>
      </c>
      <c r="G117" s="243"/>
      <c r="H117" s="243"/>
      <c r="I117" s="243"/>
      <c r="J117" s="244"/>
    </row>
    <row r="118" spans="1:10" ht="36" customHeight="1" outlineLevel="1" thickBot="1" x14ac:dyDescent="0.3">
      <c r="A118" s="7"/>
      <c r="B118" s="145" t="s">
        <v>312</v>
      </c>
      <c r="C118" s="168"/>
      <c r="D118" s="168"/>
      <c r="E118" s="168"/>
      <c r="F118" s="442">
        <v>498420</v>
      </c>
      <c r="G118" s="243"/>
      <c r="H118" s="243"/>
      <c r="I118" s="243"/>
      <c r="J118" s="244"/>
    </row>
    <row r="119" spans="1:10" ht="36" customHeight="1" outlineLevel="1" thickBot="1" x14ac:dyDescent="0.3">
      <c r="A119" s="7"/>
      <c r="B119" s="145" t="s">
        <v>313</v>
      </c>
      <c r="C119" s="168"/>
      <c r="D119" s="168"/>
      <c r="E119" s="168"/>
      <c r="F119" s="442">
        <v>511200</v>
      </c>
      <c r="G119" s="243"/>
      <c r="H119" s="243"/>
      <c r="I119" s="243"/>
      <c r="J119" s="244"/>
    </row>
    <row r="120" spans="1:10" ht="36" customHeight="1" outlineLevel="1" thickBot="1" x14ac:dyDescent="0.3">
      <c r="A120" s="7"/>
      <c r="B120" s="145" t="s">
        <v>363</v>
      </c>
      <c r="C120" s="168"/>
      <c r="D120" s="168"/>
      <c r="E120" s="168"/>
      <c r="F120" s="442">
        <v>523980</v>
      </c>
      <c r="G120" s="243"/>
      <c r="H120" s="243"/>
      <c r="I120" s="243"/>
      <c r="J120" s="244"/>
    </row>
    <row r="121" spans="1:10" ht="36" customHeight="1" outlineLevel="1" thickBot="1" x14ac:dyDescent="0.3">
      <c r="A121" s="7"/>
      <c r="B121" s="145" t="s">
        <v>364</v>
      </c>
      <c r="C121" s="168"/>
      <c r="D121" s="168"/>
      <c r="E121" s="168"/>
      <c r="F121" s="442">
        <v>536760</v>
      </c>
      <c r="G121" s="243"/>
      <c r="H121" s="243"/>
      <c r="I121" s="243"/>
      <c r="J121" s="244"/>
    </row>
    <row r="122" spans="1:10" ht="36" customHeight="1" outlineLevel="1" thickBot="1" x14ac:dyDescent="0.3">
      <c r="A122" s="7"/>
      <c r="B122" s="145" t="s">
        <v>365</v>
      </c>
      <c r="C122" s="168"/>
      <c r="D122" s="168"/>
      <c r="E122" s="168"/>
      <c r="F122" s="442">
        <v>549540</v>
      </c>
      <c r="G122" s="243"/>
      <c r="H122" s="243"/>
      <c r="I122" s="243"/>
      <c r="J122" s="244"/>
    </row>
    <row r="123" spans="1:10" ht="36" customHeight="1" outlineLevel="1" thickBot="1" x14ac:dyDescent="0.3">
      <c r="A123" s="7"/>
      <c r="B123" s="145" t="s">
        <v>366</v>
      </c>
      <c r="C123" s="168"/>
      <c r="D123" s="168"/>
      <c r="E123" s="168"/>
      <c r="F123" s="442">
        <v>562320</v>
      </c>
      <c r="G123" s="243"/>
      <c r="H123" s="243"/>
      <c r="I123" s="243"/>
      <c r="J123" s="244"/>
    </row>
    <row r="124" spans="1:10" ht="36" customHeight="1" outlineLevel="1" thickBot="1" x14ac:dyDescent="0.3">
      <c r="A124" s="7"/>
      <c r="B124" s="145" t="s">
        <v>367</v>
      </c>
      <c r="C124" s="168"/>
      <c r="D124" s="168"/>
      <c r="E124" s="168"/>
      <c r="F124" s="442">
        <v>575100</v>
      </c>
      <c r="G124" s="243"/>
      <c r="H124" s="243"/>
      <c r="I124" s="243"/>
      <c r="J124" s="244"/>
    </row>
    <row r="125" spans="1:10" ht="36" customHeight="1" outlineLevel="1" thickBot="1" x14ac:dyDescent="0.3">
      <c r="A125" s="7"/>
      <c r="B125" s="145" t="s">
        <v>368</v>
      </c>
      <c r="C125" s="168"/>
      <c r="D125" s="168"/>
      <c r="E125" s="168"/>
      <c r="F125" s="442">
        <v>587880</v>
      </c>
      <c r="G125" s="243"/>
      <c r="H125" s="243"/>
      <c r="I125" s="243"/>
      <c r="J125" s="244"/>
    </row>
    <row r="126" spans="1:10" ht="36" customHeight="1" outlineLevel="1" thickBot="1" x14ac:dyDescent="0.3">
      <c r="A126" s="7"/>
      <c r="B126" s="145" t="s">
        <v>369</v>
      </c>
      <c r="C126" s="168"/>
      <c r="D126" s="168"/>
      <c r="E126" s="168"/>
      <c r="F126" s="442">
        <v>600660</v>
      </c>
      <c r="G126" s="243"/>
      <c r="H126" s="243"/>
      <c r="I126" s="243"/>
      <c r="J126" s="244"/>
    </row>
    <row r="127" spans="1:10" ht="36" customHeight="1" outlineLevel="1" thickBot="1" x14ac:dyDescent="0.3">
      <c r="A127" s="7"/>
      <c r="B127" s="145" t="s">
        <v>370</v>
      </c>
      <c r="C127" s="168"/>
      <c r="D127" s="168"/>
      <c r="E127" s="168"/>
      <c r="F127" s="442">
        <v>613440</v>
      </c>
      <c r="G127" s="243"/>
      <c r="H127" s="243"/>
      <c r="I127" s="243"/>
      <c r="J127" s="244"/>
    </row>
    <row r="128" spans="1:10" ht="36" customHeight="1" outlineLevel="1" thickBot="1" x14ac:dyDescent="0.3">
      <c r="A128" s="7"/>
      <c r="B128" s="145" t="s">
        <v>371</v>
      </c>
      <c r="C128" s="168"/>
      <c r="D128" s="168"/>
      <c r="E128" s="168"/>
      <c r="F128" s="442">
        <v>626220</v>
      </c>
      <c r="G128" s="243"/>
      <c r="H128" s="243"/>
      <c r="I128" s="243"/>
      <c r="J128" s="244"/>
    </row>
    <row r="129" spans="1:10" ht="36" customHeight="1" outlineLevel="1" thickBot="1" x14ac:dyDescent="0.3">
      <c r="A129" s="7"/>
      <c r="B129" s="145" t="s">
        <v>372</v>
      </c>
      <c r="C129" s="168"/>
      <c r="D129" s="168"/>
      <c r="E129" s="168"/>
      <c r="F129" s="442">
        <v>639000</v>
      </c>
      <c r="G129" s="243"/>
      <c r="H129" s="243"/>
      <c r="I129" s="243"/>
      <c r="J129" s="244"/>
    </row>
    <row r="130" spans="1:10" ht="36" customHeight="1" thickBot="1" x14ac:dyDescent="0.3">
      <c r="A130" s="7"/>
      <c r="B130" s="190"/>
      <c r="C130" s="191"/>
      <c r="D130" s="191"/>
      <c r="E130" s="191"/>
      <c r="F130" s="190" t="str">
        <f>"Цена от "&amp;MIN(F131:F140)&amp;" до "&amp;MAX(F131:F140)</f>
        <v>Цена от 2340 до 56340</v>
      </c>
      <c r="G130" s="191"/>
      <c r="H130" s="191"/>
      <c r="I130" s="191"/>
      <c r="J130" s="192"/>
    </row>
    <row r="131" spans="1:10" ht="36" customHeight="1" x14ac:dyDescent="0.25">
      <c r="A131" s="7"/>
      <c r="B131" s="124" t="s">
        <v>143</v>
      </c>
      <c r="C131" s="125"/>
      <c r="D131" s="125"/>
      <c r="E131" s="126"/>
      <c r="F131" s="127">
        <v>8280</v>
      </c>
      <c r="G131" s="128"/>
      <c r="H131" s="128"/>
      <c r="I131" s="128"/>
      <c r="J131" s="129"/>
    </row>
    <row r="132" spans="1:10" ht="36" customHeight="1" x14ac:dyDescent="0.25">
      <c r="A132" s="7"/>
      <c r="B132" s="124" t="s">
        <v>212</v>
      </c>
      <c r="C132" s="125"/>
      <c r="D132" s="125"/>
      <c r="E132" s="126"/>
      <c r="F132" s="127">
        <v>4860</v>
      </c>
      <c r="G132" s="128"/>
      <c r="H132" s="128"/>
      <c r="I132" s="128"/>
      <c r="J132" s="129"/>
    </row>
    <row r="133" spans="1:10" ht="36" customHeight="1" x14ac:dyDescent="0.25">
      <c r="A133" s="7"/>
      <c r="B133" s="139" t="s">
        <v>145</v>
      </c>
      <c r="C133" s="140"/>
      <c r="D133" s="140"/>
      <c r="E133" s="141"/>
      <c r="F133" s="127">
        <v>56340</v>
      </c>
      <c r="G133" s="128"/>
      <c r="H133" s="128"/>
      <c r="I133" s="128"/>
      <c r="J133" s="129"/>
    </row>
    <row r="134" spans="1:10" ht="36" customHeight="1" x14ac:dyDescent="0.25">
      <c r="A134" s="7"/>
      <c r="B134" s="124" t="s">
        <v>146</v>
      </c>
      <c r="C134" s="125"/>
      <c r="D134" s="125"/>
      <c r="E134" s="126"/>
      <c r="F134" s="127">
        <v>13140</v>
      </c>
      <c r="G134" s="128"/>
      <c r="H134" s="128"/>
      <c r="I134" s="128"/>
      <c r="J134" s="129"/>
    </row>
    <row r="135" spans="1:10" ht="36" customHeight="1" x14ac:dyDescent="0.25">
      <c r="A135" s="7"/>
      <c r="B135" s="124" t="s">
        <v>147</v>
      </c>
      <c r="C135" s="125"/>
      <c r="D135" s="125"/>
      <c r="E135" s="126"/>
      <c r="F135" s="127">
        <v>34740</v>
      </c>
      <c r="G135" s="128"/>
      <c r="H135" s="128"/>
      <c r="I135" s="128"/>
      <c r="J135" s="129"/>
    </row>
    <row r="136" spans="1:10" ht="36" customHeight="1" x14ac:dyDescent="0.25">
      <c r="A136" s="7"/>
      <c r="B136" s="124" t="s">
        <v>148</v>
      </c>
      <c r="C136" s="125"/>
      <c r="D136" s="125"/>
      <c r="E136" s="126"/>
      <c r="F136" s="127">
        <v>2340</v>
      </c>
      <c r="G136" s="128"/>
      <c r="H136" s="128"/>
      <c r="I136" s="128"/>
      <c r="J136" s="129"/>
    </row>
    <row r="137" spans="1:10" ht="36" customHeight="1" x14ac:dyDescent="0.25">
      <c r="A137" s="7"/>
      <c r="B137" s="124" t="s">
        <v>149</v>
      </c>
      <c r="C137" s="125"/>
      <c r="D137" s="125"/>
      <c r="E137" s="126"/>
      <c r="F137" s="127">
        <v>2340</v>
      </c>
      <c r="G137" s="128"/>
      <c r="H137" s="128"/>
      <c r="I137" s="128"/>
      <c r="J137" s="129"/>
    </row>
    <row r="138" spans="1:10" ht="36" customHeight="1" x14ac:dyDescent="0.25">
      <c r="A138" s="7"/>
      <c r="B138" s="124" t="s">
        <v>150</v>
      </c>
      <c r="C138" s="125"/>
      <c r="D138" s="125"/>
      <c r="E138" s="126"/>
      <c r="F138" s="127">
        <v>4680</v>
      </c>
      <c r="G138" s="128"/>
      <c r="H138" s="128"/>
      <c r="I138" s="128"/>
      <c r="J138" s="129"/>
    </row>
    <row r="139" spans="1:10" ht="36" customHeight="1" x14ac:dyDescent="0.25">
      <c r="A139" s="7"/>
      <c r="B139" s="124" t="s">
        <v>151</v>
      </c>
      <c r="C139" s="125"/>
      <c r="D139" s="125"/>
      <c r="E139" s="126"/>
      <c r="F139" s="127">
        <v>7020</v>
      </c>
      <c r="G139" s="128"/>
      <c r="H139" s="128"/>
      <c r="I139" s="128"/>
      <c r="J139" s="129"/>
    </row>
    <row r="140" spans="1:10" ht="36" customHeight="1" thickBot="1" x14ac:dyDescent="0.3">
      <c r="A140" s="7"/>
      <c r="B140" s="124" t="s">
        <v>152</v>
      </c>
      <c r="C140" s="125"/>
      <c r="D140" s="125"/>
      <c r="E140" s="126"/>
      <c r="F140" s="127">
        <v>40140</v>
      </c>
      <c r="G140" s="128"/>
      <c r="H140" s="128"/>
      <c r="I140" s="128"/>
      <c r="J140" s="129"/>
    </row>
    <row r="141" spans="1:10" ht="24" customHeight="1" thickBot="1" x14ac:dyDescent="0.3">
      <c r="A141" s="7"/>
      <c r="B141" s="115"/>
      <c r="C141" s="116"/>
      <c r="D141" s="116"/>
      <c r="E141" s="117"/>
      <c r="F141" s="118" t="s">
        <v>153</v>
      </c>
      <c r="G141" s="119"/>
      <c r="H141" s="119"/>
      <c r="I141" s="119"/>
      <c r="J141" s="120"/>
    </row>
    <row r="142" spans="1:10" ht="36" customHeight="1" thickBot="1" x14ac:dyDescent="0.3">
      <c r="A142" s="7"/>
      <c r="B142" s="124" t="s">
        <v>154</v>
      </c>
      <c r="C142" s="125"/>
      <c r="D142" s="125"/>
      <c r="E142" s="126"/>
      <c r="F142" s="127">
        <v>180</v>
      </c>
      <c r="G142" s="128"/>
      <c r="H142" s="128"/>
      <c r="I142" s="128"/>
      <c r="J142" s="129"/>
    </row>
    <row r="143" spans="1:10" ht="54" customHeight="1" thickBot="1" x14ac:dyDescent="0.3">
      <c r="A143" s="7"/>
      <c r="B143" s="226" t="s">
        <v>213</v>
      </c>
      <c r="C143" s="227"/>
      <c r="D143" s="227"/>
      <c r="E143" s="228"/>
      <c r="F143" s="156" t="str">
        <f>"Цена от "&amp;MIN(F145,F150:F162)&amp;" до "&amp;MAX(F145,F150:F162)</f>
        <v>Цена от 3240 до 178740</v>
      </c>
      <c r="G143" s="157"/>
      <c r="H143" s="157"/>
      <c r="I143" s="157"/>
      <c r="J143" s="158"/>
    </row>
    <row r="144" spans="1:10" ht="24" customHeight="1" thickBot="1" x14ac:dyDescent="0.3">
      <c r="A144" s="7"/>
      <c r="B144" s="115"/>
      <c r="C144" s="116"/>
      <c r="D144" s="116"/>
      <c r="E144" s="117"/>
      <c r="F144" s="118"/>
      <c r="G144" s="119"/>
      <c r="H144" s="119"/>
      <c r="I144" s="119"/>
      <c r="J144" s="120"/>
    </row>
    <row r="145" spans="1:10" ht="36" customHeight="1" x14ac:dyDescent="0.25">
      <c r="A145" s="7"/>
      <c r="B145" s="124" t="s">
        <v>156</v>
      </c>
      <c r="C145" s="125"/>
      <c r="D145" s="125"/>
      <c r="E145" s="126"/>
      <c r="F145" s="127">
        <v>75600</v>
      </c>
      <c r="G145" s="128"/>
      <c r="H145" s="128"/>
      <c r="I145" s="128"/>
      <c r="J145" s="129"/>
    </row>
    <row r="146" spans="1:10" ht="36" customHeight="1" x14ac:dyDescent="0.25">
      <c r="A146" s="7"/>
      <c r="B146" s="162" t="s">
        <v>157</v>
      </c>
      <c r="C146" s="163"/>
      <c r="D146" s="163"/>
      <c r="E146" s="164"/>
      <c r="F146" s="127">
        <v>7560</v>
      </c>
      <c r="G146" s="128"/>
      <c r="H146" s="128"/>
      <c r="I146" s="128"/>
      <c r="J146" s="129"/>
    </row>
    <row r="147" spans="1:10" ht="36" customHeight="1" x14ac:dyDescent="0.25">
      <c r="A147" s="7"/>
      <c r="B147" s="162" t="s">
        <v>158</v>
      </c>
      <c r="C147" s="163"/>
      <c r="D147" s="163"/>
      <c r="E147" s="164"/>
      <c r="F147" s="127">
        <v>18900</v>
      </c>
      <c r="G147" s="128"/>
      <c r="H147" s="128"/>
      <c r="I147" s="128"/>
      <c r="J147" s="129"/>
    </row>
    <row r="148" spans="1:10" ht="36" customHeight="1" thickBot="1" x14ac:dyDescent="0.3">
      <c r="A148" s="7"/>
      <c r="B148" s="337" t="s">
        <v>159</v>
      </c>
      <c r="C148" s="338"/>
      <c r="D148" s="338"/>
      <c r="E148" s="339"/>
      <c r="F148" s="127">
        <v>120024</v>
      </c>
      <c r="G148" s="128"/>
      <c r="H148" s="128"/>
      <c r="I148" s="128"/>
      <c r="J148" s="129"/>
    </row>
    <row r="149" spans="1:10" ht="24" customHeight="1" thickBot="1" x14ac:dyDescent="0.3">
      <c r="A149" s="7"/>
      <c r="B149" s="115"/>
      <c r="C149" s="116"/>
      <c r="D149" s="116"/>
      <c r="E149" s="117"/>
      <c r="F149" s="118"/>
      <c r="G149" s="119"/>
      <c r="H149" s="119"/>
      <c r="I149" s="119"/>
      <c r="J149" s="120"/>
    </row>
    <row r="150" spans="1:10" ht="36" customHeight="1" x14ac:dyDescent="0.25">
      <c r="A150" s="7" t="s">
        <v>111</v>
      </c>
      <c r="B150" s="139" t="s">
        <v>160</v>
      </c>
      <c r="C150" s="140"/>
      <c r="D150" s="140"/>
      <c r="E150" s="206"/>
      <c r="F150" s="207">
        <v>74340</v>
      </c>
      <c r="G150" s="208"/>
      <c r="H150" s="208"/>
      <c r="I150" s="208"/>
      <c r="J150" s="209"/>
    </row>
    <row r="151" spans="1:10" ht="36" customHeight="1" x14ac:dyDescent="0.25">
      <c r="A151" s="7" t="s">
        <v>111</v>
      </c>
      <c r="B151" s="145" t="s">
        <v>161</v>
      </c>
      <c r="C151" s="146"/>
      <c r="D151" s="146"/>
      <c r="E151" s="146"/>
      <c r="F151" s="151">
        <v>59940</v>
      </c>
      <c r="G151" s="128"/>
      <c r="H151" s="128"/>
      <c r="I151" s="128"/>
      <c r="J151" s="129"/>
    </row>
    <row r="152" spans="1:10" ht="36" customHeight="1" x14ac:dyDescent="0.25">
      <c r="A152" s="7" t="s">
        <v>111</v>
      </c>
      <c r="B152" s="124" t="s">
        <v>162</v>
      </c>
      <c r="C152" s="125"/>
      <c r="D152" s="125"/>
      <c r="E152" s="168"/>
      <c r="F152" s="151">
        <v>149940</v>
      </c>
      <c r="G152" s="128"/>
      <c r="H152" s="128"/>
      <c r="I152" s="128"/>
      <c r="J152" s="129"/>
    </row>
    <row r="153" spans="1:10" ht="36" customHeight="1" x14ac:dyDescent="0.25">
      <c r="A153" s="7" t="s">
        <v>111</v>
      </c>
      <c r="B153" s="124" t="s">
        <v>163</v>
      </c>
      <c r="C153" s="125"/>
      <c r="D153" s="125"/>
      <c r="E153" s="168"/>
      <c r="F153" s="151">
        <v>74340</v>
      </c>
      <c r="G153" s="128"/>
      <c r="H153" s="128"/>
      <c r="I153" s="128"/>
      <c r="J153" s="129"/>
    </row>
    <row r="154" spans="1:10" ht="36" customHeight="1" x14ac:dyDescent="0.25">
      <c r="A154" s="7" t="s">
        <v>111</v>
      </c>
      <c r="B154" s="124" t="s">
        <v>164</v>
      </c>
      <c r="C154" s="125"/>
      <c r="D154" s="125"/>
      <c r="E154" s="168"/>
      <c r="F154" s="151">
        <v>89208</v>
      </c>
      <c r="G154" s="128"/>
      <c r="H154" s="128"/>
      <c r="I154" s="128"/>
      <c r="J154" s="129"/>
    </row>
    <row r="155" spans="1:10" ht="36" customHeight="1" x14ac:dyDescent="0.25">
      <c r="A155" s="7" t="s">
        <v>111</v>
      </c>
      <c r="B155" s="124" t="s">
        <v>165</v>
      </c>
      <c r="C155" s="125"/>
      <c r="D155" s="125"/>
      <c r="E155" s="168"/>
      <c r="F155" s="151">
        <v>67140</v>
      </c>
      <c r="G155" s="128"/>
      <c r="H155" s="128"/>
      <c r="I155" s="128"/>
      <c r="J155" s="129"/>
    </row>
    <row r="156" spans="1:10" ht="36" customHeight="1" x14ac:dyDescent="0.25">
      <c r="A156" s="7" t="s">
        <v>111</v>
      </c>
      <c r="B156" s="124" t="s">
        <v>166</v>
      </c>
      <c r="C156" s="125"/>
      <c r="D156" s="125"/>
      <c r="E156" s="168"/>
      <c r="F156" s="151">
        <v>99540</v>
      </c>
      <c r="G156" s="128"/>
      <c r="H156" s="128"/>
      <c r="I156" s="128"/>
      <c r="J156" s="129"/>
    </row>
    <row r="157" spans="1:10" ht="36" customHeight="1" x14ac:dyDescent="0.25">
      <c r="A157" s="7" t="s">
        <v>111</v>
      </c>
      <c r="B157" s="124" t="s">
        <v>167</v>
      </c>
      <c r="C157" s="125"/>
      <c r="D157" s="125"/>
      <c r="E157" s="168"/>
      <c r="F157" s="151">
        <v>178740</v>
      </c>
      <c r="G157" s="128"/>
      <c r="H157" s="128"/>
      <c r="I157" s="128"/>
      <c r="J157" s="129"/>
    </row>
    <row r="158" spans="1:10" ht="36" customHeight="1" x14ac:dyDescent="0.25">
      <c r="A158" s="7"/>
      <c r="B158" s="124" t="s">
        <v>168</v>
      </c>
      <c r="C158" s="125"/>
      <c r="D158" s="125"/>
      <c r="E158" s="168"/>
      <c r="F158" s="151">
        <v>96120</v>
      </c>
      <c r="G158" s="128"/>
      <c r="H158" s="128"/>
      <c r="I158" s="128"/>
      <c r="J158" s="129"/>
    </row>
    <row r="159" spans="1:10" ht="36" customHeight="1" x14ac:dyDescent="0.25">
      <c r="A159" s="7" t="s">
        <v>111</v>
      </c>
      <c r="B159" s="139" t="s">
        <v>169</v>
      </c>
      <c r="C159" s="140"/>
      <c r="D159" s="140"/>
      <c r="E159" s="206"/>
      <c r="F159" s="151">
        <v>3240</v>
      </c>
      <c r="G159" s="128"/>
      <c r="H159" s="128"/>
      <c r="I159" s="128"/>
      <c r="J159" s="129"/>
    </row>
    <row r="160" spans="1:10" ht="36" customHeight="1" x14ac:dyDescent="0.25">
      <c r="A160" s="7"/>
      <c r="B160" s="124" t="s">
        <v>170</v>
      </c>
      <c r="C160" s="125"/>
      <c r="D160" s="125"/>
      <c r="E160" s="168"/>
      <c r="F160" s="151">
        <v>54000</v>
      </c>
      <c r="G160" s="128"/>
      <c r="H160" s="128"/>
      <c r="I160" s="128"/>
      <c r="J160" s="129"/>
    </row>
    <row r="161" spans="1:10" ht="36" customHeight="1" x14ac:dyDescent="0.25">
      <c r="B161" s="124" t="s">
        <v>171</v>
      </c>
      <c r="C161" s="125"/>
      <c r="D161" s="125"/>
      <c r="E161" s="168"/>
      <c r="F161" s="151">
        <v>45540</v>
      </c>
      <c r="G161" s="128"/>
      <c r="H161" s="128"/>
      <c r="I161" s="128"/>
      <c r="J161" s="129"/>
    </row>
    <row r="162" spans="1:10" ht="36" customHeight="1" x14ac:dyDescent="0.25">
      <c r="A162" s="7" t="s">
        <v>111</v>
      </c>
      <c r="B162" s="124" t="s">
        <v>173</v>
      </c>
      <c r="C162" s="125"/>
      <c r="D162" s="125"/>
      <c r="E162" s="168"/>
      <c r="F162" s="151">
        <v>77940</v>
      </c>
      <c r="G162" s="128"/>
      <c r="H162" s="128"/>
      <c r="I162" s="128"/>
      <c r="J162" s="129"/>
    </row>
    <row r="163" spans="1:10" ht="36" customHeight="1" x14ac:dyDescent="0.25">
      <c r="A163" s="7"/>
      <c r="B163" s="124" t="s">
        <v>174</v>
      </c>
      <c r="C163" s="125"/>
      <c r="D163" s="125"/>
      <c r="E163" s="168"/>
      <c r="F163" s="151">
        <v>8280</v>
      </c>
      <c r="G163" s="128"/>
      <c r="H163" s="128"/>
      <c r="I163" s="128"/>
      <c r="J163" s="129"/>
    </row>
    <row r="164" spans="1:10" ht="36" customHeight="1" x14ac:dyDescent="0.25">
      <c r="A164" s="7"/>
      <c r="B164" s="124" t="s">
        <v>175</v>
      </c>
      <c r="C164" s="125"/>
      <c r="D164" s="125"/>
      <c r="E164" s="168"/>
      <c r="F164" s="151">
        <v>60030</v>
      </c>
      <c r="G164" s="128"/>
      <c r="H164" s="128"/>
      <c r="I164" s="128"/>
      <c r="J164" s="129"/>
    </row>
    <row r="165" spans="1:10" ht="36" customHeight="1" x14ac:dyDescent="0.25">
      <c r="A165" s="7"/>
      <c r="B165" s="124" t="s">
        <v>176</v>
      </c>
      <c r="C165" s="125"/>
      <c r="D165" s="125"/>
      <c r="E165" s="168"/>
      <c r="F165" s="151">
        <v>60030</v>
      </c>
      <c r="G165" s="128"/>
      <c r="H165" s="128"/>
      <c r="I165" s="128"/>
      <c r="J165" s="129"/>
    </row>
    <row r="166" spans="1:10" ht="36" customHeight="1" x14ac:dyDescent="0.25">
      <c r="A166" s="7"/>
      <c r="B166" s="124" t="s">
        <v>193</v>
      </c>
      <c r="C166" s="125"/>
      <c r="D166" s="125"/>
      <c r="E166" s="168"/>
      <c r="F166" s="151">
        <f>6*15000</f>
        <v>90000</v>
      </c>
      <c r="G166" s="128"/>
      <c r="H166" s="128"/>
      <c r="I166" s="128"/>
      <c r="J166" s="129"/>
    </row>
    <row r="167" spans="1:10" ht="36" customHeight="1" x14ac:dyDescent="0.25">
      <c r="A167" s="7"/>
      <c r="B167" s="145" t="s">
        <v>177</v>
      </c>
      <c r="C167" s="146"/>
      <c r="D167" s="146"/>
      <c r="E167" s="147"/>
      <c r="F167" s="151">
        <f>6*15000</f>
        <v>90000</v>
      </c>
      <c r="G167" s="128"/>
      <c r="H167" s="128"/>
      <c r="I167" s="128"/>
      <c r="J167" s="129"/>
    </row>
    <row r="168" spans="1:10" ht="36" customHeight="1" x14ac:dyDescent="0.25">
      <c r="A168" s="7" t="s">
        <v>113</v>
      </c>
      <c r="B168" s="124" t="s">
        <v>178</v>
      </c>
      <c r="C168" s="125"/>
      <c r="D168" s="125"/>
      <c r="E168" s="168"/>
      <c r="F168" s="151">
        <v>156240</v>
      </c>
      <c r="G168" s="128"/>
      <c r="H168" s="128"/>
      <c r="I168" s="128"/>
      <c r="J168" s="129"/>
    </row>
    <row r="169" spans="1:10" ht="36" customHeight="1" x14ac:dyDescent="0.25">
      <c r="A169" s="7" t="s">
        <v>113</v>
      </c>
      <c r="B169" s="124" t="s">
        <v>179</v>
      </c>
      <c r="C169" s="125"/>
      <c r="D169" s="125"/>
      <c r="E169" s="168"/>
      <c r="F169" s="151">
        <v>126000</v>
      </c>
      <c r="G169" s="128"/>
      <c r="H169" s="128"/>
      <c r="I169" s="128"/>
      <c r="J169" s="129"/>
    </row>
    <row r="170" spans="1:10" ht="36" customHeight="1" x14ac:dyDescent="0.25">
      <c r="A170" s="7" t="s">
        <v>113</v>
      </c>
      <c r="B170" s="124" t="s">
        <v>180</v>
      </c>
      <c r="C170" s="125"/>
      <c r="D170" s="125"/>
      <c r="E170" s="168"/>
      <c r="F170" s="151">
        <v>315360</v>
      </c>
      <c r="G170" s="128"/>
      <c r="H170" s="128"/>
      <c r="I170" s="128"/>
      <c r="J170" s="129"/>
    </row>
    <row r="171" spans="1:10" ht="36" customHeight="1" x14ac:dyDescent="0.25">
      <c r="A171" s="7" t="s">
        <v>113</v>
      </c>
      <c r="B171" s="124" t="s">
        <v>181</v>
      </c>
      <c r="C171" s="125"/>
      <c r="D171" s="125"/>
      <c r="E171" s="168"/>
      <c r="F171" s="151">
        <v>156240</v>
      </c>
      <c r="G171" s="128"/>
      <c r="H171" s="128"/>
      <c r="I171" s="128"/>
      <c r="J171" s="129"/>
    </row>
    <row r="172" spans="1:10" ht="36" customHeight="1" x14ac:dyDescent="0.25">
      <c r="A172" s="7" t="s">
        <v>113</v>
      </c>
      <c r="B172" s="162" t="s">
        <v>182</v>
      </c>
      <c r="C172" s="163"/>
      <c r="D172" s="163"/>
      <c r="E172" s="265"/>
      <c r="F172" s="151">
        <v>187920</v>
      </c>
      <c r="G172" s="128"/>
      <c r="H172" s="128"/>
      <c r="I172" s="128"/>
      <c r="J172" s="129"/>
    </row>
    <row r="173" spans="1:10" ht="36" customHeight="1" x14ac:dyDescent="0.25">
      <c r="A173" s="7" t="s">
        <v>113</v>
      </c>
      <c r="B173" s="124" t="s">
        <v>183</v>
      </c>
      <c r="C173" s="125"/>
      <c r="D173" s="125"/>
      <c r="E173" s="168"/>
      <c r="F173" s="151">
        <v>141120</v>
      </c>
      <c r="G173" s="128"/>
      <c r="H173" s="128"/>
      <c r="I173" s="128"/>
      <c r="J173" s="129"/>
    </row>
    <row r="174" spans="1:10" ht="36" customHeight="1" x14ac:dyDescent="0.25">
      <c r="A174" s="7" t="s">
        <v>113</v>
      </c>
      <c r="B174" s="124" t="s">
        <v>184</v>
      </c>
      <c r="C174" s="125"/>
      <c r="D174" s="125"/>
      <c r="E174" s="168"/>
      <c r="F174" s="151">
        <v>209520</v>
      </c>
      <c r="G174" s="128"/>
      <c r="H174" s="128"/>
      <c r="I174" s="128"/>
      <c r="J174" s="129"/>
    </row>
    <row r="175" spans="1:10" ht="36" customHeight="1" x14ac:dyDescent="0.25">
      <c r="A175" s="7" t="s">
        <v>113</v>
      </c>
      <c r="B175" s="124" t="s">
        <v>185</v>
      </c>
      <c r="C175" s="125"/>
      <c r="D175" s="125"/>
      <c r="E175" s="168"/>
      <c r="F175" s="151">
        <v>375840</v>
      </c>
      <c r="G175" s="128"/>
      <c r="H175" s="128"/>
      <c r="I175" s="128"/>
      <c r="J175" s="129"/>
    </row>
    <row r="176" spans="1:10" ht="36" customHeight="1" x14ac:dyDescent="0.25">
      <c r="A176" s="7" t="s">
        <v>113</v>
      </c>
      <c r="B176" s="139" t="s">
        <v>186</v>
      </c>
      <c r="C176" s="140"/>
      <c r="D176" s="140"/>
      <c r="E176" s="206"/>
      <c r="F176" s="151">
        <v>7200</v>
      </c>
      <c r="G176" s="128"/>
      <c r="H176" s="128"/>
      <c r="I176" s="128"/>
      <c r="J176" s="129"/>
    </row>
    <row r="177" spans="1:10" ht="36" customHeight="1" thickBot="1" x14ac:dyDescent="0.3">
      <c r="A177" s="7" t="s">
        <v>113</v>
      </c>
      <c r="B177" s="124" t="s">
        <v>188</v>
      </c>
      <c r="C177" s="125"/>
      <c r="D177" s="125"/>
      <c r="E177" s="168"/>
      <c r="F177" s="196">
        <v>164160</v>
      </c>
      <c r="G177" s="197"/>
      <c r="H177" s="197"/>
      <c r="I177" s="197"/>
      <c r="J177" s="198"/>
    </row>
    <row r="178" spans="1:10" ht="22.5" customHeight="1" x14ac:dyDescent="0.25">
      <c r="A178" s="7" t="s">
        <v>111</v>
      </c>
      <c r="B178" s="159" t="s">
        <v>190</v>
      </c>
      <c r="C178" s="160"/>
      <c r="D178" s="160"/>
      <c r="E178" s="160"/>
      <c r="F178" s="448"/>
      <c r="G178" s="448"/>
      <c r="H178" s="448"/>
      <c r="I178" s="448"/>
      <c r="J178" s="449"/>
    </row>
    <row r="179" spans="1:10" ht="36" customHeight="1" thickBot="1" x14ac:dyDescent="0.3">
      <c r="A179" s="7"/>
      <c r="B179" s="145" t="s">
        <v>172</v>
      </c>
      <c r="C179" s="146"/>
      <c r="D179" s="146"/>
      <c r="E179" s="147"/>
      <c r="F179" s="127">
        <v>40</v>
      </c>
      <c r="G179" s="128"/>
      <c r="H179" s="128"/>
      <c r="I179" s="128"/>
      <c r="J179" s="129"/>
    </row>
    <row r="180" spans="1:10" ht="36" customHeight="1" thickBot="1" x14ac:dyDescent="0.3">
      <c r="A180" s="7"/>
      <c r="B180" s="18" t="s">
        <v>189</v>
      </c>
      <c r="C180" s="19"/>
      <c r="D180" s="19"/>
      <c r="E180" s="20"/>
      <c r="F180" s="156"/>
      <c r="G180" s="157"/>
      <c r="H180" s="157"/>
      <c r="I180" s="157"/>
      <c r="J180" s="158"/>
    </row>
    <row r="181" spans="1:10" ht="36" customHeight="1" thickBot="1" x14ac:dyDescent="0.3">
      <c r="A181" s="7"/>
      <c r="B181" s="218" t="s">
        <v>190</v>
      </c>
      <c r="C181" s="219"/>
      <c r="D181" s="219"/>
      <c r="E181" s="219"/>
      <c r="F181" s="219"/>
      <c r="G181" s="219"/>
      <c r="H181" s="219"/>
      <c r="I181" s="219"/>
      <c r="J181" s="220"/>
    </row>
    <row r="182" spans="1:10" ht="36" customHeight="1" x14ac:dyDescent="0.25">
      <c r="A182" s="7"/>
      <c r="B182" s="153" t="s">
        <v>191</v>
      </c>
      <c r="C182" s="154"/>
      <c r="D182" s="154"/>
      <c r="E182" s="155"/>
      <c r="F182" s="127">
        <v>60</v>
      </c>
      <c r="G182" s="128"/>
      <c r="H182" s="128"/>
      <c r="I182" s="128"/>
      <c r="J182" s="129"/>
    </row>
    <row r="183" spans="1:10" ht="36" customHeight="1" thickBot="1" x14ac:dyDescent="0.3">
      <c r="A183" s="7"/>
      <c r="B183" s="124" t="s">
        <v>192</v>
      </c>
      <c r="C183" s="125"/>
      <c r="D183" s="125"/>
      <c r="E183" s="126"/>
      <c r="F183" s="127">
        <v>99</v>
      </c>
      <c r="G183" s="128"/>
      <c r="H183" s="128"/>
      <c r="I183" s="128"/>
      <c r="J183" s="129"/>
    </row>
    <row r="184" spans="1:10" ht="36" customHeight="1" thickBot="1" x14ac:dyDescent="0.3">
      <c r="A184" s="7"/>
      <c r="B184" s="130" t="s">
        <v>194</v>
      </c>
      <c r="C184" s="131"/>
      <c r="D184" s="131"/>
      <c r="E184" s="132"/>
      <c r="F184" s="287"/>
      <c r="G184" s="288"/>
      <c r="H184" s="288"/>
      <c r="I184" s="288"/>
      <c r="J184" s="289"/>
    </row>
    <row r="185" spans="1:10" ht="36" customHeight="1" x14ac:dyDescent="0.25">
      <c r="A185" s="7" t="s">
        <v>111</v>
      </c>
      <c r="B185" s="124" t="s">
        <v>266</v>
      </c>
      <c r="C185" s="125"/>
      <c r="D185" s="125"/>
      <c r="E185" s="126"/>
      <c r="F185" s="127">
        <v>56340</v>
      </c>
      <c r="G185" s="128"/>
      <c r="H185" s="128"/>
      <c r="I185" s="128"/>
      <c r="J185" s="129"/>
    </row>
    <row r="186" spans="1:10" ht="36" customHeight="1" x14ac:dyDescent="0.25">
      <c r="A186" s="7" t="s">
        <v>111</v>
      </c>
      <c r="B186" s="145" t="s">
        <v>196</v>
      </c>
      <c r="C186" s="146"/>
      <c r="D186" s="146"/>
      <c r="E186" s="147"/>
      <c r="F186" s="255">
        <v>56340</v>
      </c>
      <c r="G186" s="342"/>
      <c r="H186" s="342"/>
      <c r="I186" s="342"/>
      <c r="J186" s="343"/>
    </row>
    <row r="187" spans="1:10" ht="36" customHeight="1" x14ac:dyDescent="0.25">
      <c r="A187" s="7" t="s">
        <v>113</v>
      </c>
      <c r="B187" s="124" t="s">
        <v>198</v>
      </c>
      <c r="C187" s="125"/>
      <c r="D187" s="125"/>
      <c r="E187" s="126"/>
      <c r="F187" s="127">
        <v>118800</v>
      </c>
      <c r="G187" s="128"/>
      <c r="H187" s="128"/>
      <c r="I187" s="128"/>
      <c r="J187" s="129"/>
    </row>
    <row r="188" spans="1:10" ht="36" customHeight="1" thickBot="1" x14ac:dyDescent="0.3">
      <c r="A188" s="7"/>
      <c r="B188" s="124" t="s">
        <v>201</v>
      </c>
      <c r="C188" s="125"/>
      <c r="D188" s="125"/>
      <c r="E188" s="126"/>
      <c r="F188" s="127">
        <v>56340</v>
      </c>
      <c r="G188" s="128"/>
      <c r="H188" s="128"/>
      <c r="I188" s="128"/>
      <c r="J188" s="129"/>
    </row>
    <row r="189" spans="1:10" ht="54" customHeight="1" thickBot="1" x14ac:dyDescent="0.3">
      <c r="A189" s="7"/>
      <c r="B189" s="226" t="s">
        <v>202</v>
      </c>
      <c r="C189" s="227"/>
      <c r="D189" s="227"/>
      <c r="E189" s="228"/>
      <c r="F189" s="156"/>
      <c r="G189" s="157"/>
      <c r="H189" s="157"/>
      <c r="I189" s="157"/>
      <c r="J189" s="158"/>
    </row>
    <row r="190" spans="1:10" ht="28.5" customHeight="1" thickBot="1" x14ac:dyDescent="0.3">
      <c r="A190" s="7"/>
      <c r="B190" s="411" t="s">
        <v>190</v>
      </c>
      <c r="C190" s="412"/>
      <c r="D190" s="412"/>
      <c r="E190" s="412"/>
      <c r="F190" s="412"/>
      <c r="G190" s="412"/>
      <c r="H190" s="412"/>
      <c r="I190" s="412"/>
      <c r="J190" s="413"/>
    </row>
    <row r="191" spans="1:10" ht="28.5" customHeight="1" x14ac:dyDescent="0.25">
      <c r="A191" s="7"/>
      <c r="B191" s="139" t="s">
        <v>203</v>
      </c>
      <c r="C191" s="140"/>
      <c r="D191" s="140"/>
      <c r="E191" s="141"/>
      <c r="F191" s="142">
        <v>90</v>
      </c>
      <c r="G191" s="143"/>
      <c r="H191" s="143"/>
      <c r="I191" s="143"/>
      <c r="J191" s="144"/>
    </row>
    <row r="192" spans="1:10" ht="28.5" customHeight="1" x14ac:dyDescent="0.25">
      <c r="A192" s="7"/>
      <c r="B192" s="124" t="s">
        <v>204</v>
      </c>
      <c r="C192" s="125"/>
      <c r="D192" s="125"/>
      <c r="E192" s="126"/>
      <c r="F192" s="127">
        <v>60</v>
      </c>
      <c r="G192" s="128"/>
      <c r="H192" s="128"/>
      <c r="I192" s="128"/>
      <c r="J192" s="129"/>
    </row>
    <row r="193" spans="1:10" ht="28.5" customHeight="1" x14ac:dyDescent="0.25">
      <c r="A193" s="7"/>
      <c r="B193" s="124" t="s">
        <v>205</v>
      </c>
      <c r="C193" s="125"/>
      <c r="D193" s="125"/>
      <c r="E193" s="126"/>
      <c r="F193" s="127">
        <v>60</v>
      </c>
      <c r="G193" s="128"/>
      <c r="H193" s="128"/>
      <c r="I193" s="128"/>
      <c r="J193" s="129"/>
    </row>
    <row r="194" spans="1:10" ht="28.5" customHeight="1" x14ac:dyDescent="0.25">
      <c r="A194" s="7"/>
      <c r="B194" s="124" t="s">
        <v>206</v>
      </c>
      <c r="C194" s="125"/>
      <c r="D194" s="125"/>
      <c r="E194" s="126"/>
      <c r="F194" s="127">
        <v>90</v>
      </c>
      <c r="G194" s="128"/>
      <c r="H194" s="128"/>
      <c r="I194" s="128"/>
      <c r="J194" s="129"/>
    </row>
    <row r="195" spans="1:10" ht="28.5" customHeight="1" thickBot="1" x14ac:dyDescent="0.3">
      <c r="A195" s="7"/>
      <c r="B195" s="124" t="s">
        <v>207</v>
      </c>
      <c r="C195" s="125"/>
      <c r="D195" s="125"/>
      <c r="E195" s="126"/>
      <c r="F195" s="127">
        <v>90</v>
      </c>
      <c r="G195" s="128"/>
      <c r="H195" s="128"/>
      <c r="I195" s="128"/>
      <c r="J195" s="129"/>
    </row>
    <row r="196" spans="1:10" ht="24" customHeight="1" thickBot="1" x14ac:dyDescent="0.3">
      <c r="A196" s="7"/>
      <c r="B196" s="115"/>
      <c r="C196" s="116"/>
      <c r="D196" s="116"/>
      <c r="E196" s="117"/>
      <c r="F196" s="118"/>
      <c r="G196" s="119"/>
      <c r="H196" s="119"/>
      <c r="I196" s="119"/>
      <c r="J196" s="120"/>
    </row>
    <row r="197" spans="1:10" ht="18" customHeight="1" x14ac:dyDescent="0.25">
      <c r="A197" s="7"/>
      <c r="B197" s="25"/>
      <c r="C197" s="26"/>
      <c r="D197" s="26"/>
      <c r="E197" s="26"/>
      <c r="F197" s="27"/>
      <c r="G197" s="27"/>
      <c r="H197" s="27"/>
      <c r="I197" s="27"/>
      <c r="J197" s="27"/>
    </row>
    <row r="198" spans="1:10" ht="67.5" customHeight="1" x14ac:dyDescent="0.25">
      <c r="A198" s="7"/>
      <c r="B198" s="121" t="s">
        <v>319</v>
      </c>
      <c r="C198" s="121"/>
      <c r="D198" s="121"/>
      <c r="E198" s="121"/>
      <c r="F198" s="121"/>
      <c r="G198" s="121"/>
      <c r="H198" s="121"/>
      <c r="I198" s="121"/>
      <c r="J198" s="121"/>
    </row>
    <row r="199" spans="1:10" ht="27" customHeight="1" x14ac:dyDescent="0.25">
      <c r="A199" s="7" t="s">
        <v>113</v>
      </c>
      <c r="B199" s="121" t="s">
        <v>210</v>
      </c>
      <c r="C199" s="121"/>
      <c r="D199" s="121"/>
      <c r="E199" s="121"/>
      <c r="F199" s="121"/>
      <c r="G199" s="121"/>
      <c r="H199" s="121"/>
      <c r="I199" s="121"/>
      <c r="J199" s="121"/>
    </row>
    <row r="200" spans="1:10" ht="18" customHeight="1" x14ac:dyDescent="0.25">
      <c r="A200" s="7"/>
      <c r="B200" s="25"/>
      <c r="C200" s="26"/>
      <c r="D200" s="26"/>
      <c r="E200" s="26"/>
      <c r="F200" s="27"/>
      <c r="G200" s="27"/>
      <c r="H200" s="27"/>
      <c r="I200" s="27"/>
      <c r="J200" s="27"/>
    </row>
    <row r="201" spans="1:10" s="50" customFormat="1" ht="36" customHeight="1" thickBot="1" x14ac:dyDescent="0.3">
      <c r="B201" s="324" t="s">
        <v>254</v>
      </c>
      <c r="C201" s="324"/>
      <c r="D201" s="324"/>
      <c r="E201" s="324"/>
      <c r="F201" s="324"/>
      <c r="G201" s="324"/>
      <c r="H201" s="324"/>
      <c r="I201" s="324"/>
    </row>
    <row r="202" spans="1:10" s="30" customFormat="1" ht="36" customHeight="1" thickBot="1" x14ac:dyDescent="0.3">
      <c r="B202" s="325" t="s">
        <v>255</v>
      </c>
      <c r="C202" s="326"/>
      <c r="D202" s="326"/>
      <c r="E202" s="326"/>
      <c r="F202" s="326"/>
      <c r="G202" s="326"/>
      <c r="H202" s="326"/>
      <c r="I202" s="327"/>
    </row>
    <row r="203" spans="1:10" ht="71.25" customHeight="1" thickBot="1" x14ac:dyDescent="0.3">
      <c r="B203" s="350" t="s">
        <v>256</v>
      </c>
      <c r="C203" s="351"/>
      <c r="D203" s="352" t="s">
        <v>257</v>
      </c>
      <c r="E203" s="333"/>
      <c r="F203" s="334"/>
      <c r="G203" s="333" t="s">
        <v>258</v>
      </c>
      <c r="H203" s="333"/>
      <c r="I203" s="334"/>
      <c r="J203" s="8"/>
    </row>
    <row r="204" spans="1:10" ht="36" customHeight="1" x14ac:dyDescent="0.25">
      <c r="B204" s="353" t="s">
        <v>259</v>
      </c>
      <c r="C204" s="354"/>
      <c r="D204" s="312" t="s">
        <v>260</v>
      </c>
      <c r="E204" s="312"/>
      <c r="F204" s="312"/>
      <c r="G204" s="355">
        <v>2190</v>
      </c>
      <c r="H204" s="312"/>
      <c r="I204" s="313"/>
      <c r="J204" s="8"/>
    </row>
    <row r="205" spans="1:10" ht="36" customHeight="1" x14ac:dyDescent="0.25">
      <c r="B205" s="347" t="s">
        <v>261</v>
      </c>
      <c r="C205" s="348"/>
      <c r="D205" s="317"/>
      <c r="E205" s="317"/>
      <c r="F205" s="317"/>
      <c r="G205" s="349">
        <v>1590</v>
      </c>
      <c r="H205" s="317"/>
      <c r="I205" s="318"/>
      <c r="J205" s="8"/>
    </row>
    <row r="206" spans="1:10" ht="36" customHeight="1" x14ac:dyDescent="0.25">
      <c r="B206" s="347" t="s">
        <v>262</v>
      </c>
      <c r="C206" s="348"/>
      <c r="D206" s="317"/>
      <c r="E206" s="317"/>
      <c r="F206" s="317"/>
      <c r="G206" s="349">
        <v>1440</v>
      </c>
      <c r="H206" s="317"/>
      <c r="I206" s="318"/>
      <c r="J206" s="8"/>
    </row>
    <row r="207" spans="1:10" ht="54" customHeight="1" x14ac:dyDescent="0.25">
      <c r="B207" s="347" t="s">
        <v>263</v>
      </c>
      <c r="C207" s="348"/>
      <c r="D207" s="317"/>
      <c r="E207" s="317"/>
      <c r="F207" s="317"/>
      <c r="G207" s="349">
        <v>1290</v>
      </c>
      <c r="H207" s="317"/>
      <c r="I207" s="318"/>
      <c r="J207" s="8"/>
    </row>
    <row r="208" spans="1:10" ht="21" x14ac:dyDescent="0.25">
      <c r="B208" s="61"/>
      <c r="C208" s="61"/>
      <c r="D208" s="62"/>
      <c r="E208" s="62"/>
      <c r="F208" s="62"/>
      <c r="G208" s="63"/>
      <c r="H208" s="62"/>
      <c r="I208" s="62"/>
      <c r="J208" s="8"/>
    </row>
    <row r="209" spans="1:10" ht="40.5" customHeight="1" x14ac:dyDescent="0.25">
      <c r="A209" s="7"/>
      <c r="B209" s="123" t="s">
        <v>211</v>
      </c>
      <c r="C209" s="123"/>
      <c r="D209" s="123"/>
      <c r="E209" s="123"/>
      <c r="F209" s="123"/>
      <c r="G209" s="123"/>
      <c r="H209" s="123"/>
      <c r="I209" s="123"/>
      <c r="J209" s="123"/>
    </row>
    <row r="210" spans="1:10" ht="23.25" x14ac:dyDescent="0.25">
      <c r="A210" s="401" t="s">
        <v>320</v>
      </c>
      <c r="B210" s="401"/>
      <c r="C210" s="401"/>
      <c r="D210" s="401"/>
      <c r="E210" s="401"/>
      <c r="F210" s="401"/>
      <c r="G210" s="401"/>
      <c r="H210" s="401"/>
      <c r="I210" s="8"/>
      <c r="J210" s="8"/>
    </row>
    <row r="211" spans="1:10" ht="25.5" x14ac:dyDescent="0.35">
      <c r="A211" s="400" t="s">
        <v>321</v>
      </c>
      <c r="B211" s="400"/>
      <c r="C211" s="400"/>
      <c r="D211" s="400"/>
      <c r="E211" s="64" t="s">
        <v>322</v>
      </c>
      <c r="F211" s="65"/>
      <c r="G211" s="65"/>
      <c r="H211" s="8"/>
      <c r="I211" s="8"/>
      <c r="J211" s="8"/>
    </row>
    <row r="212" spans="1:10" ht="25.5" x14ac:dyDescent="0.35">
      <c r="A212" s="398" t="s">
        <v>323</v>
      </c>
      <c r="B212" s="398"/>
      <c r="C212" s="398"/>
      <c r="D212" s="398"/>
      <c r="E212" s="66">
        <v>1</v>
      </c>
      <c r="F212" s="65"/>
      <c r="G212" s="65"/>
      <c r="H212" s="8"/>
      <c r="I212" s="8"/>
      <c r="J212" s="8"/>
    </row>
    <row r="213" spans="1:10" ht="25.5" x14ac:dyDescent="0.35">
      <c r="A213" s="398">
        <v>2</v>
      </c>
      <c r="B213" s="398"/>
      <c r="C213" s="398"/>
      <c r="D213" s="398"/>
      <c r="E213" s="67">
        <v>1.1000000000000001</v>
      </c>
      <c r="F213" s="65"/>
      <c r="G213" s="65"/>
      <c r="H213" s="8"/>
      <c r="I213" s="8"/>
      <c r="J213" s="8"/>
    </row>
    <row r="214" spans="1:10" ht="25.5" x14ac:dyDescent="0.35">
      <c r="A214" s="398">
        <v>3</v>
      </c>
      <c r="B214" s="398"/>
      <c r="C214" s="398"/>
      <c r="D214" s="398"/>
      <c r="E214" s="67">
        <v>1.2</v>
      </c>
      <c r="F214" s="65"/>
      <c r="G214" s="65"/>
      <c r="H214" s="8"/>
      <c r="I214" s="8"/>
      <c r="J214" s="8"/>
    </row>
    <row r="215" spans="1:10" ht="25.5" x14ac:dyDescent="0.35">
      <c r="A215" s="398" t="s">
        <v>324</v>
      </c>
      <c r="B215" s="398"/>
      <c r="C215" s="398"/>
      <c r="D215" s="398"/>
      <c r="E215" s="67">
        <v>1.25</v>
      </c>
      <c r="F215" s="65"/>
      <c r="G215" s="65"/>
      <c r="H215" s="8"/>
      <c r="I215" s="8"/>
      <c r="J215" s="8"/>
    </row>
    <row r="216" spans="1:10" ht="25.5" x14ac:dyDescent="0.35">
      <c r="A216" s="398" t="s">
        <v>325</v>
      </c>
      <c r="B216" s="398"/>
      <c r="C216" s="398"/>
      <c r="D216" s="398"/>
      <c r="E216" s="67">
        <v>1.3</v>
      </c>
      <c r="F216" s="65"/>
      <c r="G216" s="65"/>
      <c r="H216" s="8"/>
      <c r="I216" s="8"/>
      <c r="J216" s="8"/>
    </row>
    <row r="217" spans="1:10" ht="25.5" x14ac:dyDescent="0.35">
      <c r="A217" s="398" t="s">
        <v>326</v>
      </c>
      <c r="B217" s="398"/>
      <c r="C217" s="398"/>
      <c r="D217" s="398"/>
      <c r="E217" s="67">
        <v>1.35</v>
      </c>
      <c r="F217" s="65"/>
      <c r="G217" s="65"/>
      <c r="H217" s="8"/>
      <c r="I217" s="8"/>
      <c r="J217" s="8"/>
    </row>
    <row r="218" spans="1:10" ht="25.5" x14ac:dyDescent="0.35">
      <c r="A218" s="398" t="s">
        <v>327</v>
      </c>
      <c r="B218" s="398"/>
      <c r="C218" s="398"/>
      <c r="D218" s="398"/>
      <c r="E218" s="67">
        <v>1.4</v>
      </c>
      <c r="F218" s="65"/>
      <c r="G218" s="65"/>
      <c r="H218" s="8"/>
      <c r="I218" s="8"/>
      <c r="J218" s="8"/>
    </row>
    <row r="219" spans="1:10" ht="25.5" x14ac:dyDescent="0.35">
      <c r="A219" s="398" t="s">
        <v>328</v>
      </c>
      <c r="B219" s="398"/>
      <c r="C219" s="398"/>
      <c r="D219" s="398"/>
      <c r="E219" s="67">
        <v>1.45</v>
      </c>
      <c r="F219" s="65"/>
      <c r="G219" s="65"/>
      <c r="H219" s="8"/>
      <c r="I219" s="8"/>
      <c r="J219" s="8"/>
    </row>
    <row r="220" spans="1:10" ht="25.5" x14ac:dyDescent="0.35">
      <c r="A220" s="398" t="s">
        <v>329</v>
      </c>
      <c r="B220" s="398"/>
      <c r="C220" s="398"/>
      <c r="D220" s="398"/>
      <c r="E220" s="67">
        <v>1.5</v>
      </c>
      <c r="F220" s="65"/>
      <c r="G220" s="65"/>
      <c r="H220" s="8"/>
      <c r="I220" s="8"/>
      <c r="J220" s="8"/>
    </row>
    <row r="221" spans="1:10" ht="25.5" x14ac:dyDescent="0.35">
      <c r="A221" s="398" t="s">
        <v>330</v>
      </c>
      <c r="B221" s="398"/>
      <c r="C221" s="398"/>
      <c r="D221" s="398"/>
      <c r="E221" s="67">
        <v>2</v>
      </c>
      <c r="F221" s="65"/>
      <c r="G221" s="65"/>
      <c r="H221" s="8"/>
      <c r="I221" s="8"/>
      <c r="J221" s="8"/>
    </row>
    <row r="222" spans="1:10" ht="53.25" customHeight="1" x14ac:dyDescent="0.25">
      <c r="A222" s="399" t="s">
        <v>331</v>
      </c>
      <c r="B222" s="399"/>
      <c r="C222" s="399"/>
      <c r="D222" s="399"/>
      <c r="E222" s="399"/>
      <c r="F222" s="399"/>
      <c r="G222" s="399"/>
      <c r="H222" s="399"/>
      <c r="I222" s="8"/>
      <c r="J222" s="8"/>
    </row>
  </sheetData>
  <sheetProtection selectLockedCells="1" selectUnlockedCells="1"/>
  <mergeCells count="40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1:J181"/>
    <mergeCell ref="B182:E182"/>
    <mergeCell ref="F182:J182"/>
    <mergeCell ref="B183:E183"/>
    <mergeCell ref="F183:J183"/>
    <mergeCell ref="B184:E184"/>
    <mergeCell ref="F184:J184"/>
    <mergeCell ref="B177:E177"/>
    <mergeCell ref="F177:J177"/>
    <mergeCell ref="B178:J178"/>
    <mergeCell ref="B179:E179"/>
    <mergeCell ref="F179:J179"/>
    <mergeCell ref="F180:J180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28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46569.600000000006</v>
      </c>
      <c r="G8" s="16">
        <f>H8*1.1</f>
        <v>42688.80000000001</v>
      </c>
      <c r="H8" s="16">
        <v>38808.000000000007</v>
      </c>
      <c r="I8" s="16">
        <f>H8*0.75</f>
        <v>29106.000000000007</v>
      </c>
      <c r="J8" s="16">
        <f>H8*0.5</f>
        <v>19404.000000000004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65232</v>
      </c>
      <c r="G9" s="17">
        <f>H9*1.1</f>
        <v>59796.000000000007</v>
      </c>
      <c r="H9" s="17">
        <v>54360</v>
      </c>
      <c r="I9" s="17">
        <f>H9*0.75</f>
        <v>40770</v>
      </c>
      <c r="J9" s="17">
        <f>H9*0.5</f>
        <v>27180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56073.600000000006</v>
      </c>
      <c r="G11" s="16">
        <f>H11*1.1</f>
        <v>51400.80000000001</v>
      </c>
      <c r="H11" s="16">
        <v>46728.000000000007</v>
      </c>
      <c r="I11" s="16">
        <f>H11*0.75</f>
        <v>35046.000000000007</v>
      </c>
      <c r="J11" s="16">
        <f>H11*0.5</f>
        <v>23364.000000000004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78537.599999999991</v>
      </c>
      <c r="G12" s="17">
        <f>H12*1.1</f>
        <v>71992.800000000003</v>
      </c>
      <c r="H12" s="17">
        <v>65448</v>
      </c>
      <c r="I12" s="17">
        <f>H12*0.75</f>
        <v>49086</v>
      </c>
      <c r="J12" s="17">
        <f>H12*0.5</f>
        <v>32724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9108.0000000000018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12960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1584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2232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5544 до 110880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5544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11088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16632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22176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27720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33264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38808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44352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49896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55440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60984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66528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72072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77616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83160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88704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94248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99792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105336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110880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792 до 6732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5544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792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5544.0000000000009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4356.0000000000009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5544.0000000000009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1584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1584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3168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4752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6732</v>
      </c>
      <c r="G51" s="128"/>
      <c r="H51" s="128"/>
      <c r="I51" s="128"/>
      <c r="J51" s="129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201.60000000000002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3366 до 118800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23760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2376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11880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72000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31680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19800.000000000004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31680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33660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40392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13464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19800.000000000004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22176.000000000004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118800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3366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13464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11088.000000000002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80784.000000000015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17028.000000000004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7920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80190.000000000015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33066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60012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44640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28080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44640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47520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57024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19440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28080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31680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113760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24480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16156.8</v>
      </c>
      <c r="G96" s="46">
        <f>H96*1.1</f>
        <v>14810.400000000001</v>
      </c>
      <c r="H96" s="46">
        <v>13464</v>
      </c>
      <c r="I96" s="46">
        <f>H96*0.75</f>
        <v>10098</v>
      </c>
      <c r="J96" s="47">
        <f>H96*0.5</f>
        <v>6732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7128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6336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23328</v>
      </c>
      <c r="G99" s="46">
        <f>H99*1.1</f>
        <v>21384</v>
      </c>
      <c r="H99" s="46">
        <v>19440</v>
      </c>
      <c r="I99" s="46">
        <f>H99*0.75</f>
        <v>14580</v>
      </c>
      <c r="J99" s="47">
        <f>H99*0.5</f>
        <v>9720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10080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9360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16156.8</v>
      </c>
      <c r="G102" s="24">
        <f>H102*1.1</f>
        <v>14810.400000000001</v>
      </c>
      <c r="H102" s="24">
        <v>13464</v>
      </c>
      <c r="I102" s="24">
        <f>H102*0.75</f>
        <v>10098</v>
      </c>
      <c r="J102" s="24">
        <f>H102*0.5</f>
        <v>6732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tabSelected="1"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V54" sqref="V54"/>
    </sheetView>
  </sheetViews>
  <sheetFormatPr defaultColWidth="7.42578125" defaultRowHeight="21" outlineLevelRow="1" x14ac:dyDescent="0.25"/>
  <cols>
    <col min="1" max="1" width="21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7.42578125" style="8"/>
  </cols>
  <sheetData>
    <row r="1" spans="1:9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9" s="11" customFormat="1" ht="54" customHeight="1" x14ac:dyDescent="0.25">
      <c r="A2" s="34"/>
      <c r="B2" s="10"/>
      <c r="C2" s="10"/>
      <c r="D2" s="10"/>
      <c r="E2" s="10"/>
      <c r="F2" s="214" t="s">
        <v>29</v>
      </c>
      <c r="G2" s="214"/>
      <c r="H2" s="214"/>
      <c r="I2" s="214"/>
    </row>
    <row r="3" spans="1:9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9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7"/>
    </row>
    <row r="6" spans="1:9" ht="54" customHeight="1" thickBot="1" x14ac:dyDescent="0.3">
      <c r="B6" s="210" t="s">
        <v>105</v>
      </c>
      <c r="C6" s="211"/>
      <c r="D6" s="211"/>
      <c r="E6" s="212"/>
      <c r="F6" s="245"/>
      <c r="G6" s="246"/>
      <c r="H6" s="246"/>
      <c r="I6" s="247"/>
    </row>
    <row r="7" spans="1:9" ht="24" customHeight="1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36" customHeight="1" x14ac:dyDescent="0.25">
      <c r="A8" s="33" t="s">
        <v>111</v>
      </c>
      <c r="B8" s="202" t="s">
        <v>112</v>
      </c>
      <c r="C8" s="203"/>
      <c r="D8" s="203"/>
      <c r="E8" s="204"/>
      <c r="F8" s="207">
        <v>29232</v>
      </c>
      <c r="G8" s="208"/>
      <c r="H8" s="208"/>
      <c r="I8" s="209"/>
    </row>
    <row r="9" spans="1:9" ht="36" customHeight="1" thickBot="1" x14ac:dyDescent="0.3">
      <c r="A9" s="33" t="s">
        <v>113</v>
      </c>
      <c r="B9" s="205" t="s">
        <v>114</v>
      </c>
      <c r="C9" s="206"/>
      <c r="D9" s="206"/>
      <c r="E9" s="141"/>
      <c r="F9" s="151">
        <v>40968</v>
      </c>
      <c r="G9" s="128"/>
      <c r="H9" s="128"/>
      <c r="I9" s="129"/>
    </row>
    <row r="10" spans="1:9" ht="36" customHeight="1" thickBot="1" x14ac:dyDescent="0.3">
      <c r="B10" s="115"/>
      <c r="C10" s="116"/>
      <c r="D10" s="116"/>
      <c r="E10" s="117"/>
      <c r="F10" s="118"/>
      <c r="G10" s="119"/>
      <c r="H10" s="119"/>
      <c r="I10" s="120"/>
    </row>
    <row r="11" spans="1:9" ht="36" customHeight="1" x14ac:dyDescent="0.25">
      <c r="A11" s="7" t="s">
        <v>111</v>
      </c>
      <c r="B11" s="202" t="s">
        <v>115</v>
      </c>
      <c r="C11" s="203"/>
      <c r="D11" s="203"/>
      <c r="E11" s="204"/>
      <c r="F11" s="207">
        <v>31608</v>
      </c>
      <c r="G11" s="208"/>
      <c r="H11" s="208"/>
      <c r="I11" s="209"/>
    </row>
    <row r="12" spans="1:9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51">
        <v>44280</v>
      </c>
      <c r="G12" s="128"/>
      <c r="H12" s="128"/>
      <c r="I12" s="129"/>
    </row>
    <row r="13" spans="1:9" ht="24" customHeight="1" thickBot="1" x14ac:dyDescent="0.3">
      <c r="B13" s="115"/>
      <c r="C13" s="185"/>
      <c r="D13" s="185"/>
      <c r="E13" s="186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202" t="s">
        <v>117</v>
      </c>
      <c r="C14" s="340"/>
      <c r="D14" s="340"/>
      <c r="E14" s="341"/>
      <c r="F14" s="207">
        <v>10530</v>
      </c>
      <c r="G14" s="208"/>
      <c r="H14" s="208"/>
      <c r="I14" s="209"/>
    </row>
    <row r="15" spans="1:9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196">
        <v>15120</v>
      </c>
      <c r="G15" s="197"/>
      <c r="H15" s="197"/>
      <c r="I15" s="198"/>
    </row>
    <row r="16" spans="1:9" ht="24" customHeight="1" thickBot="1" x14ac:dyDescent="0.3">
      <c r="B16" s="115"/>
      <c r="C16" s="185"/>
      <c r="D16" s="185"/>
      <c r="E16" s="186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45" t="s">
        <v>119</v>
      </c>
      <c r="C17" s="168"/>
      <c r="D17" s="168"/>
      <c r="E17" s="126"/>
      <c r="F17" s="264">
        <v>792</v>
      </c>
      <c r="G17" s="208"/>
      <c r="H17" s="208"/>
      <c r="I17" s="209"/>
    </row>
    <row r="18" spans="1:9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27">
        <v>1152</v>
      </c>
      <c r="G18" s="128"/>
      <c r="H18" s="128"/>
      <c r="I18" s="129"/>
    </row>
    <row r="19" spans="1:9" ht="24" customHeight="1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1584 до 31680</v>
      </c>
      <c r="G20" s="191"/>
      <c r="H20" s="191"/>
      <c r="I20" s="192"/>
    </row>
    <row r="21" spans="1:9" ht="36" customHeight="1" outlineLevel="1" x14ac:dyDescent="0.25">
      <c r="B21" s="145" t="s">
        <v>122</v>
      </c>
      <c r="C21" s="168"/>
      <c r="D21" s="168"/>
      <c r="E21" s="126"/>
      <c r="F21" s="127">
        <v>1584</v>
      </c>
      <c r="G21" s="128"/>
      <c r="H21" s="128"/>
      <c r="I21" s="129"/>
    </row>
    <row r="22" spans="1:9" ht="36" customHeight="1" outlineLevel="1" x14ac:dyDescent="0.25">
      <c r="B22" s="145" t="s">
        <v>123</v>
      </c>
      <c r="C22" s="168"/>
      <c r="D22" s="168"/>
      <c r="E22" s="126"/>
      <c r="F22" s="127">
        <v>3168</v>
      </c>
      <c r="G22" s="128"/>
      <c r="H22" s="128"/>
      <c r="I22" s="129"/>
    </row>
    <row r="23" spans="1:9" ht="36" customHeight="1" outlineLevel="1" x14ac:dyDescent="0.25">
      <c r="B23" s="145" t="s">
        <v>124</v>
      </c>
      <c r="C23" s="168"/>
      <c r="D23" s="168"/>
      <c r="E23" s="126"/>
      <c r="F23" s="127">
        <v>4752</v>
      </c>
      <c r="G23" s="128"/>
      <c r="H23" s="128"/>
      <c r="I23" s="129"/>
    </row>
    <row r="24" spans="1:9" ht="36" customHeight="1" outlineLevel="1" x14ac:dyDescent="0.25">
      <c r="B24" s="145" t="s">
        <v>125</v>
      </c>
      <c r="C24" s="168"/>
      <c r="D24" s="168"/>
      <c r="E24" s="126"/>
      <c r="F24" s="127">
        <v>6336</v>
      </c>
      <c r="G24" s="128"/>
      <c r="H24" s="128"/>
      <c r="I24" s="129"/>
    </row>
    <row r="25" spans="1:9" ht="36" customHeight="1" outlineLevel="1" x14ac:dyDescent="0.25">
      <c r="B25" s="145" t="s">
        <v>126</v>
      </c>
      <c r="C25" s="168"/>
      <c r="D25" s="168"/>
      <c r="E25" s="126"/>
      <c r="F25" s="127">
        <v>7920</v>
      </c>
      <c r="G25" s="128"/>
      <c r="H25" s="128"/>
      <c r="I25" s="129"/>
    </row>
    <row r="26" spans="1:9" ht="36" customHeight="1" outlineLevel="1" x14ac:dyDescent="0.25">
      <c r="B26" s="145" t="s">
        <v>127</v>
      </c>
      <c r="C26" s="168"/>
      <c r="D26" s="168"/>
      <c r="E26" s="126"/>
      <c r="F26" s="127">
        <v>9504</v>
      </c>
      <c r="G26" s="128"/>
      <c r="H26" s="128"/>
      <c r="I26" s="129"/>
    </row>
    <row r="27" spans="1:9" ht="36" customHeight="1" outlineLevel="1" x14ac:dyDescent="0.25">
      <c r="B27" s="145" t="s">
        <v>128</v>
      </c>
      <c r="C27" s="168"/>
      <c r="D27" s="168"/>
      <c r="E27" s="126"/>
      <c r="F27" s="127">
        <v>11088</v>
      </c>
      <c r="G27" s="128"/>
      <c r="H27" s="128"/>
      <c r="I27" s="129"/>
    </row>
    <row r="28" spans="1:9" ht="36" customHeight="1" outlineLevel="1" x14ac:dyDescent="0.25">
      <c r="B28" s="145" t="s">
        <v>129</v>
      </c>
      <c r="C28" s="168"/>
      <c r="D28" s="168"/>
      <c r="E28" s="126"/>
      <c r="F28" s="127">
        <v>12672</v>
      </c>
      <c r="G28" s="128"/>
      <c r="H28" s="128"/>
      <c r="I28" s="129"/>
    </row>
    <row r="29" spans="1:9" ht="36" customHeight="1" outlineLevel="1" x14ac:dyDescent="0.25">
      <c r="B29" s="145" t="s">
        <v>130</v>
      </c>
      <c r="C29" s="168"/>
      <c r="D29" s="168"/>
      <c r="E29" s="126"/>
      <c r="F29" s="127">
        <v>14256</v>
      </c>
      <c r="G29" s="128"/>
      <c r="H29" s="128"/>
      <c r="I29" s="129"/>
    </row>
    <row r="30" spans="1:9" ht="36" customHeight="1" outlineLevel="1" x14ac:dyDescent="0.25">
      <c r="B30" s="145" t="s">
        <v>131</v>
      </c>
      <c r="C30" s="168"/>
      <c r="D30" s="168"/>
      <c r="E30" s="126"/>
      <c r="F30" s="127">
        <v>15840</v>
      </c>
      <c r="G30" s="128"/>
      <c r="H30" s="128"/>
      <c r="I30" s="129"/>
    </row>
    <row r="31" spans="1:9" ht="36" customHeight="1" outlineLevel="1" x14ac:dyDescent="0.25">
      <c r="B31" s="145" t="s">
        <v>132</v>
      </c>
      <c r="C31" s="168"/>
      <c r="D31" s="168"/>
      <c r="E31" s="126"/>
      <c r="F31" s="127">
        <v>17424</v>
      </c>
      <c r="G31" s="128"/>
      <c r="H31" s="128"/>
      <c r="I31" s="129"/>
    </row>
    <row r="32" spans="1:9" ht="36" customHeight="1" outlineLevel="1" x14ac:dyDescent="0.25">
      <c r="B32" s="145" t="s">
        <v>133</v>
      </c>
      <c r="C32" s="168"/>
      <c r="D32" s="168"/>
      <c r="E32" s="126"/>
      <c r="F32" s="127">
        <v>19008</v>
      </c>
      <c r="G32" s="128"/>
      <c r="H32" s="128"/>
      <c r="I32" s="129"/>
    </row>
    <row r="33" spans="2:9" ht="36" customHeight="1" outlineLevel="1" x14ac:dyDescent="0.25">
      <c r="B33" s="145" t="s">
        <v>134</v>
      </c>
      <c r="C33" s="168"/>
      <c r="D33" s="168"/>
      <c r="E33" s="126"/>
      <c r="F33" s="127">
        <v>20592</v>
      </c>
      <c r="G33" s="128"/>
      <c r="H33" s="128"/>
      <c r="I33" s="129"/>
    </row>
    <row r="34" spans="2:9" ht="36" customHeight="1" outlineLevel="1" x14ac:dyDescent="0.25">
      <c r="B34" s="145" t="s">
        <v>135</v>
      </c>
      <c r="C34" s="168"/>
      <c r="D34" s="168"/>
      <c r="E34" s="126"/>
      <c r="F34" s="127">
        <v>22176</v>
      </c>
      <c r="G34" s="128"/>
      <c r="H34" s="128"/>
      <c r="I34" s="129"/>
    </row>
    <row r="35" spans="2:9" ht="36" customHeight="1" outlineLevel="1" x14ac:dyDescent="0.25">
      <c r="B35" s="145" t="s">
        <v>136</v>
      </c>
      <c r="C35" s="168"/>
      <c r="D35" s="168"/>
      <c r="E35" s="126"/>
      <c r="F35" s="127">
        <v>23760</v>
      </c>
      <c r="G35" s="128"/>
      <c r="H35" s="128"/>
      <c r="I35" s="129"/>
    </row>
    <row r="36" spans="2:9" ht="36" customHeight="1" outlineLevel="1" x14ac:dyDescent="0.25">
      <c r="B36" s="145" t="s">
        <v>137</v>
      </c>
      <c r="C36" s="168"/>
      <c r="D36" s="168"/>
      <c r="E36" s="126"/>
      <c r="F36" s="127">
        <v>25344</v>
      </c>
      <c r="G36" s="128"/>
      <c r="H36" s="128"/>
      <c r="I36" s="129"/>
    </row>
    <row r="37" spans="2:9" ht="36" customHeight="1" outlineLevel="1" x14ac:dyDescent="0.25">
      <c r="B37" s="145" t="s">
        <v>138</v>
      </c>
      <c r="C37" s="168"/>
      <c r="D37" s="168"/>
      <c r="E37" s="126"/>
      <c r="F37" s="127">
        <v>26928</v>
      </c>
      <c r="G37" s="128"/>
      <c r="H37" s="128"/>
      <c r="I37" s="129"/>
    </row>
    <row r="38" spans="2:9" ht="36" customHeight="1" outlineLevel="1" x14ac:dyDescent="0.25">
      <c r="B38" s="145" t="s">
        <v>139</v>
      </c>
      <c r="C38" s="168"/>
      <c r="D38" s="168"/>
      <c r="E38" s="126"/>
      <c r="F38" s="127">
        <v>28512</v>
      </c>
      <c r="G38" s="128"/>
      <c r="H38" s="128"/>
      <c r="I38" s="129"/>
    </row>
    <row r="39" spans="2:9" ht="36" customHeight="1" outlineLevel="1" x14ac:dyDescent="0.25">
      <c r="B39" s="145" t="s">
        <v>140</v>
      </c>
      <c r="C39" s="168"/>
      <c r="D39" s="168"/>
      <c r="E39" s="126"/>
      <c r="F39" s="127">
        <v>30096</v>
      </c>
      <c r="G39" s="128"/>
      <c r="H39" s="128"/>
      <c r="I39" s="129"/>
    </row>
    <row r="40" spans="2:9" ht="36" customHeight="1" outlineLevel="1" thickBot="1" x14ac:dyDescent="0.3">
      <c r="B40" s="145" t="s">
        <v>141</v>
      </c>
      <c r="C40" s="168"/>
      <c r="D40" s="168"/>
      <c r="E40" s="126"/>
      <c r="F40" s="127">
        <v>31680</v>
      </c>
      <c r="G40" s="128"/>
      <c r="H40" s="128"/>
      <c r="I40" s="129"/>
    </row>
    <row r="41" spans="2:9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1584 до 39960</v>
      </c>
      <c r="G41" s="181"/>
      <c r="H41" s="181"/>
      <c r="I41" s="182"/>
    </row>
    <row r="42" spans="2:9" ht="36" customHeight="1" x14ac:dyDescent="0.25">
      <c r="B42" s="124" t="s">
        <v>143</v>
      </c>
      <c r="C42" s="125"/>
      <c r="D42" s="125"/>
      <c r="E42" s="126"/>
      <c r="F42" s="127">
        <v>4680</v>
      </c>
      <c r="G42" s="128"/>
      <c r="H42" s="128"/>
      <c r="I42" s="129"/>
    </row>
    <row r="43" spans="2:9" ht="36" customHeight="1" x14ac:dyDescent="0.25">
      <c r="B43" s="124" t="s">
        <v>212</v>
      </c>
      <c r="C43" s="125"/>
      <c r="D43" s="125"/>
      <c r="E43" s="126"/>
      <c r="F43" s="127">
        <v>2700</v>
      </c>
      <c r="G43" s="128"/>
      <c r="H43" s="128"/>
      <c r="I43" s="129"/>
    </row>
    <row r="44" spans="2:9" ht="36" customHeight="1" x14ac:dyDescent="0.25">
      <c r="B44" s="124" t="s">
        <v>145</v>
      </c>
      <c r="C44" s="125"/>
      <c r="D44" s="125"/>
      <c r="E44" s="126"/>
      <c r="F44" s="127">
        <v>39960</v>
      </c>
      <c r="G44" s="128"/>
      <c r="H44" s="128"/>
      <c r="I44" s="129"/>
    </row>
    <row r="45" spans="2:9" ht="36" customHeight="1" x14ac:dyDescent="0.25">
      <c r="B45" s="124" t="s">
        <v>146</v>
      </c>
      <c r="C45" s="125"/>
      <c r="D45" s="125"/>
      <c r="E45" s="126"/>
      <c r="F45" s="127">
        <v>10548</v>
      </c>
      <c r="G45" s="128"/>
      <c r="H45" s="128"/>
      <c r="I45" s="129"/>
    </row>
    <row r="46" spans="2:9" ht="36" customHeight="1" x14ac:dyDescent="0.25">
      <c r="B46" s="124" t="s">
        <v>147</v>
      </c>
      <c r="C46" s="125"/>
      <c r="D46" s="125"/>
      <c r="E46" s="126"/>
      <c r="F46" s="127">
        <v>23760</v>
      </c>
      <c r="G46" s="128"/>
      <c r="H46" s="128"/>
      <c r="I46" s="129"/>
    </row>
    <row r="47" spans="2:9" ht="36" customHeight="1" x14ac:dyDescent="0.25">
      <c r="B47" s="124" t="s">
        <v>148</v>
      </c>
      <c r="C47" s="125"/>
      <c r="D47" s="125"/>
      <c r="E47" s="126"/>
      <c r="F47" s="127">
        <v>1584</v>
      </c>
      <c r="G47" s="128"/>
      <c r="H47" s="128"/>
      <c r="I47" s="129"/>
    </row>
    <row r="48" spans="2:9" ht="36" customHeight="1" x14ac:dyDescent="0.25">
      <c r="B48" s="124" t="s">
        <v>149</v>
      </c>
      <c r="C48" s="125"/>
      <c r="D48" s="125"/>
      <c r="E48" s="126"/>
      <c r="F48" s="127">
        <v>1584</v>
      </c>
      <c r="G48" s="128"/>
      <c r="H48" s="128"/>
      <c r="I48" s="129"/>
    </row>
    <row r="49" spans="1:9" ht="36" customHeight="1" x14ac:dyDescent="0.25">
      <c r="B49" s="124" t="s">
        <v>150</v>
      </c>
      <c r="C49" s="125"/>
      <c r="D49" s="125"/>
      <c r="E49" s="126"/>
      <c r="F49" s="127">
        <v>3168</v>
      </c>
      <c r="G49" s="128"/>
      <c r="H49" s="128"/>
      <c r="I49" s="129"/>
    </row>
    <row r="50" spans="1:9" ht="36" customHeight="1" x14ac:dyDescent="0.25">
      <c r="B50" s="124" t="s">
        <v>151</v>
      </c>
      <c r="C50" s="125"/>
      <c r="D50" s="125"/>
      <c r="E50" s="126"/>
      <c r="F50" s="127">
        <v>4752</v>
      </c>
      <c r="G50" s="128"/>
      <c r="H50" s="128"/>
      <c r="I50" s="129"/>
    </row>
    <row r="51" spans="1:9" ht="36" customHeight="1" thickBot="1" x14ac:dyDescent="0.3">
      <c r="B51" s="124" t="s">
        <v>152</v>
      </c>
      <c r="C51" s="125"/>
      <c r="D51" s="125"/>
      <c r="E51" s="126"/>
      <c r="F51" s="127">
        <v>19476</v>
      </c>
      <c r="G51" s="128"/>
      <c r="H51" s="128"/>
      <c r="I51" s="129"/>
    </row>
    <row r="52" spans="1:9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</row>
    <row r="54" spans="1:9" ht="54" customHeight="1" thickBot="1" x14ac:dyDescent="0.3">
      <c r="B54" s="226" t="s">
        <v>213</v>
      </c>
      <c r="C54" s="227"/>
      <c r="D54" s="227"/>
      <c r="E54" s="228"/>
      <c r="F54" s="156" t="str">
        <f>"Цена от "&amp;MIN(F56,F61:F74)&amp;" до "&amp;MAX(F56,F61:F74)</f>
        <v>Цена от 3600 до 53640</v>
      </c>
      <c r="G54" s="157"/>
      <c r="H54" s="157"/>
      <c r="I54" s="158"/>
    </row>
    <row r="55" spans="1:9" ht="24" customHeight="1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24" t="s">
        <v>156</v>
      </c>
      <c r="C56" s="125"/>
      <c r="D56" s="125"/>
      <c r="E56" s="126"/>
      <c r="F56" s="127">
        <v>7920</v>
      </c>
      <c r="G56" s="128"/>
      <c r="H56" s="128"/>
      <c r="I56" s="129"/>
    </row>
    <row r="57" spans="1:9" ht="36" customHeight="1" x14ac:dyDescent="0.25">
      <c r="B57" s="124" t="s">
        <v>157</v>
      </c>
      <c r="C57" s="125"/>
      <c r="D57" s="125"/>
      <c r="E57" s="126"/>
      <c r="F57" s="127">
        <v>792</v>
      </c>
      <c r="G57" s="128"/>
      <c r="H57" s="128"/>
      <c r="I57" s="129"/>
    </row>
    <row r="58" spans="1:9" ht="36" customHeight="1" x14ac:dyDescent="0.25">
      <c r="B58" s="124" t="s">
        <v>158</v>
      </c>
      <c r="C58" s="125"/>
      <c r="D58" s="125"/>
      <c r="E58" s="126"/>
      <c r="F58" s="127">
        <v>1980</v>
      </c>
      <c r="G58" s="128"/>
      <c r="H58" s="128"/>
      <c r="I58" s="129"/>
    </row>
    <row r="59" spans="1:9" ht="36" customHeight="1" thickBot="1" x14ac:dyDescent="0.3">
      <c r="A59" s="7"/>
      <c r="B59" s="337" t="s">
        <v>159</v>
      </c>
      <c r="C59" s="338"/>
      <c r="D59" s="338"/>
      <c r="E59" s="339"/>
      <c r="F59" s="127">
        <v>45000</v>
      </c>
      <c r="G59" s="128"/>
      <c r="H59" s="128"/>
      <c r="I59" s="129"/>
    </row>
    <row r="60" spans="1:9" ht="24" customHeight="1" thickBot="1" x14ac:dyDescent="0.3">
      <c r="B60" s="115"/>
      <c r="C60" s="116"/>
      <c r="D60" s="116"/>
      <c r="E60" s="117"/>
      <c r="F60" s="118"/>
      <c r="G60" s="119"/>
      <c r="H60" s="119"/>
      <c r="I60" s="120"/>
    </row>
    <row r="61" spans="1:9" ht="36" customHeight="1" x14ac:dyDescent="0.25">
      <c r="A61" s="33" t="s">
        <v>111</v>
      </c>
      <c r="B61" s="124" t="s">
        <v>160</v>
      </c>
      <c r="C61" s="125"/>
      <c r="D61" s="125"/>
      <c r="E61" s="126"/>
      <c r="F61" s="127">
        <v>21240</v>
      </c>
      <c r="G61" s="128"/>
      <c r="H61" s="128"/>
      <c r="I61" s="129"/>
    </row>
    <row r="62" spans="1:9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31140</v>
      </c>
      <c r="G62" s="128"/>
      <c r="H62" s="128"/>
      <c r="I62" s="129"/>
    </row>
    <row r="63" spans="1:9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34920</v>
      </c>
      <c r="G63" s="128"/>
      <c r="H63" s="128"/>
      <c r="I63" s="129"/>
    </row>
    <row r="64" spans="1:9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35460</v>
      </c>
      <c r="G64" s="128"/>
      <c r="H64" s="128"/>
      <c r="I64" s="129"/>
    </row>
    <row r="65" spans="1:9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42552</v>
      </c>
      <c r="G65" s="128"/>
      <c r="H65" s="128"/>
      <c r="I65" s="129"/>
    </row>
    <row r="66" spans="1:9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19476</v>
      </c>
      <c r="G66" s="128"/>
      <c r="H66" s="128"/>
      <c r="I66" s="129"/>
    </row>
    <row r="67" spans="1:9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19476</v>
      </c>
      <c r="G67" s="128"/>
      <c r="H67" s="128"/>
      <c r="I67" s="129"/>
    </row>
    <row r="68" spans="1:9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53640</v>
      </c>
      <c r="G68" s="128"/>
      <c r="H68" s="128"/>
      <c r="I68" s="129"/>
    </row>
    <row r="69" spans="1:9" ht="36" customHeight="1" x14ac:dyDescent="0.25">
      <c r="B69" s="124" t="s">
        <v>168</v>
      </c>
      <c r="C69" s="125"/>
      <c r="D69" s="125"/>
      <c r="E69" s="126"/>
      <c r="F69" s="127">
        <v>11340</v>
      </c>
      <c r="G69" s="128"/>
      <c r="H69" s="128"/>
      <c r="I69" s="129"/>
    </row>
    <row r="70" spans="1:9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3600</v>
      </c>
      <c r="G70" s="128"/>
      <c r="H70" s="128"/>
      <c r="I70" s="129"/>
    </row>
    <row r="71" spans="1:9" ht="36" customHeight="1" x14ac:dyDescent="0.25">
      <c r="B71" s="145" t="s">
        <v>170</v>
      </c>
      <c r="C71" s="146"/>
      <c r="D71" s="146"/>
      <c r="E71" s="147"/>
      <c r="F71" s="127">
        <v>13320</v>
      </c>
      <c r="G71" s="128"/>
      <c r="H71" s="128"/>
      <c r="I71" s="129"/>
    </row>
    <row r="72" spans="1:9" ht="36" customHeight="1" x14ac:dyDescent="0.25">
      <c r="A72" s="8"/>
      <c r="B72" s="145" t="s">
        <v>171</v>
      </c>
      <c r="C72" s="146"/>
      <c r="D72" s="146"/>
      <c r="E72" s="147"/>
      <c r="F72" s="127">
        <v>11880</v>
      </c>
      <c r="G72" s="128"/>
      <c r="H72" s="128"/>
      <c r="I72" s="129"/>
    </row>
    <row r="73" spans="1:9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36000</v>
      </c>
      <c r="G73" s="128"/>
      <c r="H73" s="128"/>
      <c r="I73" s="129"/>
    </row>
    <row r="74" spans="1:9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42840</v>
      </c>
      <c r="G74" s="128"/>
      <c r="H74" s="128"/>
      <c r="I74" s="129"/>
    </row>
    <row r="75" spans="1:9" ht="36" customHeight="1" x14ac:dyDescent="0.25">
      <c r="A75" s="7"/>
      <c r="B75" s="124" t="s">
        <v>174</v>
      </c>
      <c r="C75" s="125"/>
      <c r="D75" s="125"/>
      <c r="E75" s="126"/>
      <c r="F75" s="127">
        <v>2376</v>
      </c>
      <c r="G75" s="128"/>
      <c r="H75" s="128"/>
      <c r="I75" s="129"/>
    </row>
    <row r="76" spans="1:9" ht="36" customHeight="1" x14ac:dyDescent="0.25">
      <c r="A76" s="7"/>
      <c r="B76" s="124" t="s">
        <v>175</v>
      </c>
      <c r="C76" s="125"/>
      <c r="D76" s="125"/>
      <c r="E76" s="126"/>
      <c r="F76" s="127">
        <v>19980</v>
      </c>
      <c r="G76" s="128"/>
      <c r="H76" s="128"/>
      <c r="I76" s="129"/>
    </row>
    <row r="77" spans="1:9" ht="36" customHeight="1" x14ac:dyDescent="0.25">
      <c r="A77" s="7"/>
      <c r="B77" s="124" t="s">
        <v>176</v>
      </c>
      <c r="C77" s="125"/>
      <c r="D77" s="125"/>
      <c r="E77" s="168"/>
      <c r="F77" s="127">
        <v>19800</v>
      </c>
      <c r="G77" s="128"/>
      <c r="H77" s="128"/>
      <c r="I77" s="129"/>
    </row>
    <row r="78" spans="1:9" ht="36" customHeight="1" x14ac:dyDescent="0.25">
      <c r="A78" s="7"/>
      <c r="B78" s="145" t="s">
        <v>177</v>
      </c>
      <c r="C78" s="146"/>
      <c r="D78" s="146"/>
      <c r="E78" s="146"/>
      <c r="F78" s="127">
        <v>30060</v>
      </c>
      <c r="G78" s="128"/>
      <c r="H78" s="128"/>
      <c r="I78" s="129"/>
    </row>
    <row r="79" spans="1:9" ht="36" customHeight="1" x14ac:dyDescent="0.25">
      <c r="A79" s="33" t="s">
        <v>113</v>
      </c>
      <c r="B79" s="124" t="s">
        <v>214</v>
      </c>
      <c r="C79" s="125"/>
      <c r="D79" s="125"/>
      <c r="E79" s="126"/>
      <c r="F79" s="127">
        <v>30240</v>
      </c>
      <c r="G79" s="128"/>
      <c r="H79" s="128"/>
      <c r="I79" s="129"/>
    </row>
    <row r="80" spans="1:9" ht="36" customHeight="1" x14ac:dyDescent="0.25">
      <c r="A80" s="33" t="s">
        <v>113</v>
      </c>
      <c r="B80" s="124" t="s">
        <v>179</v>
      </c>
      <c r="C80" s="125"/>
      <c r="D80" s="125"/>
      <c r="E80" s="126"/>
      <c r="F80" s="127">
        <v>43920</v>
      </c>
      <c r="G80" s="128"/>
      <c r="H80" s="128"/>
      <c r="I80" s="129"/>
    </row>
    <row r="81" spans="1:9" ht="36" customHeight="1" x14ac:dyDescent="0.25">
      <c r="A81" s="33" t="s">
        <v>113</v>
      </c>
      <c r="B81" s="124" t="s">
        <v>216</v>
      </c>
      <c r="C81" s="125"/>
      <c r="D81" s="125"/>
      <c r="E81" s="126"/>
      <c r="F81" s="127">
        <v>48960</v>
      </c>
      <c r="G81" s="128"/>
      <c r="H81" s="128"/>
      <c r="I81" s="129"/>
    </row>
    <row r="82" spans="1:9" ht="36" customHeight="1" x14ac:dyDescent="0.25">
      <c r="A82" s="33" t="s">
        <v>113</v>
      </c>
      <c r="B82" s="124" t="s">
        <v>217</v>
      </c>
      <c r="C82" s="125"/>
      <c r="D82" s="125"/>
      <c r="E82" s="126"/>
      <c r="F82" s="127">
        <v>49680</v>
      </c>
      <c r="G82" s="128"/>
      <c r="H82" s="128"/>
      <c r="I82" s="129"/>
    </row>
    <row r="83" spans="1:9" ht="36" customHeight="1" x14ac:dyDescent="0.25">
      <c r="A83" s="33" t="s">
        <v>113</v>
      </c>
      <c r="B83" s="162" t="s">
        <v>218</v>
      </c>
      <c r="C83" s="163"/>
      <c r="D83" s="163"/>
      <c r="E83" s="164"/>
      <c r="F83" s="165">
        <v>59616</v>
      </c>
      <c r="G83" s="166"/>
      <c r="H83" s="166"/>
      <c r="I83" s="167"/>
    </row>
    <row r="84" spans="1:9" ht="36" customHeight="1" x14ac:dyDescent="0.25">
      <c r="A84" s="33" t="s">
        <v>113</v>
      </c>
      <c r="B84" s="124" t="s">
        <v>219</v>
      </c>
      <c r="C84" s="125"/>
      <c r="D84" s="125"/>
      <c r="E84" s="126"/>
      <c r="F84" s="127">
        <v>27360</v>
      </c>
      <c r="G84" s="128"/>
      <c r="H84" s="128"/>
      <c r="I84" s="129"/>
    </row>
    <row r="85" spans="1:9" ht="36" customHeight="1" x14ac:dyDescent="0.25">
      <c r="A85" s="33" t="s">
        <v>113</v>
      </c>
      <c r="B85" s="124" t="s">
        <v>220</v>
      </c>
      <c r="C85" s="125"/>
      <c r="D85" s="125"/>
      <c r="E85" s="126"/>
      <c r="F85" s="127">
        <v>27360</v>
      </c>
      <c r="G85" s="128"/>
      <c r="H85" s="128"/>
      <c r="I85" s="129"/>
    </row>
    <row r="86" spans="1:9" ht="36" customHeight="1" x14ac:dyDescent="0.25">
      <c r="A86" s="33" t="s">
        <v>113</v>
      </c>
      <c r="B86" s="124" t="s">
        <v>221</v>
      </c>
      <c r="C86" s="125"/>
      <c r="D86" s="125"/>
      <c r="E86" s="126"/>
      <c r="F86" s="127">
        <v>75600</v>
      </c>
      <c r="G86" s="128"/>
      <c r="H86" s="128"/>
      <c r="I86" s="129"/>
    </row>
    <row r="87" spans="1:9" ht="36" customHeight="1" x14ac:dyDescent="0.25">
      <c r="A87" s="33" t="s">
        <v>113</v>
      </c>
      <c r="B87" s="124" t="s">
        <v>222</v>
      </c>
      <c r="C87" s="125"/>
      <c r="D87" s="125"/>
      <c r="E87" s="126"/>
      <c r="F87" s="127">
        <v>5040</v>
      </c>
      <c r="G87" s="128"/>
      <c r="H87" s="128"/>
      <c r="I87" s="129"/>
    </row>
    <row r="88" spans="1:9" ht="36" customHeight="1" x14ac:dyDescent="0.25">
      <c r="A88" s="33" t="s">
        <v>113</v>
      </c>
      <c r="B88" s="124" t="s">
        <v>223</v>
      </c>
      <c r="C88" s="125"/>
      <c r="D88" s="125"/>
      <c r="E88" s="126"/>
      <c r="F88" s="127">
        <v>50400</v>
      </c>
      <c r="G88" s="128"/>
      <c r="H88" s="128"/>
      <c r="I88" s="129"/>
    </row>
    <row r="89" spans="1:9" ht="36" customHeight="1" x14ac:dyDescent="0.25">
      <c r="A89" s="33" t="s">
        <v>113</v>
      </c>
      <c r="B89" s="124" t="s">
        <v>224</v>
      </c>
      <c r="C89" s="125"/>
      <c r="D89" s="125"/>
      <c r="E89" s="126"/>
      <c r="F89" s="127">
        <v>60480</v>
      </c>
      <c r="G89" s="128"/>
      <c r="H89" s="128"/>
      <c r="I89" s="129"/>
    </row>
    <row r="90" spans="1:9" ht="27" customHeight="1" thickBot="1" x14ac:dyDescent="0.3">
      <c r="B90" s="223" t="s">
        <v>189</v>
      </c>
      <c r="C90" s="224"/>
      <c r="D90" s="224"/>
      <c r="E90" s="225"/>
      <c r="F90" s="223"/>
      <c r="G90" s="224"/>
      <c r="H90" s="224"/>
      <c r="I90" s="225"/>
    </row>
    <row r="91" spans="1:9" ht="19.5" customHeight="1" thickBot="1" x14ac:dyDescent="0.3">
      <c r="B91" s="218" t="s">
        <v>190</v>
      </c>
      <c r="C91" s="219"/>
      <c r="D91" s="219"/>
      <c r="E91" s="219"/>
      <c r="F91" s="218"/>
      <c r="G91" s="219"/>
      <c r="H91" s="219"/>
      <c r="I91" s="220"/>
    </row>
    <row r="92" spans="1:9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4"/>
    </row>
    <row r="93" spans="1:9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9"/>
    </row>
    <row r="94" spans="1:9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9"/>
    </row>
    <row r="95" spans="1:9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</row>
    <row r="96" spans="1:9" ht="36" customHeight="1" x14ac:dyDescent="0.25">
      <c r="A96" s="33" t="s">
        <v>111</v>
      </c>
      <c r="B96" s="124" t="s">
        <v>266</v>
      </c>
      <c r="C96" s="125"/>
      <c r="D96" s="125"/>
      <c r="E96" s="126"/>
      <c r="F96" s="127">
        <v>9000</v>
      </c>
      <c r="G96" s="128"/>
      <c r="H96" s="128"/>
      <c r="I96" s="129"/>
    </row>
    <row r="97" spans="1:9" ht="36" customHeight="1" x14ac:dyDescent="0.25">
      <c r="A97" s="33" t="s">
        <v>111</v>
      </c>
      <c r="B97" s="124" t="s">
        <v>196</v>
      </c>
      <c r="C97" s="125"/>
      <c r="D97" s="125"/>
      <c r="E97" s="126"/>
      <c r="F97" s="127">
        <v>9000</v>
      </c>
      <c r="G97" s="128"/>
      <c r="H97" s="128"/>
      <c r="I97" s="129"/>
    </row>
    <row r="98" spans="1:9" ht="36" customHeight="1" x14ac:dyDescent="0.25">
      <c r="A98" s="33" t="s">
        <v>111</v>
      </c>
      <c r="B98" s="124" t="s">
        <v>197</v>
      </c>
      <c r="C98" s="125"/>
      <c r="D98" s="125"/>
      <c r="E98" s="126"/>
      <c r="F98" s="127">
        <v>27000</v>
      </c>
      <c r="G98" s="128"/>
      <c r="H98" s="128"/>
      <c r="I98" s="129"/>
    </row>
    <row r="99" spans="1:9" ht="36" customHeight="1" x14ac:dyDescent="0.25">
      <c r="A99" s="33" t="s">
        <v>113</v>
      </c>
      <c r="B99" s="124" t="s">
        <v>226</v>
      </c>
      <c r="C99" s="125"/>
      <c r="D99" s="125"/>
      <c r="E99" s="126"/>
      <c r="F99" s="255">
        <v>12960</v>
      </c>
      <c r="G99" s="342"/>
      <c r="H99" s="342"/>
      <c r="I99" s="343"/>
    </row>
    <row r="100" spans="1:9" ht="36" customHeight="1" x14ac:dyDescent="0.25">
      <c r="A100" s="33" t="s">
        <v>113</v>
      </c>
      <c r="B100" s="124" t="s">
        <v>227</v>
      </c>
      <c r="C100" s="125"/>
      <c r="D100" s="125"/>
      <c r="E100" s="126"/>
      <c r="F100" s="127">
        <v>12960</v>
      </c>
      <c r="G100" s="128"/>
      <c r="H100" s="128"/>
      <c r="I100" s="129"/>
    </row>
    <row r="101" spans="1:9" ht="36" customHeight="1" x14ac:dyDescent="0.25">
      <c r="A101" s="33" t="s">
        <v>113</v>
      </c>
      <c r="B101" s="124" t="s">
        <v>228</v>
      </c>
      <c r="C101" s="125"/>
      <c r="D101" s="125"/>
      <c r="E101" s="126"/>
      <c r="F101" s="127">
        <v>38160</v>
      </c>
      <c r="G101" s="128"/>
      <c r="H101" s="128"/>
      <c r="I101" s="129"/>
    </row>
    <row r="102" spans="1:9" ht="36" customHeight="1" thickBot="1" x14ac:dyDescent="0.3">
      <c r="A102" s="7"/>
      <c r="B102" s="124" t="s">
        <v>201</v>
      </c>
      <c r="C102" s="125"/>
      <c r="D102" s="125"/>
      <c r="E102" s="126"/>
      <c r="F102" s="127">
        <v>9000</v>
      </c>
      <c r="G102" s="128"/>
      <c r="H102" s="128"/>
      <c r="I102" s="128"/>
    </row>
    <row r="103" spans="1:9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5"/>
    </row>
    <row r="104" spans="1:9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</row>
    <row r="105" spans="1:9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</row>
    <row r="106" spans="1:9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</row>
    <row r="107" spans="1:9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</row>
    <row r="108" spans="1:9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</row>
    <row r="109" spans="1:9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</row>
    <row r="110" spans="1:9" ht="24" thickBot="1" x14ac:dyDescent="0.3">
      <c r="B110" s="115"/>
      <c r="C110" s="116"/>
      <c r="D110" s="116"/>
      <c r="E110" s="117"/>
      <c r="F110" s="118"/>
      <c r="G110" s="119"/>
      <c r="H110" s="119"/>
      <c r="I110" s="120"/>
    </row>
    <row r="111" spans="1:9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</row>
    <row r="112" spans="1:9" ht="27" customHeight="1" x14ac:dyDescent="0.25">
      <c r="A112" s="7" t="s">
        <v>113</v>
      </c>
      <c r="B112" s="122" t="s">
        <v>373</v>
      </c>
      <c r="C112" s="122"/>
      <c r="D112" s="122"/>
      <c r="E112" s="122"/>
      <c r="F112" s="122"/>
      <c r="G112" s="122"/>
      <c r="H112" s="122"/>
      <c r="I112" s="122"/>
    </row>
    <row r="113" spans="1:9" ht="40.5" customHeight="1" x14ac:dyDescent="0.25">
      <c r="A113" s="7"/>
      <c r="B113" s="123" t="s">
        <v>211</v>
      </c>
      <c r="C113" s="123"/>
      <c r="D113" s="123"/>
      <c r="E113" s="123"/>
      <c r="F113" s="123"/>
      <c r="G113" s="123"/>
      <c r="H113" s="123"/>
      <c r="I113" s="123"/>
    </row>
    <row r="114" spans="1:9" ht="18" customHeight="1" x14ac:dyDescent="0.25">
      <c r="A114" s="7"/>
    </row>
  </sheetData>
  <sheetProtection selectLockedCells="1" selectUnlockedCells="1"/>
  <mergeCells count="217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09:E109"/>
    <mergeCell ref="F109:I109"/>
    <mergeCell ref="B110:E110"/>
    <mergeCell ref="F110:I110"/>
    <mergeCell ref="B112:I112"/>
    <mergeCell ref="B113:I113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63504</v>
      </c>
      <c r="G9" s="17">
        <f>H9*1.1</f>
        <v>58212.000000000007</v>
      </c>
      <c r="H9" s="17">
        <v>52920</v>
      </c>
      <c r="I9" s="17">
        <f>H9*0.75</f>
        <v>39690</v>
      </c>
      <c r="J9" s="17">
        <f>H9*0.5</f>
        <v>26460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50544</v>
      </c>
      <c r="G11" s="16">
        <f>H11*1.1</f>
        <v>46332.000000000007</v>
      </c>
      <c r="H11" s="16">
        <v>42120</v>
      </c>
      <c r="I11" s="16">
        <f>H11*0.75</f>
        <v>31590</v>
      </c>
      <c r="J11" s="16">
        <f>H11*0.5</f>
        <v>21060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70761.599999999991</v>
      </c>
      <c r="G12" s="17">
        <f>H12*1.1</f>
        <v>64864.800000000003</v>
      </c>
      <c r="H12" s="17">
        <v>58968</v>
      </c>
      <c r="I12" s="17">
        <f>H12*0.75</f>
        <v>44226</v>
      </c>
      <c r="J12" s="17">
        <f>H12*0.5</f>
        <v>29484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6372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9360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1800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4248 до 84960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4248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8496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12744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16992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21240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25488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29736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33984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38232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42480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46728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50976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55224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59472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63720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67968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72216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76464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80712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84960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23724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3600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7452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6732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4608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201.60000000000002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38952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9000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900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2250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14868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8856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30096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29376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35251.199999999997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8856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12060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36108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30060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10620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7092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36000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38952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3600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9090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20880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12960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42480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41760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50112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12960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17280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51120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50400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54720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25920</v>
      </c>
      <c r="G96" s="46">
        <f>H96*1.1</f>
        <v>23760.000000000004</v>
      </c>
      <c r="H96" s="46">
        <v>21600</v>
      </c>
      <c r="I96" s="46">
        <f>H96*0.75</f>
        <v>16200</v>
      </c>
      <c r="J96" s="47">
        <f>H96*0.5</f>
        <v>10800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10620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22680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36288</v>
      </c>
      <c r="G99" s="46">
        <f>H99*1.1</f>
        <v>33264</v>
      </c>
      <c r="H99" s="46">
        <v>30240</v>
      </c>
      <c r="I99" s="46">
        <f>H99*0.75</f>
        <v>22680</v>
      </c>
      <c r="J99" s="47">
        <f>H99*0.5</f>
        <v>15120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15120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32400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10620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33" t="s">
        <v>111</v>
      </c>
      <c r="B8" s="202" t="s">
        <v>112</v>
      </c>
      <c r="C8" s="203"/>
      <c r="D8" s="203"/>
      <c r="E8" s="204"/>
      <c r="F8" s="16">
        <f>H8*1.2</f>
        <v>59832</v>
      </c>
      <c r="G8" s="16">
        <f>H8*1.1</f>
        <v>54846.000000000007</v>
      </c>
      <c r="H8" s="16">
        <v>49860</v>
      </c>
      <c r="I8" s="16">
        <f>H8*0.75</f>
        <v>37395</v>
      </c>
      <c r="J8" s="16">
        <f>H8*0.5</f>
        <v>24930</v>
      </c>
    </row>
    <row r="9" spans="1:10" ht="36" customHeight="1" thickBot="1" x14ac:dyDescent="0.3">
      <c r="A9" s="33" t="s">
        <v>113</v>
      </c>
      <c r="B9" s="205" t="s">
        <v>114</v>
      </c>
      <c r="C9" s="206"/>
      <c r="D9" s="206"/>
      <c r="E9" s="141"/>
      <c r="F9" s="17">
        <f>H9*1.2</f>
        <v>83808</v>
      </c>
      <c r="G9" s="17">
        <f t="shared" ref="G9" si="0">H9*1.1</f>
        <v>76824</v>
      </c>
      <c r="H9" s="17">
        <v>69840</v>
      </c>
      <c r="I9" s="17">
        <f t="shared" ref="I9" si="1">H9*0.75</f>
        <v>52380</v>
      </c>
      <c r="J9" s="17">
        <f t="shared" ref="J9" si="2">H9*0.5</f>
        <v>34920</v>
      </c>
    </row>
    <row r="10" spans="1:10" ht="36" customHeight="1" thickBot="1" x14ac:dyDescent="0.3">
      <c r="A10" s="33"/>
      <c r="B10" s="115"/>
      <c r="C10" s="116"/>
      <c r="D10" s="116"/>
      <c r="E10" s="117"/>
      <c r="F10" s="45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68472</v>
      </c>
      <c r="G11" s="16">
        <f>H11*1.1</f>
        <v>62766.000000000007</v>
      </c>
      <c r="H11" s="16">
        <v>57060</v>
      </c>
      <c r="I11" s="16">
        <f>H11*0.75</f>
        <v>42795</v>
      </c>
      <c r="J11" s="16">
        <f>H11*0.5</f>
        <v>28530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95904</v>
      </c>
      <c r="G12" s="17">
        <f t="shared" ref="G12" si="3">H12*1.1</f>
        <v>87912</v>
      </c>
      <c r="H12" s="17">
        <v>79920</v>
      </c>
      <c r="I12" s="17">
        <f t="shared" ref="I12" si="4">H12*0.75</f>
        <v>59940</v>
      </c>
      <c r="J12" s="17">
        <f t="shared" ref="J12" si="5">H12*0.5</f>
        <v>39960</v>
      </c>
    </row>
    <row r="13" spans="1:10" ht="21.75" thickBot="1" x14ac:dyDescent="0.3">
      <c r="A13" s="33"/>
      <c r="B13" s="115"/>
      <c r="C13" s="185"/>
      <c r="D13" s="185"/>
      <c r="E13" s="186"/>
      <c r="F13" s="115"/>
      <c r="G13" s="185"/>
      <c r="H13" s="185"/>
      <c r="I13" s="185"/>
      <c r="J13" s="72"/>
    </row>
    <row r="14" spans="1:10" ht="36" customHeight="1" x14ac:dyDescent="0.25">
      <c r="A14" s="33" t="s">
        <v>111</v>
      </c>
      <c r="B14" s="202" t="s">
        <v>117</v>
      </c>
      <c r="C14" s="340"/>
      <c r="D14" s="340"/>
      <c r="E14" s="341"/>
      <c r="F14" s="455">
        <v>10080</v>
      </c>
      <c r="G14" s="456"/>
      <c r="H14" s="456"/>
      <c r="I14" s="456"/>
      <c r="J14" s="457"/>
    </row>
    <row r="15" spans="1:10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258">
        <v>14400</v>
      </c>
      <c r="G15" s="453"/>
      <c r="H15" s="453"/>
      <c r="I15" s="453"/>
      <c r="J15" s="454"/>
    </row>
    <row r="16" spans="1:10" ht="21.75" thickBot="1" x14ac:dyDescent="0.3">
      <c r="A16" s="33"/>
      <c r="B16" s="115"/>
      <c r="C16" s="185"/>
      <c r="D16" s="185"/>
      <c r="E16" s="186"/>
      <c r="F16" s="115"/>
      <c r="G16" s="185"/>
      <c r="H16" s="185"/>
      <c r="I16" s="185"/>
      <c r="J16" s="72"/>
    </row>
    <row r="17" spans="1:10" ht="36" customHeight="1" x14ac:dyDescent="0.25">
      <c r="A17" s="33" t="s">
        <v>111</v>
      </c>
      <c r="B17" s="145" t="s">
        <v>119</v>
      </c>
      <c r="C17" s="168"/>
      <c r="D17" s="168"/>
      <c r="E17" s="126"/>
      <c r="F17" s="238">
        <v>1800</v>
      </c>
      <c r="G17" s="239"/>
      <c r="H17" s="239"/>
      <c r="I17" s="239"/>
      <c r="J17" s="240"/>
    </row>
    <row r="18" spans="1:10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83">
        <v>2520</v>
      </c>
      <c r="G18" s="169"/>
      <c r="H18" s="169"/>
      <c r="I18" s="169"/>
      <c r="J18" s="18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12240 до 465120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12240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24480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48960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73440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97920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122400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146880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171360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195840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220320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244800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269280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293760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318240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342720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367200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391680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416160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440640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465120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46800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8280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2880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46800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9000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27000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A51" s="7"/>
      <c r="B51" s="162" t="s">
        <v>152</v>
      </c>
      <c r="C51" s="163"/>
      <c r="D51" s="163"/>
      <c r="E51" s="164"/>
      <c r="F51" s="165">
        <v>28800</v>
      </c>
      <c r="G51" s="166"/>
      <c r="H51" s="166"/>
      <c r="I51" s="166"/>
      <c r="J51" s="167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201.60000000000002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"&amp;MIN(F56,F61:J62,H96,F63:F74)&amp;" до "&amp;MAX(F56,F61:J62,H96,F63:F74)</f>
        <v>Цена от 3060 до 155520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38880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3888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12960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46800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31680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109800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50400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60480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61200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38160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109800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90000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22320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18720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155520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82800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7200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43200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30060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60012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65520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44640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154080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70560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84672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85680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54000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154080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255">
        <v>218160</v>
      </c>
      <c r="G88" s="342"/>
      <c r="H88" s="342"/>
      <c r="I88" s="342"/>
      <c r="J88" s="343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115920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30240</v>
      </c>
      <c r="G96" s="46">
        <f>H96*1.1</f>
        <v>27720.000000000004</v>
      </c>
      <c r="H96" s="46">
        <v>25200</v>
      </c>
      <c r="I96" s="46">
        <f>H96*0.75</f>
        <v>18900</v>
      </c>
      <c r="J96" s="47">
        <f>H96*0.5</f>
        <v>12600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18360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45" t="s">
        <v>197</v>
      </c>
      <c r="C98" s="146"/>
      <c r="D98" s="146"/>
      <c r="E98" s="147"/>
      <c r="F98" s="255">
        <v>36000</v>
      </c>
      <c r="G98" s="342"/>
      <c r="H98" s="342"/>
      <c r="I98" s="342"/>
      <c r="J98" s="343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42336</v>
      </c>
      <c r="G99" s="46">
        <f>H99*1.1</f>
        <v>38808</v>
      </c>
      <c r="H99" s="46">
        <v>35280</v>
      </c>
      <c r="I99" s="46">
        <f>H99*0.75</f>
        <v>26460</v>
      </c>
      <c r="J99" s="47">
        <f>H99*0.5</f>
        <v>17640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25920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50400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30240</v>
      </c>
      <c r="G102" s="24">
        <f>H102*1.1</f>
        <v>27720.000000000004</v>
      </c>
      <c r="H102" s="24">
        <v>25200</v>
      </c>
      <c r="I102" s="24">
        <f>H102*0.75</f>
        <v>18900</v>
      </c>
      <c r="J102" s="24">
        <f>H102*0.5</f>
        <v>12600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9" sqref="F79:J79"/>
    </sheetView>
  </sheetViews>
  <sheetFormatPr defaultColWidth="9.140625" defaultRowHeight="21" outlineLevelRow="1" x14ac:dyDescent="0.25"/>
  <cols>
    <col min="1" max="1" width="32.7109375" style="33" hidden="1" customWidth="1"/>
    <col min="2" max="2" width="30.7109375" style="31" customWidth="1"/>
    <col min="3" max="5" width="30.7109375" style="8" customWidth="1"/>
    <col min="6" max="8" width="24.7109375" style="32" customWidth="1"/>
    <col min="9" max="9" width="20.28515625" style="32" customWidth="1"/>
    <col min="10" max="10" width="24.140625" style="8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10" s="11" customFormat="1" ht="54" customHeight="1" x14ac:dyDescent="0.25">
      <c r="A2" s="34"/>
      <c r="B2" s="10"/>
      <c r="C2" s="10"/>
      <c r="D2" s="10"/>
      <c r="E2" s="10"/>
      <c r="F2" s="214" t="s">
        <v>32</v>
      </c>
      <c r="G2" s="214"/>
      <c r="H2" s="214"/>
      <c r="I2" s="214"/>
    </row>
    <row r="3" spans="1:10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10" ht="54" customHeight="1" thickBot="1" x14ac:dyDescent="0.3">
      <c r="B5" s="130" t="s">
        <v>104</v>
      </c>
      <c r="C5" s="131"/>
      <c r="D5" s="131"/>
      <c r="E5" s="132"/>
      <c r="F5" s="130"/>
      <c r="G5" s="131"/>
      <c r="H5" s="131"/>
      <c r="I5" s="131"/>
      <c r="J5" s="132"/>
    </row>
    <row r="6" spans="1:10" ht="54" customHeight="1" thickBot="1" x14ac:dyDescent="0.3">
      <c r="B6" s="210" t="s">
        <v>105</v>
      </c>
      <c r="C6" s="211"/>
      <c r="D6" s="211"/>
      <c r="E6" s="212"/>
      <c r="F6" s="73" t="s">
        <v>106</v>
      </c>
      <c r="G6" s="73" t="s">
        <v>107</v>
      </c>
      <c r="H6" s="73" t="s">
        <v>108</v>
      </c>
      <c r="I6" s="73" t="s">
        <v>109</v>
      </c>
      <c r="J6" s="74" t="s">
        <v>110</v>
      </c>
    </row>
    <row r="7" spans="1:10" ht="24" thickBot="1" x14ac:dyDescent="0.3">
      <c r="B7" s="115"/>
      <c r="C7" s="116"/>
      <c r="D7" s="116"/>
      <c r="E7" s="117"/>
      <c r="F7" s="458"/>
      <c r="G7" s="119"/>
      <c r="H7" s="119"/>
      <c r="I7" s="119"/>
      <c r="J7" s="120"/>
    </row>
    <row r="8" spans="1:10" ht="36" customHeight="1" x14ac:dyDescent="0.25">
      <c r="A8" s="33" t="s">
        <v>111</v>
      </c>
      <c r="B8" s="202" t="s">
        <v>112</v>
      </c>
      <c r="C8" s="203"/>
      <c r="D8" s="203"/>
      <c r="E8" s="204"/>
      <c r="F8" s="16">
        <f>H8*1.2</f>
        <v>36936</v>
      </c>
      <c r="G8" s="16">
        <f>H8*1.1</f>
        <v>33858</v>
      </c>
      <c r="H8" s="16">
        <v>30780</v>
      </c>
      <c r="I8" s="16">
        <f>H8*0.75</f>
        <v>23085</v>
      </c>
      <c r="J8" s="16">
        <f>H8*0.5</f>
        <v>15390</v>
      </c>
    </row>
    <row r="9" spans="1:10" ht="36" customHeight="1" thickBot="1" x14ac:dyDescent="0.3">
      <c r="A9" s="33" t="s">
        <v>113</v>
      </c>
      <c r="B9" s="205" t="s">
        <v>114</v>
      </c>
      <c r="C9" s="206"/>
      <c r="D9" s="206"/>
      <c r="E9" s="141"/>
      <c r="F9" s="17">
        <f>H9*1.2</f>
        <v>51753.599999999999</v>
      </c>
      <c r="G9" s="17">
        <f t="shared" ref="G9" si="0">H9*1.1</f>
        <v>47440.800000000003</v>
      </c>
      <c r="H9" s="17">
        <v>43128</v>
      </c>
      <c r="I9" s="17">
        <f t="shared" ref="I9" si="1">H9*0.75</f>
        <v>32346</v>
      </c>
      <c r="J9" s="17">
        <f t="shared" ref="J9" si="2">H9*0.5</f>
        <v>21564</v>
      </c>
    </row>
    <row r="10" spans="1:10" ht="36" customHeight="1" thickBot="1" x14ac:dyDescent="0.3">
      <c r="B10" s="115"/>
      <c r="C10" s="116"/>
      <c r="D10" s="116"/>
      <c r="E10" s="117"/>
      <c r="F10" s="45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41472</v>
      </c>
      <c r="G11" s="16">
        <f>H11*1.1</f>
        <v>38016</v>
      </c>
      <c r="H11" s="16">
        <v>34560</v>
      </c>
      <c r="I11" s="16">
        <f>H11*0.75</f>
        <v>25920</v>
      </c>
      <c r="J11" s="16">
        <f>H11*0.5</f>
        <v>17280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58060.799999999996</v>
      </c>
      <c r="G12" s="17">
        <f t="shared" ref="G12" si="3">H12*1.1</f>
        <v>53222.400000000001</v>
      </c>
      <c r="H12" s="17">
        <v>48384</v>
      </c>
      <c r="I12" s="17">
        <f t="shared" ref="I12" si="4">H12*0.75</f>
        <v>36288</v>
      </c>
      <c r="J12" s="17">
        <f t="shared" ref="J12" si="5">H12*0.5</f>
        <v>24192</v>
      </c>
    </row>
    <row r="13" spans="1:10" ht="21.75" thickBot="1" x14ac:dyDescent="0.3">
      <c r="B13" s="115"/>
      <c r="C13" s="185"/>
      <c r="D13" s="185"/>
      <c r="E13" s="186"/>
      <c r="F13" s="115"/>
      <c r="G13" s="185"/>
      <c r="H13" s="185"/>
      <c r="I13" s="185"/>
      <c r="J13" s="72"/>
    </row>
    <row r="14" spans="1:10" ht="36" customHeight="1" x14ac:dyDescent="0.25">
      <c r="A14" s="33" t="s">
        <v>111</v>
      </c>
      <c r="B14" s="202" t="s">
        <v>117</v>
      </c>
      <c r="C14" s="340"/>
      <c r="D14" s="340"/>
      <c r="E14" s="341"/>
      <c r="F14" s="455">
        <v>6048</v>
      </c>
      <c r="G14" s="456"/>
      <c r="H14" s="456"/>
      <c r="I14" s="456"/>
      <c r="J14" s="457"/>
    </row>
    <row r="15" spans="1:10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258">
        <v>8640</v>
      </c>
      <c r="G15" s="453"/>
      <c r="H15" s="453"/>
      <c r="I15" s="453"/>
      <c r="J15" s="454"/>
    </row>
    <row r="16" spans="1:10" ht="21.75" thickBot="1" x14ac:dyDescent="0.3">
      <c r="B16" s="115"/>
      <c r="C16" s="185"/>
      <c r="D16" s="185"/>
      <c r="E16" s="186"/>
      <c r="F16" s="115"/>
      <c r="G16" s="185"/>
      <c r="H16" s="185"/>
      <c r="I16" s="185"/>
      <c r="J16" s="72"/>
    </row>
    <row r="17" spans="1:10" ht="36" customHeight="1" x14ac:dyDescent="0.25">
      <c r="A17" s="33" t="s">
        <v>111</v>
      </c>
      <c r="B17" s="145" t="s">
        <v>119</v>
      </c>
      <c r="C17" s="168"/>
      <c r="D17" s="168"/>
      <c r="E17" s="126"/>
      <c r="F17" s="238">
        <v>1440</v>
      </c>
      <c r="G17" s="239"/>
      <c r="H17" s="239"/>
      <c r="I17" s="239"/>
      <c r="J17" s="240"/>
    </row>
    <row r="18" spans="1:10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83">
        <v>2016</v>
      </c>
      <c r="G18" s="169"/>
      <c r="H18" s="169"/>
      <c r="I18" s="169"/>
      <c r="J18" s="184"/>
    </row>
    <row r="19" spans="1:10" ht="21.75" thickBot="1" x14ac:dyDescent="0.3">
      <c r="B19" s="115"/>
      <c r="C19" s="116"/>
      <c r="D19" s="116"/>
      <c r="E19" s="117"/>
      <c r="F19" s="115"/>
      <c r="G19" s="185"/>
      <c r="H19" s="185"/>
      <c r="I19" s="185"/>
      <c r="J19" s="186"/>
    </row>
    <row r="20" spans="1:10" ht="36" customHeight="1" thickBot="1" x14ac:dyDescent="0.3">
      <c r="B20" s="459" t="s">
        <v>121</v>
      </c>
      <c r="C20" s="460"/>
      <c r="D20" s="460"/>
      <c r="E20" s="461"/>
      <c r="F20" s="370" t="str">
        <f>"Цена от "&amp;MIN($F$21:F40)&amp;" до "&amp;MAX($F$21:F40)</f>
        <v>Цена от 6660 до 133200</v>
      </c>
      <c r="G20" s="371"/>
      <c r="H20" s="371"/>
      <c r="I20" s="371"/>
      <c r="J20" s="372"/>
    </row>
    <row r="21" spans="1:10" ht="36" customHeight="1" outlineLevel="1" x14ac:dyDescent="0.25">
      <c r="B21" s="202" t="s">
        <v>122</v>
      </c>
      <c r="C21" s="203"/>
      <c r="D21" s="203"/>
      <c r="E21" s="204"/>
      <c r="F21" s="238">
        <v>6660</v>
      </c>
      <c r="G21" s="239"/>
      <c r="H21" s="239"/>
      <c r="I21" s="239"/>
      <c r="J21" s="240"/>
    </row>
    <row r="22" spans="1:10" ht="36" customHeight="1" outlineLevel="1" x14ac:dyDescent="0.25">
      <c r="B22" s="145" t="s">
        <v>123</v>
      </c>
      <c r="C22" s="168"/>
      <c r="D22" s="168"/>
      <c r="E22" s="126"/>
      <c r="F22" s="183">
        <v>13320</v>
      </c>
      <c r="G22" s="169"/>
      <c r="H22" s="169"/>
      <c r="I22" s="169"/>
      <c r="J22" s="184"/>
    </row>
    <row r="23" spans="1:10" ht="36" customHeight="1" outlineLevel="1" x14ac:dyDescent="0.25">
      <c r="B23" s="145" t="s">
        <v>124</v>
      </c>
      <c r="C23" s="168"/>
      <c r="D23" s="168"/>
      <c r="E23" s="126"/>
      <c r="F23" s="183">
        <v>19980</v>
      </c>
      <c r="G23" s="169"/>
      <c r="H23" s="169"/>
      <c r="I23" s="169"/>
      <c r="J23" s="184"/>
    </row>
    <row r="24" spans="1:10" ht="36" customHeight="1" outlineLevel="1" x14ac:dyDescent="0.25">
      <c r="B24" s="145" t="s">
        <v>125</v>
      </c>
      <c r="C24" s="168"/>
      <c r="D24" s="168"/>
      <c r="E24" s="126"/>
      <c r="F24" s="183">
        <v>26640</v>
      </c>
      <c r="G24" s="169"/>
      <c r="H24" s="169"/>
      <c r="I24" s="169"/>
      <c r="J24" s="184"/>
    </row>
    <row r="25" spans="1:10" ht="36" customHeight="1" outlineLevel="1" x14ac:dyDescent="0.25">
      <c r="B25" s="145" t="s">
        <v>126</v>
      </c>
      <c r="C25" s="168"/>
      <c r="D25" s="168"/>
      <c r="E25" s="126"/>
      <c r="F25" s="183">
        <v>33300</v>
      </c>
      <c r="G25" s="169"/>
      <c r="H25" s="169"/>
      <c r="I25" s="169"/>
      <c r="J25" s="184"/>
    </row>
    <row r="26" spans="1:10" ht="36" customHeight="1" outlineLevel="1" x14ac:dyDescent="0.25">
      <c r="B26" s="145" t="s">
        <v>127</v>
      </c>
      <c r="C26" s="168"/>
      <c r="D26" s="168"/>
      <c r="E26" s="126"/>
      <c r="F26" s="183">
        <v>39960</v>
      </c>
      <c r="G26" s="169"/>
      <c r="H26" s="169"/>
      <c r="I26" s="169"/>
      <c r="J26" s="184"/>
    </row>
    <row r="27" spans="1:10" ht="36" customHeight="1" outlineLevel="1" x14ac:dyDescent="0.25">
      <c r="B27" s="145" t="s">
        <v>128</v>
      </c>
      <c r="C27" s="168"/>
      <c r="D27" s="168"/>
      <c r="E27" s="126"/>
      <c r="F27" s="183">
        <v>46620</v>
      </c>
      <c r="G27" s="169"/>
      <c r="H27" s="169"/>
      <c r="I27" s="169"/>
      <c r="J27" s="184"/>
    </row>
    <row r="28" spans="1:10" ht="36" customHeight="1" outlineLevel="1" x14ac:dyDescent="0.25">
      <c r="B28" s="145" t="s">
        <v>129</v>
      </c>
      <c r="C28" s="168"/>
      <c r="D28" s="168"/>
      <c r="E28" s="126"/>
      <c r="F28" s="183">
        <v>53280</v>
      </c>
      <c r="G28" s="169"/>
      <c r="H28" s="169"/>
      <c r="I28" s="169"/>
      <c r="J28" s="184"/>
    </row>
    <row r="29" spans="1:10" ht="36" customHeight="1" outlineLevel="1" x14ac:dyDescent="0.25">
      <c r="B29" s="145" t="s">
        <v>130</v>
      </c>
      <c r="C29" s="168"/>
      <c r="D29" s="168"/>
      <c r="E29" s="126"/>
      <c r="F29" s="183">
        <v>59940</v>
      </c>
      <c r="G29" s="169"/>
      <c r="H29" s="169"/>
      <c r="I29" s="169"/>
      <c r="J29" s="184"/>
    </row>
    <row r="30" spans="1:10" ht="36" customHeight="1" outlineLevel="1" x14ac:dyDescent="0.25">
      <c r="B30" s="145" t="s">
        <v>131</v>
      </c>
      <c r="C30" s="168"/>
      <c r="D30" s="168"/>
      <c r="E30" s="126"/>
      <c r="F30" s="183">
        <v>66600</v>
      </c>
      <c r="G30" s="169"/>
      <c r="H30" s="169"/>
      <c r="I30" s="169"/>
      <c r="J30" s="184"/>
    </row>
    <row r="31" spans="1:10" ht="36" customHeight="1" outlineLevel="1" x14ac:dyDescent="0.25">
      <c r="B31" s="145" t="s">
        <v>132</v>
      </c>
      <c r="C31" s="168"/>
      <c r="D31" s="168"/>
      <c r="E31" s="126"/>
      <c r="F31" s="183">
        <v>73260</v>
      </c>
      <c r="G31" s="169"/>
      <c r="H31" s="169"/>
      <c r="I31" s="169"/>
      <c r="J31" s="184"/>
    </row>
    <row r="32" spans="1:10" ht="36" customHeight="1" outlineLevel="1" x14ac:dyDescent="0.25">
      <c r="B32" s="145" t="s">
        <v>133</v>
      </c>
      <c r="C32" s="168"/>
      <c r="D32" s="168"/>
      <c r="E32" s="126"/>
      <c r="F32" s="183">
        <v>79920</v>
      </c>
      <c r="G32" s="169"/>
      <c r="H32" s="169"/>
      <c r="I32" s="169"/>
      <c r="J32" s="184"/>
    </row>
    <row r="33" spans="2:10" ht="36" customHeight="1" outlineLevel="1" x14ac:dyDescent="0.25">
      <c r="B33" s="145" t="s">
        <v>134</v>
      </c>
      <c r="C33" s="168"/>
      <c r="D33" s="168"/>
      <c r="E33" s="126"/>
      <c r="F33" s="183">
        <v>86580</v>
      </c>
      <c r="G33" s="169"/>
      <c r="H33" s="169"/>
      <c r="I33" s="169"/>
      <c r="J33" s="184"/>
    </row>
    <row r="34" spans="2:10" ht="36" customHeight="1" outlineLevel="1" x14ac:dyDescent="0.25">
      <c r="B34" s="145" t="s">
        <v>135</v>
      </c>
      <c r="C34" s="168"/>
      <c r="D34" s="168"/>
      <c r="E34" s="126"/>
      <c r="F34" s="183">
        <v>93240</v>
      </c>
      <c r="G34" s="169"/>
      <c r="H34" s="169"/>
      <c r="I34" s="169"/>
      <c r="J34" s="184"/>
    </row>
    <row r="35" spans="2:10" ht="36" customHeight="1" outlineLevel="1" x14ac:dyDescent="0.25">
      <c r="B35" s="145" t="s">
        <v>136</v>
      </c>
      <c r="C35" s="168"/>
      <c r="D35" s="168"/>
      <c r="E35" s="126"/>
      <c r="F35" s="183">
        <v>99900</v>
      </c>
      <c r="G35" s="169"/>
      <c r="H35" s="169"/>
      <c r="I35" s="169"/>
      <c r="J35" s="184"/>
    </row>
    <row r="36" spans="2:10" ht="36" customHeight="1" outlineLevel="1" x14ac:dyDescent="0.25">
      <c r="B36" s="145" t="s">
        <v>137</v>
      </c>
      <c r="C36" s="168"/>
      <c r="D36" s="168"/>
      <c r="E36" s="126"/>
      <c r="F36" s="183">
        <v>106560</v>
      </c>
      <c r="G36" s="169"/>
      <c r="H36" s="169"/>
      <c r="I36" s="169"/>
      <c r="J36" s="184"/>
    </row>
    <row r="37" spans="2:10" ht="36" customHeight="1" outlineLevel="1" x14ac:dyDescent="0.25">
      <c r="B37" s="145" t="s">
        <v>138</v>
      </c>
      <c r="C37" s="168"/>
      <c r="D37" s="168"/>
      <c r="E37" s="126"/>
      <c r="F37" s="183">
        <v>113220</v>
      </c>
      <c r="G37" s="169"/>
      <c r="H37" s="169"/>
      <c r="I37" s="169"/>
      <c r="J37" s="184"/>
    </row>
    <row r="38" spans="2:10" ht="36" customHeight="1" outlineLevel="1" x14ac:dyDescent="0.25">
      <c r="B38" s="145" t="s">
        <v>139</v>
      </c>
      <c r="C38" s="168"/>
      <c r="D38" s="168"/>
      <c r="E38" s="126"/>
      <c r="F38" s="183">
        <v>119880</v>
      </c>
      <c r="G38" s="169"/>
      <c r="H38" s="169"/>
      <c r="I38" s="169"/>
      <c r="J38" s="184"/>
    </row>
    <row r="39" spans="2:10" ht="36" customHeight="1" outlineLevel="1" x14ac:dyDescent="0.25">
      <c r="B39" s="145" t="s">
        <v>140</v>
      </c>
      <c r="C39" s="168"/>
      <c r="D39" s="168"/>
      <c r="E39" s="126"/>
      <c r="F39" s="183">
        <v>126540</v>
      </c>
      <c r="G39" s="169"/>
      <c r="H39" s="169"/>
      <c r="I39" s="169"/>
      <c r="J39" s="184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83">
        <v>133200</v>
      </c>
      <c r="G40" s="169"/>
      <c r="H40" s="169"/>
      <c r="I40" s="169"/>
      <c r="J40" s="184"/>
    </row>
    <row r="41" spans="2:10" ht="36" customHeight="1" thickBot="1" x14ac:dyDescent="0.3">
      <c r="B41" s="177" t="s">
        <v>142</v>
      </c>
      <c r="C41" s="178"/>
      <c r="D41" s="178"/>
      <c r="E41" s="179"/>
      <c r="F41" s="370" t="str">
        <f>"Цена от "&amp;MIN(F42:F51)&amp;" до "&amp;MAX(F42:F51)</f>
        <v>Цена от 1440 до 30096</v>
      </c>
      <c r="G41" s="371"/>
      <c r="H41" s="371"/>
      <c r="I41" s="371"/>
      <c r="J41" s="372"/>
    </row>
    <row r="42" spans="2:10" ht="36" customHeight="1" x14ac:dyDescent="0.25">
      <c r="B42" s="124" t="s">
        <v>143</v>
      </c>
      <c r="C42" s="125"/>
      <c r="D42" s="125"/>
      <c r="E42" s="126"/>
      <c r="F42" s="361">
        <v>3780</v>
      </c>
      <c r="G42" s="361"/>
      <c r="H42" s="361"/>
      <c r="I42" s="361"/>
      <c r="J42" s="362"/>
    </row>
    <row r="43" spans="2:10" ht="36" customHeight="1" x14ac:dyDescent="0.25">
      <c r="B43" s="124" t="s">
        <v>212</v>
      </c>
      <c r="C43" s="125"/>
      <c r="D43" s="125"/>
      <c r="E43" s="126"/>
      <c r="F43" s="169">
        <v>1620</v>
      </c>
      <c r="G43" s="169"/>
      <c r="H43" s="169"/>
      <c r="I43" s="169"/>
      <c r="J43" s="184"/>
    </row>
    <row r="44" spans="2:10" ht="36" customHeight="1" x14ac:dyDescent="0.25">
      <c r="B44" s="124" t="s">
        <v>145</v>
      </c>
      <c r="C44" s="125"/>
      <c r="D44" s="125"/>
      <c r="E44" s="126"/>
      <c r="F44" s="169">
        <v>15228</v>
      </c>
      <c r="G44" s="169"/>
      <c r="H44" s="169"/>
      <c r="I44" s="169"/>
      <c r="J44" s="184"/>
    </row>
    <row r="45" spans="2:10" ht="36" customHeight="1" x14ac:dyDescent="0.25">
      <c r="B45" s="124" t="s">
        <v>146</v>
      </c>
      <c r="C45" s="125"/>
      <c r="D45" s="125"/>
      <c r="E45" s="126"/>
      <c r="F45" s="169">
        <v>6048</v>
      </c>
      <c r="G45" s="169"/>
      <c r="H45" s="169"/>
      <c r="I45" s="169"/>
      <c r="J45" s="184"/>
    </row>
    <row r="46" spans="2:10" ht="36" customHeight="1" x14ac:dyDescent="0.25">
      <c r="B46" s="124" t="s">
        <v>147</v>
      </c>
      <c r="C46" s="125"/>
      <c r="D46" s="125"/>
      <c r="E46" s="126"/>
      <c r="F46" s="169">
        <v>9216</v>
      </c>
      <c r="G46" s="169"/>
      <c r="H46" s="169"/>
      <c r="I46" s="169"/>
      <c r="J46" s="184"/>
    </row>
    <row r="47" spans="2:10" ht="36" customHeight="1" x14ac:dyDescent="0.25">
      <c r="B47" s="124" t="s">
        <v>148</v>
      </c>
      <c r="C47" s="125"/>
      <c r="D47" s="125"/>
      <c r="E47" s="126"/>
      <c r="F47" s="169">
        <v>1440</v>
      </c>
      <c r="G47" s="169"/>
      <c r="H47" s="169"/>
      <c r="I47" s="169"/>
      <c r="J47" s="184"/>
    </row>
    <row r="48" spans="2:10" ht="36" customHeight="1" x14ac:dyDescent="0.25">
      <c r="B48" s="124" t="s">
        <v>149</v>
      </c>
      <c r="C48" s="125"/>
      <c r="D48" s="125"/>
      <c r="E48" s="126"/>
      <c r="F48" s="169">
        <v>1440</v>
      </c>
      <c r="G48" s="169"/>
      <c r="H48" s="169"/>
      <c r="I48" s="169"/>
      <c r="J48" s="184"/>
    </row>
    <row r="49" spans="1:10" ht="36" customHeight="1" x14ac:dyDescent="0.25">
      <c r="B49" s="124" t="s">
        <v>150</v>
      </c>
      <c r="C49" s="125"/>
      <c r="D49" s="125"/>
      <c r="E49" s="126"/>
      <c r="F49" s="169">
        <v>2880</v>
      </c>
      <c r="G49" s="169"/>
      <c r="H49" s="169"/>
      <c r="I49" s="169"/>
      <c r="J49" s="184"/>
    </row>
    <row r="50" spans="1:10" ht="36" customHeight="1" x14ac:dyDescent="0.25">
      <c r="B50" s="124" t="s">
        <v>151</v>
      </c>
      <c r="C50" s="125"/>
      <c r="D50" s="125"/>
      <c r="E50" s="126"/>
      <c r="F50" s="169">
        <v>4320</v>
      </c>
      <c r="G50" s="169"/>
      <c r="H50" s="169"/>
      <c r="I50" s="169"/>
      <c r="J50" s="184"/>
    </row>
    <row r="51" spans="1:10" ht="36" customHeight="1" thickBot="1" x14ac:dyDescent="0.3">
      <c r="B51" s="124" t="s">
        <v>152</v>
      </c>
      <c r="C51" s="125"/>
      <c r="D51" s="125"/>
      <c r="E51" s="126"/>
      <c r="F51" s="359">
        <v>30096</v>
      </c>
      <c r="G51" s="359"/>
      <c r="H51" s="359"/>
      <c r="I51" s="359"/>
      <c r="J51" s="360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201.60000000000002</v>
      </c>
      <c r="G53" s="128"/>
      <c r="H53" s="128"/>
      <c r="I53" s="128"/>
      <c r="J53" s="129"/>
    </row>
    <row r="54" spans="1:10" ht="54" customHeight="1" thickBot="1" x14ac:dyDescent="0.3">
      <c r="B54" s="226" t="s">
        <v>213</v>
      </c>
      <c r="C54" s="227"/>
      <c r="D54" s="227"/>
      <c r="E54" s="228"/>
      <c r="F54" s="256" t="str">
        <f>"Цена от "&amp;MIN(F56,F61:J62,H96,F63:F74)&amp;" до "&amp;MAX(F56,F61:J62,H96,F63:F74)</f>
        <v>Цена от 3024 до 38952</v>
      </c>
      <c r="G54" s="357"/>
      <c r="H54" s="357"/>
      <c r="I54" s="357"/>
      <c r="J54" s="358"/>
    </row>
    <row r="55" spans="1:10" ht="24" thickBot="1" x14ac:dyDescent="0.3">
      <c r="B55" s="115"/>
      <c r="C55" s="116"/>
      <c r="D55" s="116"/>
      <c r="E55" s="117"/>
      <c r="F55" s="254"/>
      <c r="G55" s="290"/>
      <c r="H55" s="290"/>
      <c r="I55" s="290"/>
      <c r="J55" s="291"/>
    </row>
    <row r="56" spans="1:10" ht="36" customHeight="1" x14ac:dyDescent="0.25">
      <c r="B56" s="124" t="s">
        <v>156</v>
      </c>
      <c r="C56" s="125"/>
      <c r="D56" s="125"/>
      <c r="E56" s="126"/>
      <c r="F56" s="169">
        <v>25200</v>
      </c>
      <c r="G56" s="169"/>
      <c r="H56" s="169"/>
      <c r="I56" s="169"/>
      <c r="J56" s="184"/>
    </row>
    <row r="57" spans="1:10" ht="36" customHeight="1" x14ac:dyDescent="0.25">
      <c r="B57" s="124" t="s">
        <v>157</v>
      </c>
      <c r="C57" s="125"/>
      <c r="D57" s="125"/>
      <c r="E57" s="126"/>
      <c r="F57" s="169">
        <v>2520</v>
      </c>
      <c r="G57" s="169"/>
      <c r="H57" s="169"/>
      <c r="I57" s="169"/>
      <c r="J57" s="184"/>
    </row>
    <row r="58" spans="1:10" ht="36" customHeight="1" x14ac:dyDescent="0.25">
      <c r="B58" s="124" t="s">
        <v>158</v>
      </c>
      <c r="C58" s="125"/>
      <c r="D58" s="125"/>
      <c r="E58" s="126"/>
      <c r="F58" s="169">
        <v>6300</v>
      </c>
      <c r="G58" s="169"/>
      <c r="H58" s="169"/>
      <c r="I58" s="169"/>
      <c r="J58" s="184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9">
        <v>60048</v>
      </c>
      <c r="G59" s="169"/>
      <c r="H59" s="169"/>
      <c r="I59" s="169"/>
      <c r="J59" s="184"/>
    </row>
    <row r="60" spans="1:10" ht="24" thickBot="1" x14ac:dyDescent="0.3">
      <c r="B60" s="115"/>
      <c r="C60" s="116"/>
      <c r="D60" s="116"/>
      <c r="E60" s="117"/>
      <c r="F60" s="254"/>
      <c r="G60" s="290"/>
      <c r="H60" s="290"/>
      <c r="I60" s="290"/>
      <c r="J60" s="291"/>
    </row>
    <row r="61" spans="1:10" ht="36" customHeight="1" x14ac:dyDescent="0.25">
      <c r="A61" s="33" t="s">
        <v>111</v>
      </c>
      <c r="B61" s="124" t="s">
        <v>160</v>
      </c>
      <c r="C61" s="125"/>
      <c r="D61" s="125"/>
      <c r="E61" s="126"/>
      <c r="F61" s="169">
        <v>11988</v>
      </c>
      <c r="G61" s="169"/>
      <c r="H61" s="169"/>
      <c r="I61" s="169"/>
      <c r="J61" s="184"/>
    </row>
    <row r="62" spans="1:10" ht="36" customHeight="1" x14ac:dyDescent="0.25">
      <c r="A62" s="33" t="s">
        <v>111</v>
      </c>
      <c r="B62" s="145" t="s">
        <v>161</v>
      </c>
      <c r="C62" s="146"/>
      <c r="D62" s="146"/>
      <c r="E62" s="147"/>
      <c r="F62" s="169">
        <v>9216</v>
      </c>
      <c r="G62" s="169"/>
      <c r="H62" s="169"/>
      <c r="I62" s="169"/>
      <c r="J62" s="184"/>
    </row>
    <row r="63" spans="1:10" ht="36" customHeight="1" x14ac:dyDescent="0.25">
      <c r="A63" s="33" t="s">
        <v>111</v>
      </c>
      <c r="B63" s="124" t="s">
        <v>162</v>
      </c>
      <c r="C63" s="125"/>
      <c r="D63" s="125"/>
      <c r="E63" s="126"/>
      <c r="F63" s="169">
        <v>30096</v>
      </c>
      <c r="G63" s="169"/>
      <c r="H63" s="169"/>
      <c r="I63" s="169"/>
      <c r="J63" s="184"/>
    </row>
    <row r="64" spans="1:10" ht="36" customHeight="1" x14ac:dyDescent="0.25">
      <c r="A64" s="33" t="s">
        <v>111</v>
      </c>
      <c r="B64" s="124" t="s">
        <v>163</v>
      </c>
      <c r="C64" s="125"/>
      <c r="D64" s="125"/>
      <c r="E64" s="126"/>
      <c r="F64" s="169">
        <v>14400</v>
      </c>
      <c r="G64" s="169"/>
      <c r="H64" s="169"/>
      <c r="I64" s="169"/>
      <c r="J64" s="184"/>
    </row>
    <row r="65" spans="1:10" ht="36" customHeight="1" x14ac:dyDescent="0.25">
      <c r="A65" s="33" t="s">
        <v>111</v>
      </c>
      <c r="B65" s="124" t="s">
        <v>164</v>
      </c>
      <c r="C65" s="125"/>
      <c r="D65" s="125"/>
      <c r="E65" s="126"/>
      <c r="F65" s="169">
        <v>17280</v>
      </c>
      <c r="G65" s="169"/>
      <c r="H65" s="169"/>
      <c r="I65" s="169"/>
      <c r="J65" s="184"/>
    </row>
    <row r="66" spans="1:10" ht="36" customHeight="1" x14ac:dyDescent="0.25">
      <c r="A66" s="33" t="s">
        <v>111</v>
      </c>
      <c r="B66" s="124" t="s">
        <v>165</v>
      </c>
      <c r="C66" s="125"/>
      <c r="D66" s="125"/>
      <c r="E66" s="126"/>
      <c r="F66" s="169">
        <v>14868</v>
      </c>
      <c r="G66" s="169"/>
      <c r="H66" s="169"/>
      <c r="I66" s="169"/>
      <c r="J66" s="184"/>
    </row>
    <row r="67" spans="1:10" ht="36" customHeight="1" x14ac:dyDescent="0.25">
      <c r="A67" s="33" t="s">
        <v>111</v>
      </c>
      <c r="B67" s="124" t="s">
        <v>166</v>
      </c>
      <c r="C67" s="125"/>
      <c r="D67" s="125"/>
      <c r="E67" s="126"/>
      <c r="F67" s="169">
        <v>12060</v>
      </c>
      <c r="G67" s="169"/>
      <c r="H67" s="169"/>
      <c r="I67" s="169"/>
      <c r="J67" s="184"/>
    </row>
    <row r="68" spans="1:10" ht="36" customHeight="1" x14ac:dyDescent="0.25">
      <c r="A68" s="33" t="s">
        <v>111</v>
      </c>
      <c r="B68" s="124" t="s">
        <v>167</v>
      </c>
      <c r="C68" s="125"/>
      <c r="D68" s="125"/>
      <c r="E68" s="126"/>
      <c r="F68" s="169">
        <v>38952</v>
      </c>
      <c r="G68" s="169"/>
      <c r="H68" s="169"/>
      <c r="I68" s="169"/>
      <c r="J68" s="184"/>
    </row>
    <row r="69" spans="1:10" ht="36" customHeight="1" x14ac:dyDescent="0.25">
      <c r="B69" s="124" t="s">
        <v>168</v>
      </c>
      <c r="C69" s="125"/>
      <c r="D69" s="125"/>
      <c r="E69" s="126"/>
      <c r="F69" s="169">
        <v>21600</v>
      </c>
      <c r="G69" s="169"/>
      <c r="H69" s="169"/>
      <c r="I69" s="169"/>
      <c r="J69" s="184"/>
    </row>
    <row r="70" spans="1:10" ht="36" customHeight="1" x14ac:dyDescent="0.25">
      <c r="A70" s="33" t="s">
        <v>111</v>
      </c>
      <c r="B70" s="139" t="s">
        <v>169</v>
      </c>
      <c r="C70" s="140"/>
      <c r="D70" s="140"/>
      <c r="E70" s="141"/>
      <c r="F70" s="169">
        <v>3024</v>
      </c>
      <c r="G70" s="169"/>
      <c r="H70" s="169"/>
      <c r="I70" s="169"/>
      <c r="J70" s="184"/>
    </row>
    <row r="71" spans="1:10" ht="36" customHeight="1" x14ac:dyDescent="0.25">
      <c r="B71" s="145" t="s">
        <v>170</v>
      </c>
      <c r="C71" s="146"/>
      <c r="D71" s="146"/>
      <c r="E71" s="147"/>
      <c r="F71" s="169">
        <v>10620</v>
      </c>
      <c r="G71" s="169"/>
      <c r="H71" s="169"/>
      <c r="I71" s="169"/>
      <c r="J71" s="184"/>
    </row>
    <row r="72" spans="1:10" ht="36" customHeight="1" x14ac:dyDescent="0.25">
      <c r="A72" s="8"/>
      <c r="B72" s="145" t="s">
        <v>171</v>
      </c>
      <c r="C72" s="146"/>
      <c r="D72" s="146"/>
      <c r="E72" s="147"/>
      <c r="F72" s="169">
        <v>7092</v>
      </c>
      <c r="G72" s="169"/>
      <c r="H72" s="169"/>
      <c r="I72" s="169"/>
      <c r="J72" s="184"/>
    </row>
    <row r="73" spans="1:10" ht="36" customHeight="1" x14ac:dyDescent="0.25">
      <c r="A73" s="33" t="s">
        <v>111</v>
      </c>
      <c r="B73" s="145" t="s">
        <v>172</v>
      </c>
      <c r="C73" s="146"/>
      <c r="D73" s="146"/>
      <c r="E73" s="147"/>
      <c r="F73" s="169">
        <v>38952</v>
      </c>
      <c r="G73" s="169"/>
      <c r="H73" s="169"/>
      <c r="I73" s="169"/>
      <c r="J73" s="184"/>
    </row>
    <row r="74" spans="1:10" ht="36" customHeight="1" x14ac:dyDescent="0.25">
      <c r="A74" s="33" t="s">
        <v>111</v>
      </c>
      <c r="B74" s="124" t="s">
        <v>173</v>
      </c>
      <c r="C74" s="125"/>
      <c r="D74" s="125"/>
      <c r="E74" s="126"/>
      <c r="F74" s="169">
        <v>14868</v>
      </c>
      <c r="G74" s="169"/>
      <c r="H74" s="169"/>
      <c r="I74" s="169"/>
      <c r="J74" s="184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69">
        <v>3780</v>
      </c>
      <c r="G75" s="169"/>
      <c r="H75" s="169"/>
      <c r="I75" s="169"/>
      <c r="J75" s="184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69">
        <v>18000</v>
      </c>
      <c r="G76" s="169"/>
      <c r="H76" s="169"/>
      <c r="I76" s="169"/>
      <c r="J76" s="184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69">
        <v>18000</v>
      </c>
      <c r="G77" s="169"/>
      <c r="H77" s="169"/>
      <c r="I77" s="169"/>
      <c r="J77" s="184"/>
    </row>
    <row r="78" spans="1:10" ht="36" customHeight="1" x14ac:dyDescent="0.25">
      <c r="A78" s="7"/>
      <c r="B78" s="145" t="s">
        <v>177</v>
      </c>
      <c r="C78" s="146"/>
      <c r="D78" s="146"/>
      <c r="E78" s="170"/>
      <c r="F78" s="169">
        <v>30060</v>
      </c>
      <c r="G78" s="169"/>
      <c r="H78" s="169"/>
      <c r="I78" s="169"/>
      <c r="J78" s="184"/>
    </row>
    <row r="79" spans="1:10" ht="36" customHeight="1" x14ac:dyDescent="0.25">
      <c r="A79" s="33" t="s">
        <v>113</v>
      </c>
      <c r="B79" s="124" t="s">
        <v>178</v>
      </c>
      <c r="C79" s="125"/>
      <c r="D79" s="125"/>
      <c r="E79" s="126"/>
      <c r="F79" s="169">
        <v>17280</v>
      </c>
      <c r="G79" s="169"/>
      <c r="H79" s="169"/>
      <c r="I79" s="169"/>
      <c r="J79" s="184"/>
    </row>
    <row r="80" spans="1:10" ht="36" customHeight="1" x14ac:dyDescent="0.25">
      <c r="A80" s="33" t="s">
        <v>113</v>
      </c>
      <c r="B80" s="145" t="s">
        <v>179</v>
      </c>
      <c r="C80" s="146"/>
      <c r="D80" s="146"/>
      <c r="E80" s="147"/>
      <c r="F80" s="169">
        <v>12960</v>
      </c>
      <c r="G80" s="169"/>
      <c r="H80" s="169"/>
      <c r="I80" s="169"/>
      <c r="J80" s="184"/>
    </row>
    <row r="81" spans="1:10" ht="36" customHeight="1" x14ac:dyDescent="0.25">
      <c r="A81" s="33" t="s">
        <v>113</v>
      </c>
      <c r="B81" s="124" t="s">
        <v>180</v>
      </c>
      <c r="C81" s="125"/>
      <c r="D81" s="125"/>
      <c r="E81" s="126"/>
      <c r="F81" s="169">
        <v>42480</v>
      </c>
      <c r="G81" s="169"/>
      <c r="H81" s="169"/>
      <c r="I81" s="169"/>
      <c r="J81" s="184"/>
    </row>
    <row r="82" spans="1:10" ht="36" customHeight="1" x14ac:dyDescent="0.25">
      <c r="A82" s="33" t="s">
        <v>113</v>
      </c>
      <c r="B82" s="124" t="s">
        <v>181</v>
      </c>
      <c r="C82" s="125"/>
      <c r="D82" s="125"/>
      <c r="E82" s="126"/>
      <c r="F82" s="169">
        <v>20160</v>
      </c>
      <c r="G82" s="169"/>
      <c r="H82" s="169"/>
      <c r="I82" s="169"/>
      <c r="J82" s="184"/>
    </row>
    <row r="83" spans="1:10" ht="36" customHeight="1" x14ac:dyDescent="0.25">
      <c r="A83" s="33" t="s">
        <v>113</v>
      </c>
      <c r="B83" s="162" t="s">
        <v>182</v>
      </c>
      <c r="C83" s="163"/>
      <c r="D83" s="163"/>
      <c r="E83" s="164"/>
      <c r="F83" s="169">
        <v>24192</v>
      </c>
      <c r="G83" s="169"/>
      <c r="H83" s="169"/>
      <c r="I83" s="169"/>
      <c r="J83" s="184"/>
    </row>
    <row r="84" spans="1:10" ht="36" customHeight="1" x14ac:dyDescent="0.25">
      <c r="A84" s="33" t="s">
        <v>113</v>
      </c>
      <c r="B84" s="124" t="s">
        <v>183</v>
      </c>
      <c r="C84" s="125"/>
      <c r="D84" s="125"/>
      <c r="E84" s="126"/>
      <c r="F84" s="169">
        <v>20880</v>
      </c>
      <c r="G84" s="169"/>
      <c r="H84" s="169"/>
      <c r="I84" s="169"/>
      <c r="J84" s="184"/>
    </row>
    <row r="85" spans="1:10" ht="36" customHeight="1" x14ac:dyDescent="0.25">
      <c r="A85" s="33" t="s">
        <v>113</v>
      </c>
      <c r="B85" s="124" t="s">
        <v>184</v>
      </c>
      <c r="C85" s="125"/>
      <c r="D85" s="125"/>
      <c r="E85" s="126"/>
      <c r="F85" s="169">
        <v>17280</v>
      </c>
      <c r="G85" s="169"/>
      <c r="H85" s="169"/>
      <c r="I85" s="169"/>
      <c r="J85" s="184"/>
    </row>
    <row r="86" spans="1:10" ht="36" customHeight="1" x14ac:dyDescent="0.25">
      <c r="A86" s="33" t="s">
        <v>113</v>
      </c>
      <c r="B86" s="124" t="s">
        <v>185</v>
      </c>
      <c r="C86" s="125"/>
      <c r="D86" s="125"/>
      <c r="E86" s="126"/>
      <c r="F86" s="169">
        <v>54720</v>
      </c>
      <c r="G86" s="169"/>
      <c r="H86" s="169"/>
      <c r="I86" s="169"/>
      <c r="J86" s="184"/>
    </row>
    <row r="87" spans="1:10" ht="36" customHeight="1" x14ac:dyDescent="0.25">
      <c r="A87" s="33" t="s">
        <v>113</v>
      </c>
      <c r="B87" s="124" t="s">
        <v>186</v>
      </c>
      <c r="C87" s="125"/>
      <c r="D87" s="125"/>
      <c r="E87" s="126"/>
      <c r="F87" s="169">
        <v>4320</v>
      </c>
      <c r="G87" s="169"/>
      <c r="H87" s="169"/>
      <c r="I87" s="169"/>
      <c r="J87" s="184"/>
    </row>
    <row r="88" spans="1:10" ht="36" customHeight="1" x14ac:dyDescent="0.25">
      <c r="A88" s="33" t="s">
        <v>113</v>
      </c>
      <c r="B88" s="124" t="s">
        <v>187</v>
      </c>
      <c r="C88" s="125"/>
      <c r="D88" s="125"/>
      <c r="E88" s="126"/>
      <c r="F88" s="169">
        <v>54720</v>
      </c>
      <c r="G88" s="169"/>
      <c r="H88" s="169"/>
      <c r="I88" s="169"/>
      <c r="J88" s="184"/>
    </row>
    <row r="89" spans="1:10" ht="36" customHeight="1" thickBot="1" x14ac:dyDescent="0.3">
      <c r="A89" s="33" t="s">
        <v>113</v>
      </c>
      <c r="B89" s="124" t="s">
        <v>188</v>
      </c>
      <c r="C89" s="125"/>
      <c r="D89" s="125"/>
      <c r="E89" s="126"/>
      <c r="F89" s="359">
        <v>20880</v>
      </c>
      <c r="G89" s="359"/>
      <c r="H89" s="359"/>
      <c r="I89" s="359"/>
      <c r="J89" s="360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33" t="s">
        <v>111</v>
      </c>
      <c r="B96" s="124" t="s">
        <v>195</v>
      </c>
      <c r="C96" s="125"/>
      <c r="D96" s="125"/>
      <c r="E96" s="126"/>
      <c r="F96" s="45">
        <f>1.2*H96</f>
        <v>20520</v>
      </c>
      <c r="G96" s="46">
        <f>1.1*H96</f>
        <v>18810</v>
      </c>
      <c r="H96" s="45">
        <v>17100</v>
      </c>
      <c r="I96" s="46">
        <f>H96*0.75</f>
        <v>12825</v>
      </c>
      <c r="J96" s="47">
        <f>H96*0.5</f>
        <v>8550</v>
      </c>
    </row>
    <row r="97" spans="1:10" ht="36" customHeight="1" x14ac:dyDescent="0.25">
      <c r="A97" s="33" t="s">
        <v>111</v>
      </c>
      <c r="B97" s="124" t="s">
        <v>196</v>
      </c>
      <c r="C97" s="125"/>
      <c r="D97" s="125"/>
      <c r="E97" s="126"/>
      <c r="F97" s="169">
        <v>6660</v>
      </c>
      <c r="G97" s="169"/>
      <c r="H97" s="169"/>
      <c r="I97" s="169"/>
      <c r="J97" s="184"/>
    </row>
    <row r="98" spans="1:10" ht="36" customHeight="1" x14ac:dyDescent="0.25">
      <c r="A98" s="33" t="s">
        <v>111</v>
      </c>
      <c r="B98" s="124" t="s">
        <v>197</v>
      </c>
      <c r="C98" s="125"/>
      <c r="D98" s="125"/>
      <c r="E98" s="126"/>
      <c r="F98" s="169">
        <v>9216</v>
      </c>
      <c r="G98" s="169"/>
      <c r="H98" s="169"/>
      <c r="I98" s="169"/>
      <c r="J98" s="184"/>
    </row>
    <row r="99" spans="1:10" ht="36" customHeight="1" x14ac:dyDescent="0.25">
      <c r="A99" s="33" t="s">
        <v>113</v>
      </c>
      <c r="B99" s="124" t="s">
        <v>198</v>
      </c>
      <c r="C99" s="125"/>
      <c r="D99" s="125"/>
      <c r="E99" s="126"/>
      <c r="F99" s="45">
        <f>H99*1.2</f>
        <v>29376</v>
      </c>
      <c r="G99" s="46">
        <f>H99*1.1</f>
        <v>26928.000000000004</v>
      </c>
      <c r="H99" s="45">
        <v>24480</v>
      </c>
      <c r="I99" s="46">
        <f>H99*0.75</f>
        <v>18360</v>
      </c>
      <c r="J99" s="47">
        <f>H99*0.5</f>
        <v>12240</v>
      </c>
    </row>
    <row r="100" spans="1:10" ht="36" customHeight="1" x14ac:dyDescent="0.25">
      <c r="A100" s="33" t="s">
        <v>113</v>
      </c>
      <c r="B100" s="124" t="s">
        <v>231</v>
      </c>
      <c r="C100" s="125"/>
      <c r="D100" s="125"/>
      <c r="E100" s="126"/>
      <c r="F100" s="169">
        <v>9360</v>
      </c>
      <c r="G100" s="169"/>
      <c r="H100" s="169"/>
      <c r="I100" s="169"/>
      <c r="J100" s="184"/>
    </row>
    <row r="101" spans="1:10" ht="36" customHeight="1" x14ac:dyDescent="0.25">
      <c r="A101" s="33" t="s">
        <v>113</v>
      </c>
      <c r="B101" s="124" t="s">
        <v>200</v>
      </c>
      <c r="C101" s="125"/>
      <c r="D101" s="125"/>
      <c r="E101" s="126"/>
      <c r="F101" s="169">
        <v>12960</v>
      </c>
      <c r="G101" s="169"/>
      <c r="H101" s="169"/>
      <c r="I101" s="169"/>
      <c r="J101" s="184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10800</v>
      </c>
      <c r="G102" s="24">
        <f>H102*1.1</f>
        <v>9900</v>
      </c>
      <c r="H102" s="24">
        <v>9000</v>
      </c>
      <c r="I102" s="24">
        <f>H102*0.75</f>
        <v>6750</v>
      </c>
      <c r="J102" s="24">
        <f>H102*0.5</f>
        <v>4500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256"/>
      <c r="G103" s="357"/>
      <c r="H103" s="357"/>
      <c r="I103" s="357"/>
      <c r="J103" s="358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254"/>
      <c r="G110" s="290"/>
      <c r="H110" s="290"/>
      <c r="I110" s="290"/>
      <c r="J110" s="291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8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0" zoomScaleNormal="60" workbookViewId="0">
      <pane ySplit="4" topLeftCell="A75" activePane="bottomLeft" state="frozen"/>
      <selection activeCell="J115" sqref="J115"/>
      <selection pane="bottomLeft" activeCell="B80" sqref="B80:E80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531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36028.799999999996</v>
      </c>
      <c r="G8" s="16">
        <f>H8*1.1</f>
        <v>33026.400000000001</v>
      </c>
      <c r="H8" s="16">
        <v>30024</v>
      </c>
      <c r="I8" s="16">
        <f>H8*0.75</f>
        <v>22518</v>
      </c>
      <c r="J8" s="16">
        <f>H8*0.5</f>
        <v>15012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50457.599999999999</v>
      </c>
      <c r="G9" s="17">
        <f>H9*1.1</f>
        <v>46252.800000000003</v>
      </c>
      <c r="H9" s="17">
        <v>42048</v>
      </c>
      <c r="I9" s="17">
        <f>H9*0.75</f>
        <v>31536</v>
      </c>
      <c r="J9" s="17">
        <f>H9*0.5</f>
        <v>21024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39614.400000000001</v>
      </c>
      <c r="G11" s="16">
        <f>H11*1.1</f>
        <v>36313.200000000004</v>
      </c>
      <c r="H11" s="16">
        <v>33012</v>
      </c>
      <c r="I11" s="16">
        <f>H11*0.75</f>
        <v>24759</v>
      </c>
      <c r="J11" s="16">
        <f>H11*0.5</f>
        <v>16506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55468.799999999996</v>
      </c>
      <c r="G12" s="17">
        <f>H12*1.1</f>
        <v>50846.400000000001</v>
      </c>
      <c r="H12" s="17">
        <v>46224</v>
      </c>
      <c r="I12" s="17">
        <f>H12*0.75</f>
        <v>34668</v>
      </c>
      <c r="J12" s="17">
        <f>H12*0.5</f>
        <v>23112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7632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10800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900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1296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85"/>
      <c r="D19" s="185"/>
      <c r="E19" s="186"/>
      <c r="F19" s="271"/>
      <c r="G19" s="462"/>
      <c r="H19" s="462"/>
      <c r="I19" s="462"/>
      <c r="J19" s="463"/>
    </row>
    <row r="20" spans="1:10" ht="36" customHeight="1" x14ac:dyDescent="0.25">
      <c r="A20" s="7"/>
      <c r="B20" s="145" t="s">
        <v>374</v>
      </c>
      <c r="C20" s="168"/>
      <c r="D20" s="168"/>
      <c r="E20" s="168"/>
      <c r="F20" s="151">
        <v>38160</v>
      </c>
      <c r="G20" s="128"/>
      <c r="H20" s="128"/>
      <c r="I20" s="128"/>
      <c r="J20" s="129"/>
    </row>
    <row r="21" spans="1:10" ht="36" customHeight="1" thickBot="1" x14ac:dyDescent="0.3">
      <c r="A21" s="7"/>
      <c r="B21" s="145" t="s">
        <v>375</v>
      </c>
      <c r="C21" s="168"/>
      <c r="D21" s="168"/>
      <c r="E21" s="168"/>
      <c r="F21" s="151">
        <v>1512</v>
      </c>
      <c r="G21" s="128"/>
      <c r="H21" s="128"/>
      <c r="I21" s="128"/>
      <c r="J21" s="129"/>
    </row>
    <row r="22" spans="1:10" ht="24" thickBot="1" x14ac:dyDescent="0.3">
      <c r="A22" s="7"/>
      <c r="B22" s="115"/>
      <c r="C22" s="116"/>
      <c r="D22" s="116"/>
      <c r="E22" s="117"/>
      <c r="F22" s="118"/>
      <c r="G22" s="119"/>
      <c r="H22" s="119"/>
      <c r="I22" s="119"/>
      <c r="J22" s="120"/>
    </row>
    <row r="23" spans="1:10" ht="36" customHeight="1" thickBot="1" x14ac:dyDescent="0.3">
      <c r="A23" s="7"/>
      <c r="B23" s="187" t="s">
        <v>121</v>
      </c>
      <c r="C23" s="188"/>
      <c r="D23" s="188"/>
      <c r="E23" s="189"/>
      <c r="F23" s="190" t="str">
        <f>"Цена от "&amp;MIN($F$24:F43)&amp;" до "&amp;MAX($F$24:F43)</f>
        <v>Цена от 4500 до 90000</v>
      </c>
      <c r="G23" s="191"/>
      <c r="H23" s="191"/>
      <c r="I23" s="191"/>
      <c r="J23" s="192"/>
    </row>
    <row r="24" spans="1:10" ht="36" customHeight="1" outlineLevel="1" x14ac:dyDescent="0.25">
      <c r="A24" s="7"/>
      <c r="B24" s="145" t="s">
        <v>122</v>
      </c>
      <c r="C24" s="168"/>
      <c r="D24" s="168"/>
      <c r="E24" s="126"/>
      <c r="F24" s="127">
        <v>4500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123</v>
      </c>
      <c r="C25" s="168"/>
      <c r="D25" s="168"/>
      <c r="E25" s="126"/>
      <c r="F25" s="127">
        <v>9000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124</v>
      </c>
      <c r="C26" s="168"/>
      <c r="D26" s="168"/>
      <c r="E26" s="126"/>
      <c r="F26" s="127">
        <v>13500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125</v>
      </c>
      <c r="C27" s="168"/>
      <c r="D27" s="168"/>
      <c r="E27" s="126"/>
      <c r="F27" s="127">
        <v>18000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126</v>
      </c>
      <c r="C28" s="168"/>
      <c r="D28" s="168"/>
      <c r="E28" s="126"/>
      <c r="F28" s="127">
        <v>22500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127</v>
      </c>
      <c r="C29" s="168"/>
      <c r="D29" s="168"/>
      <c r="E29" s="126"/>
      <c r="F29" s="127">
        <v>27000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128</v>
      </c>
      <c r="C30" s="168"/>
      <c r="D30" s="168"/>
      <c r="E30" s="126"/>
      <c r="F30" s="127">
        <v>31500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129</v>
      </c>
      <c r="C31" s="168"/>
      <c r="D31" s="168"/>
      <c r="E31" s="126"/>
      <c r="F31" s="127">
        <v>36000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130</v>
      </c>
      <c r="C32" s="168"/>
      <c r="D32" s="168"/>
      <c r="E32" s="126"/>
      <c r="F32" s="127">
        <v>40500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131</v>
      </c>
      <c r="C33" s="168"/>
      <c r="D33" s="168"/>
      <c r="E33" s="126"/>
      <c r="F33" s="127">
        <v>45000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132</v>
      </c>
      <c r="C34" s="168"/>
      <c r="D34" s="168"/>
      <c r="E34" s="126"/>
      <c r="F34" s="127">
        <v>49500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133</v>
      </c>
      <c r="C35" s="168"/>
      <c r="D35" s="168"/>
      <c r="E35" s="126"/>
      <c r="F35" s="127">
        <v>54000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134</v>
      </c>
      <c r="C36" s="168"/>
      <c r="D36" s="168"/>
      <c r="E36" s="126"/>
      <c r="F36" s="127">
        <v>58500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135</v>
      </c>
      <c r="C37" s="168"/>
      <c r="D37" s="168"/>
      <c r="E37" s="126"/>
      <c r="F37" s="127">
        <v>63000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136</v>
      </c>
      <c r="C38" s="168"/>
      <c r="D38" s="168"/>
      <c r="E38" s="126"/>
      <c r="F38" s="127">
        <v>67500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137</v>
      </c>
      <c r="C39" s="168"/>
      <c r="D39" s="168"/>
      <c r="E39" s="126"/>
      <c r="F39" s="127">
        <v>72000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138</v>
      </c>
      <c r="C40" s="168"/>
      <c r="D40" s="168"/>
      <c r="E40" s="126"/>
      <c r="F40" s="127">
        <v>76500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139</v>
      </c>
      <c r="C41" s="168"/>
      <c r="D41" s="168"/>
      <c r="E41" s="126"/>
      <c r="F41" s="127">
        <v>81000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140</v>
      </c>
      <c r="C42" s="168"/>
      <c r="D42" s="168"/>
      <c r="E42" s="126"/>
      <c r="F42" s="127">
        <v>85500</v>
      </c>
      <c r="G42" s="128"/>
      <c r="H42" s="128"/>
      <c r="I42" s="128"/>
      <c r="J42" s="129"/>
    </row>
    <row r="43" spans="1:10" ht="36" customHeight="1" outlineLevel="1" thickBot="1" x14ac:dyDescent="0.3">
      <c r="A43" s="7"/>
      <c r="B43" s="145" t="s">
        <v>141</v>
      </c>
      <c r="C43" s="168"/>
      <c r="D43" s="168"/>
      <c r="E43" s="126"/>
      <c r="F43" s="127">
        <v>90000</v>
      </c>
      <c r="G43" s="128"/>
      <c r="H43" s="128"/>
      <c r="I43" s="128"/>
      <c r="J43" s="129"/>
    </row>
    <row r="44" spans="1:10" ht="36" customHeight="1" thickBot="1" x14ac:dyDescent="0.3">
      <c r="A44" s="7"/>
      <c r="B44" s="177" t="s">
        <v>142</v>
      </c>
      <c r="C44" s="178"/>
      <c r="D44" s="178"/>
      <c r="E44" s="179"/>
      <c r="F44" s="180" t="str">
        <f>"Цена от "&amp;MIN(F45:F54)&amp;" до "&amp;MAX(F45:F54)</f>
        <v>Цена от 1296 до 11088</v>
      </c>
      <c r="G44" s="181"/>
      <c r="H44" s="181"/>
      <c r="I44" s="181"/>
      <c r="J44" s="182"/>
    </row>
    <row r="45" spans="1:10" ht="36" customHeight="1" x14ac:dyDescent="0.25">
      <c r="A45" s="7"/>
      <c r="B45" s="124" t="s">
        <v>143</v>
      </c>
      <c r="C45" s="125"/>
      <c r="D45" s="125"/>
      <c r="E45" s="126"/>
      <c r="F45" s="127">
        <v>3600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212</v>
      </c>
      <c r="C46" s="125"/>
      <c r="D46" s="125"/>
      <c r="E46" s="126"/>
      <c r="F46" s="127">
        <v>1296</v>
      </c>
      <c r="G46" s="128"/>
      <c r="H46" s="128"/>
      <c r="I46" s="128"/>
      <c r="J46" s="129"/>
    </row>
    <row r="47" spans="1:10" ht="36" customHeight="1" x14ac:dyDescent="0.25">
      <c r="A47" s="7"/>
      <c r="B47" s="139" t="s">
        <v>145</v>
      </c>
      <c r="C47" s="140"/>
      <c r="D47" s="140"/>
      <c r="E47" s="141"/>
      <c r="F47" s="142">
        <v>11088</v>
      </c>
      <c r="G47" s="143"/>
      <c r="H47" s="143"/>
      <c r="I47" s="143"/>
      <c r="J47" s="144"/>
    </row>
    <row r="48" spans="1:10" ht="36" customHeight="1" x14ac:dyDescent="0.25">
      <c r="A48" s="7"/>
      <c r="B48" s="124" t="s">
        <v>146</v>
      </c>
      <c r="C48" s="125"/>
      <c r="D48" s="125"/>
      <c r="E48" s="126"/>
      <c r="F48" s="127">
        <v>5112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147</v>
      </c>
      <c r="C49" s="125"/>
      <c r="D49" s="125"/>
      <c r="E49" s="126"/>
      <c r="F49" s="127">
        <v>7272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148</v>
      </c>
      <c r="C50" s="125"/>
      <c r="D50" s="125"/>
      <c r="E50" s="126"/>
      <c r="F50" s="127">
        <v>1728</v>
      </c>
      <c r="G50" s="128"/>
      <c r="H50" s="128"/>
      <c r="I50" s="128"/>
      <c r="J50" s="129"/>
    </row>
    <row r="51" spans="1:10" ht="36" customHeight="1" x14ac:dyDescent="0.25">
      <c r="A51" s="7"/>
      <c r="B51" s="124" t="s">
        <v>149</v>
      </c>
      <c r="C51" s="125"/>
      <c r="D51" s="125"/>
      <c r="E51" s="126"/>
      <c r="F51" s="127">
        <v>1728</v>
      </c>
      <c r="G51" s="128"/>
      <c r="H51" s="128"/>
      <c r="I51" s="128"/>
      <c r="J51" s="129"/>
    </row>
    <row r="52" spans="1:10" ht="36" customHeight="1" x14ac:dyDescent="0.25">
      <c r="A52" s="7"/>
      <c r="B52" s="124" t="s">
        <v>150</v>
      </c>
      <c r="C52" s="125"/>
      <c r="D52" s="125"/>
      <c r="E52" s="126"/>
      <c r="F52" s="127">
        <v>3456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151</v>
      </c>
      <c r="C53" s="125"/>
      <c r="D53" s="125"/>
      <c r="E53" s="126"/>
      <c r="F53" s="127">
        <v>5184</v>
      </c>
      <c r="G53" s="128"/>
      <c r="H53" s="128"/>
      <c r="I53" s="128"/>
      <c r="J53" s="129"/>
    </row>
    <row r="54" spans="1:10" ht="36" customHeight="1" thickBot="1" x14ac:dyDescent="0.3">
      <c r="A54" s="7"/>
      <c r="B54" s="124" t="s">
        <v>152</v>
      </c>
      <c r="C54" s="125"/>
      <c r="D54" s="125"/>
      <c r="E54" s="126"/>
      <c r="F54" s="127">
        <v>6840</v>
      </c>
      <c r="G54" s="128"/>
      <c r="H54" s="128"/>
      <c r="I54" s="128"/>
      <c r="J54" s="129"/>
    </row>
    <row r="55" spans="1:10" ht="24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24" t="s">
        <v>154</v>
      </c>
      <c r="C56" s="125"/>
      <c r="D56" s="125"/>
      <c r="E56" s="126"/>
      <c r="F56" s="127">
        <v>201.60000000000002</v>
      </c>
      <c r="G56" s="128"/>
      <c r="H56" s="128"/>
      <c r="I56" s="128"/>
      <c r="J56" s="129"/>
    </row>
    <row r="57" spans="1:10" ht="54" customHeight="1" thickBot="1" x14ac:dyDescent="0.3">
      <c r="A57" s="7"/>
      <c r="B57" s="266" t="s">
        <v>213</v>
      </c>
      <c r="C57" s="267"/>
      <c r="D57" s="267"/>
      <c r="E57" s="268"/>
      <c r="F57" s="287" t="str">
        <f>"Цена от "&amp;MIN(F59,F64:J65,H98,F66:J77)&amp;" до "&amp;MAX(F59,F64:J65,H98,F66:J77)</f>
        <v>Цена от 3672 до 29700</v>
      </c>
      <c r="G57" s="288"/>
      <c r="H57" s="288"/>
      <c r="I57" s="288"/>
      <c r="J57" s="289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24" t="s">
        <v>156</v>
      </c>
      <c r="C59" s="125"/>
      <c r="D59" s="125"/>
      <c r="E59" s="126"/>
      <c r="F59" s="127">
        <v>7920</v>
      </c>
      <c r="G59" s="128"/>
      <c r="H59" s="128"/>
      <c r="I59" s="128"/>
      <c r="J59" s="129"/>
    </row>
    <row r="60" spans="1:10" ht="36" customHeight="1" x14ac:dyDescent="0.25">
      <c r="A60" s="7"/>
      <c r="B60" s="162" t="s">
        <v>157</v>
      </c>
      <c r="C60" s="163"/>
      <c r="D60" s="163"/>
      <c r="E60" s="164"/>
      <c r="F60" s="165">
        <v>792</v>
      </c>
      <c r="G60" s="166"/>
      <c r="H60" s="166"/>
      <c r="I60" s="166"/>
      <c r="J60" s="167"/>
    </row>
    <row r="61" spans="1:10" ht="36" customHeight="1" x14ac:dyDescent="0.25">
      <c r="A61" s="7"/>
      <c r="B61" s="162" t="s">
        <v>158</v>
      </c>
      <c r="C61" s="163"/>
      <c r="D61" s="163"/>
      <c r="E61" s="164"/>
      <c r="F61" s="165">
        <v>1980</v>
      </c>
      <c r="G61" s="166"/>
      <c r="H61" s="166"/>
      <c r="I61" s="166"/>
      <c r="J61" s="167"/>
    </row>
    <row r="62" spans="1:10" ht="36" customHeight="1" thickBot="1" x14ac:dyDescent="0.3">
      <c r="A62" s="7"/>
      <c r="B62" s="337" t="s">
        <v>159</v>
      </c>
      <c r="C62" s="338"/>
      <c r="D62" s="338"/>
      <c r="E62" s="339"/>
      <c r="F62" s="165">
        <v>60048</v>
      </c>
      <c r="G62" s="166"/>
      <c r="H62" s="166"/>
      <c r="I62" s="166"/>
      <c r="J62" s="167"/>
    </row>
    <row r="63" spans="1:10" ht="24" thickBot="1" x14ac:dyDescent="0.3">
      <c r="A63" s="7"/>
      <c r="B63" s="115"/>
      <c r="C63" s="116"/>
      <c r="D63" s="116"/>
      <c r="E63" s="117"/>
      <c r="F63" s="118"/>
      <c r="G63" s="119"/>
      <c r="H63" s="119"/>
      <c r="I63" s="119"/>
      <c r="J63" s="120"/>
    </row>
    <row r="64" spans="1:10" ht="36" customHeight="1" x14ac:dyDescent="0.25">
      <c r="A64" s="7" t="s">
        <v>111</v>
      </c>
      <c r="B64" s="139" t="s">
        <v>160</v>
      </c>
      <c r="C64" s="140"/>
      <c r="D64" s="140"/>
      <c r="E64" s="141"/>
      <c r="F64" s="142">
        <v>8100</v>
      </c>
      <c r="G64" s="143"/>
      <c r="H64" s="143"/>
      <c r="I64" s="143"/>
      <c r="J64" s="144"/>
    </row>
    <row r="65" spans="1:10" ht="36" customHeight="1" x14ac:dyDescent="0.25">
      <c r="A65" s="7" t="s">
        <v>111</v>
      </c>
      <c r="B65" s="145" t="s">
        <v>161</v>
      </c>
      <c r="C65" s="146"/>
      <c r="D65" s="146"/>
      <c r="E65" s="147"/>
      <c r="F65" s="127">
        <v>5976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162</v>
      </c>
      <c r="C66" s="125"/>
      <c r="D66" s="125"/>
      <c r="E66" s="126"/>
      <c r="F66" s="127">
        <v>5112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163</v>
      </c>
      <c r="C67" s="125"/>
      <c r="D67" s="125"/>
      <c r="E67" s="126"/>
      <c r="F67" s="127">
        <v>18900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164</v>
      </c>
      <c r="C68" s="125"/>
      <c r="D68" s="125"/>
      <c r="E68" s="126"/>
      <c r="F68" s="127">
        <v>22680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165</v>
      </c>
      <c r="C69" s="125"/>
      <c r="D69" s="125"/>
      <c r="E69" s="126"/>
      <c r="F69" s="127">
        <v>5112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24" t="s">
        <v>166</v>
      </c>
      <c r="C70" s="125"/>
      <c r="D70" s="125"/>
      <c r="E70" s="126"/>
      <c r="F70" s="127">
        <v>5112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24" t="s">
        <v>167</v>
      </c>
      <c r="C71" s="125"/>
      <c r="D71" s="125"/>
      <c r="E71" s="126"/>
      <c r="F71" s="127">
        <v>5112</v>
      </c>
      <c r="G71" s="128"/>
      <c r="H71" s="128"/>
      <c r="I71" s="128"/>
      <c r="J71" s="129"/>
    </row>
    <row r="72" spans="1:10" ht="36" customHeight="1" x14ac:dyDescent="0.25">
      <c r="A72" s="7"/>
      <c r="B72" s="124" t="s">
        <v>168</v>
      </c>
      <c r="C72" s="125"/>
      <c r="D72" s="125"/>
      <c r="E72" s="126"/>
      <c r="F72" s="127">
        <v>12096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39" t="s">
        <v>169</v>
      </c>
      <c r="C73" s="140"/>
      <c r="D73" s="140"/>
      <c r="E73" s="141"/>
      <c r="F73" s="127">
        <v>3672</v>
      </c>
      <c r="G73" s="128"/>
      <c r="H73" s="128"/>
      <c r="I73" s="128"/>
      <c r="J73" s="129"/>
    </row>
    <row r="74" spans="1:10" ht="36" customHeight="1" x14ac:dyDescent="0.25">
      <c r="A74" s="7"/>
      <c r="B74" s="145" t="s">
        <v>170</v>
      </c>
      <c r="C74" s="146"/>
      <c r="D74" s="146"/>
      <c r="E74" s="147"/>
      <c r="F74" s="127">
        <v>9540</v>
      </c>
      <c r="G74" s="128"/>
      <c r="H74" s="128"/>
      <c r="I74" s="128"/>
      <c r="J74" s="129"/>
    </row>
    <row r="75" spans="1:10" ht="36" customHeight="1" x14ac:dyDescent="0.25">
      <c r="A75" s="7"/>
      <c r="B75" s="145" t="s">
        <v>171</v>
      </c>
      <c r="C75" s="146"/>
      <c r="D75" s="146"/>
      <c r="E75" s="147"/>
      <c r="F75" s="127">
        <v>6300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45" t="s">
        <v>172</v>
      </c>
      <c r="C76" s="146"/>
      <c r="D76" s="146"/>
      <c r="E76" s="147"/>
      <c r="F76" s="127">
        <v>29700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173</v>
      </c>
      <c r="C77" s="125"/>
      <c r="D77" s="125"/>
      <c r="E77" s="126"/>
      <c r="F77" s="127">
        <v>4320</v>
      </c>
      <c r="G77" s="128"/>
      <c r="H77" s="128"/>
      <c r="I77" s="128"/>
      <c r="J77" s="129"/>
    </row>
    <row r="78" spans="1:10" ht="37.5" customHeight="1" x14ac:dyDescent="0.25">
      <c r="A78" s="7"/>
      <c r="B78" s="124" t="s">
        <v>174</v>
      </c>
      <c r="C78" s="125"/>
      <c r="D78" s="125"/>
      <c r="E78" s="126"/>
      <c r="F78" s="127">
        <v>3600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175</v>
      </c>
      <c r="C79" s="125"/>
      <c r="D79" s="125"/>
      <c r="E79" s="126"/>
      <c r="F79" s="127">
        <v>12240</v>
      </c>
      <c r="G79" s="128"/>
      <c r="H79" s="128"/>
      <c r="I79" s="128"/>
      <c r="J79" s="129"/>
    </row>
    <row r="80" spans="1:10" ht="36" customHeight="1" x14ac:dyDescent="0.25">
      <c r="A80" s="7"/>
      <c r="B80" s="145" t="s">
        <v>177</v>
      </c>
      <c r="C80" s="146"/>
      <c r="D80" s="146"/>
      <c r="E80" s="147"/>
      <c r="F80" s="127"/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178</v>
      </c>
      <c r="C81" s="125"/>
      <c r="D81" s="125"/>
      <c r="E81" s="126"/>
      <c r="F81" s="127">
        <v>11520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179</v>
      </c>
      <c r="C82" s="125"/>
      <c r="D82" s="125"/>
      <c r="E82" s="126"/>
      <c r="F82" s="127">
        <v>8640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180</v>
      </c>
      <c r="C83" s="125"/>
      <c r="D83" s="125"/>
      <c r="E83" s="126"/>
      <c r="F83" s="127">
        <v>7200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181</v>
      </c>
      <c r="C84" s="125"/>
      <c r="D84" s="125"/>
      <c r="E84" s="126"/>
      <c r="F84" s="127">
        <v>26640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62" t="s">
        <v>182</v>
      </c>
      <c r="C85" s="163"/>
      <c r="D85" s="163"/>
      <c r="E85" s="164"/>
      <c r="F85" s="165">
        <v>31968</v>
      </c>
      <c r="G85" s="166"/>
      <c r="H85" s="166"/>
      <c r="I85" s="166"/>
      <c r="J85" s="167"/>
    </row>
    <row r="86" spans="1:10" ht="36" customHeight="1" x14ac:dyDescent="0.25">
      <c r="A86" s="7" t="s">
        <v>113</v>
      </c>
      <c r="B86" s="124" t="s">
        <v>183</v>
      </c>
      <c r="C86" s="125"/>
      <c r="D86" s="125"/>
      <c r="E86" s="126"/>
      <c r="F86" s="127">
        <v>7200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184</v>
      </c>
      <c r="C87" s="125"/>
      <c r="D87" s="125"/>
      <c r="E87" s="126"/>
      <c r="F87" s="127">
        <v>7200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185</v>
      </c>
      <c r="C88" s="125"/>
      <c r="D88" s="125"/>
      <c r="E88" s="126"/>
      <c r="F88" s="127">
        <v>7200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186</v>
      </c>
      <c r="C89" s="125"/>
      <c r="D89" s="125"/>
      <c r="E89" s="126"/>
      <c r="F89" s="127">
        <v>5760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187</v>
      </c>
      <c r="C90" s="125"/>
      <c r="D90" s="125"/>
      <c r="E90" s="126"/>
      <c r="F90" s="127">
        <v>41760</v>
      </c>
      <c r="G90" s="128"/>
      <c r="H90" s="128"/>
      <c r="I90" s="128"/>
      <c r="J90" s="129"/>
    </row>
    <row r="91" spans="1:10" ht="36" customHeight="1" thickBot="1" x14ac:dyDescent="0.3">
      <c r="A91" s="7" t="s">
        <v>113</v>
      </c>
      <c r="B91" s="124" t="s">
        <v>188</v>
      </c>
      <c r="C91" s="125"/>
      <c r="D91" s="125"/>
      <c r="E91" s="126"/>
      <c r="F91" s="127">
        <v>6480</v>
      </c>
      <c r="G91" s="128"/>
      <c r="H91" s="128"/>
      <c r="I91" s="128"/>
      <c r="J91" s="129"/>
    </row>
    <row r="92" spans="1:10" ht="36" customHeight="1" thickBot="1" x14ac:dyDescent="0.3">
      <c r="A92" s="7"/>
      <c r="B92" s="42" t="s">
        <v>189</v>
      </c>
      <c r="C92" s="43"/>
      <c r="D92" s="43"/>
      <c r="E92" s="44"/>
      <c r="F92" s="287"/>
      <c r="G92" s="288"/>
      <c r="H92" s="288"/>
      <c r="I92" s="288"/>
      <c r="J92" s="289"/>
    </row>
    <row r="93" spans="1:10" ht="22.5" customHeight="1" thickBot="1" x14ac:dyDescent="0.3">
      <c r="A93" s="7" t="s">
        <v>111</v>
      </c>
      <c r="B93" s="218" t="s">
        <v>190</v>
      </c>
      <c r="C93" s="219"/>
      <c r="D93" s="219"/>
      <c r="E93" s="219"/>
      <c r="F93" s="219"/>
      <c r="G93" s="219"/>
      <c r="H93" s="219"/>
      <c r="I93" s="219"/>
      <c r="J93" s="220"/>
    </row>
    <row r="94" spans="1:10" ht="36" customHeight="1" x14ac:dyDescent="0.25">
      <c r="A94" s="7"/>
      <c r="B94" s="205" t="s">
        <v>191</v>
      </c>
      <c r="C94" s="221"/>
      <c r="D94" s="221"/>
      <c r="E94" s="222"/>
      <c r="F94" s="142">
        <v>60</v>
      </c>
      <c r="G94" s="143"/>
      <c r="H94" s="143"/>
      <c r="I94" s="143"/>
      <c r="J94" s="144"/>
    </row>
    <row r="95" spans="1:10" ht="36" customHeight="1" x14ac:dyDescent="0.25">
      <c r="A95" s="7"/>
      <c r="B95" s="124" t="s">
        <v>192</v>
      </c>
      <c r="C95" s="125"/>
      <c r="D95" s="125"/>
      <c r="E95" s="126"/>
      <c r="F95" s="127">
        <v>60</v>
      </c>
      <c r="G95" s="128"/>
      <c r="H95" s="128"/>
      <c r="I95" s="128"/>
      <c r="J95" s="129"/>
    </row>
    <row r="96" spans="1:10" ht="36" customHeight="1" thickBot="1" x14ac:dyDescent="0.3">
      <c r="A96" s="7"/>
      <c r="B96" s="124" t="s">
        <v>193</v>
      </c>
      <c r="C96" s="125"/>
      <c r="D96" s="125"/>
      <c r="E96" s="126"/>
      <c r="F96" s="127">
        <v>120</v>
      </c>
      <c r="G96" s="128"/>
      <c r="H96" s="128"/>
      <c r="I96" s="128"/>
      <c r="J96" s="129"/>
    </row>
    <row r="97" spans="1:10" ht="36" customHeight="1" thickBot="1" x14ac:dyDescent="0.3">
      <c r="A97" s="7"/>
      <c r="B97" s="130" t="s">
        <v>194</v>
      </c>
      <c r="C97" s="131"/>
      <c r="D97" s="131"/>
      <c r="E97" s="132"/>
      <c r="F97" s="287"/>
      <c r="G97" s="288"/>
      <c r="H97" s="288"/>
      <c r="I97" s="288"/>
      <c r="J97" s="289"/>
    </row>
    <row r="98" spans="1:10" ht="36" customHeight="1" x14ac:dyDescent="0.25">
      <c r="A98" s="7" t="s">
        <v>111</v>
      </c>
      <c r="B98" s="124" t="s">
        <v>195</v>
      </c>
      <c r="C98" s="125"/>
      <c r="D98" s="125"/>
      <c r="E98" s="126"/>
      <c r="F98" s="45">
        <f>H98*1.2</f>
        <v>9720</v>
      </c>
      <c r="G98" s="46">
        <f>H98*1.1</f>
        <v>8910</v>
      </c>
      <c r="H98" s="46">
        <v>8100</v>
      </c>
      <c r="I98" s="46">
        <f>H98*0.75</f>
        <v>6075</v>
      </c>
      <c r="J98" s="47">
        <f>H98*0.5</f>
        <v>4050</v>
      </c>
    </row>
    <row r="99" spans="1:10" ht="36" customHeight="1" x14ac:dyDescent="0.25">
      <c r="A99" s="7" t="s">
        <v>111</v>
      </c>
      <c r="B99" s="124" t="s">
        <v>196</v>
      </c>
      <c r="C99" s="125"/>
      <c r="D99" s="125"/>
      <c r="E99" s="126"/>
      <c r="F99" s="127">
        <v>6300</v>
      </c>
      <c r="G99" s="128"/>
      <c r="H99" s="128"/>
      <c r="I99" s="128"/>
      <c r="J99" s="129"/>
    </row>
    <row r="100" spans="1:10" ht="36" customHeight="1" x14ac:dyDescent="0.25">
      <c r="A100" s="7" t="s">
        <v>111</v>
      </c>
      <c r="B100" s="124" t="s">
        <v>197</v>
      </c>
      <c r="C100" s="125"/>
      <c r="D100" s="125"/>
      <c r="E100" s="126"/>
      <c r="F100" s="127">
        <v>7632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198</v>
      </c>
      <c r="C101" s="125"/>
      <c r="D101" s="125"/>
      <c r="E101" s="126"/>
      <c r="F101" s="45">
        <f>H101*1.2</f>
        <v>13824</v>
      </c>
      <c r="G101" s="46">
        <f>H101*1.1</f>
        <v>12672.000000000002</v>
      </c>
      <c r="H101" s="46">
        <v>11520</v>
      </c>
      <c r="I101" s="46">
        <f>H101*0.75</f>
        <v>8640</v>
      </c>
      <c r="J101" s="47">
        <f>H101*0.5</f>
        <v>5760</v>
      </c>
    </row>
    <row r="102" spans="1:10" ht="36" customHeight="1" x14ac:dyDescent="0.25">
      <c r="A102" s="7" t="s">
        <v>113</v>
      </c>
      <c r="B102" s="124" t="s">
        <v>231</v>
      </c>
      <c r="C102" s="125"/>
      <c r="D102" s="125"/>
      <c r="E102" s="126"/>
      <c r="F102" s="127">
        <v>9360</v>
      </c>
      <c r="G102" s="128"/>
      <c r="H102" s="128"/>
      <c r="I102" s="128"/>
      <c r="J102" s="129"/>
    </row>
    <row r="103" spans="1:10" ht="36" customHeight="1" x14ac:dyDescent="0.25">
      <c r="A103" s="7" t="s">
        <v>113</v>
      </c>
      <c r="B103" s="124" t="s">
        <v>200</v>
      </c>
      <c r="C103" s="125"/>
      <c r="D103" s="125"/>
      <c r="E103" s="126"/>
      <c r="F103" s="127">
        <v>10800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201</v>
      </c>
      <c r="C104" s="125"/>
      <c r="D104" s="125"/>
      <c r="E104" s="126"/>
      <c r="F104" s="127">
        <v>7380</v>
      </c>
      <c r="G104" s="128"/>
      <c r="H104" s="128"/>
      <c r="I104" s="128"/>
      <c r="J104" s="129"/>
    </row>
    <row r="105" spans="1:10" ht="54" customHeight="1" thickBot="1" x14ac:dyDescent="0.3">
      <c r="A105" s="7"/>
      <c r="B105" s="130" t="s">
        <v>202</v>
      </c>
      <c r="C105" s="131"/>
      <c r="D105" s="131"/>
      <c r="E105" s="132"/>
      <c r="F105" s="133"/>
      <c r="G105" s="134"/>
      <c r="H105" s="134"/>
      <c r="I105" s="134"/>
      <c r="J105" s="135"/>
    </row>
    <row r="106" spans="1:10" ht="28.5" customHeight="1" thickBot="1" x14ac:dyDescent="0.3">
      <c r="A106" s="7"/>
      <c r="B106" s="136" t="s">
        <v>190</v>
      </c>
      <c r="C106" s="137"/>
      <c r="D106" s="137"/>
      <c r="E106" s="137"/>
      <c r="F106" s="137"/>
      <c r="G106" s="137"/>
      <c r="H106" s="137"/>
      <c r="I106" s="137"/>
      <c r="J106" s="138"/>
    </row>
    <row r="107" spans="1:10" ht="28.5" customHeight="1" x14ac:dyDescent="0.25">
      <c r="A107" s="7"/>
      <c r="B107" s="139" t="s">
        <v>203</v>
      </c>
      <c r="C107" s="140"/>
      <c r="D107" s="140"/>
      <c r="E107" s="141"/>
      <c r="F107" s="142">
        <v>90</v>
      </c>
      <c r="G107" s="143"/>
      <c r="H107" s="143"/>
      <c r="I107" s="143"/>
      <c r="J107" s="144"/>
    </row>
    <row r="108" spans="1:10" ht="28.5" customHeight="1" x14ac:dyDescent="0.25">
      <c r="A108" s="7"/>
      <c r="B108" s="124" t="s">
        <v>204</v>
      </c>
      <c r="C108" s="125"/>
      <c r="D108" s="125"/>
      <c r="E108" s="126"/>
      <c r="F108" s="127">
        <v>45</v>
      </c>
      <c r="G108" s="128"/>
      <c r="H108" s="128"/>
      <c r="I108" s="128"/>
      <c r="J108" s="129"/>
    </row>
    <row r="109" spans="1:10" ht="28.5" customHeight="1" x14ac:dyDescent="0.25">
      <c r="A109" s="7"/>
      <c r="B109" s="124" t="s">
        <v>205</v>
      </c>
      <c r="C109" s="125"/>
      <c r="D109" s="125"/>
      <c r="E109" s="126"/>
      <c r="F109" s="127">
        <v>45</v>
      </c>
      <c r="G109" s="128"/>
      <c r="H109" s="128"/>
      <c r="I109" s="128"/>
      <c r="J109" s="129"/>
    </row>
    <row r="110" spans="1:10" ht="28.5" customHeight="1" x14ac:dyDescent="0.25">
      <c r="A110" s="7"/>
      <c r="B110" s="124" t="s">
        <v>206</v>
      </c>
      <c r="C110" s="125"/>
      <c r="D110" s="125"/>
      <c r="E110" s="126"/>
      <c r="F110" s="127">
        <v>90</v>
      </c>
      <c r="G110" s="128"/>
      <c r="H110" s="128"/>
      <c r="I110" s="128"/>
      <c r="J110" s="129"/>
    </row>
    <row r="111" spans="1:10" ht="28.5" customHeight="1" thickBot="1" x14ac:dyDescent="0.3">
      <c r="A111" s="7"/>
      <c r="B111" s="124" t="s">
        <v>207</v>
      </c>
      <c r="C111" s="125"/>
      <c r="D111" s="125"/>
      <c r="E111" s="126"/>
      <c r="F111" s="127">
        <v>90</v>
      </c>
      <c r="G111" s="128"/>
      <c r="H111" s="128"/>
      <c r="I111" s="128"/>
      <c r="J111" s="129"/>
    </row>
    <row r="112" spans="1:10" ht="24" thickBot="1" x14ac:dyDescent="0.3">
      <c r="A112" s="7"/>
      <c r="B112" s="115"/>
      <c r="C112" s="116"/>
      <c r="D112" s="116"/>
      <c r="E112" s="117"/>
      <c r="F112" s="118"/>
      <c r="G112" s="119"/>
      <c r="H112" s="119"/>
      <c r="I112" s="119"/>
      <c r="J112" s="120"/>
    </row>
    <row r="113" spans="1:10" ht="21" customHeight="1" x14ac:dyDescent="0.25">
      <c r="A113" s="7"/>
      <c r="B113" s="25"/>
      <c r="C113" s="26"/>
      <c r="D113" s="26"/>
      <c r="E113" s="26"/>
      <c r="F113" s="27"/>
      <c r="G113" s="27"/>
      <c r="H113" s="27"/>
      <c r="I113" s="27"/>
      <c r="J113" s="27"/>
    </row>
    <row r="114" spans="1:10" ht="56.25" customHeight="1" x14ac:dyDescent="0.25">
      <c r="A114" s="7"/>
      <c r="B114" s="121" t="s">
        <v>264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41.25" customHeight="1" x14ac:dyDescent="0.25">
      <c r="A115" s="7"/>
      <c r="B115" s="121" t="s">
        <v>209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 t="s">
        <v>113</v>
      </c>
      <c r="B116" s="122" t="s">
        <v>268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2" customHeight="1" x14ac:dyDescent="0.25">
      <c r="A117" s="7"/>
      <c r="B117" s="123" t="s">
        <v>211</v>
      </c>
      <c r="C117" s="123"/>
      <c r="D117" s="123"/>
      <c r="E117" s="123"/>
      <c r="F117" s="123"/>
      <c r="G117" s="123"/>
      <c r="H117" s="123"/>
      <c r="I117" s="123"/>
      <c r="J117" s="123"/>
    </row>
    <row r="118" spans="1:10" ht="21" x14ac:dyDescent="0.25">
      <c r="A118" s="7"/>
    </row>
  </sheetData>
  <sheetProtection selectLockedCells="1" selectUnlockedCells="1"/>
  <mergeCells count="213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31795.199999999997</v>
      </c>
      <c r="G8" s="16">
        <f>H8*1.1</f>
        <v>29145.600000000002</v>
      </c>
      <c r="H8" s="16">
        <v>26496</v>
      </c>
      <c r="I8" s="16">
        <f>H8*0.75</f>
        <v>19872</v>
      </c>
      <c r="J8" s="16">
        <f>H8*0.5</f>
        <v>13248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44582.400000000001</v>
      </c>
      <c r="G9" s="17">
        <f>H9*1.1</f>
        <v>40867.200000000004</v>
      </c>
      <c r="H9" s="17">
        <v>37152</v>
      </c>
      <c r="I9" s="17">
        <f>H9*0.75</f>
        <v>27864</v>
      </c>
      <c r="J9" s="17">
        <f>H9*0.5</f>
        <v>18576</v>
      </c>
    </row>
    <row r="10" spans="1:10" ht="24" thickBot="1" x14ac:dyDescent="0.3">
      <c r="A10" s="7"/>
      <c r="B10" s="115"/>
      <c r="C10" s="116"/>
      <c r="D10" s="116"/>
      <c r="E10" s="117"/>
      <c r="F10" s="232"/>
      <c r="G10" s="233"/>
      <c r="H10" s="233"/>
      <c r="I10" s="233"/>
      <c r="J10" s="234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37411.199999999997</v>
      </c>
      <c r="G11" s="16">
        <f>H11*1.1</f>
        <v>34293.600000000006</v>
      </c>
      <c r="H11" s="16">
        <v>31176</v>
      </c>
      <c r="I11" s="16">
        <f>H11*0.75</f>
        <v>23382</v>
      </c>
      <c r="J11" s="16">
        <f>H11*0.5</f>
        <v>15588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52444.799999999996</v>
      </c>
      <c r="G12" s="17">
        <f>H12*1.1</f>
        <v>48074.400000000001</v>
      </c>
      <c r="H12" s="17">
        <v>43704</v>
      </c>
      <c r="I12" s="17">
        <f>H12*0.75</f>
        <v>32778</v>
      </c>
      <c r="J12" s="17">
        <f>H12*0.5</f>
        <v>21852</v>
      </c>
    </row>
    <row r="13" spans="1:10" ht="24" thickBot="1" x14ac:dyDescent="0.3">
      <c r="A13" s="7"/>
      <c r="B13" s="115"/>
      <c r="C13" s="185"/>
      <c r="D13" s="185"/>
      <c r="E13" s="186"/>
      <c r="F13" s="254"/>
      <c r="G13" s="290"/>
      <c r="H13" s="290"/>
      <c r="I13" s="290"/>
      <c r="J13" s="291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51">
        <v>8640</v>
      </c>
      <c r="G15" s="128"/>
      <c r="H15" s="128"/>
      <c r="I15" s="128"/>
      <c r="J15" s="129"/>
    </row>
    <row r="16" spans="1:10" ht="36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2160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3024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6984 до 139680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6984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13968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20952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27936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34920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41904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48888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55872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62856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69840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76824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83808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90792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97776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104760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111744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118728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125712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132696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139680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33624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4248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33624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6732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20160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201.60000000000002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71496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22104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2210.3999999999996</v>
      </c>
      <c r="G57" s="166"/>
      <c r="H57" s="166"/>
      <c r="I57" s="166"/>
      <c r="J57" s="167"/>
    </row>
    <row r="58" spans="1:10" ht="36" customHeight="1" x14ac:dyDescent="0.25">
      <c r="A58" s="7"/>
      <c r="B58" s="124" t="s">
        <v>158</v>
      </c>
      <c r="C58" s="125"/>
      <c r="D58" s="125"/>
      <c r="E58" s="126"/>
      <c r="F58" s="165">
        <v>5526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10620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22680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59472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21960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26352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31500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42120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71496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19260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14868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12060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71496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31500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4248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27090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42624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15120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32400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83520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30960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37152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44640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59040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100800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100800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44640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22118.399999999998</v>
      </c>
      <c r="G96" s="46">
        <f>H96*1.1</f>
        <v>20275.2</v>
      </c>
      <c r="H96" s="46">
        <v>18432</v>
      </c>
      <c r="I96" s="46">
        <f>H96*0.75</f>
        <v>13824</v>
      </c>
      <c r="J96" s="47">
        <f>H96*0.5</f>
        <v>9216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20700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22680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31104</v>
      </c>
      <c r="G99" s="46">
        <f>H99*1.1</f>
        <v>28512.000000000004</v>
      </c>
      <c r="H99" s="46">
        <v>25920</v>
      </c>
      <c r="I99" s="46">
        <f>H99*0.75</f>
        <v>19440</v>
      </c>
      <c r="J99" s="47">
        <f>H99*0.5</f>
        <v>12960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29520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32400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11340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5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40996.799999999996</v>
      </c>
      <c r="G8" s="16">
        <f>H8*1.1</f>
        <v>37580.400000000001</v>
      </c>
      <c r="H8" s="16">
        <v>34164</v>
      </c>
      <c r="I8" s="16">
        <f>H8*0.75</f>
        <v>25623</v>
      </c>
      <c r="J8" s="16">
        <f>H8*0.5</f>
        <v>17082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57456</v>
      </c>
      <c r="G9" s="17">
        <f>H9*1.1</f>
        <v>52668.000000000007</v>
      </c>
      <c r="H9" s="17">
        <v>47880</v>
      </c>
      <c r="I9" s="17">
        <f>H9*0.75</f>
        <v>35910</v>
      </c>
      <c r="J9" s="17">
        <f>H9*0.5</f>
        <v>23940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46353.599999999999</v>
      </c>
      <c r="G11" s="16">
        <f>H11*1.1</f>
        <v>42490.8</v>
      </c>
      <c r="H11" s="16">
        <v>38628</v>
      </c>
      <c r="I11" s="16">
        <f>H11*0.75</f>
        <v>28971</v>
      </c>
      <c r="J11" s="16">
        <f>H11*0.5</f>
        <v>19314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64972.799999999996</v>
      </c>
      <c r="G12" s="17">
        <f>H12*1.1</f>
        <v>59558.400000000001</v>
      </c>
      <c r="H12" s="17">
        <v>54144</v>
      </c>
      <c r="I12" s="17">
        <f>H12*0.75</f>
        <v>40608</v>
      </c>
      <c r="J12" s="17">
        <f>H12*0.5</f>
        <v>27072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756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1080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3636 до 72720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3636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7272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10908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14544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18180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21816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25452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29088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32724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36360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39996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43632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47268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50904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54540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58176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61812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65448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69084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72720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1152 до 33624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4500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1152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33624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6732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20160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201.60000000000002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3204 до 53092,8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30240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3024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7560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26100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18072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14868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44244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53092.799999999996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15624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14868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20880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18900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3204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11160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7452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37908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8856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4536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22140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18900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36720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25920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20880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62640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75168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22320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20880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29520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53280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12960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65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65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130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13392</v>
      </c>
      <c r="G96" s="46">
        <f>H96*1.1</f>
        <v>12276.000000000002</v>
      </c>
      <c r="H96" s="46">
        <v>11160</v>
      </c>
      <c r="I96" s="46">
        <f>H96*0.75</f>
        <v>8370</v>
      </c>
      <c r="J96" s="47">
        <f>H96*0.5</f>
        <v>5580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14148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18072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19008</v>
      </c>
      <c r="G99" s="46">
        <f>H99*1.1</f>
        <v>17424</v>
      </c>
      <c r="H99" s="46">
        <v>15840</v>
      </c>
      <c r="I99" s="46">
        <f>H99*0.75</f>
        <v>11880</v>
      </c>
      <c r="J99" s="47">
        <f>H99*0.5</f>
        <v>7920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20160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25920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13392</v>
      </c>
      <c r="G102" s="24">
        <f>H102*1.1</f>
        <v>12276.000000000002</v>
      </c>
      <c r="H102" s="24">
        <v>11160</v>
      </c>
      <c r="I102" s="24">
        <f>H102*0.75</f>
        <v>8370</v>
      </c>
      <c r="J102" s="24">
        <f>H102*0.5</f>
        <v>5580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101" activePane="bottomLeft" state="frozen"/>
      <selection activeCell="J115" sqref="J115"/>
      <selection pane="bottomLeft" activeCell="F108" sqref="F108:J108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36720</v>
      </c>
      <c r="G8" s="16">
        <f>H8*1.1</f>
        <v>33660</v>
      </c>
      <c r="H8" s="16">
        <v>30600</v>
      </c>
      <c r="I8" s="16">
        <f>H8*0.75</f>
        <v>22950</v>
      </c>
      <c r="J8" s="16">
        <f>H8*0.5</f>
        <v>15300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66096</v>
      </c>
      <c r="G9" s="17">
        <f>H9*1.1</f>
        <v>60588.000000000007</v>
      </c>
      <c r="H9" s="17">
        <v>55080</v>
      </c>
      <c r="I9" s="17">
        <f>H9*0.75</f>
        <v>41310</v>
      </c>
      <c r="J9" s="17">
        <f>H9*0.5</f>
        <v>27540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51840</v>
      </c>
      <c r="G11" s="16">
        <f>H11*1.1</f>
        <v>47520.000000000007</v>
      </c>
      <c r="H11" s="16">
        <v>43200</v>
      </c>
      <c r="I11" s="16">
        <f>H11*0.75</f>
        <v>32400</v>
      </c>
      <c r="J11" s="16">
        <f>H11*0.5</f>
        <v>21600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93312</v>
      </c>
      <c r="G12" s="17">
        <f>H12*1.1</f>
        <v>85536</v>
      </c>
      <c r="H12" s="17">
        <v>77760</v>
      </c>
      <c r="I12" s="17">
        <f>H12*0.75</f>
        <v>58320</v>
      </c>
      <c r="J12" s="17">
        <f>H12*0.5</f>
        <v>38880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7560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13680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1080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1944</v>
      </c>
      <c r="G18" s="128"/>
      <c r="H18" s="128"/>
      <c r="I18" s="128"/>
      <c r="J18" s="129"/>
    </row>
    <row r="19" spans="1:10" ht="24" customHeight="1" thickBot="1" x14ac:dyDescent="0.3">
      <c r="A19" s="7" t="s">
        <v>113</v>
      </c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"&amp;MIN(F21:F70)&amp;" до "&amp;MAX(F21:F70)</f>
        <v>Цена от 6480 до 324000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6480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12960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19440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25920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32400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38880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45360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51840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58320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64800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71280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77760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84240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90720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97200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103680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110160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116640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123120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129600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136080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142560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149040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155520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162000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168480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174960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181440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187920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243</v>
      </c>
      <c r="C50" s="168"/>
      <c r="D50" s="168"/>
      <c r="E50" s="126"/>
      <c r="F50" s="127">
        <v>194400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244</v>
      </c>
      <c r="C51" s="168"/>
      <c r="D51" s="168"/>
      <c r="E51" s="126"/>
      <c r="F51" s="127">
        <v>200880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245</v>
      </c>
      <c r="C52" s="168"/>
      <c r="D52" s="168"/>
      <c r="E52" s="126"/>
      <c r="F52" s="127">
        <v>207360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246</v>
      </c>
      <c r="C53" s="168"/>
      <c r="D53" s="168"/>
      <c r="E53" s="126"/>
      <c r="F53" s="127">
        <v>213840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247</v>
      </c>
      <c r="C54" s="168"/>
      <c r="D54" s="168"/>
      <c r="E54" s="126"/>
      <c r="F54" s="127">
        <v>220320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248</v>
      </c>
      <c r="C55" s="168"/>
      <c r="D55" s="168"/>
      <c r="E55" s="126"/>
      <c r="F55" s="127">
        <v>226800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249</v>
      </c>
      <c r="C56" s="168"/>
      <c r="D56" s="168"/>
      <c r="E56" s="126"/>
      <c r="F56" s="127">
        <v>233280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250</v>
      </c>
      <c r="C57" s="168"/>
      <c r="D57" s="168"/>
      <c r="E57" s="126"/>
      <c r="F57" s="127">
        <v>239760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251</v>
      </c>
      <c r="C58" s="168"/>
      <c r="D58" s="168"/>
      <c r="E58" s="126"/>
      <c r="F58" s="127">
        <v>246240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252</v>
      </c>
      <c r="C59" s="168"/>
      <c r="D59" s="168"/>
      <c r="E59" s="126"/>
      <c r="F59" s="127">
        <v>252720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253</v>
      </c>
      <c r="C60" s="168"/>
      <c r="D60" s="168"/>
      <c r="E60" s="126"/>
      <c r="F60" s="127">
        <v>259200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353</v>
      </c>
      <c r="C61" s="168"/>
      <c r="D61" s="168"/>
      <c r="E61" s="126"/>
      <c r="F61" s="127">
        <v>265680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354</v>
      </c>
      <c r="C62" s="168"/>
      <c r="D62" s="168"/>
      <c r="E62" s="126"/>
      <c r="F62" s="127">
        <v>272160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355</v>
      </c>
      <c r="C63" s="168"/>
      <c r="D63" s="168"/>
      <c r="E63" s="126"/>
      <c r="F63" s="127">
        <v>278640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356</v>
      </c>
      <c r="C64" s="168"/>
      <c r="D64" s="168"/>
      <c r="E64" s="126"/>
      <c r="F64" s="127">
        <v>285120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357</v>
      </c>
      <c r="C65" s="168"/>
      <c r="D65" s="168"/>
      <c r="E65" s="126"/>
      <c r="F65" s="127">
        <v>291600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358</v>
      </c>
      <c r="C66" s="168"/>
      <c r="D66" s="168"/>
      <c r="E66" s="126"/>
      <c r="F66" s="127">
        <v>298080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359</v>
      </c>
      <c r="C67" s="168"/>
      <c r="D67" s="168"/>
      <c r="E67" s="126"/>
      <c r="F67" s="127">
        <v>304560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360</v>
      </c>
      <c r="C68" s="168"/>
      <c r="D68" s="168"/>
      <c r="E68" s="126"/>
      <c r="F68" s="127">
        <v>311040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361</v>
      </c>
      <c r="C69" s="168"/>
      <c r="D69" s="168"/>
      <c r="E69" s="126"/>
      <c r="F69" s="127">
        <v>317520</v>
      </c>
      <c r="G69" s="128"/>
      <c r="H69" s="128"/>
      <c r="I69" s="128"/>
      <c r="J69" s="129"/>
    </row>
    <row r="70" spans="1:10" ht="36" customHeight="1" outlineLevel="1" thickBot="1" x14ac:dyDescent="0.3">
      <c r="A70" s="7"/>
      <c r="B70" s="145" t="s">
        <v>362</v>
      </c>
      <c r="C70" s="168"/>
      <c r="D70" s="168"/>
      <c r="E70" s="126"/>
      <c r="F70" s="127">
        <v>324000</v>
      </c>
      <c r="G70" s="128"/>
      <c r="H70" s="128"/>
      <c r="I70" s="128"/>
      <c r="J70" s="129"/>
    </row>
    <row r="71" spans="1:10" ht="36" customHeight="1" thickBot="1" x14ac:dyDescent="0.3">
      <c r="A71" s="7"/>
      <c r="B71" s="177" t="s">
        <v>142</v>
      </c>
      <c r="C71" s="178"/>
      <c r="D71" s="178"/>
      <c r="E71" s="179"/>
      <c r="F71" s="180" t="str">
        <f>"Цена от "&amp;MIN(F72:F81)&amp;" до "&amp;MAX(F72:F81)</f>
        <v>Цена от 1800 до 47520</v>
      </c>
      <c r="G71" s="181"/>
      <c r="H71" s="181"/>
      <c r="I71" s="181"/>
      <c r="J71" s="182"/>
    </row>
    <row r="72" spans="1:10" ht="36" customHeight="1" x14ac:dyDescent="0.25">
      <c r="A72" s="7"/>
      <c r="B72" s="124" t="s">
        <v>143</v>
      </c>
      <c r="C72" s="125"/>
      <c r="D72" s="125"/>
      <c r="E72" s="126"/>
      <c r="F72" s="127">
        <v>4680</v>
      </c>
      <c r="G72" s="128"/>
      <c r="H72" s="128"/>
      <c r="I72" s="128"/>
      <c r="J72" s="129"/>
    </row>
    <row r="73" spans="1:10" ht="36" customHeight="1" x14ac:dyDescent="0.25">
      <c r="A73" s="7"/>
      <c r="B73" s="124" t="s">
        <v>212</v>
      </c>
      <c r="C73" s="125"/>
      <c r="D73" s="125"/>
      <c r="E73" s="126"/>
      <c r="F73" s="127">
        <v>2520</v>
      </c>
      <c r="G73" s="128"/>
      <c r="H73" s="128"/>
      <c r="I73" s="128"/>
      <c r="J73" s="129"/>
    </row>
    <row r="74" spans="1:10" ht="36" customHeight="1" x14ac:dyDescent="0.25">
      <c r="A74" s="7"/>
      <c r="B74" s="139" t="s">
        <v>145</v>
      </c>
      <c r="C74" s="140"/>
      <c r="D74" s="140"/>
      <c r="E74" s="141"/>
      <c r="F74" s="142">
        <v>47520</v>
      </c>
      <c r="G74" s="143"/>
      <c r="H74" s="143"/>
      <c r="I74" s="143"/>
      <c r="J74" s="144"/>
    </row>
    <row r="75" spans="1:10" ht="36" customHeight="1" x14ac:dyDescent="0.25">
      <c r="A75" s="7"/>
      <c r="B75" s="124" t="s">
        <v>146</v>
      </c>
      <c r="C75" s="125"/>
      <c r="D75" s="125"/>
      <c r="E75" s="126"/>
      <c r="F75" s="127">
        <v>9360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147</v>
      </c>
      <c r="C76" s="125"/>
      <c r="D76" s="125"/>
      <c r="E76" s="126"/>
      <c r="F76" s="127">
        <v>31680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148</v>
      </c>
      <c r="C77" s="125"/>
      <c r="D77" s="125"/>
      <c r="E77" s="126"/>
      <c r="F77" s="127">
        <v>1800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149</v>
      </c>
      <c r="C78" s="125"/>
      <c r="D78" s="125"/>
      <c r="E78" s="126"/>
      <c r="F78" s="127">
        <v>1800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150</v>
      </c>
      <c r="C79" s="125"/>
      <c r="D79" s="125"/>
      <c r="E79" s="126"/>
      <c r="F79" s="127">
        <v>3600</v>
      </c>
      <c r="G79" s="128"/>
      <c r="H79" s="128"/>
      <c r="I79" s="128"/>
      <c r="J79" s="129"/>
    </row>
    <row r="80" spans="1:10" ht="36" customHeight="1" x14ac:dyDescent="0.25">
      <c r="A80" s="7"/>
      <c r="B80" s="124" t="s">
        <v>151</v>
      </c>
      <c r="C80" s="125"/>
      <c r="D80" s="125"/>
      <c r="E80" s="126"/>
      <c r="F80" s="127">
        <v>5400</v>
      </c>
      <c r="G80" s="128"/>
      <c r="H80" s="128"/>
      <c r="I80" s="128"/>
      <c r="J80" s="129"/>
    </row>
    <row r="81" spans="1:10" ht="36" customHeight="1" thickBot="1" x14ac:dyDescent="0.3">
      <c r="A81" s="7"/>
      <c r="B81" s="124" t="s">
        <v>152</v>
      </c>
      <c r="C81" s="125"/>
      <c r="D81" s="125"/>
      <c r="E81" s="126"/>
      <c r="F81" s="127">
        <v>26640</v>
      </c>
      <c r="G81" s="128"/>
      <c r="H81" s="128"/>
      <c r="I81" s="128"/>
      <c r="J81" s="129"/>
    </row>
    <row r="82" spans="1:10" ht="24" customHeight="1" thickBot="1" x14ac:dyDescent="0.3">
      <c r="A82" s="7"/>
      <c r="B82" s="115"/>
      <c r="C82" s="116"/>
      <c r="D82" s="116"/>
      <c r="E82" s="117"/>
      <c r="F82" s="118" t="s">
        <v>153</v>
      </c>
      <c r="G82" s="119"/>
      <c r="H82" s="119"/>
      <c r="I82" s="119"/>
      <c r="J82" s="120"/>
    </row>
    <row r="83" spans="1:10" ht="36" customHeight="1" thickBot="1" x14ac:dyDescent="0.3">
      <c r="A83" s="7"/>
      <c r="B83" s="124" t="s">
        <v>154</v>
      </c>
      <c r="C83" s="125"/>
      <c r="D83" s="125"/>
      <c r="E83" s="126"/>
      <c r="F83" s="127">
        <v>201.60000000000002</v>
      </c>
      <c r="G83" s="128"/>
      <c r="H83" s="128"/>
      <c r="I83" s="128"/>
      <c r="J83" s="129"/>
    </row>
    <row r="84" spans="1:10" ht="54" customHeight="1" thickBot="1" x14ac:dyDescent="0.3">
      <c r="A84" s="7"/>
      <c r="B84" s="266" t="s">
        <v>213</v>
      </c>
      <c r="C84" s="267"/>
      <c r="D84" s="267"/>
      <c r="E84" s="268"/>
      <c r="F84" s="287" t="str">
        <f>"Цена от "&amp;MIN(F86,F91:J92,H126,F93:J104)&amp;" до "&amp;MAX(F86,F91:J92,H126,F93:J104)</f>
        <v>Цена от 3240 до 154800</v>
      </c>
      <c r="G84" s="288"/>
      <c r="H84" s="288"/>
      <c r="I84" s="288"/>
      <c r="J84" s="289"/>
    </row>
    <row r="85" spans="1:10" ht="24" thickBot="1" x14ac:dyDescent="0.3">
      <c r="A85" s="7"/>
      <c r="B85" s="115"/>
      <c r="C85" s="116"/>
      <c r="D85" s="116"/>
      <c r="E85" s="117"/>
      <c r="F85" s="118"/>
      <c r="G85" s="119"/>
      <c r="H85" s="119"/>
      <c r="I85" s="119"/>
      <c r="J85" s="120"/>
    </row>
    <row r="86" spans="1:10" ht="36" customHeight="1" x14ac:dyDescent="0.25">
      <c r="A86" s="7"/>
      <c r="B86" s="124" t="s">
        <v>156</v>
      </c>
      <c r="C86" s="125"/>
      <c r="D86" s="125"/>
      <c r="E86" s="126"/>
      <c r="F86" s="127">
        <v>39600</v>
      </c>
      <c r="G86" s="128"/>
      <c r="H86" s="128"/>
      <c r="I86" s="128"/>
      <c r="J86" s="129"/>
    </row>
    <row r="87" spans="1:10" ht="36" customHeight="1" x14ac:dyDescent="0.25">
      <c r="A87" s="7"/>
      <c r="B87" s="162" t="s">
        <v>157</v>
      </c>
      <c r="C87" s="163"/>
      <c r="D87" s="163"/>
      <c r="E87" s="164"/>
      <c r="F87" s="165">
        <v>3960</v>
      </c>
      <c r="G87" s="166"/>
      <c r="H87" s="166"/>
      <c r="I87" s="166"/>
      <c r="J87" s="167"/>
    </row>
    <row r="88" spans="1:10" ht="36" customHeight="1" x14ac:dyDescent="0.25">
      <c r="A88" s="7"/>
      <c r="B88" s="162" t="s">
        <v>158</v>
      </c>
      <c r="C88" s="163"/>
      <c r="D88" s="163"/>
      <c r="E88" s="164"/>
      <c r="F88" s="165">
        <v>9900</v>
      </c>
      <c r="G88" s="166"/>
      <c r="H88" s="166"/>
      <c r="I88" s="166"/>
      <c r="J88" s="167"/>
    </row>
    <row r="89" spans="1:10" ht="36" customHeight="1" thickBot="1" x14ac:dyDescent="0.3">
      <c r="A89" s="7"/>
      <c r="B89" s="337" t="s">
        <v>159</v>
      </c>
      <c r="C89" s="338"/>
      <c r="D89" s="338"/>
      <c r="E89" s="339"/>
      <c r="F89" s="165">
        <v>60048</v>
      </c>
      <c r="G89" s="166"/>
      <c r="H89" s="166"/>
      <c r="I89" s="166"/>
      <c r="J89" s="167"/>
    </row>
    <row r="90" spans="1:10" ht="24" thickBot="1" x14ac:dyDescent="0.3">
      <c r="A90" s="7"/>
      <c r="B90" s="115"/>
      <c r="C90" s="116"/>
      <c r="D90" s="116"/>
      <c r="E90" s="117"/>
      <c r="F90" s="118"/>
      <c r="G90" s="119"/>
      <c r="H90" s="119"/>
      <c r="I90" s="119"/>
      <c r="J90" s="120"/>
    </row>
    <row r="91" spans="1:10" ht="36" customHeight="1" x14ac:dyDescent="0.25">
      <c r="A91" s="7" t="s">
        <v>111</v>
      </c>
      <c r="B91" s="139" t="s">
        <v>160</v>
      </c>
      <c r="C91" s="140"/>
      <c r="D91" s="140"/>
      <c r="E91" s="141"/>
      <c r="F91" s="142">
        <v>47520</v>
      </c>
      <c r="G91" s="143"/>
      <c r="H91" s="143"/>
      <c r="I91" s="143"/>
      <c r="J91" s="144"/>
    </row>
    <row r="92" spans="1:10" ht="36" customHeight="1" x14ac:dyDescent="0.25">
      <c r="A92" s="7" t="s">
        <v>111</v>
      </c>
      <c r="B92" s="145" t="s">
        <v>161</v>
      </c>
      <c r="C92" s="146"/>
      <c r="D92" s="146"/>
      <c r="E92" s="147"/>
      <c r="F92" s="127">
        <v>71280</v>
      </c>
      <c r="G92" s="128"/>
      <c r="H92" s="128"/>
      <c r="I92" s="128"/>
      <c r="J92" s="129"/>
    </row>
    <row r="93" spans="1:10" ht="36" customHeight="1" x14ac:dyDescent="0.25">
      <c r="A93" s="7" t="s">
        <v>111</v>
      </c>
      <c r="B93" s="124" t="s">
        <v>162</v>
      </c>
      <c r="C93" s="125"/>
      <c r="D93" s="125"/>
      <c r="E93" s="126"/>
      <c r="F93" s="127">
        <v>95040</v>
      </c>
      <c r="G93" s="128"/>
      <c r="H93" s="128"/>
      <c r="I93" s="128"/>
      <c r="J93" s="129"/>
    </row>
    <row r="94" spans="1:10" ht="36" customHeight="1" x14ac:dyDescent="0.25">
      <c r="A94" s="7" t="s">
        <v>111</v>
      </c>
      <c r="B94" s="124" t="s">
        <v>163</v>
      </c>
      <c r="C94" s="125"/>
      <c r="D94" s="125"/>
      <c r="E94" s="126"/>
      <c r="F94" s="127">
        <v>47520</v>
      </c>
      <c r="G94" s="128"/>
      <c r="H94" s="128"/>
      <c r="I94" s="128"/>
      <c r="J94" s="129"/>
    </row>
    <row r="95" spans="1:10" ht="36" customHeight="1" x14ac:dyDescent="0.25">
      <c r="A95" s="7" t="s">
        <v>111</v>
      </c>
      <c r="B95" s="124" t="s">
        <v>164</v>
      </c>
      <c r="C95" s="125"/>
      <c r="D95" s="125"/>
      <c r="E95" s="126"/>
      <c r="F95" s="127">
        <v>57024</v>
      </c>
      <c r="G95" s="128"/>
      <c r="H95" s="128"/>
      <c r="I95" s="128"/>
      <c r="J95" s="129"/>
    </row>
    <row r="96" spans="1:10" ht="36" customHeight="1" x14ac:dyDescent="0.25">
      <c r="A96" s="7" t="s">
        <v>111</v>
      </c>
      <c r="B96" s="124" t="s">
        <v>165</v>
      </c>
      <c r="C96" s="125"/>
      <c r="D96" s="125"/>
      <c r="E96" s="126"/>
      <c r="F96" s="127">
        <v>21420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166</v>
      </c>
      <c r="C97" s="125"/>
      <c r="D97" s="125"/>
      <c r="E97" s="126"/>
      <c r="F97" s="127">
        <v>33300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167</v>
      </c>
      <c r="C98" s="125"/>
      <c r="D98" s="125"/>
      <c r="E98" s="126"/>
      <c r="F98" s="127">
        <v>47700</v>
      </c>
      <c r="G98" s="128"/>
      <c r="H98" s="128"/>
      <c r="I98" s="128"/>
      <c r="J98" s="129"/>
    </row>
    <row r="99" spans="1:10" ht="36" customHeight="1" x14ac:dyDescent="0.25">
      <c r="A99" s="7"/>
      <c r="B99" s="124" t="s">
        <v>168</v>
      </c>
      <c r="C99" s="125"/>
      <c r="D99" s="125"/>
      <c r="E99" s="126"/>
      <c r="F99" s="127">
        <v>103680</v>
      </c>
      <c r="G99" s="128"/>
      <c r="H99" s="128"/>
      <c r="I99" s="128"/>
      <c r="J99" s="129"/>
    </row>
    <row r="100" spans="1:10" ht="36" customHeight="1" x14ac:dyDescent="0.25">
      <c r="A100" s="7" t="s">
        <v>111</v>
      </c>
      <c r="B100" s="139" t="s">
        <v>169</v>
      </c>
      <c r="C100" s="140"/>
      <c r="D100" s="140"/>
      <c r="E100" s="141"/>
      <c r="F100" s="127">
        <v>3240</v>
      </c>
      <c r="G100" s="128"/>
      <c r="H100" s="128"/>
      <c r="I100" s="128"/>
      <c r="J100" s="129"/>
    </row>
    <row r="101" spans="1:10" ht="36" customHeight="1" x14ac:dyDescent="0.25">
      <c r="A101" s="7"/>
      <c r="B101" s="145" t="s">
        <v>170</v>
      </c>
      <c r="C101" s="146"/>
      <c r="D101" s="146"/>
      <c r="E101" s="147"/>
      <c r="F101" s="127">
        <v>31680</v>
      </c>
      <c r="G101" s="128"/>
      <c r="H101" s="128"/>
      <c r="I101" s="128"/>
      <c r="J101" s="129"/>
    </row>
    <row r="102" spans="1:10" ht="36" customHeight="1" x14ac:dyDescent="0.25">
      <c r="A102" s="7"/>
      <c r="B102" s="145" t="s">
        <v>171</v>
      </c>
      <c r="C102" s="146"/>
      <c r="D102" s="146"/>
      <c r="E102" s="147"/>
      <c r="F102" s="127">
        <v>26640</v>
      </c>
      <c r="G102" s="128"/>
      <c r="H102" s="128"/>
      <c r="I102" s="128"/>
      <c r="J102" s="129"/>
    </row>
    <row r="103" spans="1:10" ht="36" customHeight="1" x14ac:dyDescent="0.25">
      <c r="A103" s="7" t="s">
        <v>111</v>
      </c>
      <c r="B103" s="145" t="s">
        <v>172</v>
      </c>
      <c r="C103" s="146"/>
      <c r="D103" s="146"/>
      <c r="E103" s="147"/>
      <c r="F103" s="127">
        <v>154800</v>
      </c>
      <c r="G103" s="128"/>
      <c r="H103" s="128"/>
      <c r="I103" s="128"/>
      <c r="J103" s="129"/>
    </row>
    <row r="104" spans="1:10" ht="36" customHeight="1" x14ac:dyDescent="0.25">
      <c r="A104" s="7" t="s">
        <v>111</v>
      </c>
      <c r="B104" s="124" t="s">
        <v>173</v>
      </c>
      <c r="C104" s="125"/>
      <c r="D104" s="125"/>
      <c r="E104" s="126"/>
      <c r="F104" s="127">
        <v>52560</v>
      </c>
      <c r="G104" s="128"/>
      <c r="H104" s="128"/>
      <c r="I104" s="128"/>
      <c r="J104" s="129"/>
    </row>
    <row r="105" spans="1:10" ht="36" customHeight="1" x14ac:dyDescent="0.25">
      <c r="A105" s="7"/>
      <c r="B105" s="124" t="s">
        <v>174</v>
      </c>
      <c r="C105" s="125"/>
      <c r="D105" s="125"/>
      <c r="E105" s="126"/>
      <c r="F105" s="127">
        <v>3060</v>
      </c>
      <c r="G105" s="128"/>
      <c r="H105" s="128"/>
      <c r="I105" s="128"/>
      <c r="J105" s="129"/>
    </row>
    <row r="106" spans="1:10" ht="36" customHeight="1" x14ac:dyDescent="0.25">
      <c r="A106" s="7"/>
      <c r="B106" s="124" t="s">
        <v>175</v>
      </c>
      <c r="C106" s="125"/>
      <c r="D106" s="125"/>
      <c r="E106" s="126"/>
      <c r="F106" s="127">
        <v>72000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176</v>
      </c>
      <c r="C107" s="125"/>
      <c r="D107" s="125"/>
      <c r="E107" s="168"/>
      <c r="F107" s="127">
        <v>60030</v>
      </c>
      <c r="G107" s="128"/>
      <c r="H107" s="128"/>
      <c r="I107" s="128"/>
      <c r="J107" s="129"/>
    </row>
    <row r="108" spans="1:10" ht="36" customHeight="1" x14ac:dyDescent="0.25">
      <c r="A108" s="7"/>
      <c r="B108" s="145" t="s">
        <v>177</v>
      </c>
      <c r="C108" s="146"/>
      <c r="D108" s="146"/>
      <c r="E108" s="146"/>
      <c r="F108" s="127">
        <v>66024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178</v>
      </c>
      <c r="C109" s="125"/>
      <c r="D109" s="125"/>
      <c r="E109" s="126"/>
      <c r="F109" s="127">
        <v>85680</v>
      </c>
      <c r="G109" s="128"/>
      <c r="H109" s="128"/>
      <c r="I109" s="128"/>
      <c r="J109" s="129"/>
    </row>
    <row r="110" spans="1:10" ht="36" customHeight="1" x14ac:dyDescent="0.25">
      <c r="A110" s="7" t="s">
        <v>113</v>
      </c>
      <c r="B110" s="124" t="s">
        <v>179</v>
      </c>
      <c r="C110" s="125"/>
      <c r="D110" s="125"/>
      <c r="E110" s="126"/>
      <c r="F110" s="127">
        <v>128880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180</v>
      </c>
      <c r="C111" s="125"/>
      <c r="D111" s="125"/>
      <c r="E111" s="126"/>
      <c r="F111" s="127">
        <v>171360</v>
      </c>
      <c r="G111" s="128"/>
      <c r="H111" s="128"/>
      <c r="I111" s="128"/>
      <c r="J111" s="129"/>
    </row>
    <row r="112" spans="1:10" ht="36" customHeight="1" x14ac:dyDescent="0.25">
      <c r="A112" s="7" t="s">
        <v>113</v>
      </c>
      <c r="B112" s="124" t="s">
        <v>181</v>
      </c>
      <c r="C112" s="125"/>
      <c r="D112" s="125"/>
      <c r="E112" s="126"/>
      <c r="F112" s="127">
        <v>85680</v>
      </c>
      <c r="G112" s="128"/>
      <c r="H112" s="128"/>
      <c r="I112" s="128"/>
      <c r="J112" s="129"/>
    </row>
    <row r="113" spans="1:10" ht="36" customHeight="1" x14ac:dyDescent="0.25">
      <c r="A113" s="7" t="s">
        <v>113</v>
      </c>
      <c r="B113" s="162" t="s">
        <v>182</v>
      </c>
      <c r="C113" s="163"/>
      <c r="D113" s="163"/>
      <c r="E113" s="164"/>
      <c r="F113" s="165">
        <v>102816</v>
      </c>
      <c r="G113" s="166"/>
      <c r="H113" s="166"/>
      <c r="I113" s="166"/>
      <c r="J113" s="167"/>
    </row>
    <row r="114" spans="1:10" ht="36" customHeight="1" x14ac:dyDescent="0.25">
      <c r="A114" s="7" t="s">
        <v>113</v>
      </c>
      <c r="B114" s="124" t="s">
        <v>183</v>
      </c>
      <c r="C114" s="125"/>
      <c r="D114" s="125"/>
      <c r="E114" s="126"/>
      <c r="F114" s="127">
        <v>38880</v>
      </c>
      <c r="G114" s="128"/>
      <c r="H114" s="128"/>
      <c r="I114" s="128"/>
      <c r="J114" s="129"/>
    </row>
    <row r="115" spans="1:10" ht="36" customHeight="1" x14ac:dyDescent="0.25">
      <c r="A115" s="7" t="s">
        <v>113</v>
      </c>
      <c r="B115" s="124" t="s">
        <v>184</v>
      </c>
      <c r="C115" s="125"/>
      <c r="D115" s="125"/>
      <c r="E115" s="126"/>
      <c r="F115" s="127">
        <v>60480</v>
      </c>
      <c r="G115" s="128"/>
      <c r="H115" s="128"/>
      <c r="I115" s="128"/>
      <c r="J115" s="129"/>
    </row>
    <row r="116" spans="1:10" ht="36" customHeight="1" x14ac:dyDescent="0.25">
      <c r="A116" s="7" t="s">
        <v>113</v>
      </c>
      <c r="B116" s="124" t="s">
        <v>185</v>
      </c>
      <c r="C116" s="125"/>
      <c r="D116" s="125"/>
      <c r="E116" s="126"/>
      <c r="F116" s="127">
        <v>86400</v>
      </c>
      <c r="G116" s="128"/>
      <c r="H116" s="128"/>
      <c r="I116" s="128"/>
      <c r="J116" s="129"/>
    </row>
    <row r="117" spans="1:10" ht="36" customHeight="1" x14ac:dyDescent="0.25">
      <c r="A117" s="7" t="s">
        <v>113</v>
      </c>
      <c r="B117" s="124" t="s">
        <v>186</v>
      </c>
      <c r="C117" s="125"/>
      <c r="D117" s="125"/>
      <c r="E117" s="126"/>
      <c r="F117" s="127">
        <v>6480</v>
      </c>
      <c r="G117" s="128"/>
      <c r="H117" s="128"/>
      <c r="I117" s="128"/>
      <c r="J117" s="129"/>
    </row>
    <row r="118" spans="1:10" ht="36" customHeight="1" x14ac:dyDescent="0.25">
      <c r="A118" s="7" t="s">
        <v>113</v>
      </c>
      <c r="B118" s="124" t="s">
        <v>187</v>
      </c>
      <c r="C118" s="125"/>
      <c r="D118" s="125"/>
      <c r="E118" s="126"/>
      <c r="F118" s="127">
        <v>278640</v>
      </c>
      <c r="G118" s="128"/>
      <c r="H118" s="128"/>
      <c r="I118" s="128"/>
      <c r="J118" s="129"/>
    </row>
    <row r="119" spans="1:10" ht="36" customHeight="1" thickBot="1" x14ac:dyDescent="0.3">
      <c r="A119" s="7" t="s">
        <v>113</v>
      </c>
      <c r="B119" s="124" t="s">
        <v>188</v>
      </c>
      <c r="C119" s="125"/>
      <c r="D119" s="125"/>
      <c r="E119" s="126"/>
      <c r="F119" s="127">
        <v>95040</v>
      </c>
      <c r="G119" s="128"/>
      <c r="H119" s="128"/>
      <c r="I119" s="128"/>
      <c r="J119" s="129"/>
    </row>
    <row r="120" spans="1:10" ht="36" customHeight="1" thickBot="1" x14ac:dyDescent="0.3">
      <c r="A120" s="7"/>
      <c r="B120" s="42" t="s">
        <v>189</v>
      </c>
      <c r="C120" s="43"/>
      <c r="D120" s="43"/>
      <c r="E120" s="44"/>
      <c r="F120" s="287"/>
      <c r="G120" s="288"/>
      <c r="H120" s="288"/>
      <c r="I120" s="288"/>
      <c r="J120" s="289"/>
    </row>
    <row r="121" spans="1:10" ht="22.5" customHeight="1" thickBot="1" x14ac:dyDescent="0.3">
      <c r="A121" s="7" t="s">
        <v>111</v>
      </c>
      <c r="B121" s="218" t="s">
        <v>190</v>
      </c>
      <c r="C121" s="219"/>
      <c r="D121" s="219"/>
      <c r="E121" s="219"/>
      <c r="F121" s="219"/>
      <c r="G121" s="219"/>
      <c r="H121" s="219"/>
      <c r="I121" s="219"/>
      <c r="J121" s="220"/>
    </row>
    <row r="122" spans="1:10" ht="36" customHeight="1" x14ac:dyDescent="0.25">
      <c r="A122" s="7"/>
      <c r="B122" s="205" t="s">
        <v>191</v>
      </c>
      <c r="C122" s="221"/>
      <c r="D122" s="221"/>
      <c r="E122" s="222"/>
      <c r="F122" s="142">
        <v>60</v>
      </c>
      <c r="G122" s="143"/>
      <c r="H122" s="143"/>
      <c r="I122" s="143"/>
      <c r="J122" s="144"/>
    </row>
    <row r="123" spans="1:10" ht="36" customHeight="1" x14ac:dyDescent="0.25">
      <c r="A123" s="7"/>
      <c r="B123" s="124" t="s">
        <v>192</v>
      </c>
      <c r="C123" s="125"/>
      <c r="D123" s="125"/>
      <c r="E123" s="126"/>
      <c r="F123" s="127">
        <v>60</v>
      </c>
      <c r="G123" s="128"/>
      <c r="H123" s="128"/>
      <c r="I123" s="128"/>
      <c r="J123" s="129"/>
    </row>
    <row r="124" spans="1:10" ht="36" customHeight="1" thickBot="1" x14ac:dyDescent="0.3">
      <c r="A124" s="7"/>
      <c r="B124" s="124" t="s">
        <v>193</v>
      </c>
      <c r="C124" s="125"/>
      <c r="D124" s="125"/>
      <c r="E124" s="126"/>
      <c r="F124" s="127">
        <v>120</v>
      </c>
      <c r="G124" s="128"/>
      <c r="H124" s="128"/>
      <c r="I124" s="128"/>
      <c r="J124" s="129"/>
    </row>
    <row r="125" spans="1:10" ht="36" customHeight="1" thickBot="1" x14ac:dyDescent="0.3">
      <c r="A125" s="7"/>
      <c r="B125" s="130" t="s">
        <v>194</v>
      </c>
      <c r="C125" s="131"/>
      <c r="D125" s="131"/>
      <c r="E125" s="132"/>
      <c r="F125" s="287"/>
      <c r="G125" s="288"/>
      <c r="H125" s="288"/>
      <c r="I125" s="288"/>
      <c r="J125" s="289"/>
    </row>
    <row r="126" spans="1:10" ht="36" customHeight="1" x14ac:dyDescent="0.25">
      <c r="A126" s="7" t="s">
        <v>111</v>
      </c>
      <c r="B126" s="124" t="s">
        <v>195</v>
      </c>
      <c r="C126" s="125"/>
      <c r="D126" s="125"/>
      <c r="E126" s="126"/>
      <c r="F126" s="45">
        <f>H126*1.2</f>
        <v>14256</v>
      </c>
      <c r="G126" s="46">
        <f>H126*1.1</f>
        <v>13068.000000000002</v>
      </c>
      <c r="H126" s="46">
        <v>11880</v>
      </c>
      <c r="I126" s="46">
        <f>H126*0.75</f>
        <v>8910</v>
      </c>
      <c r="J126" s="47">
        <f>H126*0.5</f>
        <v>5940</v>
      </c>
    </row>
    <row r="127" spans="1:10" ht="36" customHeight="1" x14ac:dyDescent="0.25">
      <c r="A127" s="7" t="s">
        <v>111</v>
      </c>
      <c r="B127" s="124" t="s">
        <v>196</v>
      </c>
      <c r="C127" s="125"/>
      <c r="D127" s="125"/>
      <c r="E127" s="126"/>
      <c r="F127" s="127">
        <v>11880</v>
      </c>
      <c r="G127" s="128"/>
      <c r="H127" s="128"/>
      <c r="I127" s="128"/>
      <c r="J127" s="129"/>
    </row>
    <row r="128" spans="1:10" ht="36" customHeight="1" x14ac:dyDescent="0.25">
      <c r="A128" s="7" t="s">
        <v>111</v>
      </c>
      <c r="B128" s="124" t="s">
        <v>197</v>
      </c>
      <c r="C128" s="125"/>
      <c r="D128" s="125"/>
      <c r="E128" s="126"/>
      <c r="F128" s="127">
        <v>15300</v>
      </c>
      <c r="G128" s="128"/>
      <c r="H128" s="128"/>
      <c r="I128" s="128"/>
      <c r="J128" s="129"/>
    </row>
    <row r="129" spans="1:10" ht="36" customHeight="1" x14ac:dyDescent="0.25">
      <c r="A129" s="7" t="s">
        <v>113</v>
      </c>
      <c r="B129" s="124" t="s">
        <v>198</v>
      </c>
      <c r="C129" s="125"/>
      <c r="D129" s="125"/>
      <c r="E129" s="126"/>
      <c r="F129" s="45">
        <f>H129*1.2</f>
        <v>25920</v>
      </c>
      <c r="G129" s="46">
        <f>H129*1.1</f>
        <v>23760.000000000004</v>
      </c>
      <c r="H129" s="46">
        <v>21600</v>
      </c>
      <c r="I129" s="46">
        <f>H129*0.75</f>
        <v>16200</v>
      </c>
      <c r="J129" s="47">
        <f>H129*0.5</f>
        <v>10800</v>
      </c>
    </row>
    <row r="130" spans="1:10" ht="36" customHeight="1" x14ac:dyDescent="0.25">
      <c r="A130" s="7" t="s">
        <v>113</v>
      </c>
      <c r="B130" s="124" t="s">
        <v>231</v>
      </c>
      <c r="C130" s="125"/>
      <c r="D130" s="125"/>
      <c r="E130" s="126"/>
      <c r="F130" s="127">
        <v>21600</v>
      </c>
      <c r="G130" s="128"/>
      <c r="H130" s="128"/>
      <c r="I130" s="128"/>
      <c r="J130" s="129"/>
    </row>
    <row r="131" spans="1:10" ht="36" customHeight="1" x14ac:dyDescent="0.25">
      <c r="A131" s="7" t="s">
        <v>113</v>
      </c>
      <c r="B131" s="124" t="s">
        <v>200</v>
      </c>
      <c r="C131" s="125"/>
      <c r="D131" s="125"/>
      <c r="E131" s="126"/>
      <c r="F131" s="127">
        <v>28080</v>
      </c>
      <c r="G131" s="128"/>
      <c r="H131" s="128"/>
      <c r="I131" s="128"/>
      <c r="J131" s="129"/>
    </row>
    <row r="132" spans="1:10" ht="36" customHeight="1" thickBot="1" x14ac:dyDescent="0.3">
      <c r="A132" s="7"/>
      <c r="B132" s="124" t="s">
        <v>201</v>
      </c>
      <c r="C132" s="125"/>
      <c r="D132" s="125"/>
      <c r="E132" s="126"/>
      <c r="F132" s="127">
        <v>11880</v>
      </c>
      <c r="G132" s="128"/>
      <c r="H132" s="128"/>
      <c r="I132" s="128"/>
      <c r="J132" s="129"/>
    </row>
    <row r="133" spans="1:10" ht="54" customHeight="1" thickBot="1" x14ac:dyDescent="0.3">
      <c r="A133" s="7"/>
      <c r="B133" s="130" t="s">
        <v>202</v>
      </c>
      <c r="C133" s="131"/>
      <c r="D133" s="131"/>
      <c r="E133" s="132"/>
      <c r="F133" s="133"/>
      <c r="G133" s="134"/>
      <c r="H133" s="134"/>
      <c r="I133" s="134"/>
      <c r="J133" s="135"/>
    </row>
    <row r="134" spans="1:10" ht="28.5" customHeight="1" thickBot="1" x14ac:dyDescent="0.3">
      <c r="A134" s="7"/>
      <c r="B134" s="136" t="s">
        <v>190</v>
      </c>
      <c r="C134" s="137"/>
      <c r="D134" s="137"/>
      <c r="E134" s="137"/>
      <c r="F134" s="137"/>
      <c r="G134" s="137"/>
      <c r="H134" s="137"/>
      <c r="I134" s="137"/>
      <c r="J134" s="138"/>
    </row>
    <row r="135" spans="1:10" ht="28.5" customHeight="1" x14ac:dyDescent="0.25">
      <c r="A135" s="7"/>
      <c r="B135" s="139" t="s">
        <v>203</v>
      </c>
      <c r="C135" s="140"/>
      <c r="D135" s="140"/>
      <c r="E135" s="141"/>
      <c r="F135" s="142">
        <v>90</v>
      </c>
      <c r="G135" s="143"/>
      <c r="H135" s="143"/>
      <c r="I135" s="143"/>
      <c r="J135" s="144"/>
    </row>
    <row r="136" spans="1:10" ht="28.5" customHeight="1" x14ac:dyDescent="0.25">
      <c r="A136" s="7"/>
      <c r="B136" s="124" t="s">
        <v>204</v>
      </c>
      <c r="C136" s="125"/>
      <c r="D136" s="125"/>
      <c r="E136" s="126"/>
      <c r="F136" s="127">
        <v>45</v>
      </c>
      <c r="G136" s="128"/>
      <c r="H136" s="128"/>
      <c r="I136" s="128"/>
      <c r="J136" s="129"/>
    </row>
    <row r="137" spans="1:10" ht="28.5" customHeight="1" x14ac:dyDescent="0.25">
      <c r="A137" s="7"/>
      <c r="B137" s="124" t="s">
        <v>205</v>
      </c>
      <c r="C137" s="125"/>
      <c r="D137" s="125"/>
      <c r="E137" s="126"/>
      <c r="F137" s="127">
        <v>45</v>
      </c>
      <c r="G137" s="128"/>
      <c r="H137" s="128"/>
      <c r="I137" s="128"/>
      <c r="J137" s="129"/>
    </row>
    <row r="138" spans="1:10" ht="28.5" customHeight="1" x14ac:dyDescent="0.25">
      <c r="A138" s="7"/>
      <c r="B138" s="124" t="s">
        <v>206</v>
      </c>
      <c r="C138" s="125"/>
      <c r="D138" s="125"/>
      <c r="E138" s="126"/>
      <c r="F138" s="127">
        <v>90</v>
      </c>
      <c r="G138" s="128"/>
      <c r="H138" s="128"/>
      <c r="I138" s="128"/>
      <c r="J138" s="129"/>
    </row>
    <row r="139" spans="1:10" ht="28.5" customHeight="1" thickBot="1" x14ac:dyDescent="0.3">
      <c r="A139" s="7"/>
      <c r="B139" s="124" t="s">
        <v>207</v>
      </c>
      <c r="C139" s="125"/>
      <c r="D139" s="125"/>
      <c r="E139" s="126"/>
      <c r="F139" s="127">
        <v>90</v>
      </c>
      <c r="G139" s="128"/>
      <c r="H139" s="128"/>
      <c r="I139" s="128"/>
      <c r="J139" s="129"/>
    </row>
    <row r="140" spans="1:10" ht="24" thickBot="1" x14ac:dyDescent="0.3">
      <c r="A140" s="7"/>
      <c r="B140" s="115"/>
      <c r="C140" s="116"/>
      <c r="D140" s="116"/>
      <c r="E140" s="117"/>
      <c r="F140" s="118"/>
      <c r="G140" s="119"/>
      <c r="H140" s="119"/>
      <c r="I140" s="119"/>
      <c r="J140" s="120"/>
    </row>
    <row r="141" spans="1:10" ht="18" customHeight="1" x14ac:dyDescent="0.25">
      <c r="A141" s="7"/>
      <c r="B141" s="25"/>
      <c r="C141" s="26"/>
      <c r="D141" s="26"/>
      <c r="E141" s="26"/>
      <c r="F141" s="27"/>
      <c r="G141" s="27"/>
      <c r="H141" s="27"/>
      <c r="I141" s="27"/>
      <c r="J141" s="27"/>
    </row>
    <row r="142" spans="1:10" ht="67.5" customHeight="1" x14ac:dyDescent="0.25">
      <c r="A142" s="7"/>
      <c r="B142" s="121" t="s">
        <v>264</v>
      </c>
      <c r="C142" s="121"/>
      <c r="D142" s="121"/>
      <c r="E142" s="121"/>
      <c r="F142" s="121"/>
      <c r="G142" s="121"/>
      <c r="H142" s="121"/>
      <c r="I142" s="121"/>
      <c r="J142" s="121"/>
    </row>
    <row r="143" spans="1:10" ht="40.5" customHeight="1" x14ac:dyDescent="0.25">
      <c r="A143" s="7"/>
      <c r="B143" s="121" t="s">
        <v>209</v>
      </c>
      <c r="C143" s="121"/>
      <c r="D143" s="121"/>
      <c r="E143" s="121"/>
      <c r="F143" s="121"/>
      <c r="G143" s="121"/>
      <c r="H143" s="121"/>
      <c r="I143" s="121"/>
      <c r="J143" s="121"/>
    </row>
    <row r="144" spans="1:10" ht="27" customHeight="1" x14ac:dyDescent="0.25">
      <c r="A144" s="7" t="s">
        <v>113</v>
      </c>
      <c r="B144" s="122" t="s">
        <v>210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40.5" customHeight="1" x14ac:dyDescent="0.25">
      <c r="A145" s="7"/>
      <c r="B145" s="123" t="s">
        <v>211</v>
      </c>
      <c r="C145" s="123"/>
      <c r="D145" s="123"/>
      <c r="E145" s="123"/>
      <c r="F145" s="123"/>
      <c r="G145" s="123"/>
      <c r="H145" s="123"/>
      <c r="I145" s="123"/>
      <c r="J145" s="123"/>
    </row>
    <row r="146" spans="1:10" ht="18" customHeight="1" x14ac:dyDescent="0.25">
      <c r="A146" s="7"/>
    </row>
  </sheetData>
  <sheetProtection selectLockedCells="1" selectUnlockedCells="1"/>
  <mergeCells count="27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57" activePane="bottomLeft" state="frozen"/>
      <selection activeCell="J115" sqref="J115"/>
      <selection pane="bottomLeft" activeCell="F267" sqref="F267:J267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69422.399999999994</v>
      </c>
      <c r="G9" s="16">
        <f>H9*1.1</f>
        <v>63637.200000000004</v>
      </c>
      <c r="H9" s="16">
        <v>57852</v>
      </c>
      <c r="I9" s="16">
        <f>H9*0.75</f>
        <v>43389</v>
      </c>
      <c r="J9" s="16">
        <f>H9*0.5</f>
        <v>28926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97200</v>
      </c>
      <c r="G10" s="17">
        <f>H10*1.1</f>
        <v>89100</v>
      </c>
      <c r="H10" s="17">
        <v>81000</v>
      </c>
      <c r="I10" s="17">
        <f>H10*0.75</f>
        <v>60750</v>
      </c>
      <c r="J10" s="17">
        <f>H10*0.5</f>
        <v>40500</v>
      </c>
    </row>
    <row r="11" spans="1:10" ht="21.75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79768.800000000003</v>
      </c>
      <c r="G12" s="16">
        <f>H12*1.1</f>
        <v>73121.400000000009</v>
      </c>
      <c r="H12" s="16">
        <v>66474</v>
      </c>
      <c r="I12" s="16">
        <f>H12*0.75</f>
        <v>49855.5</v>
      </c>
      <c r="J12" s="16">
        <f>H12*0.5</f>
        <v>33237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111715.2</v>
      </c>
      <c r="G13" s="17">
        <f>H13*1.1</f>
        <v>102405.6</v>
      </c>
      <c r="H13" s="17">
        <v>93096</v>
      </c>
      <c r="I13" s="17">
        <f>H13*0.75</f>
        <v>69822</v>
      </c>
      <c r="J13" s="17">
        <f>H13*0.5</f>
        <v>46548</v>
      </c>
    </row>
    <row r="14" spans="1:10" ht="24" customHeight="1" thickBot="1" x14ac:dyDescent="0.3">
      <c r="A14" s="7"/>
      <c r="B14" s="115"/>
      <c r="C14" s="185"/>
      <c r="D14" s="185"/>
      <c r="E14" s="186"/>
      <c r="F14" s="232"/>
      <c r="G14" s="233"/>
      <c r="H14" s="233"/>
      <c r="I14" s="233"/>
      <c r="J14" s="234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13680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19440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1314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1872</v>
      </c>
      <c r="G19" s="128"/>
      <c r="H19" s="128"/>
      <c r="I19" s="128"/>
      <c r="J19" s="129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"&amp;MIN(F22:F121)&amp;" до "&amp;MAX(F77:F121)</f>
        <v>Цена от 12456 до 1245600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12456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24912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37368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49824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62280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74736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87192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99648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112104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124560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137016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149472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161928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174384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186840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199296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211752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224208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236664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141</v>
      </c>
      <c r="C41" s="168"/>
      <c r="D41" s="168"/>
      <c r="E41" s="126"/>
      <c r="F41" s="127">
        <v>249120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234</v>
      </c>
      <c r="C42" s="168"/>
      <c r="D42" s="168"/>
      <c r="E42" s="126"/>
      <c r="F42" s="127">
        <v>261576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235</v>
      </c>
      <c r="C43" s="168"/>
      <c r="D43" s="168"/>
      <c r="E43" s="126"/>
      <c r="F43" s="127">
        <v>274032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236</v>
      </c>
      <c r="C44" s="168"/>
      <c r="D44" s="168"/>
      <c r="E44" s="126"/>
      <c r="F44" s="127">
        <v>286488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237</v>
      </c>
      <c r="C45" s="168"/>
      <c r="D45" s="168"/>
      <c r="E45" s="126"/>
      <c r="F45" s="127">
        <v>298944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238</v>
      </c>
      <c r="C46" s="168"/>
      <c r="D46" s="168"/>
      <c r="E46" s="126"/>
      <c r="F46" s="127">
        <v>311400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239</v>
      </c>
      <c r="C47" s="168"/>
      <c r="D47" s="168"/>
      <c r="E47" s="126"/>
      <c r="F47" s="127">
        <v>323856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240</v>
      </c>
      <c r="C48" s="168"/>
      <c r="D48" s="168"/>
      <c r="E48" s="126"/>
      <c r="F48" s="127">
        <v>336312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241</v>
      </c>
      <c r="C49" s="168"/>
      <c r="D49" s="168"/>
      <c r="E49" s="126"/>
      <c r="F49" s="127">
        <v>348768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242</v>
      </c>
      <c r="C50" s="168"/>
      <c r="D50" s="168"/>
      <c r="E50" s="126"/>
      <c r="F50" s="127">
        <v>361224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243</v>
      </c>
      <c r="C51" s="168"/>
      <c r="D51" s="168"/>
      <c r="E51" s="126"/>
      <c r="F51" s="127">
        <v>373680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244</v>
      </c>
      <c r="C52" s="168"/>
      <c r="D52" s="168"/>
      <c r="E52" s="126"/>
      <c r="F52" s="127">
        <v>386136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245</v>
      </c>
      <c r="C53" s="168"/>
      <c r="D53" s="168"/>
      <c r="E53" s="126"/>
      <c r="F53" s="127">
        <v>398592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246</v>
      </c>
      <c r="C54" s="168"/>
      <c r="D54" s="168"/>
      <c r="E54" s="126"/>
      <c r="F54" s="127">
        <v>411048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247</v>
      </c>
      <c r="C55" s="168"/>
      <c r="D55" s="168"/>
      <c r="E55" s="126"/>
      <c r="F55" s="127">
        <v>423504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248</v>
      </c>
      <c r="C56" s="168"/>
      <c r="D56" s="168"/>
      <c r="E56" s="126"/>
      <c r="F56" s="127">
        <v>435960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249</v>
      </c>
      <c r="C57" s="168"/>
      <c r="D57" s="168"/>
      <c r="E57" s="126"/>
      <c r="F57" s="127">
        <v>448416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250</v>
      </c>
      <c r="C58" s="168"/>
      <c r="D58" s="168"/>
      <c r="E58" s="126"/>
      <c r="F58" s="127">
        <v>460872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251</v>
      </c>
      <c r="C59" s="168"/>
      <c r="D59" s="168"/>
      <c r="E59" s="126"/>
      <c r="F59" s="127">
        <v>473328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252</v>
      </c>
      <c r="C60" s="168"/>
      <c r="D60" s="168"/>
      <c r="E60" s="126"/>
      <c r="F60" s="127">
        <v>485784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253</v>
      </c>
      <c r="C61" s="168"/>
      <c r="D61" s="168"/>
      <c r="E61" s="126"/>
      <c r="F61" s="127">
        <v>498240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353</v>
      </c>
      <c r="C62" s="168"/>
      <c r="D62" s="168"/>
      <c r="E62" s="126"/>
      <c r="F62" s="127">
        <v>510696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354</v>
      </c>
      <c r="C63" s="168"/>
      <c r="D63" s="168"/>
      <c r="E63" s="126"/>
      <c r="F63" s="127">
        <v>523152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355</v>
      </c>
      <c r="C64" s="168"/>
      <c r="D64" s="168"/>
      <c r="E64" s="126"/>
      <c r="F64" s="127">
        <v>535608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356</v>
      </c>
      <c r="C65" s="168"/>
      <c r="D65" s="168"/>
      <c r="E65" s="126"/>
      <c r="F65" s="127">
        <v>548064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357</v>
      </c>
      <c r="C66" s="168"/>
      <c r="D66" s="168"/>
      <c r="E66" s="126"/>
      <c r="F66" s="127">
        <v>560520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358</v>
      </c>
      <c r="C67" s="168"/>
      <c r="D67" s="168"/>
      <c r="E67" s="126"/>
      <c r="F67" s="127">
        <v>572976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359</v>
      </c>
      <c r="C68" s="168"/>
      <c r="D68" s="168"/>
      <c r="E68" s="126"/>
      <c r="F68" s="127">
        <v>585432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360</v>
      </c>
      <c r="C69" s="168"/>
      <c r="D69" s="168"/>
      <c r="E69" s="126"/>
      <c r="F69" s="127">
        <v>597888</v>
      </c>
      <c r="G69" s="128"/>
      <c r="H69" s="128"/>
      <c r="I69" s="128"/>
      <c r="J69" s="129"/>
    </row>
    <row r="70" spans="1:10" ht="36" customHeight="1" outlineLevel="1" x14ac:dyDescent="0.25">
      <c r="A70" s="7"/>
      <c r="B70" s="145" t="s">
        <v>361</v>
      </c>
      <c r="C70" s="168"/>
      <c r="D70" s="168"/>
      <c r="E70" s="126"/>
      <c r="F70" s="127">
        <v>610344</v>
      </c>
      <c r="G70" s="128"/>
      <c r="H70" s="128"/>
      <c r="I70" s="128"/>
      <c r="J70" s="129"/>
    </row>
    <row r="71" spans="1:10" ht="36" customHeight="1" outlineLevel="1" x14ac:dyDescent="0.25">
      <c r="A71" s="7"/>
      <c r="B71" s="145" t="s">
        <v>362</v>
      </c>
      <c r="C71" s="168"/>
      <c r="D71" s="168"/>
      <c r="E71" s="126"/>
      <c r="F71" s="127">
        <v>622800</v>
      </c>
      <c r="G71" s="128"/>
      <c r="H71" s="128"/>
      <c r="I71" s="128"/>
      <c r="J71" s="129"/>
    </row>
    <row r="72" spans="1:10" ht="36" customHeight="1" outlineLevel="1" x14ac:dyDescent="0.25">
      <c r="A72" s="7"/>
      <c r="B72" s="145" t="s">
        <v>376</v>
      </c>
      <c r="C72" s="168"/>
      <c r="D72" s="168"/>
      <c r="E72" s="126"/>
      <c r="F72" s="127">
        <v>635256</v>
      </c>
      <c r="G72" s="128"/>
      <c r="H72" s="128"/>
      <c r="I72" s="128"/>
      <c r="J72" s="129"/>
    </row>
    <row r="73" spans="1:10" ht="36" customHeight="1" outlineLevel="1" x14ac:dyDescent="0.25">
      <c r="A73" s="7"/>
      <c r="B73" s="145" t="s">
        <v>377</v>
      </c>
      <c r="C73" s="168"/>
      <c r="D73" s="168"/>
      <c r="E73" s="126"/>
      <c r="F73" s="127">
        <v>647712</v>
      </c>
      <c r="G73" s="128"/>
      <c r="H73" s="128"/>
      <c r="I73" s="128"/>
      <c r="J73" s="129"/>
    </row>
    <row r="74" spans="1:10" ht="36" customHeight="1" outlineLevel="1" x14ac:dyDescent="0.25">
      <c r="A74" s="7"/>
      <c r="B74" s="145" t="s">
        <v>378</v>
      </c>
      <c r="C74" s="168"/>
      <c r="D74" s="168"/>
      <c r="E74" s="126"/>
      <c r="F74" s="127">
        <v>660168</v>
      </c>
      <c r="G74" s="128"/>
      <c r="H74" s="128"/>
      <c r="I74" s="128"/>
      <c r="J74" s="129"/>
    </row>
    <row r="75" spans="1:10" ht="36" customHeight="1" outlineLevel="1" x14ac:dyDescent="0.25">
      <c r="A75" s="7"/>
      <c r="B75" s="145" t="s">
        <v>379</v>
      </c>
      <c r="C75" s="168"/>
      <c r="D75" s="168"/>
      <c r="E75" s="126"/>
      <c r="F75" s="127">
        <v>672624</v>
      </c>
      <c r="G75" s="128"/>
      <c r="H75" s="128"/>
      <c r="I75" s="128"/>
      <c r="J75" s="129"/>
    </row>
    <row r="76" spans="1:10" ht="36" customHeight="1" outlineLevel="1" x14ac:dyDescent="0.25">
      <c r="A76" s="7"/>
      <c r="B76" s="145" t="s">
        <v>380</v>
      </c>
      <c r="C76" s="168"/>
      <c r="D76" s="168"/>
      <c r="E76" s="126"/>
      <c r="F76" s="127">
        <v>685080</v>
      </c>
      <c r="G76" s="128"/>
      <c r="H76" s="128"/>
      <c r="I76" s="128"/>
      <c r="J76" s="129"/>
    </row>
    <row r="77" spans="1:10" ht="36" customHeight="1" outlineLevel="1" x14ac:dyDescent="0.25">
      <c r="A77" s="7"/>
      <c r="B77" s="145" t="s">
        <v>381</v>
      </c>
      <c r="C77" s="168"/>
      <c r="D77" s="168"/>
      <c r="E77" s="126"/>
      <c r="F77" s="127">
        <v>697536</v>
      </c>
      <c r="G77" s="128"/>
      <c r="H77" s="128"/>
      <c r="I77" s="128"/>
      <c r="J77" s="129"/>
    </row>
    <row r="78" spans="1:10" ht="36" customHeight="1" outlineLevel="1" x14ac:dyDescent="0.25">
      <c r="A78" s="7"/>
      <c r="B78" s="145" t="s">
        <v>382</v>
      </c>
      <c r="C78" s="168"/>
      <c r="D78" s="168"/>
      <c r="E78" s="126"/>
      <c r="F78" s="127">
        <v>709992</v>
      </c>
      <c r="G78" s="128"/>
      <c r="H78" s="128"/>
      <c r="I78" s="128"/>
      <c r="J78" s="129"/>
    </row>
    <row r="79" spans="1:10" ht="36" customHeight="1" outlineLevel="1" x14ac:dyDescent="0.25">
      <c r="A79" s="7"/>
      <c r="B79" s="145" t="s">
        <v>383</v>
      </c>
      <c r="C79" s="168"/>
      <c r="D79" s="168"/>
      <c r="E79" s="126"/>
      <c r="F79" s="127">
        <v>722448</v>
      </c>
      <c r="G79" s="128"/>
      <c r="H79" s="128"/>
      <c r="I79" s="128"/>
      <c r="J79" s="129"/>
    </row>
    <row r="80" spans="1:10" ht="36" customHeight="1" outlineLevel="1" x14ac:dyDescent="0.25">
      <c r="A80" s="7"/>
      <c r="B80" s="145" t="s">
        <v>384</v>
      </c>
      <c r="C80" s="168"/>
      <c r="D80" s="168"/>
      <c r="E80" s="126"/>
      <c r="F80" s="127">
        <v>734904</v>
      </c>
      <c r="G80" s="128"/>
      <c r="H80" s="128"/>
      <c r="I80" s="128"/>
      <c r="J80" s="129"/>
    </row>
    <row r="81" spans="1:10" ht="36" customHeight="1" outlineLevel="1" x14ac:dyDescent="0.25">
      <c r="A81" s="7"/>
      <c r="B81" s="145" t="s">
        <v>385</v>
      </c>
      <c r="C81" s="168"/>
      <c r="D81" s="168"/>
      <c r="E81" s="126"/>
      <c r="F81" s="127">
        <v>747360</v>
      </c>
      <c r="G81" s="128"/>
      <c r="H81" s="128"/>
      <c r="I81" s="128"/>
      <c r="J81" s="129"/>
    </row>
    <row r="82" spans="1:10" ht="36" customHeight="1" outlineLevel="1" x14ac:dyDescent="0.25">
      <c r="A82" s="7"/>
      <c r="B82" s="145" t="s">
        <v>386</v>
      </c>
      <c r="C82" s="168"/>
      <c r="D82" s="168"/>
      <c r="E82" s="126"/>
      <c r="F82" s="127">
        <v>759816</v>
      </c>
      <c r="G82" s="128"/>
      <c r="H82" s="128"/>
      <c r="I82" s="128"/>
      <c r="J82" s="129"/>
    </row>
    <row r="83" spans="1:10" ht="36" customHeight="1" outlineLevel="1" x14ac:dyDescent="0.25">
      <c r="A83" s="7"/>
      <c r="B83" s="145" t="s">
        <v>387</v>
      </c>
      <c r="C83" s="168"/>
      <c r="D83" s="168"/>
      <c r="E83" s="126"/>
      <c r="F83" s="127">
        <v>772272</v>
      </c>
      <c r="G83" s="128"/>
      <c r="H83" s="128"/>
      <c r="I83" s="128"/>
      <c r="J83" s="129"/>
    </row>
    <row r="84" spans="1:10" ht="36" customHeight="1" outlineLevel="1" x14ac:dyDescent="0.25">
      <c r="A84" s="7"/>
      <c r="B84" s="145" t="s">
        <v>388</v>
      </c>
      <c r="C84" s="168"/>
      <c r="D84" s="168"/>
      <c r="E84" s="126"/>
      <c r="F84" s="127">
        <v>784728</v>
      </c>
      <c r="G84" s="128"/>
      <c r="H84" s="128"/>
      <c r="I84" s="128"/>
      <c r="J84" s="129"/>
    </row>
    <row r="85" spans="1:10" ht="36" customHeight="1" outlineLevel="1" x14ac:dyDescent="0.25">
      <c r="A85" s="7"/>
      <c r="B85" s="145" t="s">
        <v>389</v>
      </c>
      <c r="C85" s="168"/>
      <c r="D85" s="168"/>
      <c r="E85" s="126"/>
      <c r="F85" s="127">
        <v>797184</v>
      </c>
      <c r="G85" s="128"/>
      <c r="H85" s="128"/>
      <c r="I85" s="128"/>
      <c r="J85" s="129"/>
    </row>
    <row r="86" spans="1:10" ht="36" customHeight="1" outlineLevel="1" x14ac:dyDescent="0.25">
      <c r="A86" s="7"/>
      <c r="B86" s="145" t="s">
        <v>390</v>
      </c>
      <c r="C86" s="168"/>
      <c r="D86" s="168"/>
      <c r="E86" s="126"/>
      <c r="F86" s="127">
        <v>809640</v>
      </c>
      <c r="G86" s="128"/>
      <c r="H86" s="128"/>
      <c r="I86" s="128"/>
      <c r="J86" s="129"/>
    </row>
    <row r="87" spans="1:10" ht="36" customHeight="1" outlineLevel="1" x14ac:dyDescent="0.25">
      <c r="A87" s="7"/>
      <c r="B87" s="145" t="s">
        <v>391</v>
      </c>
      <c r="C87" s="168"/>
      <c r="D87" s="168"/>
      <c r="E87" s="126"/>
      <c r="F87" s="127">
        <v>822096</v>
      </c>
      <c r="G87" s="128"/>
      <c r="H87" s="128"/>
      <c r="I87" s="128"/>
      <c r="J87" s="129"/>
    </row>
    <row r="88" spans="1:10" ht="36" customHeight="1" outlineLevel="1" x14ac:dyDescent="0.25">
      <c r="A88" s="7"/>
      <c r="B88" s="145" t="s">
        <v>392</v>
      </c>
      <c r="C88" s="168"/>
      <c r="D88" s="168"/>
      <c r="E88" s="126"/>
      <c r="F88" s="127">
        <v>834552</v>
      </c>
      <c r="G88" s="128"/>
      <c r="H88" s="128"/>
      <c r="I88" s="128"/>
      <c r="J88" s="129"/>
    </row>
    <row r="89" spans="1:10" ht="36" customHeight="1" outlineLevel="1" x14ac:dyDescent="0.25">
      <c r="A89" s="7"/>
      <c r="B89" s="145" t="s">
        <v>393</v>
      </c>
      <c r="C89" s="168"/>
      <c r="D89" s="168"/>
      <c r="E89" s="126"/>
      <c r="F89" s="127">
        <v>847008</v>
      </c>
      <c r="G89" s="128"/>
      <c r="H89" s="128"/>
      <c r="I89" s="128"/>
      <c r="J89" s="129"/>
    </row>
    <row r="90" spans="1:10" ht="36" customHeight="1" outlineLevel="1" x14ac:dyDescent="0.25">
      <c r="A90" s="7"/>
      <c r="B90" s="145" t="s">
        <v>394</v>
      </c>
      <c r="C90" s="168"/>
      <c r="D90" s="168"/>
      <c r="E90" s="126"/>
      <c r="F90" s="127">
        <v>859464</v>
      </c>
      <c r="G90" s="128"/>
      <c r="H90" s="128"/>
      <c r="I90" s="128"/>
      <c r="J90" s="129"/>
    </row>
    <row r="91" spans="1:10" ht="36" customHeight="1" outlineLevel="1" x14ac:dyDescent="0.25">
      <c r="A91" s="7"/>
      <c r="B91" s="145" t="s">
        <v>395</v>
      </c>
      <c r="C91" s="168"/>
      <c r="D91" s="168"/>
      <c r="E91" s="126"/>
      <c r="F91" s="127">
        <v>871920</v>
      </c>
      <c r="G91" s="128"/>
      <c r="H91" s="128"/>
      <c r="I91" s="128"/>
      <c r="J91" s="129"/>
    </row>
    <row r="92" spans="1:10" ht="36" customHeight="1" outlineLevel="1" x14ac:dyDescent="0.25">
      <c r="A92" s="7"/>
      <c r="B92" s="145" t="s">
        <v>396</v>
      </c>
      <c r="C92" s="168"/>
      <c r="D92" s="168"/>
      <c r="E92" s="126"/>
      <c r="F92" s="127">
        <v>884376</v>
      </c>
      <c r="G92" s="128"/>
      <c r="H92" s="128"/>
      <c r="I92" s="128"/>
      <c r="J92" s="129"/>
    </row>
    <row r="93" spans="1:10" ht="36" customHeight="1" outlineLevel="1" x14ac:dyDescent="0.25">
      <c r="A93" s="7"/>
      <c r="B93" s="145" t="s">
        <v>397</v>
      </c>
      <c r="C93" s="168"/>
      <c r="D93" s="168"/>
      <c r="E93" s="126"/>
      <c r="F93" s="127">
        <v>896832</v>
      </c>
      <c r="G93" s="128"/>
      <c r="H93" s="128"/>
      <c r="I93" s="128"/>
      <c r="J93" s="129"/>
    </row>
    <row r="94" spans="1:10" ht="36" customHeight="1" outlineLevel="1" x14ac:dyDescent="0.25">
      <c r="A94" s="7"/>
      <c r="B94" s="145" t="s">
        <v>398</v>
      </c>
      <c r="C94" s="168"/>
      <c r="D94" s="168"/>
      <c r="E94" s="126"/>
      <c r="F94" s="127">
        <v>909288</v>
      </c>
      <c r="G94" s="128"/>
      <c r="H94" s="128"/>
      <c r="I94" s="128"/>
      <c r="J94" s="129"/>
    </row>
    <row r="95" spans="1:10" ht="36" customHeight="1" outlineLevel="1" x14ac:dyDescent="0.25">
      <c r="A95" s="7"/>
      <c r="B95" s="145" t="s">
        <v>399</v>
      </c>
      <c r="C95" s="168"/>
      <c r="D95" s="168"/>
      <c r="E95" s="126"/>
      <c r="F95" s="127">
        <v>921744</v>
      </c>
      <c r="G95" s="128"/>
      <c r="H95" s="128"/>
      <c r="I95" s="128"/>
      <c r="J95" s="129"/>
    </row>
    <row r="96" spans="1:10" ht="36" customHeight="1" outlineLevel="1" x14ac:dyDescent="0.25">
      <c r="A96" s="7"/>
      <c r="B96" s="145" t="s">
        <v>400</v>
      </c>
      <c r="C96" s="168"/>
      <c r="D96" s="168"/>
      <c r="E96" s="126"/>
      <c r="F96" s="127">
        <v>934200</v>
      </c>
      <c r="G96" s="128"/>
      <c r="H96" s="128"/>
      <c r="I96" s="128"/>
      <c r="J96" s="129"/>
    </row>
    <row r="97" spans="1:10" ht="36" customHeight="1" outlineLevel="1" x14ac:dyDescent="0.25">
      <c r="A97" s="7"/>
      <c r="B97" s="145" t="s">
        <v>401</v>
      </c>
      <c r="C97" s="168"/>
      <c r="D97" s="168"/>
      <c r="E97" s="126"/>
      <c r="F97" s="127">
        <v>946656</v>
      </c>
      <c r="G97" s="128"/>
      <c r="H97" s="128"/>
      <c r="I97" s="128"/>
      <c r="J97" s="129"/>
    </row>
    <row r="98" spans="1:10" ht="36" customHeight="1" outlineLevel="1" x14ac:dyDescent="0.25">
      <c r="A98" s="7"/>
      <c r="B98" s="145" t="s">
        <v>402</v>
      </c>
      <c r="C98" s="168"/>
      <c r="D98" s="168"/>
      <c r="E98" s="126"/>
      <c r="F98" s="127">
        <v>959112</v>
      </c>
      <c r="G98" s="128"/>
      <c r="H98" s="128"/>
      <c r="I98" s="128"/>
      <c r="J98" s="129"/>
    </row>
    <row r="99" spans="1:10" ht="36" customHeight="1" outlineLevel="1" x14ac:dyDescent="0.25">
      <c r="A99" s="7"/>
      <c r="B99" s="145" t="s">
        <v>403</v>
      </c>
      <c r="C99" s="168"/>
      <c r="D99" s="168"/>
      <c r="E99" s="126"/>
      <c r="F99" s="127">
        <v>971568</v>
      </c>
      <c r="G99" s="128"/>
      <c r="H99" s="128"/>
      <c r="I99" s="128"/>
      <c r="J99" s="129"/>
    </row>
    <row r="100" spans="1:10" ht="36" customHeight="1" outlineLevel="1" x14ac:dyDescent="0.25">
      <c r="A100" s="7"/>
      <c r="B100" s="145" t="s">
        <v>404</v>
      </c>
      <c r="C100" s="168"/>
      <c r="D100" s="168"/>
      <c r="E100" s="126"/>
      <c r="F100" s="127">
        <v>984024</v>
      </c>
      <c r="G100" s="128"/>
      <c r="H100" s="128"/>
      <c r="I100" s="128"/>
      <c r="J100" s="129"/>
    </row>
    <row r="101" spans="1:10" ht="36" customHeight="1" outlineLevel="1" x14ac:dyDescent="0.25">
      <c r="A101" s="7"/>
      <c r="B101" s="145" t="s">
        <v>405</v>
      </c>
      <c r="C101" s="168"/>
      <c r="D101" s="168"/>
      <c r="E101" s="126"/>
      <c r="F101" s="127">
        <v>996480</v>
      </c>
      <c r="G101" s="128"/>
      <c r="H101" s="128"/>
      <c r="I101" s="128"/>
      <c r="J101" s="129"/>
    </row>
    <row r="102" spans="1:10" ht="36" customHeight="1" outlineLevel="1" x14ac:dyDescent="0.25">
      <c r="A102" s="7"/>
      <c r="B102" s="145" t="s">
        <v>406</v>
      </c>
      <c r="C102" s="168"/>
      <c r="D102" s="168"/>
      <c r="E102" s="126"/>
      <c r="F102" s="127">
        <v>1008936</v>
      </c>
      <c r="G102" s="128"/>
      <c r="H102" s="128"/>
      <c r="I102" s="128"/>
      <c r="J102" s="129"/>
    </row>
    <row r="103" spans="1:10" ht="36" customHeight="1" outlineLevel="1" x14ac:dyDescent="0.25">
      <c r="A103" s="7"/>
      <c r="B103" s="145" t="s">
        <v>407</v>
      </c>
      <c r="C103" s="168"/>
      <c r="D103" s="168"/>
      <c r="E103" s="126"/>
      <c r="F103" s="127">
        <v>1021392</v>
      </c>
      <c r="G103" s="128"/>
      <c r="H103" s="128"/>
      <c r="I103" s="128"/>
      <c r="J103" s="129"/>
    </row>
    <row r="104" spans="1:10" ht="36" customHeight="1" outlineLevel="1" x14ac:dyDescent="0.25">
      <c r="A104" s="7"/>
      <c r="B104" s="145" t="s">
        <v>408</v>
      </c>
      <c r="C104" s="168"/>
      <c r="D104" s="168"/>
      <c r="E104" s="126"/>
      <c r="F104" s="127">
        <v>1033848</v>
      </c>
      <c r="G104" s="128"/>
      <c r="H104" s="128"/>
      <c r="I104" s="128"/>
      <c r="J104" s="129"/>
    </row>
    <row r="105" spans="1:10" ht="36" customHeight="1" outlineLevel="1" x14ac:dyDescent="0.25">
      <c r="A105" s="7"/>
      <c r="B105" s="145" t="s">
        <v>409</v>
      </c>
      <c r="C105" s="168"/>
      <c r="D105" s="168"/>
      <c r="E105" s="126"/>
      <c r="F105" s="127">
        <v>1046304</v>
      </c>
      <c r="G105" s="128"/>
      <c r="H105" s="128"/>
      <c r="I105" s="128"/>
      <c r="J105" s="129"/>
    </row>
    <row r="106" spans="1:10" ht="36" customHeight="1" outlineLevel="1" x14ac:dyDescent="0.25">
      <c r="A106" s="7"/>
      <c r="B106" s="145" t="s">
        <v>410</v>
      </c>
      <c r="C106" s="168"/>
      <c r="D106" s="168"/>
      <c r="E106" s="126"/>
      <c r="F106" s="127">
        <v>1058760</v>
      </c>
      <c r="G106" s="128"/>
      <c r="H106" s="128"/>
      <c r="I106" s="128"/>
      <c r="J106" s="129"/>
    </row>
    <row r="107" spans="1:10" ht="36" customHeight="1" outlineLevel="1" x14ac:dyDescent="0.25">
      <c r="A107" s="7"/>
      <c r="B107" s="145" t="s">
        <v>411</v>
      </c>
      <c r="C107" s="168"/>
      <c r="D107" s="168"/>
      <c r="E107" s="126"/>
      <c r="F107" s="127">
        <v>1071216</v>
      </c>
      <c r="G107" s="128"/>
      <c r="H107" s="128"/>
      <c r="I107" s="128"/>
      <c r="J107" s="129"/>
    </row>
    <row r="108" spans="1:10" ht="36" customHeight="1" outlineLevel="1" x14ac:dyDescent="0.25">
      <c r="A108" s="7"/>
      <c r="B108" s="145" t="s">
        <v>412</v>
      </c>
      <c r="C108" s="168"/>
      <c r="D108" s="168"/>
      <c r="E108" s="126"/>
      <c r="F108" s="127">
        <v>1083672</v>
      </c>
      <c r="G108" s="128"/>
      <c r="H108" s="128"/>
      <c r="I108" s="128"/>
      <c r="J108" s="129"/>
    </row>
    <row r="109" spans="1:10" ht="36" customHeight="1" outlineLevel="1" x14ac:dyDescent="0.25">
      <c r="A109" s="7"/>
      <c r="B109" s="145" t="s">
        <v>413</v>
      </c>
      <c r="C109" s="168"/>
      <c r="D109" s="168"/>
      <c r="E109" s="126"/>
      <c r="F109" s="127">
        <v>1096128</v>
      </c>
      <c r="G109" s="128"/>
      <c r="H109" s="128"/>
      <c r="I109" s="128"/>
      <c r="J109" s="129"/>
    </row>
    <row r="110" spans="1:10" ht="36" customHeight="1" outlineLevel="1" x14ac:dyDescent="0.25">
      <c r="A110" s="7"/>
      <c r="B110" s="145" t="s">
        <v>414</v>
      </c>
      <c r="C110" s="168"/>
      <c r="D110" s="168"/>
      <c r="E110" s="126"/>
      <c r="F110" s="127">
        <v>1108584</v>
      </c>
      <c r="G110" s="128"/>
      <c r="H110" s="128"/>
      <c r="I110" s="128"/>
      <c r="J110" s="129"/>
    </row>
    <row r="111" spans="1:10" ht="36" customHeight="1" outlineLevel="1" x14ac:dyDescent="0.25">
      <c r="A111" s="7"/>
      <c r="B111" s="145" t="s">
        <v>415</v>
      </c>
      <c r="C111" s="168"/>
      <c r="D111" s="168"/>
      <c r="E111" s="126"/>
      <c r="F111" s="127">
        <v>1121040</v>
      </c>
      <c r="G111" s="128"/>
      <c r="H111" s="128"/>
      <c r="I111" s="128"/>
      <c r="J111" s="129"/>
    </row>
    <row r="112" spans="1:10" ht="36" customHeight="1" outlineLevel="1" x14ac:dyDescent="0.25">
      <c r="A112" s="7"/>
      <c r="B112" s="145" t="s">
        <v>416</v>
      </c>
      <c r="C112" s="168"/>
      <c r="D112" s="168"/>
      <c r="E112" s="126"/>
      <c r="F112" s="127">
        <v>1133496</v>
      </c>
      <c r="G112" s="128"/>
      <c r="H112" s="128"/>
      <c r="I112" s="128"/>
      <c r="J112" s="129"/>
    </row>
    <row r="113" spans="1:10" ht="36" customHeight="1" outlineLevel="1" x14ac:dyDescent="0.25">
      <c r="A113" s="7"/>
      <c r="B113" s="145" t="s">
        <v>417</v>
      </c>
      <c r="C113" s="168"/>
      <c r="D113" s="168"/>
      <c r="E113" s="126"/>
      <c r="F113" s="127">
        <v>1145952</v>
      </c>
      <c r="G113" s="128"/>
      <c r="H113" s="128"/>
      <c r="I113" s="128"/>
      <c r="J113" s="129"/>
    </row>
    <row r="114" spans="1:10" ht="36" customHeight="1" outlineLevel="1" x14ac:dyDescent="0.25">
      <c r="A114" s="7"/>
      <c r="B114" s="145" t="s">
        <v>418</v>
      </c>
      <c r="C114" s="168"/>
      <c r="D114" s="168"/>
      <c r="E114" s="126"/>
      <c r="F114" s="127">
        <v>1158408</v>
      </c>
      <c r="G114" s="128"/>
      <c r="H114" s="128"/>
      <c r="I114" s="128"/>
      <c r="J114" s="129"/>
    </row>
    <row r="115" spans="1:10" ht="36" customHeight="1" outlineLevel="1" x14ac:dyDescent="0.25">
      <c r="A115" s="7"/>
      <c r="B115" s="145" t="s">
        <v>419</v>
      </c>
      <c r="C115" s="168"/>
      <c r="D115" s="168"/>
      <c r="E115" s="126"/>
      <c r="F115" s="127">
        <v>1170864</v>
      </c>
      <c r="G115" s="128"/>
      <c r="H115" s="128"/>
      <c r="I115" s="128"/>
      <c r="J115" s="129"/>
    </row>
    <row r="116" spans="1:10" ht="36" customHeight="1" outlineLevel="1" x14ac:dyDescent="0.25">
      <c r="A116" s="7"/>
      <c r="B116" s="145" t="s">
        <v>420</v>
      </c>
      <c r="C116" s="168"/>
      <c r="D116" s="168"/>
      <c r="E116" s="126"/>
      <c r="F116" s="127">
        <v>1183320</v>
      </c>
      <c r="G116" s="128"/>
      <c r="H116" s="128"/>
      <c r="I116" s="128"/>
      <c r="J116" s="129"/>
    </row>
    <row r="117" spans="1:10" ht="36" customHeight="1" outlineLevel="1" x14ac:dyDescent="0.25">
      <c r="A117" s="7"/>
      <c r="B117" s="145" t="s">
        <v>421</v>
      </c>
      <c r="C117" s="168"/>
      <c r="D117" s="168"/>
      <c r="E117" s="126"/>
      <c r="F117" s="127">
        <v>1195776</v>
      </c>
      <c r="G117" s="128"/>
      <c r="H117" s="128"/>
      <c r="I117" s="128"/>
      <c r="J117" s="129"/>
    </row>
    <row r="118" spans="1:10" ht="36" customHeight="1" outlineLevel="1" x14ac:dyDescent="0.25">
      <c r="A118" s="7"/>
      <c r="B118" s="145" t="s">
        <v>422</v>
      </c>
      <c r="C118" s="168"/>
      <c r="D118" s="168"/>
      <c r="E118" s="126"/>
      <c r="F118" s="127">
        <v>1208232</v>
      </c>
      <c r="G118" s="128"/>
      <c r="H118" s="128"/>
      <c r="I118" s="128"/>
      <c r="J118" s="129"/>
    </row>
    <row r="119" spans="1:10" ht="36" customHeight="1" outlineLevel="1" x14ac:dyDescent="0.25">
      <c r="A119" s="7"/>
      <c r="B119" s="145" t="s">
        <v>423</v>
      </c>
      <c r="C119" s="168"/>
      <c r="D119" s="168"/>
      <c r="E119" s="126"/>
      <c r="F119" s="127">
        <v>1220688</v>
      </c>
      <c r="G119" s="128"/>
      <c r="H119" s="128"/>
      <c r="I119" s="128"/>
      <c r="J119" s="129"/>
    </row>
    <row r="120" spans="1:10" ht="36" customHeight="1" outlineLevel="1" x14ac:dyDescent="0.25">
      <c r="A120" s="7"/>
      <c r="B120" s="145" t="s">
        <v>424</v>
      </c>
      <c r="C120" s="168"/>
      <c r="D120" s="168"/>
      <c r="E120" s="126"/>
      <c r="F120" s="127">
        <v>1233144</v>
      </c>
      <c r="G120" s="128"/>
      <c r="H120" s="128"/>
      <c r="I120" s="128"/>
      <c r="J120" s="129"/>
    </row>
    <row r="121" spans="1:10" ht="36" customHeight="1" outlineLevel="1" thickBot="1" x14ac:dyDescent="0.3">
      <c r="A121" s="7"/>
      <c r="B121" s="145" t="s">
        <v>425</v>
      </c>
      <c r="C121" s="168"/>
      <c r="D121" s="168"/>
      <c r="E121" s="126"/>
      <c r="F121" s="127">
        <v>1245600</v>
      </c>
      <c r="G121" s="128"/>
      <c r="H121" s="128"/>
      <c r="I121" s="128"/>
      <c r="J121" s="129"/>
    </row>
    <row r="122" spans="1:10" ht="30" customHeight="1" thickBot="1" x14ac:dyDescent="0.4">
      <c r="A122" s="69" t="s">
        <v>270</v>
      </c>
      <c r="B122" s="70"/>
      <c r="C122" s="71"/>
      <c r="D122" s="71"/>
      <c r="E122" s="71"/>
      <c r="F122" s="254" t="s">
        <v>270</v>
      </c>
      <c r="G122" s="290"/>
      <c r="H122" s="290"/>
      <c r="I122" s="290"/>
      <c r="J122" s="291"/>
    </row>
    <row r="123" spans="1:10" ht="36" customHeight="1" thickBot="1" x14ac:dyDescent="0.3">
      <c r="A123" s="7" t="s">
        <v>111</v>
      </c>
      <c r="B123" s="202" t="s">
        <v>271</v>
      </c>
      <c r="C123" s="203"/>
      <c r="D123" s="203"/>
      <c r="E123" s="204"/>
      <c r="F123" s="16">
        <f>H123*1.2</f>
        <v>69422.399999999994</v>
      </c>
      <c r="G123" s="16">
        <f>H123*1.1</f>
        <v>63637.200000000004</v>
      </c>
      <c r="H123" s="16">
        <v>57852</v>
      </c>
      <c r="I123" s="16">
        <f>H123*0.75</f>
        <v>43389</v>
      </c>
      <c r="J123" s="16">
        <f>H123*0.5</f>
        <v>28926</v>
      </c>
    </row>
    <row r="124" spans="1:10" ht="34.5" customHeight="1" thickBot="1" x14ac:dyDescent="0.3">
      <c r="A124" s="7"/>
      <c r="B124" s="115"/>
      <c r="C124" s="116"/>
      <c r="D124" s="116"/>
      <c r="E124" s="117"/>
      <c r="F124" s="254" t="s">
        <v>270</v>
      </c>
      <c r="G124" s="290"/>
      <c r="H124" s="290"/>
      <c r="I124" s="290"/>
      <c r="J124" s="291"/>
    </row>
    <row r="125" spans="1:10" ht="36" customHeight="1" thickBot="1" x14ac:dyDescent="0.3">
      <c r="A125" s="7" t="s">
        <v>111</v>
      </c>
      <c r="B125" s="202" t="s">
        <v>272</v>
      </c>
      <c r="C125" s="203"/>
      <c r="D125" s="203"/>
      <c r="E125" s="204"/>
      <c r="F125" s="16">
        <f>H125*1.2</f>
        <v>79768.800000000003</v>
      </c>
      <c r="G125" s="16">
        <f>H125*1.1</f>
        <v>73121.400000000009</v>
      </c>
      <c r="H125" s="16">
        <v>66474</v>
      </c>
      <c r="I125" s="16">
        <f>H125*0.75</f>
        <v>49855.5</v>
      </c>
      <c r="J125" s="16">
        <f>H125*0.5</f>
        <v>33237</v>
      </c>
    </row>
    <row r="126" spans="1:10" ht="24" customHeight="1" thickBot="1" x14ac:dyDescent="0.3">
      <c r="A126" s="7"/>
      <c r="B126" s="115"/>
      <c r="C126" s="185"/>
      <c r="D126" s="185"/>
      <c r="E126" s="186"/>
      <c r="F126" s="254" t="s">
        <v>270</v>
      </c>
      <c r="G126" s="290"/>
      <c r="H126" s="290"/>
      <c r="I126" s="290"/>
      <c r="J126" s="291"/>
    </row>
    <row r="127" spans="1:10" ht="36" customHeight="1" thickBot="1" x14ac:dyDescent="0.3">
      <c r="A127" s="7" t="s">
        <v>111</v>
      </c>
      <c r="B127" s="145" t="s">
        <v>273</v>
      </c>
      <c r="C127" s="168"/>
      <c r="D127" s="168"/>
      <c r="E127" s="126"/>
      <c r="F127" s="263">
        <v>1314</v>
      </c>
      <c r="G127" s="446"/>
      <c r="H127" s="446"/>
      <c r="I127" s="446"/>
      <c r="J127" s="447"/>
    </row>
    <row r="128" spans="1:10" ht="30" customHeight="1" thickBot="1" x14ac:dyDescent="0.3">
      <c r="A128" s="254"/>
      <c r="B128" s="290"/>
      <c r="C128" s="290"/>
      <c r="D128" s="290"/>
      <c r="E128" s="291"/>
      <c r="F128" s="254" t="s">
        <v>270</v>
      </c>
      <c r="G128" s="290"/>
      <c r="H128" s="290"/>
      <c r="I128" s="290"/>
      <c r="J128" s="291"/>
    </row>
    <row r="129" spans="1:10" ht="36" customHeight="1" thickBot="1" x14ac:dyDescent="0.3">
      <c r="A129" s="7"/>
      <c r="B129" s="187" t="s">
        <v>121</v>
      </c>
      <c r="C129" s="188"/>
      <c r="D129" s="188"/>
      <c r="E129" s="189"/>
      <c r="F129" s="443" t="str">
        <f>"Цена от "&amp;MIN(F130:F154)&amp;" до "&amp;MAX(F130:F154)</f>
        <v>Цена от 12456 до 311400</v>
      </c>
      <c r="G129" s="444"/>
      <c r="H129" s="444"/>
      <c r="I129" s="444"/>
      <c r="J129" s="445"/>
    </row>
    <row r="130" spans="1:10" ht="36" customHeight="1" outlineLevel="1" x14ac:dyDescent="0.25">
      <c r="A130" s="7"/>
      <c r="B130" s="145" t="s">
        <v>274</v>
      </c>
      <c r="C130" s="168"/>
      <c r="D130" s="168"/>
      <c r="E130" s="168"/>
      <c r="F130" s="238">
        <v>12456</v>
      </c>
      <c r="G130" s="239"/>
      <c r="H130" s="239"/>
      <c r="I130" s="239"/>
      <c r="J130" s="240"/>
    </row>
    <row r="131" spans="1:10" ht="36" customHeight="1" outlineLevel="1" x14ac:dyDescent="0.25">
      <c r="A131" s="7"/>
      <c r="B131" s="145" t="s">
        <v>275</v>
      </c>
      <c r="C131" s="168"/>
      <c r="D131" s="168"/>
      <c r="E131" s="168"/>
      <c r="F131" s="183">
        <v>24912</v>
      </c>
      <c r="G131" s="169"/>
      <c r="H131" s="169"/>
      <c r="I131" s="169"/>
      <c r="J131" s="184"/>
    </row>
    <row r="132" spans="1:10" ht="36" customHeight="1" outlineLevel="1" x14ac:dyDescent="0.25">
      <c r="A132" s="7"/>
      <c r="B132" s="145" t="s">
        <v>276</v>
      </c>
      <c r="C132" s="168"/>
      <c r="D132" s="168"/>
      <c r="E132" s="168"/>
      <c r="F132" s="183">
        <v>37368</v>
      </c>
      <c r="G132" s="169"/>
      <c r="H132" s="169"/>
      <c r="I132" s="169"/>
      <c r="J132" s="184"/>
    </row>
    <row r="133" spans="1:10" ht="36" customHeight="1" outlineLevel="1" x14ac:dyDescent="0.25">
      <c r="A133" s="7"/>
      <c r="B133" s="145" t="s">
        <v>277</v>
      </c>
      <c r="C133" s="168"/>
      <c r="D133" s="168"/>
      <c r="E133" s="168"/>
      <c r="F133" s="183">
        <v>49824</v>
      </c>
      <c r="G133" s="169"/>
      <c r="H133" s="169"/>
      <c r="I133" s="169"/>
      <c r="J133" s="184"/>
    </row>
    <row r="134" spans="1:10" ht="36" customHeight="1" outlineLevel="1" x14ac:dyDescent="0.25">
      <c r="A134" s="7"/>
      <c r="B134" s="145" t="s">
        <v>278</v>
      </c>
      <c r="C134" s="168"/>
      <c r="D134" s="168"/>
      <c r="E134" s="168"/>
      <c r="F134" s="183">
        <v>62280</v>
      </c>
      <c r="G134" s="169"/>
      <c r="H134" s="169"/>
      <c r="I134" s="169"/>
      <c r="J134" s="184"/>
    </row>
    <row r="135" spans="1:10" ht="36" customHeight="1" outlineLevel="1" x14ac:dyDescent="0.25">
      <c r="A135" s="7"/>
      <c r="B135" s="145" t="s">
        <v>279</v>
      </c>
      <c r="C135" s="168"/>
      <c r="D135" s="168"/>
      <c r="E135" s="168"/>
      <c r="F135" s="183">
        <v>74736</v>
      </c>
      <c r="G135" s="169"/>
      <c r="H135" s="169"/>
      <c r="I135" s="169"/>
      <c r="J135" s="184"/>
    </row>
    <row r="136" spans="1:10" ht="36" customHeight="1" outlineLevel="1" x14ac:dyDescent="0.25">
      <c r="A136" s="7"/>
      <c r="B136" s="145" t="s">
        <v>280</v>
      </c>
      <c r="C136" s="168"/>
      <c r="D136" s="168"/>
      <c r="E136" s="168"/>
      <c r="F136" s="183">
        <v>87192</v>
      </c>
      <c r="G136" s="169"/>
      <c r="H136" s="169"/>
      <c r="I136" s="169"/>
      <c r="J136" s="184"/>
    </row>
    <row r="137" spans="1:10" ht="36" customHeight="1" outlineLevel="1" x14ac:dyDescent="0.25">
      <c r="A137" s="7"/>
      <c r="B137" s="145" t="s">
        <v>281</v>
      </c>
      <c r="C137" s="168"/>
      <c r="D137" s="168"/>
      <c r="E137" s="168"/>
      <c r="F137" s="183">
        <v>99648</v>
      </c>
      <c r="G137" s="169"/>
      <c r="H137" s="169"/>
      <c r="I137" s="169"/>
      <c r="J137" s="184"/>
    </row>
    <row r="138" spans="1:10" ht="36" customHeight="1" outlineLevel="1" x14ac:dyDescent="0.25">
      <c r="A138" s="7"/>
      <c r="B138" s="145" t="s">
        <v>282</v>
      </c>
      <c r="C138" s="168"/>
      <c r="D138" s="168"/>
      <c r="E138" s="168"/>
      <c r="F138" s="183">
        <v>112104</v>
      </c>
      <c r="G138" s="169"/>
      <c r="H138" s="169"/>
      <c r="I138" s="169"/>
      <c r="J138" s="184"/>
    </row>
    <row r="139" spans="1:10" ht="36" customHeight="1" outlineLevel="1" x14ac:dyDescent="0.25">
      <c r="A139" s="7"/>
      <c r="B139" s="145" t="s">
        <v>283</v>
      </c>
      <c r="C139" s="168"/>
      <c r="D139" s="168"/>
      <c r="E139" s="168"/>
      <c r="F139" s="183">
        <v>124560</v>
      </c>
      <c r="G139" s="169"/>
      <c r="H139" s="169"/>
      <c r="I139" s="169"/>
      <c r="J139" s="184"/>
    </row>
    <row r="140" spans="1:10" ht="36" customHeight="1" outlineLevel="1" x14ac:dyDescent="0.25">
      <c r="A140" s="7"/>
      <c r="B140" s="145" t="s">
        <v>284</v>
      </c>
      <c r="C140" s="168"/>
      <c r="D140" s="168"/>
      <c r="E140" s="168"/>
      <c r="F140" s="183">
        <v>137016</v>
      </c>
      <c r="G140" s="169"/>
      <c r="H140" s="169"/>
      <c r="I140" s="169"/>
      <c r="J140" s="184"/>
    </row>
    <row r="141" spans="1:10" ht="36" customHeight="1" outlineLevel="1" x14ac:dyDescent="0.25">
      <c r="A141" s="7"/>
      <c r="B141" s="145" t="s">
        <v>285</v>
      </c>
      <c r="C141" s="168"/>
      <c r="D141" s="168"/>
      <c r="E141" s="168"/>
      <c r="F141" s="183">
        <v>149472</v>
      </c>
      <c r="G141" s="169"/>
      <c r="H141" s="169"/>
      <c r="I141" s="169"/>
      <c r="J141" s="184"/>
    </row>
    <row r="142" spans="1:10" ht="36" customHeight="1" outlineLevel="1" x14ac:dyDescent="0.25">
      <c r="A142" s="7"/>
      <c r="B142" s="145" t="s">
        <v>286</v>
      </c>
      <c r="C142" s="168"/>
      <c r="D142" s="168"/>
      <c r="E142" s="168"/>
      <c r="F142" s="183">
        <v>161928</v>
      </c>
      <c r="G142" s="169"/>
      <c r="H142" s="169"/>
      <c r="I142" s="169"/>
      <c r="J142" s="184"/>
    </row>
    <row r="143" spans="1:10" ht="36" customHeight="1" outlineLevel="1" x14ac:dyDescent="0.25">
      <c r="A143" s="7"/>
      <c r="B143" s="145" t="s">
        <v>287</v>
      </c>
      <c r="C143" s="168"/>
      <c r="D143" s="168"/>
      <c r="E143" s="168"/>
      <c r="F143" s="183">
        <v>174384</v>
      </c>
      <c r="G143" s="169"/>
      <c r="H143" s="169"/>
      <c r="I143" s="169"/>
      <c r="J143" s="184"/>
    </row>
    <row r="144" spans="1:10" ht="36" customHeight="1" outlineLevel="1" x14ac:dyDescent="0.25">
      <c r="A144" s="7"/>
      <c r="B144" s="145" t="s">
        <v>288</v>
      </c>
      <c r="C144" s="168"/>
      <c r="D144" s="168"/>
      <c r="E144" s="168"/>
      <c r="F144" s="183">
        <v>186840</v>
      </c>
      <c r="G144" s="169"/>
      <c r="H144" s="169"/>
      <c r="I144" s="169"/>
      <c r="J144" s="184"/>
    </row>
    <row r="145" spans="1:10" ht="36" customHeight="1" outlineLevel="1" x14ac:dyDescent="0.25">
      <c r="A145" s="7"/>
      <c r="B145" s="145" t="s">
        <v>289</v>
      </c>
      <c r="C145" s="168"/>
      <c r="D145" s="168"/>
      <c r="E145" s="168"/>
      <c r="F145" s="183">
        <v>199296</v>
      </c>
      <c r="G145" s="169"/>
      <c r="H145" s="169"/>
      <c r="I145" s="169"/>
      <c r="J145" s="184"/>
    </row>
    <row r="146" spans="1:10" ht="36" customHeight="1" outlineLevel="1" x14ac:dyDescent="0.25">
      <c r="A146" s="7"/>
      <c r="B146" s="145" t="s">
        <v>290</v>
      </c>
      <c r="C146" s="168"/>
      <c r="D146" s="168"/>
      <c r="E146" s="168"/>
      <c r="F146" s="183">
        <v>211752</v>
      </c>
      <c r="G146" s="169"/>
      <c r="H146" s="169"/>
      <c r="I146" s="169"/>
      <c r="J146" s="184"/>
    </row>
    <row r="147" spans="1:10" ht="36" customHeight="1" outlineLevel="1" x14ac:dyDescent="0.25">
      <c r="A147" s="7"/>
      <c r="B147" s="145" t="s">
        <v>291</v>
      </c>
      <c r="C147" s="168"/>
      <c r="D147" s="168"/>
      <c r="E147" s="168"/>
      <c r="F147" s="183">
        <v>224208</v>
      </c>
      <c r="G147" s="169"/>
      <c r="H147" s="169"/>
      <c r="I147" s="169"/>
      <c r="J147" s="184"/>
    </row>
    <row r="148" spans="1:10" ht="36" customHeight="1" outlineLevel="1" x14ac:dyDescent="0.25">
      <c r="A148" s="7"/>
      <c r="B148" s="145" t="s">
        <v>292</v>
      </c>
      <c r="C148" s="168"/>
      <c r="D148" s="168"/>
      <c r="E148" s="168"/>
      <c r="F148" s="183">
        <v>236664</v>
      </c>
      <c r="G148" s="169"/>
      <c r="H148" s="169"/>
      <c r="I148" s="169"/>
      <c r="J148" s="184"/>
    </row>
    <row r="149" spans="1:10" ht="36" customHeight="1" outlineLevel="1" x14ac:dyDescent="0.25">
      <c r="A149" s="7"/>
      <c r="B149" s="145" t="s">
        <v>293</v>
      </c>
      <c r="C149" s="168"/>
      <c r="D149" s="168"/>
      <c r="E149" s="168"/>
      <c r="F149" s="183">
        <v>249120</v>
      </c>
      <c r="G149" s="169"/>
      <c r="H149" s="169"/>
      <c r="I149" s="169"/>
      <c r="J149" s="184"/>
    </row>
    <row r="150" spans="1:10" ht="36" customHeight="1" outlineLevel="1" x14ac:dyDescent="0.25">
      <c r="A150" s="7"/>
      <c r="B150" s="145" t="s">
        <v>294</v>
      </c>
      <c r="C150" s="168"/>
      <c r="D150" s="168"/>
      <c r="E150" s="168"/>
      <c r="F150" s="183">
        <v>261576</v>
      </c>
      <c r="G150" s="169"/>
      <c r="H150" s="169"/>
      <c r="I150" s="169"/>
      <c r="J150" s="184"/>
    </row>
    <row r="151" spans="1:10" ht="36" customHeight="1" outlineLevel="1" x14ac:dyDescent="0.25">
      <c r="A151" s="7"/>
      <c r="B151" s="145" t="s">
        <v>295</v>
      </c>
      <c r="C151" s="168"/>
      <c r="D151" s="168"/>
      <c r="E151" s="168"/>
      <c r="F151" s="183">
        <v>274032</v>
      </c>
      <c r="G151" s="169"/>
      <c r="H151" s="169"/>
      <c r="I151" s="169"/>
      <c r="J151" s="184"/>
    </row>
    <row r="152" spans="1:10" ht="36" customHeight="1" outlineLevel="1" x14ac:dyDescent="0.25">
      <c r="A152" s="7"/>
      <c r="B152" s="145" t="s">
        <v>296</v>
      </c>
      <c r="C152" s="168"/>
      <c r="D152" s="168"/>
      <c r="E152" s="168"/>
      <c r="F152" s="183">
        <v>286488</v>
      </c>
      <c r="G152" s="169"/>
      <c r="H152" s="169"/>
      <c r="I152" s="169"/>
      <c r="J152" s="184"/>
    </row>
    <row r="153" spans="1:10" ht="36" customHeight="1" outlineLevel="1" x14ac:dyDescent="0.25">
      <c r="A153" s="7"/>
      <c r="B153" s="145" t="s">
        <v>297</v>
      </c>
      <c r="C153" s="168"/>
      <c r="D153" s="168"/>
      <c r="E153" s="168"/>
      <c r="F153" s="183">
        <v>298944</v>
      </c>
      <c r="G153" s="169"/>
      <c r="H153" s="169"/>
      <c r="I153" s="169"/>
      <c r="J153" s="184"/>
    </row>
    <row r="154" spans="1:10" ht="36" customHeight="1" outlineLevel="1" x14ac:dyDescent="0.25">
      <c r="A154" s="7"/>
      <c r="B154" s="145" t="s">
        <v>298</v>
      </c>
      <c r="C154" s="168"/>
      <c r="D154" s="168"/>
      <c r="E154" s="168"/>
      <c r="F154" s="183">
        <v>311400</v>
      </c>
      <c r="G154" s="169"/>
      <c r="H154" s="169"/>
      <c r="I154" s="169"/>
      <c r="J154" s="184"/>
    </row>
    <row r="155" spans="1:10" ht="36" customHeight="1" outlineLevel="1" x14ac:dyDescent="0.25">
      <c r="A155" s="7"/>
      <c r="B155" s="145" t="s">
        <v>299</v>
      </c>
      <c r="C155" s="168"/>
      <c r="D155" s="168"/>
      <c r="E155" s="168"/>
      <c r="F155" s="183">
        <v>323856</v>
      </c>
      <c r="G155" s="169"/>
      <c r="H155" s="169"/>
      <c r="I155" s="169"/>
      <c r="J155" s="184"/>
    </row>
    <row r="156" spans="1:10" ht="36" customHeight="1" outlineLevel="1" x14ac:dyDescent="0.25">
      <c r="A156" s="7"/>
      <c r="B156" s="145" t="s">
        <v>300</v>
      </c>
      <c r="C156" s="168"/>
      <c r="D156" s="168"/>
      <c r="E156" s="168"/>
      <c r="F156" s="183">
        <v>336312</v>
      </c>
      <c r="G156" s="169"/>
      <c r="H156" s="169"/>
      <c r="I156" s="169"/>
      <c r="J156" s="184"/>
    </row>
    <row r="157" spans="1:10" ht="36" customHeight="1" outlineLevel="1" x14ac:dyDescent="0.25">
      <c r="A157" s="7"/>
      <c r="B157" s="145" t="s">
        <v>301</v>
      </c>
      <c r="C157" s="168"/>
      <c r="D157" s="168"/>
      <c r="E157" s="168"/>
      <c r="F157" s="183">
        <v>348768</v>
      </c>
      <c r="G157" s="169"/>
      <c r="H157" s="169"/>
      <c r="I157" s="169"/>
      <c r="J157" s="184"/>
    </row>
    <row r="158" spans="1:10" ht="36" customHeight="1" outlineLevel="1" x14ac:dyDescent="0.25">
      <c r="A158" s="7"/>
      <c r="B158" s="145" t="s">
        <v>302</v>
      </c>
      <c r="C158" s="168"/>
      <c r="D158" s="168"/>
      <c r="E158" s="168"/>
      <c r="F158" s="183">
        <v>361224</v>
      </c>
      <c r="G158" s="169"/>
      <c r="H158" s="169"/>
      <c r="I158" s="169"/>
      <c r="J158" s="184"/>
    </row>
    <row r="159" spans="1:10" ht="36" customHeight="1" outlineLevel="1" x14ac:dyDescent="0.25">
      <c r="A159" s="7"/>
      <c r="B159" s="145" t="s">
        <v>303</v>
      </c>
      <c r="C159" s="168"/>
      <c r="D159" s="168"/>
      <c r="E159" s="168"/>
      <c r="F159" s="183">
        <v>373680</v>
      </c>
      <c r="G159" s="169"/>
      <c r="H159" s="169"/>
      <c r="I159" s="169"/>
      <c r="J159" s="184"/>
    </row>
    <row r="160" spans="1:10" ht="36" customHeight="1" outlineLevel="1" x14ac:dyDescent="0.25">
      <c r="A160" s="7"/>
      <c r="B160" s="145" t="s">
        <v>304</v>
      </c>
      <c r="C160" s="168"/>
      <c r="D160" s="168"/>
      <c r="E160" s="168"/>
      <c r="F160" s="183">
        <v>386136</v>
      </c>
      <c r="G160" s="169"/>
      <c r="H160" s="169"/>
      <c r="I160" s="169"/>
      <c r="J160" s="184"/>
    </row>
    <row r="161" spans="1:10" ht="36" customHeight="1" outlineLevel="1" x14ac:dyDescent="0.25">
      <c r="A161" s="7"/>
      <c r="B161" s="145" t="s">
        <v>305</v>
      </c>
      <c r="C161" s="168"/>
      <c r="D161" s="168"/>
      <c r="E161" s="168"/>
      <c r="F161" s="183">
        <v>398592</v>
      </c>
      <c r="G161" s="169"/>
      <c r="H161" s="169"/>
      <c r="I161" s="169"/>
      <c r="J161" s="184"/>
    </row>
    <row r="162" spans="1:10" ht="36" customHeight="1" outlineLevel="1" x14ac:dyDescent="0.25">
      <c r="A162" s="7"/>
      <c r="B162" s="145" t="s">
        <v>306</v>
      </c>
      <c r="C162" s="168"/>
      <c r="D162" s="168"/>
      <c r="E162" s="168"/>
      <c r="F162" s="183">
        <v>411048</v>
      </c>
      <c r="G162" s="169"/>
      <c r="H162" s="169"/>
      <c r="I162" s="169"/>
      <c r="J162" s="184"/>
    </row>
    <row r="163" spans="1:10" ht="36" customHeight="1" outlineLevel="1" x14ac:dyDescent="0.25">
      <c r="A163" s="7"/>
      <c r="B163" s="145" t="s">
        <v>307</v>
      </c>
      <c r="C163" s="168"/>
      <c r="D163" s="168"/>
      <c r="E163" s="168"/>
      <c r="F163" s="183">
        <v>423504</v>
      </c>
      <c r="G163" s="169"/>
      <c r="H163" s="169"/>
      <c r="I163" s="169"/>
      <c r="J163" s="184"/>
    </row>
    <row r="164" spans="1:10" ht="36" customHeight="1" outlineLevel="1" x14ac:dyDescent="0.25">
      <c r="A164" s="7"/>
      <c r="B164" s="145" t="s">
        <v>308</v>
      </c>
      <c r="C164" s="168"/>
      <c r="D164" s="168"/>
      <c r="E164" s="168"/>
      <c r="F164" s="183">
        <v>435960</v>
      </c>
      <c r="G164" s="169"/>
      <c r="H164" s="169"/>
      <c r="I164" s="169"/>
      <c r="J164" s="184"/>
    </row>
    <row r="165" spans="1:10" ht="36" customHeight="1" outlineLevel="1" x14ac:dyDescent="0.25">
      <c r="A165" s="7"/>
      <c r="B165" s="145" t="s">
        <v>309</v>
      </c>
      <c r="C165" s="168"/>
      <c r="D165" s="168"/>
      <c r="E165" s="168"/>
      <c r="F165" s="183">
        <v>448416</v>
      </c>
      <c r="G165" s="169"/>
      <c r="H165" s="169"/>
      <c r="I165" s="169"/>
      <c r="J165" s="184"/>
    </row>
    <row r="166" spans="1:10" ht="36" customHeight="1" outlineLevel="1" x14ac:dyDescent="0.25">
      <c r="A166" s="7"/>
      <c r="B166" s="145" t="s">
        <v>310</v>
      </c>
      <c r="C166" s="168"/>
      <c r="D166" s="168"/>
      <c r="E166" s="168"/>
      <c r="F166" s="183">
        <v>460872</v>
      </c>
      <c r="G166" s="169"/>
      <c r="H166" s="169"/>
      <c r="I166" s="169"/>
      <c r="J166" s="184"/>
    </row>
    <row r="167" spans="1:10" ht="36" customHeight="1" outlineLevel="1" x14ac:dyDescent="0.25">
      <c r="A167" s="7"/>
      <c r="B167" s="145" t="s">
        <v>311</v>
      </c>
      <c r="C167" s="168"/>
      <c r="D167" s="168"/>
      <c r="E167" s="168"/>
      <c r="F167" s="183">
        <v>473328</v>
      </c>
      <c r="G167" s="169"/>
      <c r="H167" s="169"/>
      <c r="I167" s="169"/>
      <c r="J167" s="184"/>
    </row>
    <row r="168" spans="1:10" ht="36" customHeight="1" outlineLevel="1" x14ac:dyDescent="0.25">
      <c r="A168" s="7"/>
      <c r="B168" s="145" t="s">
        <v>312</v>
      </c>
      <c r="C168" s="168"/>
      <c r="D168" s="168"/>
      <c r="E168" s="168"/>
      <c r="F168" s="183">
        <v>485784</v>
      </c>
      <c r="G168" s="169"/>
      <c r="H168" s="169"/>
      <c r="I168" s="169"/>
      <c r="J168" s="184"/>
    </row>
    <row r="169" spans="1:10" ht="36" customHeight="1" outlineLevel="1" x14ac:dyDescent="0.25">
      <c r="A169" s="7"/>
      <c r="B169" s="145" t="s">
        <v>313</v>
      </c>
      <c r="C169" s="168"/>
      <c r="D169" s="168"/>
      <c r="E169" s="168"/>
      <c r="F169" s="183">
        <v>498240</v>
      </c>
      <c r="G169" s="169"/>
      <c r="H169" s="169"/>
      <c r="I169" s="169"/>
      <c r="J169" s="184"/>
    </row>
    <row r="170" spans="1:10" ht="36" customHeight="1" outlineLevel="1" x14ac:dyDescent="0.25">
      <c r="A170" s="7"/>
      <c r="B170" s="145" t="s">
        <v>363</v>
      </c>
      <c r="C170" s="168"/>
      <c r="D170" s="168"/>
      <c r="E170" s="168"/>
      <c r="F170" s="183">
        <v>510696</v>
      </c>
      <c r="G170" s="169"/>
      <c r="H170" s="169"/>
      <c r="I170" s="169"/>
      <c r="J170" s="184"/>
    </row>
    <row r="171" spans="1:10" ht="36" customHeight="1" outlineLevel="1" x14ac:dyDescent="0.25">
      <c r="A171" s="7"/>
      <c r="B171" s="145" t="s">
        <v>364</v>
      </c>
      <c r="C171" s="168"/>
      <c r="D171" s="168"/>
      <c r="E171" s="168"/>
      <c r="F171" s="183">
        <v>523152</v>
      </c>
      <c r="G171" s="169"/>
      <c r="H171" s="169"/>
      <c r="I171" s="169"/>
      <c r="J171" s="184"/>
    </row>
    <row r="172" spans="1:10" ht="36" customHeight="1" outlineLevel="1" x14ac:dyDescent="0.25">
      <c r="A172" s="7"/>
      <c r="B172" s="145" t="s">
        <v>365</v>
      </c>
      <c r="C172" s="168"/>
      <c r="D172" s="168"/>
      <c r="E172" s="168"/>
      <c r="F172" s="183">
        <v>535608</v>
      </c>
      <c r="G172" s="169"/>
      <c r="H172" s="169"/>
      <c r="I172" s="169"/>
      <c r="J172" s="184"/>
    </row>
    <row r="173" spans="1:10" ht="36" customHeight="1" outlineLevel="1" x14ac:dyDescent="0.25">
      <c r="A173" s="7"/>
      <c r="B173" s="145" t="s">
        <v>366</v>
      </c>
      <c r="C173" s="168"/>
      <c r="D173" s="168"/>
      <c r="E173" s="168"/>
      <c r="F173" s="183">
        <v>548064</v>
      </c>
      <c r="G173" s="169"/>
      <c r="H173" s="169"/>
      <c r="I173" s="169"/>
      <c r="J173" s="184"/>
    </row>
    <row r="174" spans="1:10" ht="36" customHeight="1" outlineLevel="1" x14ac:dyDescent="0.25">
      <c r="A174" s="7"/>
      <c r="B174" s="145" t="s">
        <v>367</v>
      </c>
      <c r="C174" s="168"/>
      <c r="D174" s="168"/>
      <c r="E174" s="168"/>
      <c r="F174" s="183">
        <v>560520</v>
      </c>
      <c r="G174" s="169"/>
      <c r="H174" s="169"/>
      <c r="I174" s="169"/>
      <c r="J174" s="184"/>
    </row>
    <row r="175" spans="1:10" ht="36" customHeight="1" outlineLevel="1" x14ac:dyDescent="0.25">
      <c r="A175" s="7"/>
      <c r="B175" s="145" t="s">
        <v>368</v>
      </c>
      <c r="C175" s="168"/>
      <c r="D175" s="168"/>
      <c r="E175" s="168"/>
      <c r="F175" s="183">
        <v>572976</v>
      </c>
      <c r="G175" s="169"/>
      <c r="H175" s="169"/>
      <c r="I175" s="169"/>
      <c r="J175" s="184"/>
    </row>
    <row r="176" spans="1:10" ht="36" customHeight="1" outlineLevel="1" x14ac:dyDescent="0.25">
      <c r="A176" s="7"/>
      <c r="B176" s="145" t="s">
        <v>369</v>
      </c>
      <c r="C176" s="168"/>
      <c r="D176" s="168"/>
      <c r="E176" s="168"/>
      <c r="F176" s="183">
        <v>585432</v>
      </c>
      <c r="G176" s="169"/>
      <c r="H176" s="169"/>
      <c r="I176" s="169"/>
      <c r="J176" s="184"/>
    </row>
    <row r="177" spans="1:10" ht="36" customHeight="1" outlineLevel="1" x14ac:dyDescent="0.25">
      <c r="A177" s="7"/>
      <c r="B177" s="145" t="s">
        <v>370</v>
      </c>
      <c r="C177" s="168"/>
      <c r="D177" s="168"/>
      <c r="E177" s="168"/>
      <c r="F177" s="183">
        <v>597888</v>
      </c>
      <c r="G177" s="169"/>
      <c r="H177" s="169"/>
      <c r="I177" s="169"/>
      <c r="J177" s="184"/>
    </row>
    <row r="178" spans="1:10" ht="36" customHeight="1" outlineLevel="1" x14ac:dyDescent="0.25">
      <c r="A178" s="7"/>
      <c r="B178" s="145" t="s">
        <v>371</v>
      </c>
      <c r="C178" s="168"/>
      <c r="D178" s="168"/>
      <c r="E178" s="168"/>
      <c r="F178" s="183">
        <v>610344</v>
      </c>
      <c r="G178" s="169"/>
      <c r="H178" s="169"/>
      <c r="I178" s="169"/>
      <c r="J178" s="184"/>
    </row>
    <row r="179" spans="1:10" ht="36" customHeight="1" outlineLevel="1" x14ac:dyDescent="0.25">
      <c r="A179" s="7"/>
      <c r="B179" s="145" t="s">
        <v>372</v>
      </c>
      <c r="C179" s="168"/>
      <c r="D179" s="168"/>
      <c r="E179" s="168"/>
      <c r="F179" s="183">
        <v>622800</v>
      </c>
      <c r="G179" s="169"/>
      <c r="H179" s="169"/>
      <c r="I179" s="169"/>
      <c r="J179" s="184"/>
    </row>
    <row r="180" spans="1:10" ht="36" customHeight="1" outlineLevel="1" x14ac:dyDescent="0.25">
      <c r="A180" s="7"/>
      <c r="B180" s="145" t="s">
        <v>426</v>
      </c>
      <c r="C180" s="168"/>
      <c r="D180" s="168"/>
      <c r="E180" s="168"/>
      <c r="F180" s="183">
        <v>635256</v>
      </c>
      <c r="G180" s="169"/>
      <c r="H180" s="169"/>
      <c r="I180" s="169"/>
      <c r="J180" s="184"/>
    </row>
    <row r="181" spans="1:10" ht="36" customHeight="1" outlineLevel="1" x14ac:dyDescent="0.25">
      <c r="A181" s="7"/>
      <c r="B181" s="145" t="s">
        <v>427</v>
      </c>
      <c r="C181" s="168"/>
      <c r="D181" s="168"/>
      <c r="E181" s="168"/>
      <c r="F181" s="183">
        <v>647712</v>
      </c>
      <c r="G181" s="169"/>
      <c r="H181" s="169"/>
      <c r="I181" s="169"/>
      <c r="J181" s="184"/>
    </row>
    <row r="182" spans="1:10" ht="36" customHeight="1" outlineLevel="1" x14ac:dyDescent="0.25">
      <c r="A182" s="7"/>
      <c r="B182" s="145" t="s">
        <v>428</v>
      </c>
      <c r="C182" s="168"/>
      <c r="D182" s="168"/>
      <c r="E182" s="168"/>
      <c r="F182" s="183">
        <v>660168</v>
      </c>
      <c r="G182" s="169"/>
      <c r="H182" s="169"/>
      <c r="I182" s="169"/>
      <c r="J182" s="184"/>
    </row>
    <row r="183" spans="1:10" ht="36" customHeight="1" outlineLevel="1" x14ac:dyDescent="0.25">
      <c r="A183" s="7"/>
      <c r="B183" s="145" t="s">
        <v>429</v>
      </c>
      <c r="C183" s="168"/>
      <c r="D183" s="168"/>
      <c r="E183" s="168"/>
      <c r="F183" s="183">
        <v>672624</v>
      </c>
      <c r="G183" s="169"/>
      <c r="H183" s="169"/>
      <c r="I183" s="169"/>
      <c r="J183" s="184"/>
    </row>
    <row r="184" spans="1:10" ht="36" customHeight="1" outlineLevel="1" x14ac:dyDescent="0.25">
      <c r="A184" s="7"/>
      <c r="B184" s="145" t="s">
        <v>430</v>
      </c>
      <c r="C184" s="168"/>
      <c r="D184" s="168"/>
      <c r="E184" s="168"/>
      <c r="F184" s="183">
        <v>685080</v>
      </c>
      <c r="G184" s="169"/>
      <c r="H184" s="169"/>
      <c r="I184" s="169"/>
      <c r="J184" s="184"/>
    </row>
    <row r="185" spans="1:10" ht="36" customHeight="1" outlineLevel="1" x14ac:dyDescent="0.25">
      <c r="A185" s="7"/>
      <c r="B185" s="145" t="s">
        <v>431</v>
      </c>
      <c r="C185" s="168"/>
      <c r="D185" s="168"/>
      <c r="E185" s="168"/>
      <c r="F185" s="183">
        <v>697536</v>
      </c>
      <c r="G185" s="169"/>
      <c r="H185" s="169"/>
      <c r="I185" s="169"/>
      <c r="J185" s="184"/>
    </row>
    <row r="186" spans="1:10" ht="36" customHeight="1" outlineLevel="1" x14ac:dyDescent="0.25">
      <c r="A186" s="7"/>
      <c r="B186" s="145" t="s">
        <v>432</v>
      </c>
      <c r="C186" s="168"/>
      <c r="D186" s="168"/>
      <c r="E186" s="168"/>
      <c r="F186" s="183">
        <v>709992</v>
      </c>
      <c r="G186" s="169"/>
      <c r="H186" s="169"/>
      <c r="I186" s="169"/>
      <c r="J186" s="184"/>
    </row>
    <row r="187" spans="1:10" ht="36" customHeight="1" outlineLevel="1" x14ac:dyDescent="0.25">
      <c r="A187" s="7"/>
      <c r="B187" s="145" t="s">
        <v>433</v>
      </c>
      <c r="C187" s="168"/>
      <c r="D187" s="168"/>
      <c r="E187" s="168"/>
      <c r="F187" s="183">
        <v>722448</v>
      </c>
      <c r="G187" s="169"/>
      <c r="H187" s="169"/>
      <c r="I187" s="169"/>
      <c r="J187" s="184"/>
    </row>
    <row r="188" spans="1:10" ht="36" customHeight="1" outlineLevel="1" x14ac:dyDescent="0.25">
      <c r="A188" s="7"/>
      <c r="B188" s="145" t="s">
        <v>434</v>
      </c>
      <c r="C188" s="168"/>
      <c r="D188" s="168"/>
      <c r="E188" s="168"/>
      <c r="F188" s="183">
        <v>734904</v>
      </c>
      <c r="G188" s="169"/>
      <c r="H188" s="169"/>
      <c r="I188" s="169"/>
      <c r="J188" s="184"/>
    </row>
    <row r="189" spans="1:10" ht="36" customHeight="1" outlineLevel="1" x14ac:dyDescent="0.25">
      <c r="A189" s="7"/>
      <c r="B189" s="145" t="s">
        <v>435</v>
      </c>
      <c r="C189" s="168"/>
      <c r="D189" s="168"/>
      <c r="E189" s="168"/>
      <c r="F189" s="183">
        <v>747360</v>
      </c>
      <c r="G189" s="169"/>
      <c r="H189" s="169"/>
      <c r="I189" s="169"/>
      <c r="J189" s="184"/>
    </row>
    <row r="190" spans="1:10" ht="36" customHeight="1" outlineLevel="1" x14ac:dyDescent="0.25">
      <c r="A190" s="7"/>
      <c r="B190" s="145" t="s">
        <v>436</v>
      </c>
      <c r="C190" s="168"/>
      <c r="D190" s="168"/>
      <c r="E190" s="168"/>
      <c r="F190" s="183">
        <v>759816</v>
      </c>
      <c r="G190" s="169"/>
      <c r="H190" s="169"/>
      <c r="I190" s="169"/>
      <c r="J190" s="184"/>
    </row>
    <row r="191" spans="1:10" ht="36" customHeight="1" outlineLevel="1" x14ac:dyDescent="0.25">
      <c r="A191" s="7"/>
      <c r="B191" s="145" t="s">
        <v>437</v>
      </c>
      <c r="C191" s="168"/>
      <c r="D191" s="168"/>
      <c r="E191" s="168"/>
      <c r="F191" s="183">
        <v>772272</v>
      </c>
      <c r="G191" s="169"/>
      <c r="H191" s="169"/>
      <c r="I191" s="169"/>
      <c r="J191" s="184"/>
    </row>
    <row r="192" spans="1:10" ht="36" customHeight="1" outlineLevel="1" x14ac:dyDescent="0.25">
      <c r="A192" s="7"/>
      <c r="B192" s="145" t="s">
        <v>438</v>
      </c>
      <c r="C192" s="168"/>
      <c r="D192" s="168"/>
      <c r="E192" s="168"/>
      <c r="F192" s="183">
        <v>784728</v>
      </c>
      <c r="G192" s="169"/>
      <c r="H192" s="169"/>
      <c r="I192" s="169"/>
      <c r="J192" s="184"/>
    </row>
    <row r="193" spans="1:10" ht="36" customHeight="1" outlineLevel="1" x14ac:dyDescent="0.25">
      <c r="A193" s="7"/>
      <c r="B193" s="145" t="s">
        <v>439</v>
      </c>
      <c r="C193" s="168"/>
      <c r="D193" s="168"/>
      <c r="E193" s="168"/>
      <c r="F193" s="183">
        <v>797184</v>
      </c>
      <c r="G193" s="169"/>
      <c r="H193" s="169"/>
      <c r="I193" s="169"/>
      <c r="J193" s="184"/>
    </row>
    <row r="194" spans="1:10" ht="36" customHeight="1" outlineLevel="1" x14ac:dyDescent="0.25">
      <c r="A194" s="7"/>
      <c r="B194" s="145" t="s">
        <v>440</v>
      </c>
      <c r="C194" s="168"/>
      <c r="D194" s="168"/>
      <c r="E194" s="168"/>
      <c r="F194" s="183">
        <v>809640</v>
      </c>
      <c r="G194" s="169"/>
      <c r="H194" s="169"/>
      <c r="I194" s="169"/>
      <c r="J194" s="184"/>
    </row>
    <row r="195" spans="1:10" ht="36" customHeight="1" outlineLevel="1" x14ac:dyDescent="0.25">
      <c r="A195" s="7"/>
      <c r="B195" s="145" t="s">
        <v>441</v>
      </c>
      <c r="C195" s="168"/>
      <c r="D195" s="168"/>
      <c r="E195" s="168"/>
      <c r="F195" s="183">
        <v>822096</v>
      </c>
      <c r="G195" s="169"/>
      <c r="H195" s="169"/>
      <c r="I195" s="169"/>
      <c r="J195" s="184"/>
    </row>
    <row r="196" spans="1:10" ht="36" customHeight="1" outlineLevel="1" x14ac:dyDescent="0.25">
      <c r="A196" s="7"/>
      <c r="B196" s="145" t="s">
        <v>442</v>
      </c>
      <c r="C196" s="168"/>
      <c r="D196" s="168"/>
      <c r="E196" s="168"/>
      <c r="F196" s="183">
        <v>834552</v>
      </c>
      <c r="G196" s="169"/>
      <c r="H196" s="169"/>
      <c r="I196" s="169"/>
      <c r="J196" s="184"/>
    </row>
    <row r="197" spans="1:10" ht="36" customHeight="1" outlineLevel="1" x14ac:dyDescent="0.25">
      <c r="A197" s="7"/>
      <c r="B197" s="145" t="s">
        <v>443</v>
      </c>
      <c r="C197" s="168"/>
      <c r="D197" s="168"/>
      <c r="E197" s="168"/>
      <c r="F197" s="183">
        <v>847008</v>
      </c>
      <c r="G197" s="169"/>
      <c r="H197" s="169"/>
      <c r="I197" s="169"/>
      <c r="J197" s="184"/>
    </row>
    <row r="198" spans="1:10" ht="36" customHeight="1" outlineLevel="1" x14ac:dyDescent="0.25">
      <c r="A198" s="7"/>
      <c r="B198" s="145" t="s">
        <v>444</v>
      </c>
      <c r="C198" s="168"/>
      <c r="D198" s="168"/>
      <c r="E198" s="168"/>
      <c r="F198" s="183">
        <v>859464</v>
      </c>
      <c r="G198" s="169"/>
      <c r="H198" s="169"/>
      <c r="I198" s="169"/>
      <c r="J198" s="184"/>
    </row>
    <row r="199" spans="1:10" ht="36" customHeight="1" outlineLevel="1" x14ac:dyDescent="0.25">
      <c r="A199" s="7"/>
      <c r="B199" s="145" t="s">
        <v>445</v>
      </c>
      <c r="C199" s="168"/>
      <c r="D199" s="168"/>
      <c r="E199" s="168"/>
      <c r="F199" s="183">
        <v>871920</v>
      </c>
      <c r="G199" s="169"/>
      <c r="H199" s="169"/>
      <c r="I199" s="169"/>
      <c r="J199" s="184"/>
    </row>
    <row r="200" spans="1:10" ht="36" customHeight="1" outlineLevel="1" x14ac:dyDescent="0.25">
      <c r="A200" s="7"/>
      <c r="B200" s="145" t="s">
        <v>446</v>
      </c>
      <c r="C200" s="168"/>
      <c r="D200" s="168"/>
      <c r="E200" s="168"/>
      <c r="F200" s="183">
        <v>884376</v>
      </c>
      <c r="G200" s="169"/>
      <c r="H200" s="169"/>
      <c r="I200" s="169"/>
      <c r="J200" s="184"/>
    </row>
    <row r="201" spans="1:10" ht="36" customHeight="1" outlineLevel="1" x14ac:dyDescent="0.25">
      <c r="A201" s="7"/>
      <c r="B201" s="145" t="s">
        <v>447</v>
      </c>
      <c r="C201" s="168"/>
      <c r="D201" s="168"/>
      <c r="E201" s="168"/>
      <c r="F201" s="183">
        <v>896832</v>
      </c>
      <c r="G201" s="169"/>
      <c r="H201" s="169"/>
      <c r="I201" s="169"/>
      <c r="J201" s="184"/>
    </row>
    <row r="202" spans="1:10" ht="36" customHeight="1" outlineLevel="1" x14ac:dyDescent="0.25">
      <c r="A202" s="7"/>
      <c r="B202" s="145" t="s">
        <v>448</v>
      </c>
      <c r="C202" s="168"/>
      <c r="D202" s="168"/>
      <c r="E202" s="168"/>
      <c r="F202" s="183">
        <v>909288</v>
      </c>
      <c r="G202" s="169"/>
      <c r="H202" s="169"/>
      <c r="I202" s="169"/>
      <c r="J202" s="184"/>
    </row>
    <row r="203" spans="1:10" ht="36" customHeight="1" outlineLevel="1" x14ac:dyDescent="0.25">
      <c r="A203" s="7"/>
      <c r="B203" s="145" t="s">
        <v>449</v>
      </c>
      <c r="C203" s="168"/>
      <c r="D203" s="168"/>
      <c r="E203" s="168"/>
      <c r="F203" s="183">
        <v>921744</v>
      </c>
      <c r="G203" s="169"/>
      <c r="H203" s="169"/>
      <c r="I203" s="169"/>
      <c r="J203" s="184"/>
    </row>
    <row r="204" spans="1:10" ht="36" customHeight="1" outlineLevel="1" x14ac:dyDescent="0.25">
      <c r="A204" s="7"/>
      <c r="B204" s="145" t="s">
        <v>450</v>
      </c>
      <c r="C204" s="168"/>
      <c r="D204" s="168"/>
      <c r="E204" s="168"/>
      <c r="F204" s="183">
        <v>934200</v>
      </c>
      <c r="G204" s="169"/>
      <c r="H204" s="169"/>
      <c r="I204" s="169"/>
      <c r="J204" s="184"/>
    </row>
    <row r="205" spans="1:10" ht="36" customHeight="1" outlineLevel="1" x14ac:dyDescent="0.25">
      <c r="A205" s="7"/>
      <c r="B205" s="145" t="s">
        <v>451</v>
      </c>
      <c r="C205" s="168"/>
      <c r="D205" s="168"/>
      <c r="E205" s="168"/>
      <c r="F205" s="183">
        <v>946656</v>
      </c>
      <c r="G205" s="169"/>
      <c r="H205" s="169"/>
      <c r="I205" s="169"/>
      <c r="J205" s="184"/>
    </row>
    <row r="206" spans="1:10" ht="36" customHeight="1" outlineLevel="1" x14ac:dyDescent="0.25">
      <c r="A206" s="7"/>
      <c r="B206" s="145" t="s">
        <v>452</v>
      </c>
      <c r="C206" s="168"/>
      <c r="D206" s="168"/>
      <c r="E206" s="168"/>
      <c r="F206" s="183">
        <v>959112</v>
      </c>
      <c r="G206" s="169"/>
      <c r="H206" s="169"/>
      <c r="I206" s="169"/>
      <c r="J206" s="184"/>
    </row>
    <row r="207" spans="1:10" ht="36" customHeight="1" outlineLevel="1" x14ac:dyDescent="0.25">
      <c r="A207" s="7"/>
      <c r="B207" s="145" t="s">
        <v>453</v>
      </c>
      <c r="C207" s="168"/>
      <c r="D207" s="168"/>
      <c r="E207" s="168"/>
      <c r="F207" s="183">
        <v>971568</v>
      </c>
      <c r="G207" s="169"/>
      <c r="H207" s="169"/>
      <c r="I207" s="169"/>
      <c r="J207" s="184"/>
    </row>
    <row r="208" spans="1:10" ht="36" customHeight="1" outlineLevel="1" x14ac:dyDescent="0.25">
      <c r="A208" s="7"/>
      <c r="B208" s="145" t="s">
        <v>454</v>
      </c>
      <c r="C208" s="168"/>
      <c r="D208" s="168"/>
      <c r="E208" s="168"/>
      <c r="F208" s="183">
        <v>984024</v>
      </c>
      <c r="G208" s="169"/>
      <c r="H208" s="169"/>
      <c r="I208" s="169"/>
      <c r="J208" s="184"/>
    </row>
    <row r="209" spans="1:10" ht="36" customHeight="1" outlineLevel="1" x14ac:dyDescent="0.25">
      <c r="A209" s="7"/>
      <c r="B209" s="145" t="s">
        <v>455</v>
      </c>
      <c r="C209" s="168"/>
      <c r="D209" s="168"/>
      <c r="E209" s="168"/>
      <c r="F209" s="183">
        <v>996480</v>
      </c>
      <c r="G209" s="169"/>
      <c r="H209" s="169"/>
      <c r="I209" s="169"/>
      <c r="J209" s="184"/>
    </row>
    <row r="210" spans="1:10" ht="36" customHeight="1" outlineLevel="1" x14ac:dyDescent="0.25">
      <c r="A210" s="7"/>
      <c r="B210" s="145" t="s">
        <v>456</v>
      </c>
      <c r="C210" s="168"/>
      <c r="D210" s="168"/>
      <c r="E210" s="168"/>
      <c r="F210" s="183">
        <v>1008936</v>
      </c>
      <c r="G210" s="169"/>
      <c r="H210" s="169"/>
      <c r="I210" s="169"/>
      <c r="J210" s="184"/>
    </row>
    <row r="211" spans="1:10" ht="36" customHeight="1" outlineLevel="1" x14ac:dyDescent="0.25">
      <c r="A211" s="7"/>
      <c r="B211" s="145" t="s">
        <v>457</v>
      </c>
      <c r="C211" s="168"/>
      <c r="D211" s="168"/>
      <c r="E211" s="168"/>
      <c r="F211" s="183">
        <v>1021392</v>
      </c>
      <c r="G211" s="169"/>
      <c r="H211" s="169"/>
      <c r="I211" s="169"/>
      <c r="J211" s="184"/>
    </row>
    <row r="212" spans="1:10" ht="36" customHeight="1" outlineLevel="1" x14ac:dyDescent="0.25">
      <c r="A212" s="7"/>
      <c r="B212" s="145" t="s">
        <v>458</v>
      </c>
      <c r="C212" s="168"/>
      <c r="D212" s="168"/>
      <c r="E212" s="168"/>
      <c r="F212" s="183">
        <v>1033848</v>
      </c>
      <c r="G212" s="169"/>
      <c r="H212" s="169"/>
      <c r="I212" s="169"/>
      <c r="J212" s="184"/>
    </row>
    <row r="213" spans="1:10" ht="36" customHeight="1" outlineLevel="1" x14ac:dyDescent="0.25">
      <c r="A213" s="7"/>
      <c r="B213" s="145" t="s">
        <v>459</v>
      </c>
      <c r="C213" s="168"/>
      <c r="D213" s="168"/>
      <c r="E213" s="168"/>
      <c r="F213" s="183">
        <v>1046304</v>
      </c>
      <c r="G213" s="169"/>
      <c r="H213" s="169"/>
      <c r="I213" s="169"/>
      <c r="J213" s="184"/>
    </row>
    <row r="214" spans="1:10" ht="36" customHeight="1" outlineLevel="1" x14ac:dyDescent="0.25">
      <c r="A214" s="7"/>
      <c r="B214" s="145" t="s">
        <v>460</v>
      </c>
      <c r="C214" s="168"/>
      <c r="D214" s="168"/>
      <c r="E214" s="168"/>
      <c r="F214" s="183">
        <v>1058760</v>
      </c>
      <c r="G214" s="169"/>
      <c r="H214" s="169"/>
      <c r="I214" s="169"/>
      <c r="J214" s="184"/>
    </row>
    <row r="215" spans="1:10" ht="36" customHeight="1" outlineLevel="1" x14ac:dyDescent="0.25">
      <c r="A215" s="7"/>
      <c r="B215" s="145" t="s">
        <v>461</v>
      </c>
      <c r="C215" s="168"/>
      <c r="D215" s="168"/>
      <c r="E215" s="168"/>
      <c r="F215" s="183">
        <v>1071216</v>
      </c>
      <c r="G215" s="169"/>
      <c r="H215" s="169"/>
      <c r="I215" s="169"/>
      <c r="J215" s="184"/>
    </row>
    <row r="216" spans="1:10" ht="36" customHeight="1" outlineLevel="1" x14ac:dyDescent="0.25">
      <c r="A216" s="7"/>
      <c r="B216" s="145" t="s">
        <v>462</v>
      </c>
      <c r="C216" s="168"/>
      <c r="D216" s="168"/>
      <c r="E216" s="168"/>
      <c r="F216" s="183">
        <v>1083672</v>
      </c>
      <c r="G216" s="169"/>
      <c r="H216" s="169"/>
      <c r="I216" s="169"/>
      <c r="J216" s="184"/>
    </row>
    <row r="217" spans="1:10" ht="36" customHeight="1" outlineLevel="1" x14ac:dyDescent="0.25">
      <c r="A217" s="7"/>
      <c r="B217" s="145" t="s">
        <v>463</v>
      </c>
      <c r="C217" s="168"/>
      <c r="D217" s="168"/>
      <c r="E217" s="168"/>
      <c r="F217" s="183">
        <v>1096128</v>
      </c>
      <c r="G217" s="169"/>
      <c r="H217" s="169"/>
      <c r="I217" s="169"/>
      <c r="J217" s="184"/>
    </row>
    <row r="218" spans="1:10" ht="36" customHeight="1" outlineLevel="1" x14ac:dyDescent="0.25">
      <c r="A218" s="7"/>
      <c r="B218" s="145" t="s">
        <v>464</v>
      </c>
      <c r="C218" s="168"/>
      <c r="D218" s="168"/>
      <c r="E218" s="168"/>
      <c r="F218" s="183">
        <v>1108584</v>
      </c>
      <c r="G218" s="169"/>
      <c r="H218" s="169"/>
      <c r="I218" s="169"/>
      <c r="J218" s="184"/>
    </row>
    <row r="219" spans="1:10" ht="36" customHeight="1" outlineLevel="1" x14ac:dyDescent="0.25">
      <c r="A219" s="7"/>
      <c r="B219" s="145" t="s">
        <v>465</v>
      </c>
      <c r="C219" s="168"/>
      <c r="D219" s="168"/>
      <c r="E219" s="168"/>
      <c r="F219" s="183">
        <v>1121040</v>
      </c>
      <c r="G219" s="169"/>
      <c r="H219" s="169"/>
      <c r="I219" s="169"/>
      <c r="J219" s="184"/>
    </row>
    <row r="220" spans="1:10" ht="36" customHeight="1" outlineLevel="1" x14ac:dyDescent="0.25">
      <c r="A220" s="7"/>
      <c r="B220" s="145" t="s">
        <v>466</v>
      </c>
      <c r="C220" s="168"/>
      <c r="D220" s="168"/>
      <c r="E220" s="168"/>
      <c r="F220" s="183">
        <v>1133496</v>
      </c>
      <c r="G220" s="169"/>
      <c r="H220" s="169"/>
      <c r="I220" s="169"/>
      <c r="J220" s="184"/>
    </row>
    <row r="221" spans="1:10" ht="36" customHeight="1" outlineLevel="1" x14ac:dyDescent="0.25">
      <c r="A221" s="7"/>
      <c r="B221" s="145" t="s">
        <v>467</v>
      </c>
      <c r="C221" s="168"/>
      <c r="D221" s="168"/>
      <c r="E221" s="168"/>
      <c r="F221" s="183">
        <v>1145952</v>
      </c>
      <c r="G221" s="169"/>
      <c r="H221" s="169"/>
      <c r="I221" s="169"/>
      <c r="J221" s="184"/>
    </row>
    <row r="222" spans="1:10" ht="36" customHeight="1" outlineLevel="1" x14ac:dyDescent="0.25">
      <c r="A222" s="7"/>
      <c r="B222" s="145" t="s">
        <v>468</v>
      </c>
      <c r="C222" s="168"/>
      <c r="D222" s="168"/>
      <c r="E222" s="168"/>
      <c r="F222" s="183">
        <v>1158408</v>
      </c>
      <c r="G222" s="169"/>
      <c r="H222" s="169"/>
      <c r="I222" s="169"/>
      <c r="J222" s="184"/>
    </row>
    <row r="223" spans="1:10" ht="36" customHeight="1" outlineLevel="1" x14ac:dyDescent="0.25">
      <c r="A223" s="7"/>
      <c r="B223" s="145" t="s">
        <v>469</v>
      </c>
      <c r="C223" s="168"/>
      <c r="D223" s="168"/>
      <c r="E223" s="168"/>
      <c r="F223" s="183">
        <v>1170864</v>
      </c>
      <c r="G223" s="169"/>
      <c r="H223" s="169"/>
      <c r="I223" s="169"/>
      <c r="J223" s="184"/>
    </row>
    <row r="224" spans="1:10" ht="36" customHeight="1" outlineLevel="1" x14ac:dyDescent="0.25">
      <c r="A224" s="7"/>
      <c r="B224" s="145" t="s">
        <v>470</v>
      </c>
      <c r="C224" s="168"/>
      <c r="D224" s="168"/>
      <c r="E224" s="168"/>
      <c r="F224" s="183">
        <v>1183320</v>
      </c>
      <c r="G224" s="169"/>
      <c r="H224" s="169"/>
      <c r="I224" s="169"/>
      <c r="J224" s="184"/>
    </row>
    <row r="225" spans="1:10" ht="36" customHeight="1" outlineLevel="1" x14ac:dyDescent="0.25">
      <c r="A225" s="7"/>
      <c r="B225" s="145" t="s">
        <v>471</v>
      </c>
      <c r="C225" s="168"/>
      <c r="D225" s="168"/>
      <c r="E225" s="168"/>
      <c r="F225" s="183">
        <v>1195776</v>
      </c>
      <c r="G225" s="169"/>
      <c r="H225" s="169"/>
      <c r="I225" s="169"/>
      <c r="J225" s="184"/>
    </row>
    <row r="226" spans="1:10" ht="36" customHeight="1" outlineLevel="1" x14ac:dyDescent="0.25">
      <c r="A226" s="7"/>
      <c r="B226" s="145" t="s">
        <v>472</v>
      </c>
      <c r="C226" s="168"/>
      <c r="D226" s="168"/>
      <c r="E226" s="168"/>
      <c r="F226" s="183">
        <v>1208232</v>
      </c>
      <c r="G226" s="169"/>
      <c r="H226" s="169"/>
      <c r="I226" s="169"/>
      <c r="J226" s="184"/>
    </row>
    <row r="227" spans="1:10" ht="36" customHeight="1" outlineLevel="1" x14ac:dyDescent="0.25">
      <c r="A227" s="7"/>
      <c r="B227" s="145" t="s">
        <v>473</v>
      </c>
      <c r="C227" s="168"/>
      <c r="D227" s="168"/>
      <c r="E227" s="168"/>
      <c r="F227" s="183">
        <v>1220688</v>
      </c>
      <c r="G227" s="169"/>
      <c r="H227" s="169"/>
      <c r="I227" s="169"/>
      <c r="J227" s="184"/>
    </row>
    <row r="228" spans="1:10" ht="36" customHeight="1" outlineLevel="1" x14ac:dyDescent="0.25">
      <c r="A228" s="7"/>
      <c r="B228" s="145" t="s">
        <v>474</v>
      </c>
      <c r="C228" s="168"/>
      <c r="D228" s="168"/>
      <c r="E228" s="168"/>
      <c r="F228" s="183">
        <v>1233144</v>
      </c>
      <c r="G228" s="169"/>
      <c r="H228" s="169"/>
      <c r="I228" s="169"/>
      <c r="J228" s="184"/>
    </row>
    <row r="229" spans="1:10" ht="36" customHeight="1" outlineLevel="1" thickBot="1" x14ac:dyDescent="0.3">
      <c r="A229" s="7"/>
      <c r="B229" s="145" t="s">
        <v>475</v>
      </c>
      <c r="C229" s="168"/>
      <c r="D229" s="168"/>
      <c r="E229" s="168"/>
      <c r="F229" s="442">
        <v>1245600</v>
      </c>
      <c r="G229" s="243"/>
      <c r="H229" s="243"/>
      <c r="I229" s="243"/>
      <c r="J229" s="244"/>
    </row>
    <row r="230" spans="1:10" ht="36" customHeight="1" thickBot="1" x14ac:dyDescent="0.3">
      <c r="A230" s="7"/>
      <c r="B230" s="177" t="s">
        <v>142</v>
      </c>
      <c r="C230" s="178"/>
      <c r="D230" s="178"/>
      <c r="E230" s="179"/>
      <c r="F230" s="190" t="str">
        <f>"Цена от "&amp;MIN(F231:F240)&amp;" до "&amp;MAX(F231:F240)</f>
        <v>Цена от 2340 до 61740</v>
      </c>
      <c r="G230" s="191"/>
      <c r="H230" s="191"/>
      <c r="I230" s="191"/>
      <c r="J230" s="192"/>
    </row>
    <row r="231" spans="1:10" ht="36" customHeight="1" x14ac:dyDescent="0.25">
      <c r="A231" s="7"/>
      <c r="B231" s="124" t="s">
        <v>143</v>
      </c>
      <c r="C231" s="125"/>
      <c r="D231" s="125"/>
      <c r="E231" s="126"/>
      <c r="F231" s="127">
        <v>8604</v>
      </c>
      <c r="G231" s="128"/>
      <c r="H231" s="128"/>
      <c r="I231" s="128"/>
      <c r="J231" s="129"/>
    </row>
    <row r="232" spans="1:10" ht="36" customHeight="1" x14ac:dyDescent="0.25">
      <c r="A232" s="7"/>
      <c r="B232" s="124" t="s">
        <v>212</v>
      </c>
      <c r="C232" s="125"/>
      <c r="D232" s="125"/>
      <c r="E232" s="126"/>
      <c r="F232" s="127">
        <v>5400</v>
      </c>
      <c r="G232" s="128"/>
      <c r="H232" s="128"/>
      <c r="I232" s="128"/>
      <c r="J232" s="129"/>
    </row>
    <row r="233" spans="1:10" ht="36" customHeight="1" x14ac:dyDescent="0.25">
      <c r="A233" s="7"/>
      <c r="B233" s="139" t="s">
        <v>145</v>
      </c>
      <c r="C233" s="140"/>
      <c r="D233" s="140"/>
      <c r="E233" s="141"/>
      <c r="F233" s="142">
        <v>61740</v>
      </c>
      <c r="G233" s="143"/>
      <c r="H233" s="143"/>
      <c r="I233" s="143"/>
      <c r="J233" s="144"/>
    </row>
    <row r="234" spans="1:10" ht="36" customHeight="1" x14ac:dyDescent="0.25">
      <c r="A234" s="7"/>
      <c r="B234" s="124" t="s">
        <v>146</v>
      </c>
      <c r="C234" s="125"/>
      <c r="D234" s="125"/>
      <c r="E234" s="126"/>
      <c r="F234" s="127">
        <v>13140</v>
      </c>
      <c r="G234" s="128"/>
      <c r="H234" s="128"/>
      <c r="I234" s="128"/>
      <c r="J234" s="129"/>
    </row>
    <row r="235" spans="1:10" ht="36" customHeight="1" x14ac:dyDescent="0.25">
      <c r="A235" s="7"/>
      <c r="B235" s="124" t="s">
        <v>147</v>
      </c>
      <c r="C235" s="125"/>
      <c r="D235" s="125"/>
      <c r="E235" s="126"/>
      <c r="F235" s="127">
        <v>36540</v>
      </c>
      <c r="G235" s="128"/>
      <c r="H235" s="128"/>
      <c r="I235" s="128"/>
      <c r="J235" s="129"/>
    </row>
    <row r="236" spans="1:10" ht="36" customHeight="1" x14ac:dyDescent="0.25">
      <c r="A236" s="7"/>
      <c r="B236" s="124" t="s">
        <v>148</v>
      </c>
      <c r="C236" s="125"/>
      <c r="D236" s="125"/>
      <c r="E236" s="126"/>
      <c r="F236" s="127">
        <v>2340</v>
      </c>
      <c r="G236" s="128"/>
      <c r="H236" s="128"/>
      <c r="I236" s="128"/>
      <c r="J236" s="129"/>
    </row>
    <row r="237" spans="1:10" ht="36" customHeight="1" x14ac:dyDescent="0.25">
      <c r="A237" s="7"/>
      <c r="B237" s="124" t="s">
        <v>149</v>
      </c>
      <c r="C237" s="125"/>
      <c r="D237" s="125"/>
      <c r="E237" s="126"/>
      <c r="F237" s="127">
        <v>2340</v>
      </c>
      <c r="G237" s="128"/>
      <c r="H237" s="128"/>
      <c r="I237" s="128"/>
      <c r="J237" s="129"/>
    </row>
    <row r="238" spans="1:10" ht="36" customHeight="1" x14ac:dyDescent="0.25">
      <c r="A238" s="7"/>
      <c r="B238" s="124" t="s">
        <v>150</v>
      </c>
      <c r="C238" s="125"/>
      <c r="D238" s="125"/>
      <c r="E238" s="126"/>
      <c r="F238" s="127">
        <v>4680</v>
      </c>
      <c r="G238" s="128"/>
      <c r="H238" s="128"/>
      <c r="I238" s="128"/>
      <c r="J238" s="129"/>
    </row>
    <row r="239" spans="1:10" ht="36" customHeight="1" x14ac:dyDescent="0.25">
      <c r="A239" s="7"/>
      <c r="B239" s="124" t="s">
        <v>151</v>
      </c>
      <c r="C239" s="125"/>
      <c r="D239" s="125"/>
      <c r="E239" s="126"/>
      <c r="F239" s="127">
        <v>7020</v>
      </c>
      <c r="G239" s="128"/>
      <c r="H239" s="128"/>
      <c r="I239" s="128"/>
      <c r="J239" s="129"/>
    </row>
    <row r="240" spans="1:10" ht="36" customHeight="1" thickBot="1" x14ac:dyDescent="0.3">
      <c r="A240" s="7"/>
      <c r="B240" s="124" t="s">
        <v>152</v>
      </c>
      <c r="C240" s="125"/>
      <c r="D240" s="125"/>
      <c r="E240" s="126"/>
      <c r="F240" s="127">
        <v>38340</v>
      </c>
      <c r="G240" s="128"/>
      <c r="H240" s="128"/>
      <c r="I240" s="128"/>
      <c r="J240" s="129"/>
    </row>
    <row r="241" spans="1:10" ht="24" customHeight="1" thickBot="1" x14ac:dyDescent="0.3">
      <c r="A241" s="7"/>
      <c r="B241" s="115"/>
      <c r="C241" s="116"/>
      <c r="D241" s="116"/>
      <c r="E241" s="117"/>
      <c r="F241" s="118" t="s">
        <v>153</v>
      </c>
      <c r="G241" s="119"/>
      <c r="H241" s="119"/>
      <c r="I241" s="119"/>
      <c r="J241" s="120"/>
    </row>
    <row r="242" spans="1:10" ht="36" customHeight="1" thickBot="1" x14ac:dyDescent="0.3">
      <c r="A242" s="7"/>
      <c r="B242" s="124" t="s">
        <v>154</v>
      </c>
      <c r="C242" s="125"/>
      <c r="D242" s="125"/>
      <c r="E242" s="126"/>
      <c r="F242" s="127">
        <v>201.60000000000002</v>
      </c>
      <c r="G242" s="128"/>
      <c r="H242" s="128"/>
      <c r="I242" s="128"/>
      <c r="J242" s="129"/>
    </row>
    <row r="243" spans="1:10" ht="54" customHeight="1" thickBot="1" x14ac:dyDescent="0.3">
      <c r="A243" s="7"/>
      <c r="B243" s="266" t="s">
        <v>213</v>
      </c>
      <c r="C243" s="267"/>
      <c r="D243" s="267"/>
      <c r="E243" s="268"/>
      <c r="F243" s="287" t="str">
        <f>"Цена от "&amp;MIN(F245,F250:F262)&amp;" до "&amp;MAX(F245,F250:F262)</f>
        <v>Цена от 3240 до 418140</v>
      </c>
      <c r="G243" s="288"/>
      <c r="H243" s="288"/>
      <c r="I243" s="288"/>
      <c r="J243" s="289"/>
    </row>
    <row r="244" spans="1:10" ht="24" customHeight="1" thickBot="1" x14ac:dyDescent="0.3">
      <c r="A244" s="7"/>
      <c r="B244" s="115"/>
      <c r="C244" s="116"/>
      <c r="D244" s="116"/>
      <c r="E244" s="117"/>
      <c r="F244" s="118"/>
      <c r="G244" s="119"/>
      <c r="H244" s="119"/>
      <c r="I244" s="119"/>
      <c r="J244" s="120"/>
    </row>
    <row r="245" spans="1:10" ht="36" customHeight="1" x14ac:dyDescent="0.25">
      <c r="A245" s="7"/>
      <c r="B245" s="124" t="s">
        <v>156</v>
      </c>
      <c r="C245" s="125"/>
      <c r="D245" s="125"/>
      <c r="E245" s="126"/>
      <c r="F245" s="127">
        <v>78624</v>
      </c>
      <c r="G245" s="128"/>
      <c r="H245" s="128"/>
      <c r="I245" s="128"/>
      <c r="J245" s="129"/>
    </row>
    <row r="246" spans="1:10" ht="36" customHeight="1" x14ac:dyDescent="0.25">
      <c r="A246" s="7"/>
      <c r="B246" s="162" t="s">
        <v>157</v>
      </c>
      <c r="C246" s="163"/>
      <c r="D246" s="163"/>
      <c r="E246" s="164"/>
      <c r="F246" s="127">
        <v>7862.4</v>
      </c>
      <c r="G246" s="128"/>
      <c r="H246" s="128"/>
      <c r="I246" s="128"/>
      <c r="J246" s="129"/>
    </row>
    <row r="247" spans="1:10" ht="36" customHeight="1" x14ac:dyDescent="0.25">
      <c r="A247" s="7"/>
      <c r="B247" s="162" t="s">
        <v>158</v>
      </c>
      <c r="C247" s="163"/>
      <c r="D247" s="163"/>
      <c r="E247" s="164"/>
      <c r="F247" s="127">
        <v>19656</v>
      </c>
      <c r="G247" s="128"/>
      <c r="H247" s="128"/>
      <c r="I247" s="128"/>
      <c r="J247" s="129"/>
    </row>
    <row r="248" spans="1:10" ht="36" customHeight="1" thickBot="1" x14ac:dyDescent="0.3">
      <c r="A248" s="7"/>
      <c r="B248" s="337" t="s">
        <v>159</v>
      </c>
      <c r="C248" s="338"/>
      <c r="D248" s="338"/>
      <c r="E248" s="339"/>
      <c r="F248" s="127">
        <v>120024</v>
      </c>
      <c r="G248" s="128"/>
      <c r="H248" s="128"/>
      <c r="I248" s="128"/>
      <c r="J248" s="129"/>
    </row>
    <row r="249" spans="1:10" ht="24" customHeight="1" thickBot="1" x14ac:dyDescent="0.3">
      <c r="A249" s="7"/>
      <c r="B249" s="115"/>
      <c r="C249" s="116"/>
      <c r="D249" s="116"/>
      <c r="E249" s="117"/>
      <c r="F249" s="118"/>
      <c r="G249" s="119"/>
      <c r="H249" s="119"/>
      <c r="I249" s="119"/>
      <c r="J249" s="120"/>
    </row>
    <row r="250" spans="1:10" ht="36" customHeight="1" x14ac:dyDescent="0.25">
      <c r="A250" s="7" t="s">
        <v>111</v>
      </c>
      <c r="B250" s="124" t="s">
        <v>160</v>
      </c>
      <c r="C250" s="125"/>
      <c r="D250" s="125"/>
      <c r="E250" s="126"/>
      <c r="F250" s="127">
        <v>153540</v>
      </c>
      <c r="G250" s="128"/>
      <c r="H250" s="128"/>
      <c r="I250" s="128"/>
      <c r="J250" s="129"/>
    </row>
    <row r="251" spans="1:10" ht="36" customHeight="1" x14ac:dyDescent="0.25">
      <c r="A251" s="7" t="s">
        <v>111</v>
      </c>
      <c r="B251" s="145" t="s">
        <v>161</v>
      </c>
      <c r="C251" s="146"/>
      <c r="D251" s="146"/>
      <c r="E251" s="147"/>
      <c r="F251" s="255">
        <v>97740</v>
      </c>
      <c r="G251" s="342"/>
      <c r="H251" s="342"/>
      <c r="I251" s="342"/>
      <c r="J251" s="343"/>
    </row>
    <row r="252" spans="1:10" ht="36" customHeight="1" x14ac:dyDescent="0.25">
      <c r="A252" s="7" t="s">
        <v>111</v>
      </c>
      <c r="B252" s="124" t="s">
        <v>162</v>
      </c>
      <c r="C252" s="125"/>
      <c r="D252" s="125"/>
      <c r="E252" s="126"/>
      <c r="F252" s="127">
        <v>362340</v>
      </c>
      <c r="G252" s="128"/>
      <c r="H252" s="128"/>
      <c r="I252" s="128"/>
      <c r="J252" s="129"/>
    </row>
    <row r="253" spans="1:10" ht="36" customHeight="1" x14ac:dyDescent="0.25">
      <c r="A253" s="7" t="s">
        <v>111</v>
      </c>
      <c r="B253" s="124" t="s">
        <v>163</v>
      </c>
      <c r="C253" s="125"/>
      <c r="D253" s="125"/>
      <c r="E253" s="126"/>
      <c r="F253" s="127">
        <v>79740</v>
      </c>
      <c r="G253" s="128"/>
      <c r="H253" s="128"/>
      <c r="I253" s="128"/>
      <c r="J253" s="129"/>
    </row>
    <row r="254" spans="1:10" ht="36" customHeight="1" x14ac:dyDescent="0.25">
      <c r="A254" s="7" t="s">
        <v>111</v>
      </c>
      <c r="B254" s="124" t="s">
        <v>164</v>
      </c>
      <c r="C254" s="125"/>
      <c r="D254" s="125"/>
      <c r="E254" s="126"/>
      <c r="F254" s="127">
        <v>95688</v>
      </c>
      <c r="G254" s="128"/>
      <c r="H254" s="128"/>
      <c r="I254" s="128"/>
      <c r="J254" s="129"/>
    </row>
    <row r="255" spans="1:10" ht="36" customHeight="1" x14ac:dyDescent="0.25">
      <c r="A255" s="7" t="s">
        <v>111</v>
      </c>
      <c r="B255" s="124" t="s">
        <v>165</v>
      </c>
      <c r="C255" s="125"/>
      <c r="D255" s="125"/>
      <c r="E255" s="126"/>
      <c r="F255" s="127">
        <v>108540</v>
      </c>
      <c r="G255" s="128"/>
      <c r="H255" s="128"/>
      <c r="I255" s="128"/>
      <c r="J255" s="129"/>
    </row>
    <row r="256" spans="1:10" ht="36" customHeight="1" x14ac:dyDescent="0.25">
      <c r="A256" s="7" t="s">
        <v>111</v>
      </c>
      <c r="B256" s="124" t="s">
        <v>166</v>
      </c>
      <c r="C256" s="125"/>
      <c r="D256" s="125"/>
      <c r="E256" s="126"/>
      <c r="F256" s="127">
        <v>140940</v>
      </c>
      <c r="G256" s="128"/>
      <c r="H256" s="128"/>
      <c r="I256" s="128"/>
      <c r="J256" s="129"/>
    </row>
    <row r="257" spans="1:10" ht="36" customHeight="1" x14ac:dyDescent="0.25">
      <c r="A257" s="7" t="s">
        <v>111</v>
      </c>
      <c r="B257" s="124" t="s">
        <v>167</v>
      </c>
      <c r="C257" s="125"/>
      <c r="D257" s="125"/>
      <c r="E257" s="126"/>
      <c r="F257" s="127">
        <v>418140</v>
      </c>
      <c r="G257" s="128"/>
      <c r="H257" s="128"/>
      <c r="I257" s="128"/>
      <c r="J257" s="129"/>
    </row>
    <row r="258" spans="1:10" ht="36" customHeight="1" x14ac:dyDescent="0.25">
      <c r="A258" s="7"/>
      <c r="B258" s="124" t="s">
        <v>168</v>
      </c>
      <c r="C258" s="125"/>
      <c r="D258" s="125"/>
      <c r="E258" s="126"/>
      <c r="F258" s="127">
        <v>177552</v>
      </c>
      <c r="G258" s="128"/>
      <c r="H258" s="128"/>
      <c r="I258" s="128"/>
      <c r="J258" s="129"/>
    </row>
    <row r="259" spans="1:10" ht="36" customHeight="1" x14ac:dyDescent="0.25">
      <c r="A259" s="7" t="s">
        <v>111</v>
      </c>
      <c r="B259" s="139" t="s">
        <v>169</v>
      </c>
      <c r="C259" s="140"/>
      <c r="D259" s="140"/>
      <c r="E259" s="141"/>
      <c r="F259" s="127">
        <v>3240</v>
      </c>
      <c r="G259" s="128"/>
      <c r="H259" s="128"/>
      <c r="I259" s="128"/>
      <c r="J259" s="129"/>
    </row>
    <row r="260" spans="1:10" ht="36" customHeight="1" x14ac:dyDescent="0.25">
      <c r="A260" s="7"/>
      <c r="B260" s="124" t="s">
        <v>170</v>
      </c>
      <c r="C260" s="125"/>
      <c r="D260" s="125"/>
      <c r="E260" s="126"/>
      <c r="F260" s="127">
        <v>83340</v>
      </c>
      <c r="G260" s="128"/>
      <c r="H260" s="128"/>
      <c r="I260" s="128"/>
      <c r="J260" s="129"/>
    </row>
    <row r="261" spans="1:10" ht="36" customHeight="1" x14ac:dyDescent="0.25">
      <c r="B261" s="124" t="s">
        <v>171</v>
      </c>
      <c r="C261" s="125"/>
      <c r="D261" s="125"/>
      <c r="E261" s="126"/>
      <c r="F261" s="127">
        <v>70740</v>
      </c>
      <c r="G261" s="128"/>
      <c r="H261" s="128"/>
      <c r="I261" s="128"/>
      <c r="J261" s="129"/>
    </row>
    <row r="262" spans="1:10" ht="36" customHeight="1" x14ac:dyDescent="0.25">
      <c r="A262" s="7" t="s">
        <v>111</v>
      </c>
      <c r="B262" s="124" t="s">
        <v>173</v>
      </c>
      <c r="C262" s="125"/>
      <c r="D262" s="125"/>
      <c r="E262" s="126"/>
      <c r="F262" s="127">
        <v>284940</v>
      </c>
      <c r="G262" s="128"/>
      <c r="H262" s="128"/>
      <c r="I262" s="128"/>
      <c r="J262" s="129"/>
    </row>
    <row r="263" spans="1:10" ht="36" customHeight="1" x14ac:dyDescent="0.25">
      <c r="A263" s="7"/>
      <c r="B263" s="124" t="s">
        <v>174</v>
      </c>
      <c r="C263" s="125"/>
      <c r="D263" s="125"/>
      <c r="E263" s="126"/>
      <c r="F263" s="127">
        <v>8622</v>
      </c>
      <c r="G263" s="128"/>
      <c r="H263" s="128"/>
      <c r="I263" s="128"/>
      <c r="J263" s="129"/>
    </row>
    <row r="264" spans="1:10" ht="36" customHeight="1" x14ac:dyDescent="0.25">
      <c r="A264" s="7"/>
      <c r="B264" s="124" t="s">
        <v>175</v>
      </c>
      <c r="C264" s="125"/>
      <c r="D264" s="125"/>
      <c r="E264" s="126"/>
      <c r="F264" s="127">
        <v>96300</v>
      </c>
      <c r="G264" s="128"/>
      <c r="H264" s="128"/>
      <c r="I264" s="128"/>
      <c r="J264" s="129"/>
    </row>
    <row r="265" spans="1:10" ht="36" customHeight="1" x14ac:dyDescent="0.25">
      <c r="A265" s="7"/>
      <c r="B265" s="124" t="s">
        <v>176</v>
      </c>
      <c r="C265" s="125"/>
      <c r="D265" s="125"/>
      <c r="E265" s="168"/>
      <c r="F265" s="127">
        <v>60030</v>
      </c>
      <c r="G265" s="128"/>
      <c r="H265" s="128"/>
      <c r="I265" s="128"/>
      <c r="J265" s="129"/>
    </row>
    <row r="266" spans="1:10" ht="36" customHeight="1" x14ac:dyDescent="0.25">
      <c r="A266" s="7"/>
      <c r="B266" s="124" t="s">
        <v>193</v>
      </c>
      <c r="C266" s="125"/>
      <c r="D266" s="125"/>
      <c r="E266" s="126"/>
      <c r="F266" s="127">
        <v>90000</v>
      </c>
      <c r="G266" s="128"/>
      <c r="H266" s="128"/>
      <c r="I266" s="128"/>
      <c r="J266" s="129"/>
    </row>
    <row r="267" spans="1:10" ht="36" customHeight="1" x14ac:dyDescent="0.25">
      <c r="A267" s="7"/>
      <c r="B267" s="145" t="s">
        <v>177</v>
      </c>
      <c r="C267" s="146"/>
      <c r="D267" s="146"/>
      <c r="E267" s="147"/>
      <c r="F267" s="127">
        <v>90000</v>
      </c>
      <c r="G267" s="128"/>
      <c r="H267" s="128"/>
      <c r="I267" s="128"/>
      <c r="J267" s="129"/>
    </row>
    <row r="268" spans="1:10" ht="36" customHeight="1" x14ac:dyDescent="0.25">
      <c r="A268" s="7" t="s">
        <v>113</v>
      </c>
      <c r="B268" s="124" t="s">
        <v>178</v>
      </c>
      <c r="C268" s="125"/>
      <c r="D268" s="125"/>
      <c r="E268" s="126"/>
      <c r="F268" s="127">
        <v>215280</v>
      </c>
      <c r="G268" s="128"/>
      <c r="H268" s="128"/>
      <c r="I268" s="128"/>
      <c r="J268" s="129"/>
    </row>
    <row r="269" spans="1:10" ht="36" customHeight="1" x14ac:dyDescent="0.25">
      <c r="A269" s="7" t="s">
        <v>113</v>
      </c>
      <c r="B269" s="124" t="s">
        <v>179</v>
      </c>
      <c r="C269" s="125"/>
      <c r="D269" s="125"/>
      <c r="E269" s="126"/>
      <c r="F269" s="127">
        <v>137520</v>
      </c>
      <c r="G269" s="128"/>
      <c r="H269" s="128"/>
      <c r="I269" s="128"/>
      <c r="J269" s="129"/>
    </row>
    <row r="270" spans="1:10" ht="36" customHeight="1" x14ac:dyDescent="0.25">
      <c r="A270" s="7" t="s">
        <v>113</v>
      </c>
      <c r="B270" s="124" t="s">
        <v>180</v>
      </c>
      <c r="C270" s="125"/>
      <c r="D270" s="125"/>
      <c r="E270" s="126"/>
      <c r="F270" s="127">
        <v>507600</v>
      </c>
      <c r="G270" s="128"/>
      <c r="H270" s="128"/>
      <c r="I270" s="128"/>
      <c r="J270" s="129"/>
    </row>
    <row r="271" spans="1:10" ht="36" customHeight="1" x14ac:dyDescent="0.25">
      <c r="A271" s="7" t="s">
        <v>113</v>
      </c>
      <c r="B271" s="124" t="s">
        <v>181</v>
      </c>
      <c r="C271" s="125"/>
      <c r="D271" s="125"/>
      <c r="E271" s="126"/>
      <c r="F271" s="127">
        <v>112320</v>
      </c>
      <c r="G271" s="128"/>
      <c r="H271" s="128"/>
      <c r="I271" s="128"/>
      <c r="J271" s="129"/>
    </row>
    <row r="272" spans="1:10" ht="36" customHeight="1" x14ac:dyDescent="0.25">
      <c r="A272" s="7" t="s">
        <v>113</v>
      </c>
      <c r="B272" s="162" t="s">
        <v>182</v>
      </c>
      <c r="C272" s="163"/>
      <c r="D272" s="163"/>
      <c r="E272" s="164"/>
      <c r="F272" s="165">
        <v>134784</v>
      </c>
      <c r="G272" s="166"/>
      <c r="H272" s="166"/>
      <c r="I272" s="166"/>
      <c r="J272" s="167"/>
    </row>
    <row r="273" spans="1:10" ht="36" customHeight="1" x14ac:dyDescent="0.25">
      <c r="A273" s="7" t="s">
        <v>113</v>
      </c>
      <c r="B273" s="124" t="s">
        <v>183</v>
      </c>
      <c r="C273" s="125"/>
      <c r="D273" s="125"/>
      <c r="E273" s="126"/>
      <c r="F273" s="127">
        <v>152640</v>
      </c>
      <c r="G273" s="128"/>
      <c r="H273" s="128"/>
      <c r="I273" s="128"/>
      <c r="J273" s="129"/>
    </row>
    <row r="274" spans="1:10" ht="36" customHeight="1" x14ac:dyDescent="0.25">
      <c r="A274" s="7" t="s">
        <v>113</v>
      </c>
      <c r="B274" s="124" t="s">
        <v>184</v>
      </c>
      <c r="C274" s="125"/>
      <c r="D274" s="125"/>
      <c r="E274" s="126"/>
      <c r="F274" s="127">
        <v>198000</v>
      </c>
      <c r="G274" s="128"/>
      <c r="H274" s="128"/>
      <c r="I274" s="128"/>
      <c r="J274" s="129"/>
    </row>
    <row r="275" spans="1:10" ht="36" customHeight="1" x14ac:dyDescent="0.25">
      <c r="A275" s="7" t="s">
        <v>113</v>
      </c>
      <c r="B275" s="124" t="s">
        <v>185</v>
      </c>
      <c r="C275" s="125"/>
      <c r="D275" s="125"/>
      <c r="E275" s="126"/>
      <c r="F275" s="127">
        <v>586080</v>
      </c>
      <c r="G275" s="128"/>
      <c r="H275" s="128"/>
      <c r="I275" s="128"/>
      <c r="J275" s="129"/>
    </row>
    <row r="276" spans="1:10" ht="36" customHeight="1" x14ac:dyDescent="0.25">
      <c r="A276" s="7" t="s">
        <v>113</v>
      </c>
      <c r="B276" s="139" t="s">
        <v>186</v>
      </c>
      <c r="C276" s="140"/>
      <c r="D276" s="140"/>
      <c r="E276" s="141"/>
      <c r="F276" s="127">
        <v>5040</v>
      </c>
      <c r="G276" s="128"/>
      <c r="H276" s="128"/>
      <c r="I276" s="128"/>
      <c r="J276" s="129"/>
    </row>
    <row r="277" spans="1:10" ht="36" customHeight="1" thickBot="1" x14ac:dyDescent="0.3">
      <c r="A277" s="7" t="s">
        <v>113</v>
      </c>
      <c r="B277" s="124" t="s">
        <v>188</v>
      </c>
      <c r="C277" s="125"/>
      <c r="D277" s="125"/>
      <c r="E277" s="126"/>
      <c r="F277" s="127">
        <v>399600</v>
      </c>
      <c r="G277" s="128"/>
      <c r="H277" s="128"/>
      <c r="I277" s="128"/>
      <c r="J277" s="129"/>
    </row>
    <row r="278" spans="1:10" ht="22.5" customHeight="1" x14ac:dyDescent="0.25">
      <c r="A278" s="7" t="s">
        <v>111</v>
      </c>
      <c r="B278" s="159" t="s">
        <v>190</v>
      </c>
      <c r="C278" s="160"/>
      <c r="D278" s="160"/>
      <c r="E278" s="160"/>
      <c r="F278" s="160"/>
      <c r="G278" s="160"/>
      <c r="H278" s="160"/>
      <c r="I278" s="160"/>
      <c r="J278" s="161"/>
    </row>
    <row r="279" spans="1:10" ht="36" customHeight="1" thickBot="1" x14ac:dyDescent="0.3">
      <c r="A279" s="7"/>
      <c r="B279" s="145" t="s">
        <v>172</v>
      </c>
      <c r="C279" s="146"/>
      <c r="D279" s="146"/>
      <c r="E279" s="147"/>
      <c r="F279" s="127">
        <v>40</v>
      </c>
      <c r="G279" s="128"/>
      <c r="H279" s="128"/>
      <c r="I279" s="128"/>
      <c r="J279" s="129"/>
    </row>
    <row r="280" spans="1:10" ht="36" customHeight="1" thickBot="1" x14ac:dyDescent="0.3">
      <c r="A280" s="7"/>
      <c r="B280" s="18" t="s">
        <v>189</v>
      </c>
      <c r="C280" s="19"/>
      <c r="D280" s="19"/>
      <c r="E280" s="20"/>
      <c r="F280" s="156"/>
      <c r="G280" s="157"/>
      <c r="H280" s="157"/>
      <c r="I280" s="157"/>
      <c r="J280" s="158"/>
    </row>
    <row r="281" spans="1:10" ht="36" customHeight="1" thickBot="1" x14ac:dyDescent="0.3">
      <c r="A281" s="7"/>
      <c r="B281" s="218" t="s">
        <v>190</v>
      </c>
      <c r="C281" s="219"/>
      <c r="D281" s="219"/>
      <c r="E281" s="219"/>
      <c r="F281" s="219"/>
      <c r="G281" s="219"/>
      <c r="H281" s="219"/>
      <c r="I281" s="219"/>
      <c r="J281" s="220"/>
    </row>
    <row r="282" spans="1:10" ht="36" customHeight="1" x14ac:dyDescent="0.25">
      <c r="A282" s="7"/>
      <c r="B282" s="153" t="s">
        <v>191</v>
      </c>
      <c r="C282" s="154"/>
      <c r="D282" s="154"/>
      <c r="E282" s="155"/>
      <c r="F282" s="127">
        <v>60</v>
      </c>
      <c r="G282" s="128"/>
      <c r="H282" s="128"/>
      <c r="I282" s="128"/>
      <c r="J282" s="129"/>
    </row>
    <row r="283" spans="1:10" ht="36" customHeight="1" thickBot="1" x14ac:dyDescent="0.3">
      <c r="A283" s="7"/>
      <c r="B283" s="124" t="s">
        <v>192</v>
      </c>
      <c r="C283" s="125"/>
      <c r="D283" s="125"/>
      <c r="E283" s="126"/>
      <c r="F283" s="127">
        <v>99</v>
      </c>
      <c r="G283" s="128"/>
      <c r="H283" s="128"/>
      <c r="I283" s="128"/>
      <c r="J283" s="129"/>
    </row>
    <row r="284" spans="1:10" ht="36" customHeight="1" thickBot="1" x14ac:dyDescent="0.3">
      <c r="A284" s="7"/>
      <c r="B284" s="130" t="s">
        <v>194</v>
      </c>
      <c r="C284" s="131"/>
      <c r="D284" s="131"/>
      <c r="E284" s="132"/>
      <c r="F284" s="287"/>
      <c r="G284" s="288"/>
      <c r="H284" s="288"/>
      <c r="I284" s="288"/>
      <c r="J284" s="289"/>
    </row>
    <row r="285" spans="1:10" ht="36" customHeight="1" x14ac:dyDescent="0.25">
      <c r="A285" s="7" t="s">
        <v>111</v>
      </c>
      <c r="B285" s="124" t="s">
        <v>266</v>
      </c>
      <c r="C285" s="125"/>
      <c r="D285" s="125"/>
      <c r="E285" s="126"/>
      <c r="F285" s="127">
        <v>31140</v>
      </c>
      <c r="G285" s="128"/>
      <c r="H285" s="128"/>
      <c r="I285" s="128"/>
      <c r="J285" s="129"/>
    </row>
    <row r="286" spans="1:10" ht="36" customHeight="1" x14ac:dyDescent="0.25">
      <c r="A286" s="7" t="s">
        <v>111</v>
      </c>
      <c r="B286" s="124" t="s">
        <v>196</v>
      </c>
      <c r="C286" s="125"/>
      <c r="D286" s="125"/>
      <c r="E286" s="126"/>
      <c r="F286" s="127">
        <v>32940</v>
      </c>
      <c r="G286" s="128"/>
      <c r="H286" s="128"/>
      <c r="I286" s="128"/>
      <c r="J286" s="129"/>
    </row>
    <row r="287" spans="1:10" ht="36" customHeight="1" x14ac:dyDescent="0.25">
      <c r="A287" s="7" t="s">
        <v>113</v>
      </c>
      <c r="B287" s="124" t="s">
        <v>315</v>
      </c>
      <c r="C287" s="125"/>
      <c r="D287" s="125"/>
      <c r="E287" s="126"/>
      <c r="F287" s="127">
        <v>43920</v>
      </c>
      <c r="G287" s="128"/>
      <c r="H287" s="128"/>
      <c r="I287" s="128"/>
      <c r="J287" s="129"/>
    </row>
    <row r="288" spans="1:10" ht="36" customHeight="1" thickBot="1" x14ac:dyDescent="0.3">
      <c r="A288" s="7"/>
      <c r="B288" s="124" t="s">
        <v>201</v>
      </c>
      <c r="C288" s="125"/>
      <c r="D288" s="125"/>
      <c r="E288" s="126"/>
      <c r="F288" s="127">
        <v>32940</v>
      </c>
      <c r="G288" s="128"/>
      <c r="H288" s="128"/>
      <c r="I288" s="128"/>
      <c r="J288" s="129"/>
    </row>
    <row r="289" spans="1:10" ht="54" customHeight="1" thickBot="1" x14ac:dyDescent="0.3">
      <c r="A289" s="7"/>
      <c r="B289" s="130" t="s">
        <v>202</v>
      </c>
      <c r="C289" s="131"/>
      <c r="D289" s="131"/>
      <c r="E289" s="132"/>
      <c r="F289" s="133"/>
      <c r="G289" s="134"/>
      <c r="H289" s="134"/>
      <c r="I289" s="134"/>
      <c r="J289" s="135"/>
    </row>
    <row r="290" spans="1:10" ht="28.5" customHeight="1" thickBot="1" x14ac:dyDescent="0.3">
      <c r="A290" s="7"/>
      <c r="B290" s="411" t="s">
        <v>190</v>
      </c>
      <c r="C290" s="412"/>
      <c r="D290" s="412"/>
      <c r="E290" s="412"/>
      <c r="F290" s="412"/>
      <c r="G290" s="412"/>
      <c r="H290" s="412"/>
      <c r="I290" s="412"/>
      <c r="J290" s="413"/>
    </row>
    <row r="291" spans="1:10" ht="28.5" customHeight="1" x14ac:dyDescent="0.25">
      <c r="A291" s="7"/>
      <c r="B291" s="139" t="s">
        <v>203</v>
      </c>
      <c r="C291" s="140"/>
      <c r="D291" s="140"/>
      <c r="E291" s="141"/>
      <c r="F291" s="142">
        <v>90</v>
      </c>
      <c r="G291" s="143"/>
      <c r="H291" s="143"/>
      <c r="I291" s="143"/>
      <c r="J291" s="144"/>
    </row>
    <row r="292" spans="1:10" ht="28.5" customHeight="1" x14ac:dyDescent="0.25">
      <c r="A292" s="7"/>
      <c r="B292" s="124" t="s">
        <v>204</v>
      </c>
      <c r="C292" s="125"/>
      <c r="D292" s="125"/>
      <c r="E292" s="126"/>
      <c r="F292" s="127">
        <v>60</v>
      </c>
      <c r="G292" s="128"/>
      <c r="H292" s="128"/>
      <c r="I292" s="128"/>
      <c r="J292" s="129"/>
    </row>
    <row r="293" spans="1:10" ht="28.5" customHeight="1" x14ac:dyDescent="0.25">
      <c r="A293" s="7"/>
      <c r="B293" s="124" t="s">
        <v>205</v>
      </c>
      <c r="C293" s="125"/>
      <c r="D293" s="125"/>
      <c r="E293" s="126"/>
      <c r="F293" s="127">
        <v>60</v>
      </c>
      <c r="G293" s="128"/>
      <c r="H293" s="128"/>
      <c r="I293" s="128"/>
      <c r="J293" s="129"/>
    </row>
    <row r="294" spans="1:10" ht="28.5" customHeight="1" x14ac:dyDescent="0.25">
      <c r="A294" s="7"/>
      <c r="B294" s="124" t="s">
        <v>206</v>
      </c>
      <c r="C294" s="125"/>
      <c r="D294" s="125"/>
      <c r="E294" s="126"/>
      <c r="F294" s="127">
        <v>90</v>
      </c>
      <c r="G294" s="128"/>
      <c r="H294" s="128"/>
      <c r="I294" s="128"/>
      <c r="J294" s="129"/>
    </row>
    <row r="295" spans="1:10" ht="28.5" customHeight="1" thickBot="1" x14ac:dyDescent="0.3">
      <c r="A295" s="7"/>
      <c r="B295" s="124" t="s">
        <v>207</v>
      </c>
      <c r="C295" s="125"/>
      <c r="D295" s="125"/>
      <c r="E295" s="126"/>
      <c r="F295" s="127">
        <v>90</v>
      </c>
      <c r="G295" s="128"/>
      <c r="H295" s="128"/>
      <c r="I295" s="128"/>
      <c r="J295" s="129"/>
    </row>
    <row r="296" spans="1:10" ht="24" customHeight="1" thickBot="1" x14ac:dyDescent="0.3">
      <c r="A296" s="7"/>
      <c r="B296" s="115"/>
      <c r="C296" s="116"/>
      <c r="D296" s="116"/>
      <c r="E296" s="117"/>
      <c r="F296" s="118"/>
      <c r="G296" s="119"/>
      <c r="H296" s="119"/>
      <c r="I296" s="119"/>
      <c r="J296" s="120"/>
    </row>
    <row r="297" spans="1:10" ht="18" customHeight="1" x14ac:dyDescent="0.25">
      <c r="A297" s="7"/>
      <c r="B297" s="25"/>
      <c r="C297" s="26"/>
      <c r="D297" s="26"/>
      <c r="E297" s="26"/>
      <c r="F297" s="27"/>
      <c r="G297" s="27"/>
      <c r="H297" s="27"/>
      <c r="I297" s="27"/>
      <c r="J297" s="27"/>
    </row>
    <row r="298" spans="1:10" ht="67.5" customHeight="1" x14ac:dyDescent="0.25">
      <c r="A298" s="7"/>
      <c r="B298" s="121" t="s">
        <v>319</v>
      </c>
      <c r="C298" s="121"/>
      <c r="D298" s="121"/>
      <c r="E298" s="121"/>
      <c r="F298" s="121"/>
      <c r="G298" s="121"/>
      <c r="H298" s="121"/>
      <c r="I298" s="121"/>
      <c r="J298" s="121"/>
    </row>
    <row r="299" spans="1:10" ht="27" customHeight="1" x14ac:dyDescent="0.25">
      <c r="A299" s="7" t="s">
        <v>113</v>
      </c>
      <c r="B299" s="122" t="s">
        <v>210</v>
      </c>
      <c r="C299" s="122"/>
      <c r="D299" s="122"/>
      <c r="E299" s="122"/>
      <c r="F299" s="122"/>
      <c r="G299" s="122"/>
      <c r="H299" s="122"/>
      <c r="I299" s="122"/>
      <c r="J299" s="122"/>
    </row>
    <row r="300" spans="1:10" s="41" customFormat="1" ht="20.100000000000001" customHeight="1" x14ac:dyDescent="0.25">
      <c r="B300" s="75"/>
      <c r="F300" s="76"/>
      <c r="G300" s="76"/>
      <c r="H300" s="76"/>
      <c r="I300" s="76"/>
      <c r="J300" s="76"/>
    </row>
    <row r="301" spans="1:10" s="50" customFormat="1" ht="36" customHeight="1" thickBot="1" x14ac:dyDescent="0.3">
      <c r="B301" s="324" t="s">
        <v>254</v>
      </c>
      <c r="C301" s="324"/>
      <c r="D301" s="324"/>
      <c r="E301" s="324"/>
      <c r="F301" s="324"/>
      <c r="G301" s="324"/>
      <c r="H301" s="324"/>
      <c r="I301" s="324"/>
    </row>
    <row r="302" spans="1:10" s="30" customFormat="1" ht="36" customHeight="1" thickBot="1" x14ac:dyDescent="0.3">
      <c r="B302" s="325" t="s">
        <v>255</v>
      </c>
      <c r="C302" s="326"/>
      <c r="D302" s="326"/>
      <c r="E302" s="326"/>
      <c r="F302" s="326"/>
      <c r="G302" s="326"/>
      <c r="H302" s="326"/>
      <c r="I302" s="327"/>
    </row>
    <row r="303" spans="1:10" ht="54" customHeight="1" thickBot="1" x14ac:dyDescent="0.3">
      <c r="B303" s="350" t="s">
        <v>476</v>
      </c>
      <c r="C303" s="351"/>
      <c r="D303" s="352" t="s">
        <v>477</v>
      </c>
      <c r="E303" s="333"/>
      <c r="F303" s="334"/>
      <c r="G303" s="333" t="s">
        <v>478</v>
      </c>
      <c r="H303" s="333"/>
      <c r="I303" s="334"/>
      <c r="J303" s="8"/>
    </row>
    <row r="304" spans="1:10" ht="36" customHeight="1" x14ac:dyDescent="0.25">
      <c r="B304" s="353" t="s">
        <v>259</v>
      </c>
      <c r="C304" s="354"/>
      <c r="D304" s="312" t="s">
        <v>260</v>
      </c>
      <c r="E304" s="312"/>
      <c r="F304" s="312"/>
      <c r="G304" s="355">
        <v>2190</v>
      </c>
      <c r="H304" s="312"/>
      <c r="I304" s="313"/>
      <c r="J304" s="8"/>
    </row>
    <row r="305" spans="1:10" ht="36" customHeight="1" x14ac:dyDescent="0.25">
      <c r="B305" s="347" t="s">
        <v>261</v>
      </c>
      <c r="C305" s="348"/>
      <c r="D305" s="317"/>
      <c r="E305" s="317"/>
      <c r="F305" s="317"/>
      <c r="G305" s="349">
        <v>1590</v>
      </c>
      <c r="H305" s="317"/>
      <c r="I305" s="318"/>
      <c r="J305" s="8"/>
    </row>
    <row r="306" spans="1:10" ht="36" customHeight="1" x14ac:dyDescent="0.25">
      <c r="B306" s="347" t="s">
        <v>262</v>
      </c>
      <c r="C306" s="348"/>
      <c r="D306" s="317"/>
      <c r="E306" s="317"/>
      <c r="F306" s="317"/>
      <c r="G306" s="349">
        <v>1440</v>
      </c>
      <c r="H306" s="317"/>
      <c r="I306" s="318"/>
      <c r="J306" s="8"/>
    </row>
    <row r="307" spans="1:10" ht="54" customHeight="1" x14ac:dyDescent="0.25">
      <c r="B307" s="347" t="s">
        <v>263</v>
      </c>
      <c r="C307" s="348"/>
      <c r="D307" s="317"/>
      <c r="E307" s="317"/>
      <c r="F307" s="317"/>
      <c r="G307" s="349">
        <v>1290</v>
      </c>
      <c r="H307" s="317"/>
      <c r="I307" s="318"/>
      <c r="J307" s="8"/>
    </row>
    <row r="308" spans="1:10" ht="40.5" customHeight="1" x14ac:dyDescent="0.25">
      <c r="A308" s="7"/>
      <c r="B308" s="123" t="s">
        <v>211</v>
      </c>
      <c r="C308" s="123"/>
      <c r="D308" s="123"/>
      <c r="E308" s="123"/>
      <c r="F308" s="123"/>
      <c r="G308" s="123"/>
      <c r="H308" s="123"/>
      <c r="I308" s="123"/>
      <c r="J308" s="123"/>
    </row>
    <row r="309" spans="1:10" ht="23.25" x14ac:dyDescent="0.25">
      <c r="A309" s="401" t="s">
        <v>320</v>
      </c>
      <c r="B309" s="401"/>
      <c r="C309" s="401"/>
      <c r="D309" s="401"/>
      <c r="E309" s="401"/>
      <c r="F309" s="401"/>
      <c r="G309" s="401"/>
      <c r="H309" s="401"/>
      <c r="I309" s="8"/>
      <c r="J309" s="8"/>
    </row>
    <row r="310" spans="1:10" ht="25.5" x14ac:dyDescent="0.35">
      <c r="A310" s="400" t="s">
        <v>321</v>
      </c>
      <c r="B310" s="400"/>
      <c r="C310" s="400"/>
      <c r="D310" s="400"/>
      <c r="E310" s="64" t="s">
        <v>322</v>
      </c>
      <c r="F310" s="65"/>
      <c r="G310" s="65"/>
      <c r="H310" s="8"/>
      <c r="I310" s="8"/>
      <c r="J310" s="8"/>
    </row>
    <row r="311" spans="1:10" ht="25.5" x14ac:dyDescent="0.35">
      <c r="A311" s="398" t="s">
        <v>323</v>
      </c>
      <c r="B311" s="398"/>
      <c r="C311" s="398"/>
      <c r="D311" s="398"/>
      <c r="E311" s="66">
        <v>1</v>
      </c>
      <c r="F311" s="65"/>
      <c r="G311" s="65"/>
      <c r="H311" s="8"/>
      <c r="I311" s="8"/>
      <c r="J311" s="8"/>
    </row>
    <row r="312" spans="1:10" ht="25.5" x14ac:dyDescent="0.35">
      <c r="A312" s="398">
        <v>2</v>
      </c>
      <c r="B312" s="398"/>
      <c r="C312" s="398"/>
      <c r="D312" s="398"/>
      <c r="E312" s="67">
        <v>1.1000000000000001</v>
      </c>
      <c r="F312" s="65"/>
      <c r="G312" s="65"/>
      <c r="H312" s="8"/>
      <c r="I312" s="8"/>
      <c r="J312" s="8"/>
    </row>
    <row r="313" spans="1:10" ht="25.5" x14ac:dyDescent="0.35">
      <c r="A313" s="398">
        <v>3</v>
      </c>
      <c r="B313" s="398"/>
      <c r="C313" s="398"/>
      <c r="D313" s="398"/>
      <c r="E313" s="67">
        <v>1.2</v>
      </c>
      <c r="F313" s="65"/>
      <c r="G313" s="65"/>
      <c r="H313" s="8"/>
      <c r="I313" s="8"/>
      <c r="J313" s="8"/>
    </row>
    <row r="314" spans="1:10" ht="25.5" x14ac:dyDescent="0.35">
      <c r="A314" s="398" t="s">
        <v>324</v>
      </c>
      <c r="B314" s="398"/>
      <c r="C314" s="398"/>
      <c r="D314" s="398"/>
      <c r="E314" s="67">
        <v>1.25</v>
      </c>
      <c r="F314" s="65"/>
      <c r="G314" s="65"/>
      <c r="H314" s="8"/>
      <c r="I314" s="8"/>
      <c r="J314" s="8"/>
    </row>
    <row r="315" spans="1:10" ht="25.5" x14ac:dyDescent="0.35">
      <c r="A315" s="398" t="s">
        <v>325</v>
      </c>
      <c r="B315" s="398"/>
      <c r="C315" s="398"/>
      <c r="D315" s="398"/>
      <c r="E315" s="67">
        <v>1.3</v>
      </c>
      <c r="F315" s="65"/>
      <c r="G315" s="65"/>
      <c r="H315" s="8"/>
      <c r="I315" s="8"/>
      <c r="J315" s="8"/>
    </row>
    <row r="316" spans="1:10" ht="25.5" x14ac:dyDescent="0.35">
      <c r="A316" s="398" t="s">
        <v>326</v>
      </c>
      <c r="B316" s="398"/>
      <c r="C316" s="398"/>
      <c r="D316" s="398"/>
      <c r="E316" s="67">
        <v>1.35</v>
      </c>
      <c r="F316" s="65"/>
      <c r="G316" s="65"/>
      <c r="H316" s="8"/>
      <c r="I316" s="8"/>
      <c r="J316" s="8"/>
    </row>
    <row r="317" spans="1:10" ht="25.5" x14ac:dyDescent="0.35">
      <c r="A317" s="398" t="s">
        <v>327</v>
      </c>
      <c r="B317" s="398"/>
      <c r="C317" s="398"/>
      <c r="D317" s="398"/>
      <c r="E317" s="67">
        <v>1.4</v>
      </c>
      <c r="F317" s="65"/>
      <c r="G317" s="65"/>
      <c r="H317" s="8"/>
      <c r="I317" s="8"/>
      <c r="J317" s="8"/>
    </row>
    <row r="318" spans="1:10" ht="25.5" x14ac:dyDescent="0.35">
      <c r="A318" s="398" t="s">
        <v>328</v>
      </c>
      <c r="B318" s="398"/>
      <c r="C318" s="398"/>
      <c r="D318" s="398"/>
      <c r="E318" s="67">
        <v>1.45</v>
      </c>
      <c r="F318" s="65"/>
      <c r="G318" s="65"/>
      <c r="H318" s="8"/>
      <c r="I318" s="8"/>
      <c r="J318" s="8"/>
    </row>
    <row r="319" spans="1:10" ht="25.5" x14ac:dyDescent="0.35">
      <c r="A319" s="398" t="s">
        <v>329</v>
      </c>
      <c r="B319" s="398"/>
      <c r="C319" s="398"/>
      <c r="D319" s="398"/>
      <c r="E319" s="67">
        <v>1.5</v>
      </c>
      <c r="F319" s="65"/>
      <c r="G319" s="65"/>
      <c r="H319" s="8"/>
      <c r="I319" s="8"/>
      <c r="J319" s="8"/>
    </row>
    <row r="320" spans="1:10" ht="25.5" x14ac:dyDescent="0.35">
      <c r="A320" s="398" t="s">
        <v>330</v>
      </c>
      <c r="B320" s="398"/>
      <c r="C320" s="398"/>
      <c r="D320" s="398"/>
      <c r="E320" s="67">
        <v>2</v>
      </c>
      <c r="F320" s="65"/>
      <c r="G320" s="65"/>
      <c r="H320" s="8"/>
      <c r="I320" s="8"/>
      <c r="J320" s="8"/>
    </row>
    <row r="321" spans="1:10" ht="53.25" customHeight="1" x14ac:dyDescent="0.25">
      <c r="A321" s="399" t="s">
        <v>331</v>
      </c>
      <c r="B321" s="399"/>
      <c r="C321" s="399"/>
      <c r="D321" s="399"/>
      <c r="E321" s="399"/>
      <c r="F321" s="399"/>
      <c r="G321" s="399"/>
      <c r="H321" s="399"/>
      <c r="I321" s="8"/>
      <c r="J321" s="8"/>
    </row>
  </sheetData>
  <sheetProtection selectLockedCells="1" selectUnlockedCells="1"/>
  <mergeCells count="60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76:E276"/>
    <mergeCell ref="F276:J276"/>
    <mergeCell ref="B277:E277"/>
    <mergeCell ref="F277:J277"/>
    <mergeCell ref="B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84:E284"/>
    <mergeCell ref="F284:J284"/>
    <mergeCell ref="B285:E285"/>
    <mergeCell ref="F285:J285"/>
    <mergeCell ref="B286:E286"/>
    <mergeCell ref="F286:J286"/>
    <mergeCell ref="F280:J280"/>
    <mergeCell ref="B281:J281"/>
    <mergeCell ref="B282:E282"/>
    <mergeCell ref="F282:J282"/>
    <mergeCell ref="B283:E283"/>
    <mergeCell ref="F283:J283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479</v>
      </c>
      <c r="C3" s="215"/>
      <c r="D3" s="215"/>
      <c r="E3" s="215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116942.39999999999</v>
      </c>
      <c r="G8" s="16">
        <f>H8*1.1</f>
        <v>107197.20000000001</v>
      </c>
      <c r="H8" s="16">
        <v>97452</v>
      </c>
      <c r="I8" s="16">
        <f>H8*0.75</f>
        <v>73089</v>
      </c>
      <c r="J8" s="16">
        <f>H8*0.5</f>
        <v>48726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163814.39999999999</v>
      </c>
      <c r="G9" s="17">
        <f>H9*1.1</f>
        <v>150163.20000000001</v>
      </c>
      <c r="H9" s="17">
        <v>136512</v>
      </c>
      <c r="I9" s="17">
        <f>H9*0.75</f>
        <v>102384</v>
      </c>
      <c r="J9" s="17">
        <f>H9*0.5</f>
        <v>68256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135950.39999999999</v>
      </c>
      <c r="G11" s="16">
        <f>H11*1.1</f>
        <v>124621.20000000001</v>
      </c>
      <c r="H11" s="16">
        <v>113292</v>
      </c>
      <c r="I11" s="16">
        <f>H11*0.75</f>
        <v>84969</v>
      </c>
      <c r="J11" s="16">
        <f>H11*0.5</f>
        <v>56646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190425.60000000001</v>
      </c>
      <c r="G12" s="17">
        <f>H12*1.1</f>
        <v>174556.80000000002</v>
      </c>
      <c r="H12" s="17">
        <v>158688</v>
      </c>
      <c r="I12" s="17">
        <f>H12*0.75</f>
        <v>119016</v>
      </c>
      <c r="J12" s="17">
        <f>H12*0.5</f>
        <v>79344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16560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24480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3600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5040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20520 до 410400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20520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41040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61560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82080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102600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123120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143640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164160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184680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205200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225720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246240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266760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287280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307800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328320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348840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369360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389880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410400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720 до 57600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12960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720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57600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15840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50400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2880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2880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5760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8640</v>
      </c>
      <c r="G50" s="128"/>
      <c r="H50" s="128"/>
      <c r="I50" s="128"/>
      <c r="J50" s="129"/>
    </row>
    <row r="51" spans="1:10" ht="36" customHeight="1" thickBot="1" x14ac:dyDescent="0.3">
      <c r="A51" s="7"/>
      <c r="B51" s="162" t="s">
        <v>152</v>
      </c>
      <c r="C51" s="163"/>
      <c r="D51" s="163"/>
      <c r="E51" s="164"/>
      <c r="F51" s="165">
        <v>57600</v>
      </c>
      <c r="G51" s="166"/>
      <c r="H51" s="166"/>
      <c r="I51" s="166"/>
      <c r="J51" s="167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360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"&amp;MIN(F56,F61:J62,H96,F63:F74)&amp;" до "&amp;MAX(F56,F61:J62,H96,F63:F74)</f>
        <v>Цена от 6120 до 191520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50400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5040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25200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120096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61200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43200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100800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64800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77760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57600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62640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129600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191520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6120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25920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21600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115200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43200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14400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54000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60120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/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86400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60480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141120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90720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108864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80640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87840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181440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8640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255">
        <v>161280</v>
      </c>
      <c r="G88" s="342"/>
      <c r="H88" s="342"/>
      <c r="I88" s="342"/>
      <c r="J88" s="343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60480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51840</v>
      </c>
      <c r="G96" s="46">
        <f>H96*1.1</f>
        <v>47520.000000000007</v>
      </c>
      <c r="H96" s="46">
        <v>43200</v>
      </c>
      <c r="I96" s="46">
        <f>H96*0.75</f>
        <v>32400</v>
      </c>
      <c r="J96" s="47">
        <f>H96*0.5</f>
        <v>21600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60480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57600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72576</v>
      </c>
      <c r="G99" s="46">
        <f>H99*1.1</f>
        <v>66528</v>
      </c>
      <c r="H99" s="46">
        <v>60480</v>
      </c>
      <c r="I99" s="46">
        <f>H99*0.75</f>
        <v>45360</v>
      </c>
      <c r="J99" s="47">
        <f>H99*0.5</f>
        <v>30240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84960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80640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108864</v>
      </c>
      <c r="G102" s="24">
        <f>H102*1.1</f>
        <v>99792.000000000015</v>
      </c>
      <c r="H102" s="24">
        <v>90720</v>
      </c>
      <c r="I102" s="24">
        <f>H102*0.75</f>
        <v>68040</v>
      </c>
      <c r="J102" s="24">
        <f>H102*0.5</f>
        <v>45360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79" sqref="B79:E79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50803.199999999997</v>
      </c>
      <c r="G9" s="17">
        <f>H9*1.1</f>
        <v>46569.600000000006</v>
      </c>
      <c r="H9" s="17">
        <v>42336</v>
      </c>
      <c r="I9" s="17">
        <f>H9*0.75</f>
        <v>31752</v>
      </c>
      <c r="J9" s="17">
        <f>H9*0.5</f>
        <v>21168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7200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504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720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2484 до 94392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2484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4968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9936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14904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19872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24840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29808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34776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39744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44712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49680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54648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59616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64584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69552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74520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79488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84456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89424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94392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900 до 17640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3204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900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17640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3240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16920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10800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3060 до 79848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12600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1260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3150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42012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35280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19080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10800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43164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51796.799999999996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10800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19080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10800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30060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10800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7200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79848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10800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2160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36000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15012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49680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27360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15120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60480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72576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15120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27360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15120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112320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15120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19872</v>
      </c>
      <c r="G96" s="46">
        <f>H96*1.1</f>
        <v>18216</v>
      </c>
      <c r="H96" s="46">
        <v>16560</v>
      </c>
      <c r="I96" s="46">
        <f>H96*0.75</f>
        <v>12420</v>
      </c>
      <c r="J96" s="47">
        <f>H96*0.5</f>
        <v>8280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19080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19080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28512</v>
      </c>
      <c r="G99" s="46">
        <f>H99*1.1</f>
        <v>26136.000000000004</v>
      </c>
      <c r="H99" s="46">
        <v>23760</v>
      </c>
      <c r="I99" s="46">
        <f>H99*0.75</f>
        <v>17820</v>
      </c>
      <c r="J99" s="47">
        <f>H99*0.5</f>
        <v>11880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27360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27360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21600</v>
      </c>
      <c r="G102" s="24">
        <f>H102*1.1</f>
        <v>19800</v>
      </c>
      <c r="H102" s="24">
        <v>18000</v>
      </c>
      <c r="I102" s="24">
        <f>H102*0.75</f>
        <v>13500</v>
      </c>
      <c r="J102" s="24">
        <f>H102*0.5</f>
        <v>9000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39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31968</v>
      </c>
      <c r="G8" s="16">
        <f>H8*1.1</f>
        <v>29304.000000000004</v>
      </c>
      <c r="H8" s="16">
        <v>26640</v>
      </c>
      <c r="I8" s="16">
        <f>H8*0.75</f>
        <v>19980</v>
      </c>
      <c r="J8" s="16">
        <f>H8*0.5</f>
        <v>13320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44755.199999999997</v>
      </c>
      <c r="G9" s="17">
        <f>H9*1.1</f>
        <v>41025.600000000006</v>
      </c>
      <c r="H9" s="17">
        <v>37296</v>
      </c>
      <c r="I9" s="17">
        <f>H9*0.75</f>
        <v>27972</v>
      </c>
      <c r="J9" s="17">
        <f>H9*0.5</f>
        <v>18648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38448</v>
      </c>
      <c r="G11" s="16">
        <f>H11*1.1</f>
        <v>35244</v>
      </c>
      <c r="H11" s="16">
        <v>32040</v>
      </c>
      <c r="I11" s="16">
        <f>H11*0.75</f>
        <v>24030</v>
      </c>
      <c r="J11" s="16">
        <f>H11*0.5</f>
        <v>16020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53827.199999999997</v>
      </c>
      <c r="G12" s="17">
        <f>H12*1.1</f>
        <v>49341.600000000006</v>
      </c>
      <c r="H12" s="17">
        <v>44856</v>
      </c>
      <c r="I12" s="17">
        <f>H12*0.75</f>
        <v>33642</v>
      </c>
      <c r="J12" s="17">
        <f>H12*0.5</f>
        <v>22428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5040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7200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3600 до 72000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3600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7200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10800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14400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18000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21600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25200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28800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32400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36000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39600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43200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46800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50400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54000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57600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61200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64800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68400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72000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25200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3960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1440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25200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5760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18000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21600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3060 до 54720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7200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720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2520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15120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18000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23400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15840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19008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18000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18000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16560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18000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11520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9360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19800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54720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5400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10800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15012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21600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25200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33120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22320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26784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25200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25200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23760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45" t="s">
        <v>186</v>
      </c>
      <c r="C87" s="146"/>
      <c r="D87" s="146"/>
      <c r="E87" s="147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28080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77040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13824</v>
      </c>
      <c r="G96" s="46">
        <f>H96*1.1</f>
        <v>12672.000000000002</v>
      </c>
      <c r="H96" s="46">
        <v>11520</v>
      </c>
      <c r="I96" s="46">
        <f>H96*0.75</f>
        <v>8640</v>
      </c>
      <c r="J96" s="47">
        <f>H96*0.5</f>
        <v>5760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10800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18000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19872</v>
      </c>
      <c r="G99" s="46">
        <f>H99*1.1</f>
        <v>18216</v>
      </c>
      <c r="H99" s="46">
        <v>16560</v>
      </c>
      <c r="I99" s="46">
        <f>H99*0.75</f>
        <v>12420</v>
      </c>
      <c r="J99" s="47">
        <f>H99*0.5</f>
        <v>8280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15120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25200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13824</v>
      </c>
      <c r="G102" s="24">
        <f>H102*1.1</f>
        <v>12672.000000000002</v>
      </c>
      <c r="H102" s="24">
        <v>11520</v>
      </c>
      <c r="I102" s="24">
        <f>H102*0.75</f>
        <v>8640</v>
      </c>
      <c r="J102" s="24">
        <f>H102*0.5</f>
        <v>5760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22" t="s">
        <v>210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0.5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18" customHeight="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30888</v>
      </c>
      <c r="G8" s="16">
        <f>H8*1.1</f>
        <v>28314.000000000004</v>
      </c>
      <c r="H8" s="16">
        <v>25740</v>
      </c>
      <c r="I8" s="16">
        <f>H8*0.75</f>
        <v>19305</v>
      </c>
      <c r="J8" s="16">
        <f>H8*0.5</f>
        <v>12870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43286.400000000001</v>
      </c>
      <c r="G9" s="17">
        <f>H9*1.1</f>
        <v>39679.200000000004</v>
      </c>
      <c r="H9" s="17">
        <v>36072</v>
      </c>
      <c r="I9" s="17">
        <f>H9*0.75</f>
        <v>27054</v>
      </c>
      <c r="J9" s="17">
        <f>H9*0.5</f>
        <v>18036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36979.199999999997</v>
      </c>
      <c r="G11" s="16">
        <f>H11*1.1</f>
        <v>33897.600000000006</v>
      </c>
      <c r="H11" s="16">
        <v>30816</v>
      </c>
      <c r="I11" s="16">
        <f>H11*0.75</f>
        <v>23112</v>
      </c>
      <c r="J11" s="16">
        <f>H11*0.5</f>
        <v>15408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51840</v>
      </c>
      <c r="G12" s="17">
        <f>H12*1.1</f>
        <v>47520.000000000007</v>
      </c>
      <c r="H12" s="17">
        <v>43200</v>
      </c>
      <c r="I12" s="17">
        <f>H12*0.75</f>
        <v>32400</v>
      </c>
      <c r="J12" s="17">
        <f>H12*0.5</f>
        <v>21600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7092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2592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3672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6552 до 131040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6552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13104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19656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26208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32760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39312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45864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52416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58968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65520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72072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78624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85176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91728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98280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104832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111384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117936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124488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131040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37512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4608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37512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7452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24120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27252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45360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22104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2210.3999999999996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6120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29916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19836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44784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35424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42508.800000000003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17352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40356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44784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19260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10620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7812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45360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12420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4608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36000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33030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35424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42480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28080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63360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49680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59616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24480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56880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63360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64080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18000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18273.599999999999</v>
      </c>
      <c r="G96" s="46">
        <f>H96*1.1</f>
        <v>16750.800000000003</v>
      </c>
      <c r="H96" s="46">
        <v>15228</v>
      </c>
      <c r="I96" s="46">
        <f>H96*0.75</f>
        <v>11421</v>
      </c>
      <c r="J96" s="47">
        <f>H96*0.5</f>
        <v>7614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11340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26928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25920</v>
      </c>
      <c r="G99" s="46">
        <f>H99*1.1</f>
        <v>23760.000000000004</v>
      </c>
      <c r="H99" s="46">
        <v>21600</v>
      </c>
      <c r="I99" s="46">
        <f>H99*0.75</f>
        <v>16200</v>
      </c>
      <c r="J99" s="47">
        <f>H99*0.5</f>
        <v>10800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16560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38160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11340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7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3.25" x14ac:dyDescent="0.25">
      <c r="A7" s="7" t="s">
        <v>111</v>
      </c>
      <c r="B7" s="202" t="s">
        <v>112</v>
      </c>
      <c r="C7" s="203"/>
      <c r="D7" s="203"/>
      <c r="E7" s="204"/>
      <c r="F7" s="16">
        <f>H7*1.2</f>
        <v>57888</v>
      </c>
      <c r="G7" s="16">
        <f>H7*1.1</f>
        <v>53064.000000000007</v>
      </c>
      <c r="H7" s="16">
        <v>48240</v>
      </c>
      <c r="I7" s="16">
        <f>H7*0.75</f>
        <v>36180</v>
      </c>
      <c r="J7" s="16">
        <f>H7*0.5</f>
        <v>24120</v>
      </c>
    </row>
    <row r="8" spans="1:10" ht="24" thickBot="1" x14ac:dyDescent="0.3">
      <c r="A8" s="7" t="s">
        <v>113</v>
      </c>
      <c r="B8" s="205" t="s">
        <v>114</v>
      </c>
      <c r="C8" s="206"/>
      <c r="D8" s="206"/>
      <c r="E8" s="141"/>
      <c r="F8" s="17">
        <f>H8*1.2</f>
        <v>81043.199999999997</v>
      </c>
      <c r="G8" s="17">
        <f>H8*1.1</f>
        <v>74289.600000000006</v>
      </c>
      <c r="H8" s="17">
        <v>67536</v>
      </c>
      <c r="I8" s="17">
        <f>H8*0.75</f>
        <v>50652</v>
      </c>
      <c r="J8" s="17">
        <f>H8*0.5</f>
        <v>33768</v>
      </c>
    </row>
    <row r="9" spans="1:10" ht="24" thickBot="1" x14ac:dyDescent="0.3">
      <c r="A9" s="7"/>
      <c r="B9" s="115"/>
      <c r="C9" s="116"/>
      <c r="D9" s="116"/>
      <c r="E9" s="117"/>
      <c r="F9" s="35"/>
      <c r="G9" s="35"/>
      <c r="H9" s="35"/>
      <c r="I9" s="35"/>
      <c r="J9" s="36"/>
    </row>
    <row r="10" spans="1:10" ht="23.25" x14ac:dyDescent="0.25">
      <c r="A10" s="7" t="s">
        <v>111</v>
      </c>
      <c r="B10" s="202" t="s">
        <v>115</v>
      </c>
      <c r="C10" s="203"/>
      <c r="D10" s="203"/>
      <c r="E10" s="204"/>
      <c r="F10" s="16">
        <f>H10*1.2</f>
        <v>60912</v>
      </c>
      <c r="G10" s="16">
        <f>H10*1.1</f>
        <v>55836.000000000007</v>
      </c>
      <c r="H10" s="16">
        <v>50760</v>
      </c>
      <c r="I10" s="16">
        <f>H10*0.75</f>
        <v>38070</v>
      </c>
      <c r="J10" s="16">
        <f>H10*0.5</f>
        <v>25380</v>
      </c>
    </row>
    <row r="11" spans="1:10" ht="36" customHeight="1" thickBot="1" x14ac:dyDescent="0.3">
      <c r="A11" s="7" t="s">
        <v>113</v>
      </c>
      <c r="B11" s="205" t="s">
        <v>116</v>
      </c>
      <c r="C11" s="206"/>
      <c r="D11" s="206"/>
      <c r="E11" s="141"/>
      <c r="F11" s="17">
        <f>H11*1.2</f>
        <v>85276.800000000003</v>
      </c>
      <c r="G11" s="17">
        <f>H11*1.1</f>
        <v>78170.400000000009</v>
      </c>
      <c r="H11" s="17">
        <v>71064</v>
      </c>
      <c r="I11" s="17">
        <f>H11*0.75</f>
        <v>53298</v>
      </c>
      <c r="J11" s="17">
        <f>H11*0.5</f>
        <v>35532</v>
      </c>
    </row>
    <row r="12" spans="1:10" ht="36" customHeight="1" thickBot="1" x14ac:dyDescent="0.3">
      <c r="A12" s="7"/>
      <c r="B12" s="115"/>
      <c r="C12" s="185"/>
      <c r="D12" s="185"/>
      <c r="E12" s="186"/>
      <c r="F12" s="35"/>
      <c r="G12" s="35"/>
      <c r="H12" s="35"/>
      <c r="I12" s="35"/>
      <c r="J12" s="36"/>
    </row>
    <row r="13" spans="1:10" ht="23.25" x14ac:dyDescent="0.25">
      <c r="A13" s="7" t="s">
        <v>111</v>
      </c>
      <c r="B13" s="202" t="s">
        <v>117</v>
      </c>
      <c r="C13" s="340"/>
      <c r="D13" s="340"/>
      <c r="E13" s="341"/>
      <c r="F13" s="16">
        <f>H13*1.2</f>
        <v>7992</v>
      </c>
      <c r="G13" s="16">
        <f>H13*1.1</f>
        <v>7326.0000000000009</v>
      </c>
      <c r="H13" s="16">
        <v>6660</v>
      </c>
      <c r="I13" s="16">
        <f>H13*0.75</f>
        <v>4995</v>
      </c>
      <c r="J13" s="16">
        <f>H13*0.5</f>
        <v>3330</v>
      </c>
    </row>
    <row r="14" spans="1:10" ht="36" customHeight="1" thickBot="1" x14ac:dyDescent="0.3">
      <c r="A14" s="7" t="s">
        <v>113</v>
      </c>
      <c r="B14" s="337" t="s">
        <v>118</v>
      </c>
      <c r="C14" s="338"/>
      <c r="D14" s="338"/>
      <c r="E14" s="339"/>
      <c r="F14" s="17">
        <f>H14*1.2</f>
        <v>11232</v>
      </c>
      <c r="G14" s="17">
        <f>H14*1.1</f>
        <v>10296</v>
      </c>
      <c r="H14" s="17">
        <v>9360</v>
      </c>
      <c r="I14" s="17">
        <f>H14*0.75</f>
        <v>7020</v>
      </c>
      <c r="J14" s="17">
        <f>H14*0.5</f>
        <v>4680</v>
      </c>
    </row>
    <row r="15" spans="1:10" ht="36" customHeight="1" thickBot="1" x14ac:dyDescent="0.3">
      <c r="A15" s="7"/>
      <c r="B15" s="115"/>
      <c r="C15" s="185"/>
      <c r="D15" s="185"/>
      <c r="E15" s="186"/>
      <c r="F15" s="35"/>
      <c r="G15" s="35"/>
      <c r="H15" s="35"/>
      <c r="I15" s="35"/>
      <c r="J15" s="36"/>
    </row>
    <row r="16" spans="1:10" ht="24" thickBot="1" x14ac:dyDescent="0.3">
      <c r="A16" s="7" t="s">
        <v>111</v>
      </c>
      <c r="B16" s="145" t="s">
        <v>119</v>
      </c>
      <c r="C16" s="168"/>
      <c r="D16" s="168"/>
      <c r="E16" s="126"/>
      <c r="F16" s="207">
        <v>1440</v>
      </c>
      <c r="G16" s="208"/>
      <c r="H16" s="208"/>
      <c r="I16" s="208"/>
      <c r="J16" s="209"/>
    </row>
    <row r="17" spans="1:10" ht="36" customHeight="1" thickBot="1" x14ac:dyDescent="0.3">
      <c r="A17" s="7" t="s">
        <v>113</v>
      </c>
      <c r="B17" s="145" t="s">
        <v>120</v>
      </c>
      <c r="C17" s="168"/>
      <c r="D17" s="168"/>
      <c r="E17" s="126"/>
      <c r="F17" s="207">
        <v>1440</v>
      </c>
      <c r="G17" s="208"/>
      <c r="H17" s="208"/>
      <c r="I17" s="208"/>
      <c r="J17" s="209"/>
    </row>
    <row r="18" spans="1:10" ht="24" thickBot="1" x14ac:dyDescent="0.3">
      <c r="A18" s="7"/>
      <c r="B18" s="115"/>
      <c r="C18" s="116"/>
      <c r="D18" s="116"/>
      <c r="E18" s="117"/>
      <c r="F18" s="118"/>
      <c r="G18" s="119"/>
      <c r="H18" s="119"/>
      <c r="I18" s="119"/>
      <c r="J18" s="120"/>
    </row>
    <row r="19" spans="1:10" ht="36" customHeight="1" thickBot="1" x14ac:dyDescent="0.3">
      <c r="A19" s="7"/>
      <c r="B19" s="187" t="s">
        <v>121</v>
      </c>
      <c r="C19" s="188"/>
      <c r="D19" s="188"/>
      <c r="E19" s="189"/>
      <c r="F19" s="190" t="str">
        <f>"Цена от "&amp;MIN($F$20:F39)&amp;" до "&amp;MAX($F$20:F39)</f>
        <v>Цена от 7092 до 141840</v>
      </c>
      <c r="G19" s="191"/>
      <c r="H19" s="191"/>
      <c r="I19" s="191"/>
      <c r="J19" s="192"/>
    </row>
    <row r="20" spans="1:10" ht="36" customHeight="1" outlineLevel="1" x14ac:dyDescent="0.25">
      <c r="A20" s="7"/>
      <c r="B20" s="145" t="s">
        <v>122</v>
      </c>
      <c r="C20" s="168"/>
      <c r="D20" s="168"/>
      <c r="E20" s="126"/>
      <c r="F20" s="127">
        <v>7092</v>
      </c>
      <c r="G20" s="128"/>
      <c r="H20" s="128"/>
      <c r="I20" s="128"/>
      <c r="J20" s="129"/>
    </row>
    <row r="21" spans="1:10" ht="36" customHeight="1" outlineLevel="1" x14ac:dyDescent="0.25">
      <c r="A21" s="7"/>
      <c r="B21" s="145" t="s">
        <v>123</v>
      </c>
      <c r="C21" s="168"/>
      <c r="D21" s="168"/>
      <c r="E21" s="126"/>
      <c r="F21" s="127">
        <v>14184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124</v>
      </c>
      <c r="C22" s="168"/>
      <c r="D22" s="168"/>
      <c r="E22" s="126"/>
      <c r="F22" s="127">
        <v>21276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125</v>
      </c>
      <c r="C23" s="168"/>
      <c r="D23" s="168"/>
      <c r="E23" s="126"/>
      <c r="F23" s="127">
        <v>28368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126</v>
      </c>
      <c r="C24" s="168"/>
      <c r="D24" s="168"/>
      <c r="E24" s="126"/>
      <c r="F24" s="127">
        <v>35460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127</v>
      </c>
      <c r="C25" s="168"/>
      <c r="D25" s="168"/>
      <c r="E25" s="126"/>
      <c r="F25" s="127">
        <v>42552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128</v>
      </c>
      <c r="C26" s="168"/>
      <c r="D26" s="168"/>
      <c r="E26" s="126"/>
      <c r="F26" s="127">
        <v>49644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129</v>
      </c>
      <c r="C27" s="168"/>
      <c r="D27" s="168"/>
      <c r="E27" s="126"/>
      <c r="F27" s="127">
        <v>56736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130</v>
      </c>
      <c r="C28" s="168"/>
      <c r="D28" s="168"/>
      <c r="E28" s="126"/>
      <c r="F28" s="127">
        <v>63828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131</v>
      </c>
      <c r="C29" s="168"/>
      <c r="D29" s="168"/>
      <c r="E29" s="126"/>
      <c r="F29" s="127">
        <v>70920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132</v>
      </c>
      <c r="C30" s="168"/>
      <c r="D30" s="168"/>
      <c r="E30" s="126"/>
      <c r="F30" s="127">
        <v>78012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133</v>
      </c>
      <c r="C31" s="168"/>
      <c r="D31" s="168"/>
      <c r="E31" s="126"/>
      <c r="F31" s="127">
        <v>85104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134</v>
      </c>
      <c r="C32" s="168"/>
      <c r="D32" s="168"/>
      <c r="E32" s="126"/>
      <c r="F32" s="127">
        <v>92196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135</v>
      </c>
      <c r="C33" s="168"/>
      <c r="D33" s="168"/>
      <c r="E33" s="126"/>
      <c r="F33" s="127">
        <v>99288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136</v>
      </c>
      <c r="C34" s="168"/>
      <c r="D34" s="168"/>
      <c r="E34" s="126"/>
      <c r="F34" s="127">
        <v>106380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137</v>
      </c>
      <c r="C35" s="168"/>
      <c r="D35" s="168"/>
      <c r="E35" s="126"/>
      <c r="F35" s="127">
        <v>113472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138</v>
      </c>
      <c r="C36" s="168"/>
      <c r="D36" s="168"/>
      <c r="E36" s="126"/>
      <c r="F36" s="127">
        <v>120564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139</v>
      </c>
      <c r="C37" s="168"/>
      <c r="D37" s="168"/>
      <c r="E37" s="126"/>
      <c r="F37" s="127">
        <v>127656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140</v>
      </c>
      <c r="C38" s="168"/>
      <c r="D38" s="168"/>
      <c r="E38" s="126"/>
      <c r="F38" s="127">
        <v>134748</v>
      </c>
      <c r="G38" s="128"/>
      <c r="H38" s="128"/>
      <c r="I38" s="128"/>
      <c r="J38" s="129"/>
    </row>
    <row r="39" spans="1:10" ht="36" customHeight="1" outlineLevel="1" thickBot="1" x14ac:dyDescent="0.3">
      <c r="A39" s="7"/>
      <c r="B39" s="145" t="s">
        <v>141</v>
      </c>
      <c r="C39" s="168"/>
      <c r="D39" s="168"/>
      <c r="E39" s="126"/>
      <c r="F39" s="127">
        <v>141840</v>
      </c>
      <c r="G39" s="128"/>
      <c r="H39" s="128"/>
      <c r="I39" s="128"/>
      <c r="J39" s="129"/>
    </row>
    <row r="40" spans="1:10" ht="36" customHeight="1" thickBot="1" x14ac:dyDescent="0.3">
      <c r="A40" s="7"/>
      <c r="B40" s="177" t="s">
        <v>142</v>
      </c>
      <c r="C40" s="178"/>
      <c r="D40" s="178"/>
      <c r="E40" s="179"/>
      <c r="F40" s="180" t="str">
        <f>"Цена от "&amp;MIN(F41:F50)&amp;" до "&amp;MAX(F41:F50)</f>
        <v>Цена от 1980 до 13464</v>
      </c>
      <c r="G40" s="181"/>
      <c r="H40" s="181"/>
      <c r="I40" s="181"/>
      <c r="J40" s="182"/>
    </row>
    <row r="41" spans="1:10" ht="36" customHeight="1" x14ac:dyDescent="0.25">
      <c r="A41" s="7"/>
      <c r="B41" s="124" t="s">
        <v>143</v>
      </c>
      <c r="C41" s="125"/>
      <c r="D41" s="125"/>
      <c r="E41" s="126"/>
      <c r="F41" s="127">
        <v>6480</v>
      </c>
      <c r="G41" s="128"/>
      <c r="H41" s="128"/>
      <c r="I41" s="128"/>
      <c r="J41" s="129"/>
    </row>
    <row r="42" spans="1:10" ht="36" customHeight="1" x14ac:dyDescent="0.25">
      <c r="A42" s="7"/>
      <c r="B42" s="124" t="s">
        <v>212</v>
      </c>
      <c r="C42" s="125"/>
      <c r="D42" s="125"/>
      <c r="E42" s="126"/>
      <c r="F42" s="127">
        <v>3060</v>
      </c>
      <c r="G42" s="128"/>
      <c r="H42" s="128"/>
      <c r="I42" s="128"/>
      <c r="J42" s="129"/>
    </row>
    <row r="43" spans="1:10" ht="36" customHeight="1" x14ac:dyDescent="0.25">
      <c r="A43" s="7"/>
      <c r="B43" s="139" t="s">
        <v>145</v>
      </c>
      <c r="C43" s="140"/>
      <c r="D43" s="140"/>
      <c r="E43" s="141"/>
      <c r="F43" s="142">
        <v>7128</v>
      </c>
      <c r="G43" s="143"/>
      <c r="H43" s="143"/>
      <c r="I43" s="143"/>
      <c r="J43" s="144"/>
    </row>
    <row r="44" spans="1:10" ht="36" customHeight="1" x14ac:dyDescent="0.25">
      <c r="A44" s="7"/>
      <c r="B44" s="124" t="s">
        <v>146</v>
      </c>
      <c r="C44" s="125"/>
      <c r="D44" s="125"/>
      <c r="E44" s="126"/>
      <c r="F44" s="127">
        <v>3960</v>
      </c>
      <c r="G44" s="128"/>
      <c r="H44" s="128"/>
      <c r="I44" s="128"/>
      <c r="J44" s="129"/>
    </row>
    <row r="45" spans="1:10" ht="36" customHeight="1" x14ac:dyDescent="0.25">
      <c r="A45" s="7"/>
      <c r="B45" s="124" t="s">
        <v>147</v>
      </c>
      <c r="C45" s="125"/>
      <c r="D45" s="125"/>
      <c r="E45" s="126"/>
      <c r="F45" s="127">
        <v>3960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148</v>
      </c>
      <c r="C46" s="125"/>
      <c r="D46" s="125"/>
      <c r="E46" s="126"/>
      <c r="F46" s="127">
        <v>1980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149</v>
      </c>
      <c r="C47" s="125"/>
      <c r="D47" s="125"/>
      <c r="E47" s="126"/>
      <c r="F47" s="127">
        <v>1980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150</v>
      </c>
      <c r="C48" s="125"/>
      <c r="D48" s="125"/>
      <c r="E48" s="126"/>
      <c r="F48" s="127">
        <v>3960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151</v>
      </c>
      <c r="C49" s="125"/>
      <c r="D49" s="125"/>
      <c r="E49" s="126"/>
      <c r="F49" s="127">
        <v>5940</v>
      </c>
      <c r="G49" s="128"/>
      <c r="H49" s="128"/>
      <c r="I49" s="128"/>
      <c r="J49" s="129"/>
    </row>
    <row r="50" spans="1:10" ht="36" customHeight="1" thickBot="1" x14ac:dyDescent="0.3">
      <c r="A50" s="7"/>
      <c r="B50" s="124" t="s">
        <v>152</v>
      </c>
      <c r="C50" s="125"/>
      <c r="D50" s="125"/>
      <c r="E50" s="126"/>
      <c r="F50" s="127">
        <v>13464</v>
      </c>
      <c r="G50" s="128"/>
      <c r="H50" s="128"/>
      <c r="I50" s="128"/>
      <c r="J50" s="129"/>
    </row>
    <row r="51" spans="1:10" ht="21.75" customHeight="1" thickBot="1" x14ac:dyDescent="0.3">
      <c r="A51" s="7"/>
      <c r="B51" s="115"/>
      <c r="C51" s="116"/>
      <c r="D51" s="116"/>
      <c r="E51" s="117"/>
      <c r="F51" s="118" t="s">
        <v>153</v>
      </c>
      <c r="G51" s="119"/>
      <c r="H51" s="119"/>
      <c r="I51" s="119"/>
      <c r="J51" s="120"/>
    </row>
    <row r="52" spans="1:10" ht="36" customHeight="1" thickBot="1" x14ac:dyDescent="0.3">
      <c r="A52" s="7"/>
      <c r="B52" s="124" t="s">
        <v>154</v>
      </c>
      <c r="C52" s="125"/>
      <c r="D52" s="125"/>
      <c r="E52" s="126"/>
      <c r="F52" s="127">
        <v>180</v>
      </c>
      <c r="G52" s="128"/>
      <c r="H52" s="128"/>
      <c r="I52" s="128"/>
      <c r="J52" s="129"/>
    </row>
    <row r="53" spans="1:10" ht="54" customHeight="1" thickBot="1" x14ac:dyDescent="0.3">
      <c r="A53" s="7"/>
      <c r="B53" s="266" t="s">
        <v>213</v>
      </c>
      <c r="C53" s="267"/>
      <c r="D53" s="267"/>
      <c r="E53" s="268"/>
      <c r="F53" s="287" t="str">
        <f>"Цена от "&amp;MIN(F55,F60:J61,H95,F62:J73)&amp;" до "&amp;MAX(F55,F60:J61,H95,F62:J73)</f>
        <v>Цена от 7200 до 60120</v>
      </c>
      <c r="G53" s="288"/>
      <c r="H53" s="288"/>
      <c r="I53" s="288"/>
      <c r="J53" s="289"/>
    </row>
    <row r="54" spans="1:10" ht="24" thickBot="1" x14ac:dyDescent="0.3">
      <c r="A54" s="7"/>
      <c r="B54" s="115"/>
      <c r="C54" s="116"/>
      <c r="D54" s="116"/>
      <c r="E54" s="117"/>
      <c r="F54" s="118"/>
      <c r="G54" s="119"/>
      <c r="H54" s="119"/>
      <c r="I54" s="119"/>
      <c r="J54" s="120"/>
    </row>
    <row r="55" spans="1:10" ht="36" customHeight="1" x14ac:dyDescent="0.25">
      <c r="A55" s="7"/>
      <c r="B55" s="124" t="s">
        <v>156</v>
      </c>
      <c r="C55" s="125"/>
      <c r="D55" s="125"/>
      <c r="E55" s="126"/>
      <c r="F55" s="127">
        <v>17280</v>
      </c>
      <c r="G55" s="128"/>
      <c r="H55" s="128"/>
      <c r="I55" s="128"/>
      <c r="J55" s="129"/>
    </row>
    <row r="56" spans="1:10" ht="36" customHeight="1" x14ac:dyDescent="0.25">
      <c r="A56" s="7"/>
      <c r="B56" s="162" t="s">
        <v>157</v>
      </c>
      <c r="C56" s="163"/>
      <c r="D56" s="163"/>
      <c r="E56" s="164"/>
      <c r="F56" s="165">
        <v>1728</v>
      </c>
      <c r="G56" s="166"/>
      <c r="H56" s="166"/>
      <c r="I56" s="166"/>
      <c r="J56" s="167"/>
    </row>
    <row r="57" spans="1:10" ht="36" customHeight="1" x14ac:dyDescent="0.25">
      <c r="A57" s="7"/>
      <c r="B57" s="162" t="s">
        <v>158</v>
      </c>
      <c r="C57" s="163"/>
      <c r="D57" s="163"/>
      <c r="E57" s="164"/>
      <c r="F57" s="165">
        <v>4680</v>
      </c>
      <c r="G57" s="166"/>
      <c r="H57" s="166"/>
      <c r="I57" s="166"/>
      <c r="J57" s="167"/>
    </row>
    <row r="58" spans="1:10" ht="36" customHeight="1" thickBot="1" x14ac:dyDescent="0.3">
      <c r="A58" s="7"/>
      <c r="B58" s="337" t="s">
        <v>159</v>
      </c>
      <c r="C58" s="338"/>
      <c r="D58" s="338"/>
      <c r="E58" s="339"/>
      <c r="F58" s="165">
        <v>75024</v>
      </c>
      <c r="G58" s="166"/>
      <c r="H58" s="166"/>
      <c r="I58" s="166"/>
      <c r="J58" s="167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9" t="s">
        <v>160</v>
      </c>
      <c r="C60" s="140"/>
      <c r="D60" s="140"/>
      <c r="E60" s="141"/>
      <c r="F60" s="142">
        <v>45000</v>
      </c>
      <c r="G60" s="143"/>
      <c r="H60" s="143"/>
      <c r="I60" s="143"/>
      <c r="J60" s="144"/>
    </row>
    <row r="61" spans="1:10" ht="36" customHeight="1" x14ac:dyDescent="0.25">
      <c r="A61" s="7" t="s">
        <v>111</v>
      </c>
      <c r="B61" s="145" t="s">
        <v>161</v>
      </c>
      <c r="C61" s="146"/>
      <c r="D61" s="146"/>
      <c r="E61" s="147"/>
      <c r="F61" s="127">
        <v>12060</v>
      </c>
      <c r="G61" s="128"/>
      <c r="H61" s="128"/>
      <c r="I61" s="128"/>
      <c r="J61" s="129"/>
    </row>
    <row r="62" spans="1:10" ht="36" customHeight="1" x14ac:dyDescent="0.25">
      <c r="A62" s="7" t="s">
        <v>111</v>
      </c>
      <c r="B62" s="124" t="s">
        <v>162</v>
      </c>
      <c r="C62" s="125"/>
      <c r="D62" s="125"/>
      <c r="E62" s="126"/>
      <c r="F62" s="127">
        <v>30060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163</v>
      </c>
      <c r="C63" s="125"/>
      <c r="D63" s="125"/>
      <c r="E63" s="126"/>
      <c r="F63" s="127">
        <v>33012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164</v>
      </c>
      <c r="C64" s="125"/>
      <c r="D64" s="125"/>
      <c r="E64" s="126"/>
      <c r="F64" s="127">
        <v>39614.399999999994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165</v>
      </c>
      <c r="C65" s="125"/>
      <c r="D65" s="125"/>
      <c r="E65" s="126"/>
      <c r="F65" s="127">
        <v>24120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166</v>
      </c>
      <c r="C66" s="125"/>
      <c r="D66" s="125"/>
      <c r="E66" s="126"/>
      <c r="F66" s="127">
        <v>9900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167</v>
      </c>
      <c r="C67" s="125"/>
      <c r="D67" s="125"/>
      <c r="E67" s="126"/>
      <c r="F67" s="127">
        <v>25740</v>
      </c>
      <c r="G67" s="128"/>
      <c r="H67" s="128"/>
      <c r="I67" s="128"/>
      <c r="J67" s="129"/>
    </row>
    <row r="68" spans="1:10" ht="36" customHeight="1" x14ac:dyDescent="0.25">
      <c r="A68" s="7"/>
      <c r="B68" s="124" t="s">
        <v>168</v>
      </c>
      <c r="C68" s="125"/>
      <c r="D68" s="125"/>
      <c r="E68" s="126"/>
      <c r="F68" s="127">
        <v>47412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39" t="s">
        <v>169</v>
      </c>
      <c r="C69" s="140"/>
      <c r="D69" s="140"/>
      <c r="E69" s="141"/>
      <c r="F69" s="127">
        <v>7200</v>
      </c>
      <c r="G69" s="128"/>
      <c r="H69" s="128"/>
      <c r="I69" s="128"/>
      <c r="J69" s="129"/>
    </row>
    <row r="70" spans="1:10" ht="36" customHeight="1" x14ac:dyDescent="0.25">
      <c r="A70" s="7"/>
      <c r="B70" s="145" t="s">
        <v>170</v>
      </c>
      <c r="C70" s="146"/>
      <c r="D70" s="146"/>
      <c r="E70" s="147"/>
      <c r="F70" s="127">
        <v>30240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171</v>
      </c>
      <c r="C71" s="146"/>
      <c r="D71" s="146"/>
      <c r="E71" s="147"/>
      <c r="F71" s="127">
        <v>23364</v>
      </c>
      <c r="G71" s="128"/>
      <c r="H71" s="128"/>
      <c r="I71" s="128"/>
      <c r="J71" s="129"/>
    </row>
    <row r="72" spans="1:10" ht="36" customHeight="1" x14ac:dyDescent="0.25">
      <c r="A72" s="7" t="s">
        <v>111</v>
      </c>
      <c r="B72" s="145" t="s">
        <v>172</v>
      </c>
      <c r="C72" s="146"/>
      <c r="D72" s="146"/>
      <c r="E72" s="147"/>
      <c r="F72" s="127">
        <v>60120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173</v>
      </c>
      <c r="C73" s="125"/>
      <c r="D73" s="125"/>
      <c r="E73" s="126"/>
      <c r="F73" s="127">
        <v>21060</v>
      </c>
      <c r="G73" s="128"/>
      <c r="H73" s="128"/>
      <c r="I73" s="128"/>
      <c r="J73" s="129"/>
    </row>
    <row r="74" spans="1:10" ht="36" customHeight="1" x14ac:dyDescent="0.25">
      <c r="A74" s="7"/>
      <c r="B74" s="124" t="s">
        <v>174</v>
      </c>
      <c r="C74" s="125"/>
      <c r="D74" s="125"/>
      <c r="E74" s="126"/>
      <c r="F74" s="127">
        <v>2340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175</v>
      </c>
      <c r="C75" s="125"/>
      <c r="D75" s="125"/>
      <c r="E75" s="126"/>
      <c r="F75" s="127">
        <v>42012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176</v>
      </c>
      <c r="C76" s="125"/>
      <c r="D76" s="125"/>
      <c r="E76" s="168"/>
      <c r="F76" s="127">
        <v>33120</v>
      </c>
      <c r="G76" s="128"/>
      <c r="H76" s="128"/>
      <c r="I76" s="128"/>
      <c r="J76" s="129"/>
    </row>
    <row r="77" spans="1:10" ht="36" customHeight="1" x14ac:dyDescent="0.25">
      <c r="A77" s="7"/>
      <c r="B77" s="145" t="s">
        <v>177</v>
      </c>
      <c r="C77" s="146"/>
      <c r="D77" s="146"/>
      <c r="E77" s="146"/>
      <c r="F77" s="127">
        <v>30060</v>
      </c>
      <c r="G77" s="128"/>
      <c r="H77" s="128"/>
      <c r="I77" s="128"/>
      <c r="J77" s="129"/>
    </row>
    <row r="78" spans="1:10" ht="36" customHeight="1" x14ac:dyDescent="0.25">
      <c r="A78" s="7" t="s">
        <v>113</v>
      </c>
      <c r="B78" s="124" t="s">
        <v>178</v>
      </c>
      <c r="C78" s="125"/>
      <c r="D78" s="125"/>
      <c r="E78" s="126"/>
      <c r="F78" s="127">
        <v>63360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179</v>
      </c>
      <c r="C79" s="125"/>
      <c r="D79" s="125"/>
      <c r="E79" s="126"/>
      <c r="F79" s="127">
        <v>17280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180</v>
      </c>
      <c r="C80" s="125"/>
      <c r="D80" s="125"/>
      <c r="E80" s="126"/>
      <c r="F80" s="127">
        <v>42480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181</v>
      </c>
      <c r="C81" s="125"/>
      <c r="D81" s="125"/>
      <c r="E81" s="126"/>
      <c r="F81" s="127">
        <v>46800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62" t="s">
        <v>182</v>
      </c>
      <c r="C82" s="163"/>
      <c r="D82" s="163"/>
      <c r="E82" s="164"/>
      <c r="F82" s="165">
        <v>56160</v>
      </c>
      <c r="G82" s="166"/>
      <c r="H82" s="166"/>
      <c r="I82" s="166"/>
      <c r="J82" s="167"/>
    </row>
    <row r="83" spans="1:10" ht="36" customHeight="1" x14ac:dyDescent="0.25">
      <c r="A83" s="7" t="s">
        <v>113</v>
      </c>
      <c r="B83" s="124" t="s">
        <v>183</v>
      </c>
      <c r="C83" s="125"/>
      <c r="D83" s="125"/>
      <c r="E83" s="126"/>
      <c r="F83" s="127">
        <v>33840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184</v>
      </c>
      <c r="C84" s="125"/>
      <c r="D84" s="125"/>
      <c r="E84" s="126"/>
      <c r="F84" s="127">
        <v>14400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185</v>
      </c>
      <c r="C85" s="125"/>
      <c r="D85" s="125"/>
      <c r="E85" s="126"/>
      <c r="F85" s="127">
        <v>36720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186</v>
      </c>
      <c r="C86" s="125"/>
      <c r="D86" s="125"/>
      <c r="E86" s="126"/>
      <c r="F86" s="127">
        <v>10080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187</v>
      </c>
      <c r="C87" s="125"/>
      <c r="D87" s="125"/>
      <c r="E87" s="126"/>
      <c r="F87" s="127">
        <v>84240</v>
      </c>
      <c r="G87" s="128"/>
      <c r="H87" s="128"/>
      <c r="I87" s="128"/>
      <c r="J87" s="129"/>
    </row>
    <row r="88" spans="1:10" ht="36" customHeight="1" thickBot="1" x14ac:dyDescent="0.3">
      <c r="A88" s="7" t="s">
        <v>113</v>
      </c>
      <c r="B88" s="124" t="s">
        <v>188</v>
      </c>
      <c r="C88" s="125"/>
      <c r="D88" s="125"/>
      <c r="E88" s="126"/>
      <c r="F88" s="127">
        <v>29520</v>
      </c>
      <c r="G88" s="128"/>
      <c r="H88" s="128"/>
      <c r="I88" s="128"/>
      <c r="J88" s="129"/>
    </row>
    <row r="89" spans="1:10" ht="36" customHeight="1" thickBot="1" x14ac:dyDescent="0.3">
      <c r="A89" s="7"/>
      <c r="B89" s="42" t="s">
        <v>189</v>
      </c>
      <c r="C89" s="43"/>
      <c r="D89" s="43"/>
      <c r="E89" s="44"/>
      <c r="F89" s="287"/>
      <c r="G89" s="288"/>
      <c r="H89" s="288"/>
      <c r="I89" s="288"/>
      <c r="J89" s="289"/>
    </row>
    <row r="90" spans="1:10" ht="22.5" customHeight="1" thickBot="1" x14ac:dyDescent="0.3">
      <c r="A90" s="7" t="s">
        <v>111</v>
      </c>
      <c r="B90" s="218" t="s">
        <v>190</v>
      </c>
      <c r="C90" s="219"/>
      <c r="D90" s="219"/>
      <c r="E90" s="219"/>
      <c r="F90" s="219"/>
      <c r="G90" s="219"/>
      <c r="H90" s="219"/>
      <c r="I90" s="219"/>
      <c r="J90" s="220"/>
    </row>
    <row r="91" spans="1:10" ht="36" customHeight="1" x14ac:dyDescent="0.25">
      <c r="A91" s="7"/>
      <c r="B91" s="205" t="s">
        <v>191</v>
      </c>
      <c r="C91" s="221"/>
      <c r="D91" s="221"/>
      <c r="E91" s="222"/>
      <c r="F91" s="142">
        <v>60</v>
      </c>
      <c r="G91" s="143"/>
      <c r="H91" s="143"/>
      <c r="I91" s="143"/>
      <c r="J91" s="144"/>
    </row>
    <row r="92" spans="1:10" ht="36" customHeight="1" x14ac:dyDescent="0.25">
      <c r="A92" s="7"/>
      <c r="B92" s="124" t="s">
        <v>192</v>
      </c>
      <c r="C92" s="125"/>
      <c r="D92" s="125"/>
      <c r="E92" s="126"/>
      <c r="F92" s="127">
        <v>60</v>
      </c>
      <c r="G92" s="128"/>
      <c r="H92" s="128"/>
      <c r="I92" s="128"/>
      <c r="J92" s="129"/>
    </row>
    <row r="93" spans="1:10" ht="36" customHeight="1" thickBot="1" x14ac:dyDescent="0.3">
      <c r="A93" s="7"/>
      <c r="B93" s="124" t="s">
        <v>193</v>
      </c>
      <c r="C93" s="125"/>
      <c r="D93" s="125"/>
      <c r="E93" s="126"/>
      <c r="F93" s="127">
        <v>120</v>
      </c>
      <c r="G93" s="128"/>
      <c r="H93" s="128"/>
      <c r="I93" s="128"/>
      <c r="J93" s="129"/>
    </row>
    <row r="94" spans="1:10" ht="36" customHeight="1" thickBot="1" x14ac:dyDescent="0.3">
      <c r="A94" s="7"/>
      <c r="B94" s="130" t="s">
        <v>194</v>
      </c>
      <c r="C94" s="131"/>
      <c r="D94" s="131"/>
      <c r="E94" s="132"/>
      <c r="F94" s="287"/>
      <c r="G94" s="288"/>
      <c r="H94" s="288"/>
      <c r="I94" s="288"/>
      <c r="J94" s="289"/>
    </row>
    <row r="95" spans="1:10" ht="36" customHeight="1" x14ac:dyDescent="0.25">
      <c r="A95" s="7" t="s">
        <v>111</v>
      </c>
      <c r="B95" s="124" t="s">
        <v>195</v>
      </c>
      <c r="C95" s="125"/>
      <c r="D95" s="125"/>
      <c r="E95" s="126"/>
      <c r="F95" s="45">
        <f>H95*1.2</f>
        <v>33134.400000000001</v>
      </c>
      <c r="G95" s="46">
        <f>H95*1.1</f>
        <v>30373.200000000001</v>
      </c>
      <c r="H95" s="46">
        <v>27612</v>
      </c>
      <c r="I95" s="46">
        <f>H95*0.75</f>
        <v>20709</v>
      </c>
      <c r="J95" s="47">
        <f>H95*0.5</f>
        <v>13806</v>
      </c>
    </row>
    <row r="96" spans="1:10" ht="36" customHeight="1" x14ac:dyDescent="0.25">
      <c r="A96" s="7" t="s">
        <v>111</v>
      </c>
      <c r="B96" s="124" t="s">
        <v>196</v>
      </c>
      <c r="C96" s="125"/>
      <c r="D96" s="125"/>
      <c r="E96" s="126"/>
      <c r="F96" s="127">
        <v>24120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197</v>
      </c>
      <c r="C97" s="125"/>
      <c r="D97" s="125"/>
      <c r="E97" s="126"/>
      <c r="F97" s="127">
        <v>21600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198</v>
      </c>
      <c r="C98" s="125"/>
      <c r="D98" s="125"/>
      <c r="E98" s="126"/>
      <c r="F98" s="45">
        <f>H98*1.2</f>
        <v>46656</v>
      </c>
      <c r="G98" s="46">
        <f>H98*1.1</f>
        <v>42768</v>
      </c>
      <c r="H98" s="46">
        <v>38880</v>
      </c>
      <c r="I98" s="46">
        <f>H98*0.75</f>
        <v>29160</v>
      </c>
      <c r="J98" s="47">
        <f>H98*0.5</f>
        <v>19440</v>
      </c>
    </row>
    <row r="99" spans="1:10" ht="36" customHeight="1" x14ac:dyDescent="0.25">
      <c r="A99" s="7" t="s">
        <v>113</v>
      </c>
      <c r="B99" s="124" t="s">
        <v>231</v>
      </c>
      <c r="C99" s="125"/>
      <c r="D99" s="125"/>
      <c r="E99" s="126"/>
      <c r="F99" s="127">
        <v>33840</v>
      </c>
      <c r="G99" s="128"/>
      <c r="H99" s="128"/>
      <c r="I99" s="128"/>
      <c r="J99" s="129"/>
    </row>
    <row r="100" spans="1:10" ht="36" customHeight="1" x14ac:dyDescent="0.25">
      <c r="A100" s="7" t="s">
        <v>113</v>
      </c>
      <c r="B100" s="124" t="s">
        <v>200</v>
      </c>
      <c r="C100" s="125"/>
      <c r="D100" s="125"/>
      <c r="E100" s="126"/>
      <c r="F100" s="127">
        <v>30240</v>
      </c>
      <c r="G100" s="128"/>
      <c r="H100" s="128"/>
      <c r="I100" s="128"/>
      <c r="J100" s="129"/>
    </row>
    <row r="101" spans="1:10" ht="36" customHeight="1" thickBot="1" x14ac:dyDescent="0.3">
      <c r="A101" s="7"/>
      <c r="B101" s="124" t="s">
        <v>201</v>
      </c>
      <c r="C101" s="125"/>
      <c r="D101" s="125"/>
      <c r="E101" s="126"/>
      <c r="F101" s="127">
        <v>24120</v>
      </c>
      <c r="G101" s="128"/>
      <c r="H101" s="128"/>
      <c r="I101" s="128"/>
      <c r="J101" s="129"/>
    </row>
    <row r="102" spans="1:10" ht="54" customHeight="1" thickBot="1" x14ac:dyDescent="0.3">
      <c r="A102" s="7"/>
      <c r="B102" s="130" t="s">
        <v>202</v>
      </c>
      <c r="C102" s="131"/>
      <c r="D102" s="131"/>
      <c r="E102" s="132"/>
      <c r="F102" s="133"/>
      <c r="G102" s="134"/>
      <c r="H102" s="134"/>
      <c r="I102" s="134"/>
      <c r="J102" s="135"/>
    </row>
    <row r="103" spans="1:10" ht="28.5" customHeight="1" thickBot="1" x14ac:dyDescent="0.3">
      <c r="A103" s="7"/>
      <c r="B103" s="136" t="s">
        <v>190</v>
      </c>
      <c r="C103" s="137"/>
      <c r="D103" s="137"/>
      <c r="E103" s="137"/>
      <c r="F103" s="137"/>
      <c r="G103" s="137"/>
      <c r="H103" s="137"/>
      <c r="I103" s="137"/>
      <c r="J103" s="138"/>
    </row>
    <row r="104" spans="1:10" ht="28.5" customHeight="1" x14ac:dyDescent="0.25">
      <c r="A104" s="7"/>
      <c r="B104" s="139" t="s">
        <v>203</v>
      </c>
      <c r="C104" s="140"/>
      <c r="D104" s="140"/>
      <c r="E104" s="141"/>
      <c r="F104" s="142">
        <v>90</v>
      </c>
      <c r="G104" s="143"/>
      <c r="H104" s="143"/>
      <c r="I104" s="143"/>
      <c r="J104" s="144"/>
    </row>
    <row r="105" spans="1:10" ht="28.5" customHeight="1" x14ac:dyDescent="0.25">
      <c r="A105" s="7"/>
      <c r="B105" s="124" t="s">
        <v>204</v>
      </c>
      <c r="C105" s="125"/>
      <c r="D105" s="125"/>
      <c r="E105" s="126"/>
      <c r="F105" s="127">
        <v>45</v>
      </c>
      <c r="G105" s="128"/>
      <c r="H105" s="128"/>
      <c r="I105" s="128"/>
      <c r="J105" s="129"/>
    </row>
    <row r="106" spans="1:10" ht="28.5" customHeight="1" x14ac:dyDescent="0.25">
      <c r="A106" s="7"/>
      <c r="B106" s="124" t="s">
        <v>205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206</v>
      </c>
      <c r="C107" s="125"/>
      <c r="D107" s="125"/>
      <c r="E107" s="126"/>
      <c r="F107" s="127">
        <v>90</v>
      </c>
      <c r="G107" s="128"/>
      <c r="H107" s="128"/>
      <c r="I107" s="128"/>
      <c r="J107" s="129"/>
    </row>
    <row r="108" spans="1:10" ht="28.5" customHeight="1" thickBot="1" x14ac:dyDescent="0.3">
      <c r="A108" s="7"/>
      <c r="B108" s="124" t="s">
        <v>207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4" thickBot="1" x14ac:dyDescent="0.3">
      <c r="A109" s="7"/>
      <c r="B109" s="115"/>
      <c r="C109" s="116"/>
      <c r="D109" s="116"/>
      <c r="E109" s="117"/>
      <c r="F109" s="118"/>
      <c r="G109" s="119"/>
      <c r="H109" s="119"/>
      <c r="I109" s="119"/>
      <c r="J109" s="120"/>
    </row>
    <row r="110" spans="1:10" ht="23.25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21" t="s">
        <v>264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1.25" customHeight="1" x14ac:dyDescent="0.25">
      <c r="A112" s="7"/>
      <c r="B112" s="121" t="s">
        <v>209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21" x14ac:dyDescent="0.25">
      <c r="A113" s="7" t="s">
        <v>113</v>
      </c>
      <c r="B113" s="122" t="s">
        <v>268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2" customHeight="1" x14ac:dyDescent="0.25">
      <c r="A114" s="7"/>
      <c r="B114" s="123" t="s">
        <v>211</v>
      </c>
      <c r="C114" s="123"/>
      <c r="D114" s="123"/>
      <c r="E114" s="123"/>
      <c r="F114" s="123"/>
      <c r="G114" s="123"/>
      <c r="H114" s="123"/>
      <c r="I114" s="123"/>
      <c r="J114" s="123"/>
    </row>
    <row r="115" spans="1:10" ht="21" x14ac:dyDescent="0.25">
      <c r="A115" s="7"/>
    </row>
  </sheetData>
  <sheetProtection selectLockedCells="1" selectUnlockedCells="1"/>
  <mergeCells count="203">
    <mergeCell ref="B1:J1"/>
    <mergeCell ref="F2:J2"/>
    <mergeCell ref="B3:E3"/>
    <mergeCell ref="B4:J4"/>
    <mergeCell ref="B5:E5"/>
    <mergeCell ref="F5:J5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3:E93"/>
    <mergeCell ref="F93:J93"/>
    <mergeCell ref="B94:E94"/>
    <mergeCell ref="F94:J94"/>
    <mergeCell ref="B95:E95"/>
    <mergeCell ref="B96:E96"/>
    <mergeCell ref="F96:J96"/>
    <mergeCell ref="F89:J89"/>
    <mergeCell ref="B90:J90"/>
    <mergeCell ref="B91:E91"/>
    <mergeCell ref="F91:J91"/>
    <mergeCell ref="B92:E92"/>
    <mergeCell ref="F92:J92"/>
    <mergeCell ref="B101:E101"/>
    <mergeCell ref="F101:J101"/>
    <mergeCell ref="B102:E102"/>
    <mergeCell ref="F102:J102"/>
    <mergeCell ref="B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113:J113"/>
    <mergeCell ref="B114:J114"/>
    <mergeCell ref="B108:E108"/>
    <mergeCell ref="F108:J108"/>
    <mergeCell ref="B109:E109"/>
    <mergeCell ref="F109:J109"/>
    <mergeCell ref="B111:J111"/>
    <mergeCell ref="B112:J112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A77" sqref="A77:XFD7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532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37886.400000000001</v>
      </c>
      <c r="G8" s="16">
        <f>H8*1.1</f>
        <v>34729.200000000004</v>
      </c>
      <c r="H8" s="16">
        <v>31572</v>
      </c>
      <c r="I8" s="16">
        <f>H8*0.75</f>
        <v>23679</v>
      </c>
      <c r="J8" s="16">
        <f>H8*0.5</f>
        <v>15786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53049.599999999999</v>
      </c>
      <c r="G9" s="17">
        <f>H9*1.1</f>
        <v>48628.800000000003</v>
      </c>
      <c r="H9" s="17">
        <v>44208</v>
      </c>
      <c r="I9" s="17">
        <f>H9*0.75</f>
        <v>33156</v>
      </c>
      <c r="J9" s="17">
        <f>H9*0.5</f>
        <v>22104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40262.400000000001</v>
      </c>
      <c r="G11" s="16">
        <f>H11*1.1</f>
        <v>36907.200000000004</v>
      </c>
      <c r="H11" s="16">
        <v>33552</v>
      </c>
      <c r="I11" s="16">
        <f>H11*0.75</f>
        <v>25164</v>
      </c>
      <c r="J11" s="16">
        <f>H11*0.5</f>
        <v>16776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56419.199999999997</v>
      </c>
      <c r="G12" s="17">
        <f>H12*1.1</f>
        <v>51717.600000000006</v>
      </c>
      <c r="H12" s="17">
        <v>47016</v>
      </c>
      <c r="I12" s="17">
        <f>H12*0.75</f>
        <v>35262</v>
      </c>
      <c r="J12" s="17">
        <f>H12*0.5</f>
        <v>23508</v>
      </c>
    </row>
    <row r="13" spans="1:10" ht="24" thickBot="1" x14ac:dyDescent="0.3"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396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576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3600 до 136800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3600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7200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14400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21600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28800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36000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43200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50400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57600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64800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72000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79200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86400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93600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100800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108000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115200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122400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129600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136800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23724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1980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2:10" ht="36" customHeight="1" x14ac:dyDescent="0.25">
      <c r="B44" s="139" t="s">
        <v>145</v>
      </c>
      <c r="C44" s="140"/>
      <c r="D44" s="140"/>
      <c r="E44" s="141"/>
      <c r="F44" s="142">
        <v>18072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6048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12060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1.75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66" t="s">
        <v>213</v>
      </c>
      <c r="C54" s="267"/>
      <c r="D54" s="267"/>
      <c r="E54" s="268"/>
      <c r="F54" s="287" t="str">
        <f>"Цена от "&amp;MIN(F56,F61:J62,H94,F63:J74)&amp;" до "&amp;MAX(F56,F61:J62,H94,F63:J74)</f>
        <v>Цена от 3024 до 65772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12600</v>
      </c>
      <c r="G56" s="128"/>
      <c r="H56" s="128"/>
      <c r="I56" s="128"/>
      <c r="J56" s="129"/>
    </row>
    <row r="57" spans="1:10" ht="36" customHeight="1" x14ac:dyDescent="0.25">
      <c r="B57" s="162" t="s">
        <v>157</v>
      </c>
      <c r="C57" s="163"/>
      <c r="D57" s="163"/>
      <c r="E57" s="164"/>
      <c r="F57" s="165">
        <v>1260</v>
      </c>
      <c r="G57" s="166"/>
      <c r="H57" s="166"/>
      <c r="I57" s="166"/>
      <c r="J57" s="167"/>
    </row>
    <row r="58" spans="1:10" ht="36" customHeight="1" x14ac:dyDescent="0.25">
      <c r="B58" s="162" t="s">
        <v>158</v>
      </c>
      <c r="C58" s="163"/>
      <c r="D58" s="163"/>
      <c r="E58" s="164"/>
      <c r="F58" s="165">
        <v>3150</v>
      </c>
      <c r="G58" s="166"/>
      <c r="H58" s="166"/>
      <c r="I58" s="166"/>
      <c r="J58" s="167"/>
    </row>
    <row r="59" spans="1:10" ht="36" customHeight="1" thickBot="1" x14ac:dyDescent="0.3"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27000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12744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11340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35028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42033.599999999999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7092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13464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13464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30240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14868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15012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65772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7452</v>
      </c>
      <c r="G74" s="128"/>
      <c r="H74" s="128"/>
      <c r="I74" s="128"/>
      <c r="J74" s="129"/>
    </row>
    <row r="75" spans="1:10" ht="36" customHeight="1" x14ac:dyDescent="0.25">
      <c r="B75" s="124" t="s">
        <v>174</v>
      </c>
      <c r="C75" s="125"/>
      <c r="D75" s="125"/>
      <c r="E75" s="126"/>
      <c r="F75" s="127">
        <v>1980</v>
      </c>
      <c r="G75" s="128"/>
      <c r="H75" s="128"/>
      <c r="I75" s="128"/>
      <c r="J75" s="129"/>
    </row>
    <row r="76" spans="1:10" ht="36" customHeight="1" x14ac:dyDescent="0.25">
      <c r="B76" s="124" t="s">
        <v>175</v>
      </c>
      <c r="C76" s="125"/>
      <c r="D76" s="125"/>
      <c r="E76" s="126"/>
      <c r="F76" s="127">
        <v>33012</v>
      </c>
      <c r="G76" s="128"/>
      <c r="H76" s="128"/>
      <c r="I76" s="128"/>
      <c r="J76" s="129"/>
    </row>
    <row r="77" spans="1:10" ht="36" customHeight="1" x14ac:dyDescent="0.25">
      <c r="A77" s="7" t="s">
        <v>113</v>
      </c>
      <c r="B77" s="124" t="s">
        <v>178</v>
      </c>
      <c r="C77" s="125"/>
      <c r="D77" s="125"/>
      <c r="E77" s="126"/>
      <c r="F77" s="127">
        <v>38160</v>
      </c>
      <c r="G77" s="128"/>
      <c r="H77" s="128"/>
      <c r="I77" s="128"/>
      <c r="J77" s="129"/>
    </row>
    <row r="78" spans="1:10" ht="36" customHeight="1" x14ac:dyDescent="0.25">
      <c r="A78" s="7" t="s">
        <v>113</v>
      </c>
      <c r="B78" s="124" t="s">
        <v>179</v>
      </c>
      <c r="C78" s="125"/>
      <c r="D78" s="125"/>
      <c r="E78" s="12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180</v>
      </c>
      <c r="C79" s="125"/>
      <c r="D79" s="125"/>
      <c r="E79" s="126"/>
      <c r="F79" s="127">
        <v>16560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181</v>
      </c>
      <c r="C80" s="125"/>
      <c r="D80" s="125"/>
      <c r="E80" s="126"/>
      <c r="F80" s="127">
        <v>49680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62" t="s">
        <v>182</v>
      </c>
      <c r="C81" s="163"/>
      <c r="D81" s="163"/>
      <c r="E81" s="164"/>
      <c r="F81" s="165">
        <v>59616</v>
      </c>
      <c r="G81" s="166"/>
      <c r="H81" s="166"/>
      <c r="I81" s="166"/>
      <c r="J81" s="167"/>
    </row>
    <row r="82" spans="1:10" ht="36" customHeight="1" x14ac:dyDescent="0.25">
      <c r="A82" s="7" t="s">
        <v>113</v>
      </c>
      <c r="B82" s="124" t="s">
        <v>183</v>
      </c>
      <c r="C82" s="125"/>
      <c r="D82" s="125"/>
      <c r="E82" s="126"/>
      <c r="F82" s="127">
        <v>10080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184</v>
      </c>
      <c r="C83" s="125"/>
      <c r="D83" s="125"/>
      <c r="E83" s="126"/>
      <c r="F83" s="127">
        <v>19440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185</v>
      </c>
      <c r="C84" s="125"/>
      <c r="D84" s="125"/>
      <c r="E84" s="126"/>
      <c r="F84" s="127">
        <v>19440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186</v>
      </c>
      <c r="C85" s="125"/>
      <c r="D85" s="125"/>
      <c r="E85" s="126"/>
      <c r="F85" s="127">
        <v>4320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187</v>
      </c>
      <c r="C86" s="125"/>
      <c r="D86" s="125"/>
      <c r="E86" s="126"/>
      <c r="F86" s="127">
        <v>92160</v>
      </c>
      <c r="G86" s="128"/>
      <c r="H86" s="128"/>
      <c r="I86" s="128"/>
      <c r="J86" s="129"/>
    </row>
    <row r="87" spans="1:10" ht="36" customHeight="1" thickBot="1" x14ac:dyDescent="0.3">
      <c r="A87" s="7" t="s">
        <v>113</v>
      </c>
      <c r="B87" s="124" t="s">
        <v>188</v>
      </c>
      <c r="C87" s="125"/>
      <c r="D87" s="125"/>
      <c r="E87" s="126"/>
      <c r="F87" s="127">
        <v>10800</v>
      </c>
      <c r="G87" s="128"/>
      <c r="H87" s="128"/>
      <c r="I87" s="128"/>
      <c r="J87" s="129"/>
    </row>
    <row r="88" spans="1:10" ht="36" customHeight="1" thickBot="1" x14ac:dyDescent="0.3">
      <c r="B88" s="42" t="s">
        <v>189</v>
      </c>
      <c r="C88" s="43"/>
      <c r="D88" s="43"/>
      <c r="E88" s="44"/>
      <c r="F88" s="287"/>
      <c r="G88" s="288"/>
      <c r="H88" s="288"/>
      <c r="I88" s="288"/>
      <c r="J88" s="289"/>
    </row>
    <row r="89" spans="1:10" ht="22.5" customHeight="1" thickBot="1" x14ac:dyDescent="0.3">
      <c r="A89" s="7" t="s">
        <v>111</v>
      </c>
      <c r="B89" s="218" t="s">
        <v>190</v>
      </c>
      <c r="C89" s="219"/>
      <c r="D89" s="219"/>
      <c r="E89" s="219"/>
      <c r="F89" s="219"/>
      <c r="G89" s="219"/>
      <c r="H89" s="219"/>
      <c r="I89" s="219"/>
      <c r="J89" s="220"/>
    </row>
    <row r="90" spans="1:10" ht="36" customHeight="1" x14ac:dyDescent="0.25">
      <c r="B90" s="205" t="s">
        <v>191</v>
      </c>
      <c r="C90" s="221"/>
      <c r="D90" s="221"/>
      <c r="E90" s="222"/>
      <c r="F90" s="142">
        <v>60</v>
      </c>
      <c r="G90" s="143"/>
      <c r="H90" s="143"/>
      <c r="I90" s="143"/>
      <c r="J90" s="144"/>
    </row>
    <row r="91" spans="1:10" ht="36" customHeight="1" x14ac:dyDescent="0.25">
      <c r="B91" s="124" t="s">
        <v>192</v>
      </c>
      <c r="C91" s="125"/>
      <c r="D91" s="125"/>
      <c r="E91" s="126"/>
      <c r="F91" s="127">
        <v>60</v>
      </c>
      <c r="G91" s="128"/>
      <c r="H91" s="128"/>
      <c r="I91" s="128"/>
      <c r="J91" s="129"/>
    </row>
    <row r="92" spans="1:10" ht="36" customHeight="1" thickBot="1" x14ac:dyDescent="0.3">
      <c r="B92" s="124" t="s">
        <v>193</v>
      </c>
      <c r="C92" s="125"/>
      <c r="D92" s="125"/>
      <c r="E92" s="126"/>
      <c r="F92" s="127">
        <v>120</v>
      </c>
      <c r="G92" s="128"/>
      <c r="H92" s="128"/>
      <c r="I92" s="128"/>
      <c r="J92" s="129"/>
    </row>
    <row r="93" spans="1:10" ht="36" customHeight="1" thickBot="1" x14ac:dyDescent="0.3">
      <c r="B93" s="130" t="s">
        <v>194</v>
      </c>
      <c r="C93" s="131"/>
      <c r="D93" s="131"/>
      <c r="E93" s="132"/>
      <c r="F93" s="287"/>
      <c r="G93" s="288"/>
      <c r="H93" s="288"/>
      <c r="I93" s="288"/>
      <c r="J93" s="289"/>
    </row>
    <row r="94" spans="1:10" ht="36" customHeight="1" x14ac:dyDescent="0.25">
      <c r="A94" s="7" t="s">
        <v>111</v>
      </c>
      <c r="B94" s="124" t="s">
        <v>195</v>
      </c>
      <c r="C94" s="125"/>
      <c r="D94" s="125"/>
      <c r="E94" s="126"/>
      <c r="F94" s="45">
        <f>H94*1.2</f>
        <v>22939.200000000001</v>
      </c>
      <c r="G94" s="46">
        <f>H94*1.1</f>
        <v>21027.600000000002</v>
      </c>
      <c r="H94" s="46">
        <v>19116</v>
      </c>
      <c r="I94" s="46">
        <f>H94*0.75</f>
        <v>14337</v>
      </c>
      <c r="J94" s="47">
        <f>H94*0.5</f>
        <v>9558</v>
      </c>
    </row>
    <row r="95" spans="1:10" ht="36" customHeight="1" x14ac:dyDescent="0.25">
      <c r="A95" s="7" t="s">
        <v>111</v>
      </c>
      <c r="B95" s="124" t="s">
        <v>196</v>
      </c>
      <c r="C95" s="125"/>
      <c r="D95" s="125"/>
      <c r="E95" s="126"/>
      <c r="F95" s="127">
        <v>24300</v>
      </c>
      <c r="G95" s="128"/>
      <c r="H95" s="128"/>
      <c r="I95" s="128"/>
      <c r="J95" s="129"/>
    </row>
    <row r="96" spans="1:10" ht="36" customHeight="1" x14ac:dyDescent="0.25">
      <c r="A96" s="7" t="s">
        <v>111</v>
      </c>
      <c r="B96" s="124" t="s">
        <v>197</v>
      </c>
      <c r="C96" s="125"/>
      <c r="D96" s="125"/>
      <c r="E96" s="126"/>
      <c r="F96" s="127">
        <v>6048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198</v>
      </c>
      <c r="C97" s="125"/>
      <c r="D97" s="125"/>
      <c r="E97" s="126"/>
      <c r="F97" s="45">
        <f>H97*1.2</f>
        <v>32832</v>
      </c>
      <c r="G97" s="46">
        <f>H97*1.1</f>
        <v>30096.000000000004</v>
      </c>
      <c r="H97" s="46">
        <v>27360</v>
      </c>
      <c r="I97" s="46">
        <f>H97*0.75</f>
        <v>20520</v>
      </c>
      <c r="J97" s="47">
        <f>H97*0.5</f>
        <v>13680</v>
      </c>
    </row>
    <row r="98" spans="1:10" ht="36" customHeight="1" x14ac:dyDescent="0.25">
      <c r="A98" s="7" t="s">
        <v>113</v>
      </c>
      <c r="B98" s="124" t="s">
        <v>231</v>
      </c>
      <c r="C98" s="125"/>
      <c r="D98" s="125"/>
      <c r="E98" s="126"/>
      <c r="F98" s="127">
        <v>34560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200</v>
      </c>
      <c r="C99" s="125"/>
      <c r="D99" s="125"/>
      <c r="E99" s="126"/>
      <c r="F99" s="127">
        <v>8640</v>
      </c>
      <c r="G99" s="128"/>
      <c r="H99" s="128"/>
      <c r="I99" s="128"/>
      <c r="J99" s="129"/>
    </row>
    <row r="100" spans="1:10" ht="54" customHeight="1" thickBot="1" x14ac:dyDescent="0.3">
      <c r="B100" s="130" t="s">
        <v>202</v>
      </c>
      <c r="C100" s="131"/>
      <c r="D100" s="131"/>
      <c r="E100" s="132"/>
      <c r="F100" s="133"/>
      <c r="G100" s="134"/>
      <c r="H100" s="134"/>
      <c r="I100" s="134"/>
      <c r="J100" s="135"/>
    </row>
    <row r="101" spans="1:10" ht="28.5" customHeight="1" thickBot="1" x14ac:dyDescent="0.3">
      <c r="B101" s="136" t="s">
        <v>190</v>
      </c>
      <c r="C101" s="137"/>
      <c r="D101" s="137"/>
      <c r="E101" s="137"/>
      <c r="F101" s="137"/>
      <c r="G101" s="137"/>
      <c r="H101" s="137"/>
      <c r="I101" s="137"/>
      <c r="J101" s="138"/>
    </row>
    <row r="102" spans="1:10" ht="28.5" customHeight="1" x14ac:dyDescent="0.25">
      <c r="B102" s="139" t="s">
        <v>203</v>
      </c>
      <c r="C102" s="140"/>
      <c r="D102" s="140"/>
      <c r="E102" s="141"/>
      <c r="F102" s="142">
        <v>90</v>
      </c>
      <c r="G102" s="143"/>
      <c r="H102" s="143"/>
      <c r="I102" s="143"/>
      <c r="J102" s="144"/>
    </row>
    <row r="103" spans="1:10" ht="28.5" customHeight="1" x14ac:dyDescent="0.25">
      <c r="B103" s="124" t="s">
        <v>204</v>
      </c>
      <c r="C103" s="125"/>
      <c r="D103" s="125"/>
      <c r="E103" s="126"/>
      <c r="F103" s="127">
        <v>45</v>
      </c>
      <c r="G103" s="128"/>
      <c r="H103" s="128"/>
      <c r="I103" s="128"/>
      <c r="J103" s="129"/>
    </row>
    <row r="104" spans="1:10" ht="28.5" customHeight="1" x14ac:dyDescent="0.25">
      <c r="B104" s="124" t="s">
        <v>205</v>
      </c>
      <c r="C104" s="125"/>
      <c r="D104" s="125"/>
      <c r="E104" s="126"/>
      <c r="F104" s="127">
        <v>45</v>
      </c>
      <c r="G104" s="128"/>
      <c r="H104" s="128"/>
      <c r="I104" s="128"/>
      <c r="J104" s="129"/>
    </row>
    <row r="105" spans="1:10" ht="28.5" customHeight="1" x14ac:dyDescent="0.25">
      <c r="B105" s="124" t="s">
        <v>206</v>
      </c>
      <c r="C105" s="125"/>
      <c r="D105" s="125"/>
      <c r="E105" s="126"/>
      <c r="F105" s="127">
        <v>90</v>
      </c>
      <c r="G105" s="128"/>
      <c r="H105" s="128"/>
      <c r="I105" s="128"/>
      <c r="J105" s="129"/>
    </row>
    <row r="106" spans="1:10" ht="28.5" customHeight="1" thickBot="1" x14ac:dyDescent="0.3">
      <c r="B106" s="124" t="s">
        <v>207</v>
      </c>
      <c r="C106" s="125"/>
      <c r="D106" s="125"/>
      <c r="E106" s="126"/>
      <c r="F106" s="127">
        <v>90</v>
      </c>
      <c r="G106" s="128"/>
      <c r="H106" s="128"/>
      <c r="I106" s="128"/>
      <c r="J106" s="129"/>
    </row>
    <row r="107" spans="1:10" ht="24" thickBot="1" x14ac:dyDescent="0.3">
      <c r="B107" s="115"/>
      <c r="C107" s="116"/>
      <c r="D107" s="116"/>
      <c r="E107" s="117"/>
      <c r="F107" s="118"/>
      <c r="G107" s="119"/>
      <c r="H107" s="119"/>
      <c r="I107" s="119"/>
      <c r="J107" s="120"/>
    </row>
    <row r="108" spans="1:10" ht="67.5" customHeight="1" x14ac:dyDescent="0.25">
      <c r="B108" s="121" t="s">
        <v>267</v>
      </c>
      <c r="C108" s="121"/>
      <c r="D108" s="121"/>
      <c r="E108" s="121"/>
      <c r="F108" s="121"/>
      <c r="G108" s="121"/>
      <c r="H108" s="121"/>
      <c r="I108" s="121"/>
      <c r="J108" s="121"/>
    </row>
    <row r="109" spans="1:10" ht="40.5" customHeight="1" x14ac:dyDescent="0.25">
      <c r="B109" s="121" t="s">
        <v>209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7" customHeight="1" x14ac:dyDescent="0.25">
      <c r="A110" s="7" t="s">
        <v>113</v>
      </c>
      <c r="B110" s="122" t="s">
        <v>210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40.5" customHeight="1" x14ac:dyDescent="0.25">
      <c r="B111" s="123" t="s">
        <v>211</v>
      </c>
      <c r="C111" s="123"/>
      <c r="D111" s="123"/>
      <c r="E111" s="123"/>
      <c r="F111" s="123"/>
      <c r="G111" s="123"/>
      <c r="H111" s="123"/>
      <c r="I111" s="123"/>
      <c r="J111" s="123"/>
    </row>
    <row r="112" spans="1:10" ht="18" customHeight="1" x14ac:dyDescent="0.25"/>
  </sheetData>
  <sheetProtection selectLockedCells="1" selectUnlockedCells="1"/>
  <mergeCells count="20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18" activePane="bottomLeft" state="frozen"/>
      <selection activeCell="J115" sqref="J115"/>
      <selection pane="bottomLeft" activeCell="B29" sqref="B29:E29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52012.799999999996</v>
      </c>
      <c r="G8" s="16">
        <f>H8*1.1</f>
        <v>47678.400000000001</v>
      </c>
      <c r="H8" s="16">
        <v>43344</v>
      </c>
      <c r="I8" s="16">
        <f>H8*0.75</f>
        <v>32508</v>
      </c>
      <c r="J8" s="16">
        <f>H8*0.5</f>
        <v>21672</v>
      </c>
    </row>
    <row r="9" spans="1:10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72835.199999999997</v>
      </c>
      <c r="G9" s="17">
        <f>H9*1.1</f>
        <v>66765.600000000006</v>
      </c>
      <c r="H9" s="17">
        <v>60696</v>
      </c>
      <c r="I9" s="17">
        <f>H9*0.75</f>
        <v>45522</v>
      </c>
      <c r="J9" s="17">
        <f>H9*0.5</f>
        <v>30348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58579.199999999997</v>
      </c>
      <c r="G11" s="16">
        <f>H11*1.1</f>
        <v>53697.600000000006</v>
      </c>
      <c r="H11" s="16">
        <v>48816</v>
      </c>
      <c r="I11" s="16">
        <f>H11*0.75</f>
        <v>36612</v>
      </c>
      <c r="J11" s="16">
        <f>H11*0.5</f>
        <v>24408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82080</v>
      </c>
      <c r="G12" s="17">
        <f>H12*1.1</f>
        <v>75240</v>
      </c>
      <c r="H12" s="17">
        <v>68400</v>
      </c>
      <c r="I12" s="17">
        <f>H12*0.75</f>
        <v>51300</v>
      </c>
      <c r="J12" s="17">
        <f>H12*0.5</f>
        <v>34200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36" customHeight="1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108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96">
        <v>216</v>
      </c>
      <c r="G18" s="197"/>
      <c r="H18" s="197"/>
      <c r="I18" s="197"/>
      <c r="J18" s="198"/>
    </row>
    <row r="19" spans="1:10" ht="24" customHeight="1" thickBot="1" x14ac:dyDescent="0.3">
      <c r="A19" s="7"/>
      <c r="B19" s="115"/>
      <c r="C19" s="185"/>
      <c r="D19" s="185"/>
      <c r="E19" s="186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344" t="s">
        <v>121</v>
      </c>
      <c r="C20" s="345"/>
      <c r="D20" s="345"/>
      <c r="E20" s="346"/>
      <c r="F20" s="190" t="str">
        <f>"Цена от "&amp;MIN(F22:F40)&amp;" до "&amp;MAX(F22:F40)</f>
        <v>Цена от 9576 до 95760</v>
      </c>
      <c r="G20" s="191"/>
      <c r="H20" s="191"/>
      <c r="I20" s="191"/>
      <c r="J20" s="192"/>
    </row>
    <row r="21" spans="1:10" ht="36" customHeight="1" thickBot="1" x14ac:dyDescent="0.3">
      <c r="A21" s="7"/>
      <c r="B21" s="153" t="s">
        <v>122</v>
      </c>
      <c r="C21" s="154"/>
      <c r="D21" s="154"/>
      <c r="E21" s="155"/>
      <c r="F21" s="127">
        <v>4788</v>
      </c>
      <c r="G21" s="128"/>
      <c r="H21" s="128"/>
      <c r="I21" s="128"/>
      <c r="J21" s="129"/>
    </row>
    <row r="22" spans="1:10" ht="36" customHeight="1" outlineLevel="1" x14ac:dyDescent="0.25">
      <c r="A22" s="7"/>
      <c r="B22" s="153" t="s">
        <v>123</v>
      </c>
      <c r="C22" s="154"/>
      <c r="D22" s="154"/>
      <c r="E22" s="155"/>
      <c r="F22" s="127">
        <v>9576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14364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19152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23940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28728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33516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38304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43092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47880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52668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57456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62244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67032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71820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76608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81396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86184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90972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95760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100548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105336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110124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114912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119700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124488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129276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134064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138852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143640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1044 до 24314,4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5004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1044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24314.399999999998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3672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24300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1044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1044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2088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3132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3348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3492 до 104148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21960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2196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5490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45000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20772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17424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51876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48636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58363.199999999997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34848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34452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52074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168</v>
      </c>
      <c r="C79" s="125"/>
      <c r="D79" s="125"/>
      <c r="E79" s="126"/>
      <c r="F79" s="127">
        <v>31680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3492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21276</v>
      </c>
      <c r="G81" s="128"/>
      <c r="H81" s="128"/>
      <c r="I81" s="128"/>
      <c r="J81" s="129"/>
    </row>
    <row r="82" spans="1:10" ht="36" customHeight="1" x14ac:dyDescent="0.25">
      <c r="B82" s="145" t="s">
        <v>171</v>
      </c>
      <c r="C82" s="146"/>
      <c r="D82" s="146"/>
      <c r="E82" s="147"/>
      <c r="F82" s="127">
        <v>18000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104148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23364</v>
      </c>
      <c r="G84" s="128"/>
      <c r="H84" s="128"/>
      <c r="I84" s="128"/>
      <c r="J84" s="129"/>
    </row>
    <row r="85" spans="1:10" ht="36" customHeight="1" x14ac:dyDescent="0.25">
      <c r="A85" s="7"/>
      <c r="B85" s="124" t="s">
        <v>174</v>
      </c>
      <c r="C85" s="125"/>
      <c r="D85" s="125"/>
      <c r="E85" s="126"/>
      <c r="F85" s="127">
        <v>5004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29700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33066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36000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29520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24480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72720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68400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82080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48960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48240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73440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5040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146160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33120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66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66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132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25185.599999999999</v>
      </c>
      <c r="G106" s="46">
        <f>H106*1.1</f>
        <v>23086.800000000003</v>
      </c>
      <c r="H106" s="46">
        <v>20988</v>
      </c>
      <c r="I106" s="46">
        <f>H106*0.75</f>
        <v>15741</v>
      </c>
      <c r="J106" s="47">
        <f>H106*0.5</f>
        <v>10494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20988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20988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35424</v>
      </c>
      <c r="G109" s="46">
        <f>H109*1.1</f>
        <v>32472.000000000004</v>
      </c>
      <c r="H109" s="46">
        <v>29520</v>
      </c>
      <c r="I109" s="46">
        <f>H109*0.75</f>
        <v>22140</v>
      </c>
      <c r="J109" s="47">
        <f>H109*0.5</f>
        <v>14760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29520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29520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26"/>
      <c r="F112" s="127">
        <v>12600</v>
      </c>
      <c r="G112" s="128"/>
      <c r="H112" s="128"/>
      <c r="I112" s="128"/>
      <c r="J112" s="129"/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99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49.5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49.5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99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99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85"/>
      <c r="D120" s="185"/>
      <c r="E120" s="186"/>
      <c r="F120" s="254"/>
      <c r="G120" s="290"/>
      <c r="H120" s="290"/>
      <c r="I120" s="290"/>
      <c r="J120" s="291"/>
    </row>
    <row r="121" spans="1:10" ht="23.25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60307.199999999997</v>
      </c>
      <c r="G9" s="17">
        <f>H9*1.1</f>
        <v>55281.600000000006</v>
      </c>
      <c r="H9" s="17">
        <v>50256</v>
      </c>
      <c r="I9" s="17">
        <f>H9*0.75</f>
        <v>37692</v>
      </c>
      <c r="J9" s="17">
        <f>H9*0.5</f>
        <v>25128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71020.800000000003</v>
      </c>
      <c r="G12" s="17">
        <f>H12*1.1</f>
        <v>65102.400000000009</v>
      </c>
      <c r="H12" s="17">
        <v>59184</v>
      </c>
      <c r="I12" s="17">
        <f>H12*0.75</f>
        <v>44388</v>
      </c>
      <c r="J12" s="17">
        <f>H12*0.5</f>
        <v>29592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6372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9360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2484 до 49680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2484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4968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7452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9936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12420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14904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17388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19872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22356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24840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27324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29808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32292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34776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37260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39744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42228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44712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47196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49680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23724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3366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12060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6732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8856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51796,8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10800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1080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2700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30960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14868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34704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43164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51796.799999999996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20700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32580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42480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48060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14184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12060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51300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38952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6354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36000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43920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20880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48960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60480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72576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29520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46080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59760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72000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54720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11059.199999999999</v>
      </c>
      <c r="G96" s="46">
        <f>H96*1.1</f>
        <v>10137.6</v>
      </c>
      <c r="H96" s="46">
        <v>9216</v>
      </c>
      <c r="I96" s="46">
        <f>H96*0.75</f>
        <v>6912</v>
      </c>
      <c r="J96" s="47">
        <f>H96*0.5</f>
        <v>4608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6048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3024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15552</v>
      </c>
      <c r="G99" s="46">
        <f>H99*1.1</f>
        <v>14256.000000000002</v>
      </c>
      <c r="H99" s="46">
        <v>12960</v>
      </c>
      <c r="I99" s="46">
        <f>H99*0.75</f>
        <v>9720</v>
      </c>
      <c r="J99" s="47">
        <f>H99*0.5</f>
        <v>6480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8640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4320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14472</v>
      </c>
      <c r="G102" s="24">
        <f>H102*1.1</f>
        <v>13266.000000000002</v>
      </c>
      <c r="H102" s="24">
        <v>12060</v>
      </c>
      <c r="I102" s="24">
        <f>H102*0.75</f>
        <v>9045</v>
      </c>
      <c r="J102" s="24">
        <f>H102*0.5</f>
        <v>6030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F77" sqref="F77:J77"/>
    </sheetView>
  </sheetViews>
  <sheetFormatPr defaultColWidth="9.140625" defaultRowHeight="21" outlineLevelRow="1" x14ac:dyDescent="0.25"/>
  <cols>
    <col min="1" max="1" width="32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77"/>
    </row>
    <row r="2" spans="1:10" s="11" customFormat="1" ht="54" customHeight="1" x14ac:dyDescent="0.25">
      <c r="A2" s="34"/>
      <c r="B2" s="10"/>
      <c r="C2" s="10"/>
      <c r="D2" s="10"/>
      <c r="E2" s="214" t="s">
        <v>533</v>
      </c>
      <c r="F2" s="214"/>
      <c r="G2" s="214"/>
      <c r="H2" s="214"/>
      <c r="I2" s="214"/>
      <c r="J2" s="78"/>
    </row>
    <row r="3" spans="1:10" s="14" customFormat="1" ht="36" customHeight="1" x14ac:dyDescent="0.25">
      <c r="A3" s="33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79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115"/>
      <c r="C7" s="116"/>
      <c r="D7" s="116"/>
      <c r="E7" s="117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37800</v>
      </c>
      <c r="G8" s="16">
        <f>H8*1.1</f>
        <v>34650</v>
      </c>
      <c r="H8" s="16">
        <v>31500</v>
      </c>
      <c r="I8" s="16">
        <f>H8*0.75</f>
        <v>23625</v>
      </c>
      <c r="J8" s="16">
        <f>H8*0.5</f>
        <v>15750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52963.199999999997</v>
      </c>
      <c r="G9" s="17">
        <f>H9*1.1</f>
        <v>48549.600000000006</v>
      </c>
      <c r="H9" s="17">
        <v>44136</v>
      </c>
      <c r="I9" s="17">
        <f>H9*0.75</f>
        <v>33102</v>
      </c>
      <c r="J9" s="17">
        <f>H9*0.5</f>
        <v>22068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33" t="s">
        <v>111</v>
      </c>
      <c r="B11" s="202" t="s">
        <v>115</v>
      </c>
      <c r="C11" s="203"/>
      <c r="D11" s="203"/>
      <c r="E11" s="204"/>
      <c r="F11" s="16">
        <f>H11*1.2</f>
        <v>42552</v>
      </c>
      <c r="G11" s="16">
        <f>H11*1.1</f>
        <v>39006</v>
      </c>
      <c r="H11" s="16">
        <v>35460</v>
      </c>
      <c r="I11" s="16">
        <f>H11*0.75</f>
        <v>26595</v>
      </c>
      <c r="J11" s="16">
        <f>H11*0.5</f>
        <v>17730</v>
      </c>
    </row>
    <row r="12" spans="1:10" ht="36" customHeight="1" thickBot="1" x14ac:dyDescent="0.3">
      <c r="A12" s="33" t="s">
        <v>113</v>
      </c>
      <c r="B12" s="205" t="s">
        <v>116</v>
      </c>
      <c r="C12" s="206"/>
      <c r="D12" s="206"/>
      <c r="E12" s="141"/>
      <c r="F12" s="17">
        <f>H12*1.2</f>
        <v>59616</v>
      </c>
      <c r="G12" s="17">
        <f>H12*1.1</f>
        <v>54648.000000000007</v>
      </c>
      <c r="H12" s="17">
        <v>49680</v>
      </c>
      <c r="I12" s="17">
        <f>H12*0.75</f>
        <v>37260</v>
      </c>
      <c r="J12" s="17">
        <f>H12*0.5</f>
        <v>24840</v>
      </c>
    </row>
    <row r="13" spans="1:10" ht="24" thickBot="1" x14ac:dyDescent="0.3"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33" t="s">
        <v>111</v>
      </c>
      <c r="B14" s="202" t="s">
        <v>117</v>
      </c>
      <c r="C14" s="340"/>
      <c r="D14" s="340"/>
      <c r="E14" s="341"/>
      <c r="F14" s="207">
        <v>6732</v>
      </c>
      <c r="G14" s="208"/>
      <c r="H14" s="208"/>
      <c r="I14" s="208"/>
      <c r="J14" s="209"/>
    </row>
    <row r="15" spans="1:10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33" t="s">
        <v>111</v>
      </c>
      <c r="B17" s="145" t="s">
        <v>119</v>
      </c>
      <c r="C17" s="168"/>
      <c r="D17" s="168"/>
      <c r="E17" s="126"/>
      <c r="F17" s="207">
        <v>900</v>
      </c>
      <c r="G17" s="208"/>
      <c r="H17" s="208"/>
      <c r="I17" s="208"/>
      <c r="J17" s="209"/>
    </row>
    <row r="18" spans="1:10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51">
        <v>1296</v>
      </c>
      <c r="G18" s="128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4320 до 45360</v>
      </c>
      <c r="G20" s="191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4320</v>
      </c>
      <c r="G21" s="128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6480</v>
      </c>
      <c r="G22" s="128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8640</v>
      </c>
      <c r="G23" s="128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10800</v>
      </c>
      <c r="G24" s="128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12960</v>
      </c>
      <c r="G25" s="128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15120</v>
      </c>
      <c r="G26" s="128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17280</v>
      </c>
      <c r="G27" s="128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19440</v>
      </c>
      <c r="G28" s="128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21600</v>
      </c>
      <c r="G29" s="128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23760</v>
      </c>
      <c r="G30" s="128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25920</v>
      </c>
      <c r="G31" s="128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28080</v>
      </c>
      <c r="G32" s="128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30240</v>
      </c>
      <c r="G33" s="128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32400</v>
      </c>
      <c r="G34" s="128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34560</v>
      </c>
      <c r="G35" s="128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36720</v>
      </c>
      <c r="G36" s="128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38880</v>
      </c>
      <c r="G37" s="128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41040</v>
      </c>
      <c r="G38" s="128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43200</v>
      </c>
      <c r="G39" s="128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45360</v>
      </c>
      <c r="G40" s="128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36828</v>
      </c>
      <c r="G41" s="181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3744</v>
      </c>
      <c r="G42" s="128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2484</v>
      </c>
      <c r="G43" s="128"/>
      <c r="H43" s="128"/>
      <c r="I43" s="128"/>
      <c r="J43" s="129"/>
    </row>
    <row r="44" spans="2:10" ht="36" customHeight="1" x14ac:dyDescent="0.25">
      <c r="B44" s="124" t="s">
        <v>145</v>
      </c>
      <c r="C44" s="125"/>
      <c r="D44" s="125"/>
      <c r="E44" s="126"/>
      <c r="F44" s="142">
        <v>36828</v>
      </c>
      <c r="G44" s="143"/>
      <c r="H44" s="143"/>
      <c r="I44" s="143"/>
      <c r="J44" s="144"/>
    </row>
    <row r="45" spans="2:10" ht="36" customHeight="1" x14ac:dyDescent="0.25">
      <c r="B45" s="124" t="s">
        <v>146</v>
      </c>
      <c r="C45" s="125"/>
      <c r="D45" s="125"/>
      <c r="E45" s="126"/>
      <c r="F45" s="127">
        <v>7452</v>
      </c>
      <c r="G45" s="128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21960</v>
      </c>
      <c r="G46" s="128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25488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B54" s="226" t="s">
        <v>213</v>
      </c>
      <c r="C54" s="227"/>
      <c r="D54" s="227"/>
      <c r="E54" s="228"/>
      <c r="F54" s="287" t="str">
        <f>"Цена от "&amp;MIN(F56,F61:F74)&amp;" до "&amp;MAX(F56,F61:F74)</f>
        <v>Цена от 3024 до 62640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21600</v>
      </c>
      <c r="G56" s="128"/>
      <c r="H56" s="128"/>
      <c r="I56" s="128"/>
      <c r="J56" s="129"/>
    </row>
    <row r="57" spans="1:10" ht="36" customHeight="1" x14ac:dyDescent="0.25">
      <c r="B57" s="124" t="s">
        <v>157</v>
      </c>
      <c r="C57" s="125"/>
      <c r="D57" s="125"/>
      <c r="E57" s="126"/>
      <c r="F57" s="165">
        <v>2160</v>
      </c>
      <c r="G57" s="166"/>
      <c r="H57" s="166"/>
      <c r="I57" s="166"/>
      <c r="J57" s="167"/>
    </row>
    <row r="58" spans="1:10" ht="36" customHeight="1" x14ac:dyDescent="0.25">
      <c r="B58" s="124" t="s">
        <v>158</v>
      </c>
      <c r="C58" s="125"/>
      <c r="D58" s="125"/>
      <c r="E58" s="126"/>
      <c r="F58" s="165">
        <v>5400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33" t="s">
        <v>111</v>
      </c>
      <c r="B61" s="124" t="s">
        <v>160</v>
      </c>
      <c r="C61" s="125"/>
      <c r="D61" s="125"/>
      <c r="E61" s="126"/>
      <c r="F61" s="142">
        <v>13824</v>
      </c>
      <c r="G61" s="143"/>
      <c r="H61" s="143"/>
      <c r="I61" s="143"/>
      <c r="J61" s="144"/>
    </row>
    <row r="62" spans="1:10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30456</v>
      </c>
      <c r="G62" s="128"/>
      <c r="H62" s="128"/>
      <c r="I62" s="128"/>
      <c r="J62" s="129"/>
    </row>
    <row r="63" spans="1:10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4248</v>
      </c>
      <c r="G63" s="128"/>
      <c r="H63" s="128"/>
      <c r="I63" s="128"/>
      <c r="J63" s="129"/>
    </row>
    <row r="64" spans="1:10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27252</v>
      </c>
      <c r="G64" s="128"/>
      <c r="H64" s="128"/>
      <c r="I64" s="128"/>
      <c r="J64" s="129"/>
    </row>
    <row r="65" spans="1:10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32702.399999999998</v>
      </c>
      <c r="G65" s="128"/>
      <c r="H65" s="128"/>
      <c r="I65" s="128"/>
      <c r="J65" s="129"/>
    </row>
    <row r="66" spans="1:10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4248</v>
      </c>
      <c r="G66" s="128"/>
      <c r="H66" s="128"/>
      <c r="I66" s="128"/>
      <c r="J66" s="129"/>
    </row>
    <row r="67" spans="1:10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62640</v>
      </c>
      <c r="G67" s="128"/>
      <c r="H67" s="128"/>
      <c r="I67" s="128"/>
      <c r="J67" s="129"/>
    </row>
    <row r="68" spans="1:10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8496</v>
      </c>
      <c r="G68" s="128"/>
      <c r="H68" s="128"/>
      <c r="I68" s="128"/>
      <c r="J68" s="129"/>
    </row>
    <row r="69" spans="1:10" ht="36" customHeight="1" x14ac:dyDescent="0.25">
      <c r="B69" s="124" t="s">
        <v>168</v>
      </c>
      <c r="C69" s="125"/>
      <c r="D69" s="125"/>
      <c r="E69" s="126"/>
      <c r="F69" s="127">
        <v>30600</v>
      </c>
      <c r="G69" s="128"/>
      <c r="H69" s="128"/>
      <c r="I69" s="128"/>
      <c r="J69" s="129"/>
    </row>
    <row r="70" spans="1:10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13104</v>
      </c>
      <c r="G71" s="128"/>
      <c r="H71" s="128"/>
      <c r="I71" s="128"/>
      <c r="J71" s="129"/>
    </row>
    <row r="72" spans="1:10" ht="36" customHeight="1" x14ac:dyDescent="0.25">
      <c r="A72" s="8"/>
      <c r="B72" s="145" t="s">
        <v>171</v>
      </c>
      <c r="C72" s="146"/>
      <c r="D72" s="146"/>
      <c r="E72" s="147"/>
      <c r="F72" s="127">
        <v>11340</v>
      </c>
      <c r="G72" s="128"/>
      <c r="H72" s="128"/>
      <c r="I72" s="128"/>
      <c r="J72" s="129"/>
    </row>
    <row r="73" spans="1:10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24120</v>
      </c>
      <c r="G73" s="128"/>
      <c r="H73" s="128"/>
      <c r="I73" s="128"/>
      <c r="J73" s="129"/>
    </row>
    <row r="74" spans="1:10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19836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3744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19800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30060</v>
      </c>
      <c r="G78" s="128"/>
      <c r="H78" s="128"/>
      <c r="I78" s="128"/>
      <c r="J78" s="129"/>
    </row>
    <row r="79" spans="1:10" ht="36" customHeight="1" x14ac:dyDescent="0.25">
      <c r="A79" s="33" t="s">
        <v>113</v>
      </c>
      <c r="B79" s="124" t="s">
        <v>214</v>
      </c>
      <c r="C79" s="125"/>
      <c r="D79" s="125"/>
      <c r="E79" s="126"/>
      <c r="F79" s="127">
        <v>19440</v>
      </c>
      <c r="G79" s="128"/>
      <c r="H79" s="128"/>
      <c r="I79" s="128"/>
      <c r="J79" s="129"/>
    </row>
    <row r="80" spans="1:10" ht="36" customHeight="1" x14ac:dyDescent="0.25">
      <c r="A80" s="33" t="s">
        <v>113</v>
      </c>
      <c r="B80" s="124" t="s">
        <v>179</v>
      </c>
      <c r="C80" s="125"/>
      <c r="D80" s="125"/>
      <c r="E80" s="126"/>
      <c r="F80" s="127">
        <v>43200</v>
      </c>
      <c r="G80" s="128"/>
      <c r="H80" s="128"/>
      <c r="I80" s="128"/>
      <c r="J80" s="129"/>
    </row>
    <row r="81" spans="1:10" ht="36" customHeight="1" x14ac:dyDescent="0.25">
      <c r="A81" s="33" t="s">
        <v>113</v>
      </c>
      <c r="B81" s="124" t="s">
        <v>216</v>
      </c>
      <c r="C81" s="125"/>
      <c r="D81" s="125"/>
      <c r="E81" s="126"/>
      <c r="F81" s="127">
        <v>6480</v>
      </c>
      <c r="G81" s="128"/>
      <c r="H81" s="128"/>
      <c r="I81" s="128"/>
      <c r="J81" s="129"/>
    </row>
    <row r="82" spans="1:10" ht="36" customHeight="1" x14ac:dyDescent="0.25">
      <c r="A82" s="33" t="s">
        <v>113</v>
      </c>
      <c r="B82" s="124" t="s">
        <v>217</v>
      </c>
      <c r="C82" s="125"/>
      <c r="D82" s="125"/>
      <c r="E82" s="126"/>
      <c r="F82" s="127">
        <v>38160</v>
      </c>
      <c r="G82" s="128"/>
      <c r="H82" s="128"/>
      <c r="I82" s="128"/>
      <c r="J82" s="129"/>
    </row>
    <row r="83" spans="1:10" ht="36" customHeight="1" x14ac:dyDescent="0.25">
      <c r="A83" s="33" t="s">
        <v>113</v>
      </c>
      <c r="B83" s="162" t="s">
        <v>218</v>
      </c>
      <c r="C83" s="163"/>
      <c r="D83" s="163"/>
      <c r="E83" s="164"/>
      <c r="F83" s="165">
        <v>45792</v>
      </c>
      <c r="G83" s="166"/>
      <c r="H83" s="166"/>
      <c r="I83" s="166"/>
      <c r="J83" s="167"/>
    </row>
    <row r="84" spans="1:10" ht="36" customHeight="1" x14ac:dyDescent="0.25">
      <c r="A84" s="33" t="s">
        <v>113</v>
      </c>
      <c r="B84" s="124" t="s">
        <v>219</v>
      </c>
      <c r="C84" s="125"/>
      <c r="D84" s="125"/>
      <c r="E84" s="126"/>
      <c r="F84" s="127">
        <v>6480</v>
      </c>
      <c r="G84" s="128"/>
      <c r="H84" s="128"/>
      <c r="I84" s="128"/>
      <c r="J84" s="129"/>
    </row>
    <row r="85" spans="1:10" ht="36" customHeight="1" x14ac:dyDescent="0.25">
      <c r="A85" s="33" t="s">
        <v>113</v>
      </c>
      <c r="B85" s="124" t="s">
        <v>220</v>
      </c>
      <c r="C85" s="125"/>
      <c r="D85" s="125"/>
      <c r="E85" s="126"/>
      <c r="F85" s="127">
        <v>87840</v>
      </c>
      <c r="G85" s="128"/>
      <c r="H85" s="128"/>
      <c r="I85" s="128"/>
      <c r="J85" s="129"/>
    </row>
    <row r="86" spans="1:10" ht="36" customHeight="1" x14ac:dyDescent="0.25">
      <c r="A86" s="33" t="s">
        <v>113</v>
      </c>
      <c r="B86" s="124" t="s">
        <v>221</v>
      </c>
      <c r="C86" s="125"/>
      <c r="D86" s="125"/>
      <c r="E86" s="126"/>
      <c r="F86" s="127">
        <v>12240</v>
      </c>
      <c r="G86" s="128"/>
      <c r="H86" s="128"/>
      <c r="I86" s="128"/>
      <c r="J86" s="129"/>
    </row>
    <row r="87" spans="1:10" ht="36" customHeight="1" x14ac:dyDescent="0.25">
      <c r="A87" s="33" t="s">
        <v>113</v>
      </c>
      <c r="B87" s="124" t="s">
        <v>222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33" t="s">
        <v>113</v>
      </c>
      <c r="B88" s="124" t="s">
        <v>223</v>
      </c>
      <c r="C88" s="125"/>
      <c r="D88" s="125"/>
      <c r="E88" s="126"/>
      <c r="F88" s="127">
        <v>33840</v>
      </c>
      <c r="G88" s="128"/>
      <c r="H88" s="128"/>
      <c r="I88" s="128"/>
      <c r="J88" s="129"/>
    </row>
    <row r="89" spans="1:10" ht="36" customHeight="1" thickBot="1" x14ac:dyDescent="0.3">
      <c r="A89" s="33" t="s">
        <v>113</v>
      </c>
      <c r="B89" s="124" t="s">
        <v>224</v>
      </c>
      <c r="C89" s="125"/>
      <c r="D89" s="125"/>
      <c r="E89" s="126"/>
      <c r="F89" s="127">
        <v>28080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33" t="s">
        <v>111</v>
      </c>
      <c r="B96" s="124" t="s">
        <v>266</v>
      </c>
      <c r="C96" s="125"/>
      <c r="D96" s="125"/>
      <c r="E96" s="126"/>
      <c r="F96" s="45">
        <f>H96*1.2</f>
        <v>10368</v>
      </c>
      <c r="G96" s="46">
        <f>H96*1.1</f>
        <v>9504</v>
      </c>
      <c r="H96" s="46">
        <v>8640</v>
      </c>
      <c r="I96" s="46">
        <f>H96*0.75</f>
        <v>6480</v>
      </c>
      <c r="J96" s="47">
        <f>H96*0.5</f>
        <v>4320</v>
      </c>
    </row>
    <row r="97" spans="1:10" ht="36" customHeight="1" x14ac:dyDescent="0.25">
      <c r="A97" s="33" t="s">
        <v>111</v>
      </c>
      <c r="B97" s="124" t="s">
        <v>196</v>
      </c>
      <c r="C97" s="125"/>
      <c r="D97" s="125"/>
      <c r="E97" s="126"/>
      <c r="F97" s="127">
        <v>35064</v>
      </c>
      <c r="G97" s="128"/>
      <c r="H97" s="128"/>
      <c r="I97" s="128"/>
      <c r="J97" s="129"/>
    </row>
    <row r="98" spans="1:10" ht="36" customHeight="1" x14ac:dyDescent="0.25">
      <c r="A98" s="33" t="s">
        <v>111</v>
      </c>
      <c r="B98" s="124" t="s">
        <v>197</v>
      </c>
      <c r="C98" s="125"/>
      <c r="D98" s="125"/>
      <c r="E98" s="126"/>
      <c r="F98" s="127">
        <v>6372</v>
      </c>
      <c r="G98" s="128"/>
      <c r="H98" s="128"/>
      <c r="I98" s="128"/>
      <c r="J98" s="129"/>
    </row>
    <row r="99" spans="1:10" ht="36" customHeight="1" x14ac:dyDescent="0.25">
      <c r="A99" s="33" t="s">
        <v>113</v>
      </c>
      <c r="B99" s="124" t="s">
        <v>226</v>
      </c>
      <c r="C99" s="125"/>
      <c r="D99" s="125"/>
      <c r="E99" s="126"/>
      <c r="F99" s="45">
        <f>H99*1.2</f>
        <v>14688</v>
      </c>
      <c r="G99" s="46">
        <f>H99*1.1</f>
        <v>13464.000000000002</v>
      </c>
      <c r="H99" s="46">
        <v>12240</v>
      </c>
      <c r="I99" s="46">
        <f>H99*0.75</f>
        <v>9180</v>
      </c>
      <c r="J99" s="47">
        <f>H99*0.5</f>
        <v>6120</v>
      </c>
    </row>
    <row r="100" spans="1:10" ht="36" customHeight="1" x14ac:dyDescent="0.25">
      <c r="A100" s="33" t="s">
        <v>113</v>
      </c>
      <c r="B100" s="124" t="s">
        <v>227</v>
      </c>
      <c r="C100" s="125"/>
      <c r="D100" s="125"/>
      <c r="E100" s="126"/>
      <c r="F100" s="127">
        <v>49680</v>
      </c>
      <c r="G100" s="128"/>
      <c r="H100" s="128"/>
      <c r="I100" s="128"/>
      <c r="J100" s="129"/>
    </row>
    <row r="101" spans="1:10" ht="36" customHeight="1" x14ac:dyDescent="0.25">
      <c r="A101" s="33" t="s">
        <v>113</v>
      </c>
      <c r="B101" s="124" t="s">
        <v>228</v>
      </c>
      <c r="C101" s="125"/>
      <c r="D101" s="125"/>
      <c r="E101" s="126"/>
      <c r="F101" s="127">
        <v>9360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40435.199999999997</v>
      </c>
      <c r="G102" s="24">
        <f>H102*1.1</f>
        <v>37065.600000000006</v>
      </c>
      <c r="H102" s="24">
        <v>33696</v>
      </c>
      <c r="I102" s="24">
        <f>H102*0.75</f>
        <v>25272</v>
      </c>
      <c r="J102" s="24">
        <f>H102*0.5</f>
        <v>16848</v>
      </c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x14ac:dyDescent="0.25">
      <c r="A112" s="7" t="s">
        <v>113</v>
      </c>
      <c r="B112" s="122" t="s">
        <v>373</v>
      </c>
      <c r="C112" s="122"/>
      <c r="D112" s="122"/>
      <c r="E112" s="122"/>
      <c r="F112" s="122"/>
      <c r="G112" s="122"/>
      <c r="H112" s="122"/>
      <c r="I112" s="122"/>
      <c r="J112" s="29"/>
    </row>
    <row r="113" spans="1:10" ht="42" customHeight="1" x14ac:dyDescent="0.25">
      <c r="A113" s="7"/>
      <c r="B113" s="123" t="s">
        <v>211</v>
      </c>
      <c r="C113" s="123"/>
      <c r="D113" s="123"/>
      <c r="E113" s="123"/>
      <c r="F113" s="123"/>
      <c r="G113" s="123"/>
      <c r="H113" s="123"/>
      <c r="I113" s="123"/>
      <c r="J113" s="80"/>
    </row>
    <row r="114" spans="1:10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3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49291.199999999997</v>
      </c>
      <c r="G8" s="16">
        <f>H8*1.1</f>
        <v>45183.600000000006</v>
      </c>
      <c r="H8" s="16">
        <v>41076</v>
      </c>
      <c r="I8" s="16">
        <f>H8*0.75</f>
        <v>30807</v>
      </c>
      <c r="J8" s="16">
        <f>H8*0.5</f>
        <v>20538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78883.199999999997</v>
      </c>
      <c r="G9" s="17">
        <f>H9*1.1</f>
        <v>72309.600000000006</v>
      </c>
      <c r="H9" s="17">
        <v>65736</v>
      </c>
      <c r="I9" s="17">
        <f>H9*0.75</f>
        <v>49302</v>
      </c>
      <c r="J9" s="17">
        <f>H9*0.5</f>
        <v>32868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57801.599999999999</v>
      </c>
      <c r="G11" s="16">
        <f>H11*1.1</f>
        <v>52984.800000000003</v>
      </c>
      <c r="H11" s="16">
        <v>48168</v>
      </c>
      <c r="I11" s="16">
        <f>H11*0.75</f>
        <v>36126</v>
      </c>
      <c r="J11" s="16">
        <f>H11*0.5</f>
        <v>24084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92534.399999999994</v>
      </c>
      <c r="G12" s="17">
        <f>H12*1.1</f>
        <v>84823.200000000012</v>
      </c>
      <c r="H12" s="17">
        <v>77112</v>
      </c>
      <c r="I12" s="17">
        <f>H12*0.75</f>
        <v>57834</v>
      </c>
      <c r="J12" s="17">
        <f>H12*0.5</f>
        <v>38556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12060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19440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2016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9288 до 185760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9288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18576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27864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37152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46440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55728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65016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74304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83592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92880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102168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111456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120744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130032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139320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148608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157896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167184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176472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185760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2484 до 42840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7092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2484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14184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12060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28332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2484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2484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4968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7452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42840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3204 до 92304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32040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3204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8010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60048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46728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12060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36000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54504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65404.799999999996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12060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12060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168</v>
      </c>
      <c r="C79" s="125"/>
      <c r="D79" s="125"/>
      <c r="E79" s="126"/>
      <c r="F79" s="127">
        <v>90000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3204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23364</v>
      </c>
      <c r="G81" s="128"/>
      <c r="H81" s="128"/>
      <c r="I81" s="128"/>
      <c r="J81" s="129"/>
    </row>
    <row r="82" spans="1:10" ht="36" customHeight="1" x14ac:dyDescent="0.25">
      <c r="A82" s="7"/>
      <c r="B82" s="145" t="s">
        <v>171</v>
      </c>
      <c r="C82" s="146"/>
      <c r="D82" s="146"/>
      <c r="E82" s="147"/>
      <c r="F82" s="127">
        <v>19476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92304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79992</v>
      </c>
      <c r="G84" s="128"/>
      <c r="H84" s="128"/>
      <c r="I84" s="128"/>
      <c r="J84" s="129"/>
    </row>
    <row r="85" spans="1:10" ht="36" customHeight="1" x14ac:dyDescent="0.25">
      <c r="A85" s="7"/>
      <c r="B85" s="124" t="s">
        <v>174</v>
      </c>
      <c r="C85" s="125"/>
      <c r="D85" s="125"/>
      <c r="E85" s="126"/>
      <c r="F85" s="127">
        <v>7092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72090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36000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60012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74880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19440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57600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87840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105408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19440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19440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28800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5760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148320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128160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37584</v>
      </c>
      <c r="G106" s="46">
        <f>H106*1.1</f>
        <v>34452</v>
      </c>
      <c r="H106" s="46">
        <v>31320</v>
      </c>
      <c r="I106" s="46">
        <f>H106*0.75</f>
        <v>23490</v>
      </c>
      <c r="J106" s="47">
        <f>H106*0.5</f>
        <v>15660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31320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14184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60480</v>
      </c>
      <c r="G109" s="46">
        <f>H109*1.1</f>
        <v>55440.000000000007</v>
      </c>
      <c r="H109" s="46">
        <v>50400</v>
      </c>
      <c r="I109" s="46">
        <f>H109*0.75</f>
        <v>37800</v>
      </c>
      <c r="J109" s="47">
        <f>H109*0.5</f>
        <v>25200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50400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23040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26"/>
      <c r="F112" s="127">
        <v>18576</v>
      </c>
      <c r="G112" s="128"/>
      <c r="H112" s="128"/>
      <c r="I112" s="128"/>
      <c r="J112" s="129"/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1.75" customHeight="1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3.25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2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26784</v>
      </c>
      <c r="G8" s="16">
        <f>H8*1.1</f>
        <v>24552.000000000004</v>
      </c>
      <c r="H8" s="16">
        <v>22320</v>
      </c>
      <c r="I8" s="16">
        <f>H8*0.75</f>
        <v>16740</v>
      </c>
      <c r="J8" s="16">
        <f>H8*0.5</f>
        <v>11160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37497.599999999999</v>
      </c>
      <c r="G9" s="17">
        <f>H9*1.1</f>
        <v>34372.800000000003</v>
      </c>
      <c r="H9" s="17">
        <v>31248</v>
      </c>
      <c r="I9" s="17">
        <f>H9*0.75</f>
        <v>23436</v>
      </c>
      <c r="J9" s="17">
        <f>H9*0.5</f>
        <v>15624</v>
      </c>
    </row>
    <row r="10" spans="1:10" ht="27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33264</v>
      </c>
      <c r="G11" s="16">
        <f>H11*1.1</f>
        <v>30492.000000000004</v>
      </c>
      <c r="H11" s="16">
        <v>27720</v>
      </c>
      <c r="I11" s="16">
        <f>H11*0.75</f>
        <v>20790</v>
      </c>
      <c r="J11" s="16">
        <f>H11*0.5</f>
        <v>13860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46569.599999999999</v>
      </c>
      <c r="G12" s="17">
        <f>H12*1.1</f>
        <v>42688.800000000003</v>
      </c>
      <c r="H12" s="17">
        <v>38808</v>
      </c>
      <c r="I12" s="17">
        <f>H12*0.75</f>
        <v>29106</v>
      </c>
      <c r="J12" s="17">
        <f>H12*0.5</f>
        <v>19404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5760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4680 до 93600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4680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9360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14040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18720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23400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28080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32760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37440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42120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46800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51480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56160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60840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65520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70200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74880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79560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84240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88920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93600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24480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3240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2160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18000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7200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19800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24480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3060 до 36000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8640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864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2160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12600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5760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12240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19800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23760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15120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9000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15120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24012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10800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7200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19800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36000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5400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9000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15012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18000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8640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17280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28080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33696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21600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12960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21600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45" t="s">
        <v>186</v>
      </c>
      <c r="C87" s="146"/>
      <c r="D87" s="146"/>
      <c r="E87" s="147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28080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50400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14256</v>
      </c>
      <c r="G96" s="46">
        <f>H96*1.1</f>
        <v>13068.000000000002</v>
      </c>
      <c r="H96" s="46">
        <v>11880</v>
      </c>
      <c r="I96" s="46">
        <f>H96*0.75</f>
        <v>8910</v>
      </c>
      <c r="J96" s="47">
        <f>H96*0.5</f>
        <v>5940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18000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7920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20736</v>
      </c>
      <c r="G99" s="46">
        <f>H99*1.1</f>
        <v>19008</v>
      </c>
      <c r="H99" s="46">
        <v>17280</v>
      </c>
      <c r="I99" s="46">
        <f>H99*0.75</f>
        <v>12960</v>
      </c>
      <c r="J99" s="47">
        <f>H99*0.5</f>
        <v>8640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25200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11520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10800</v>
      </c>
      <c r="G102" s="24">
        <f>H102*1.1</f>
        <v>9900</v>
      </c>
      <c r="H102" s="24">
        <v>9000</v>
      </c>
      <c r="I102" s="24">
        <f>H102*0.75</f>
        <v>6750</v>
      </c>
      <c r="J102" s="24">
        <f>H102*0.5</f>
        <v>4500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71409.599999999991</v>
      </c>
      <c r="G8" s="16">
        <f>H8*1.1</f>
        <v>65458.8</v>
      </c>
      <c r="H8" s="16">
        <v>59508</v>
      </c>
      <c r="I8" s="16">
        <f>H8*0.75</f>
        <v>44631</v>
      </c>
      <c r="J8" s="16">
        <f>H8*0.5</f>
        <v>29754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100051.2</v>
      </c>
      <c r="G9" s="17">
        <f>H9*1.1</f>
        <v>91713.600000000006</v>
      </c>
      <c r="H9" s="17">
        <v>83376</v>
      </c>
      <c r="I9" s="17">
        <f>H9*0.75</f>
        <v>62532</v>
      </c>
      <c r="J9" s="17">
        <f>H9*0.5</f>
        <v>41688</v>
      </c>
    </row>
    <row r="10" spans="1:10" ht="27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80654.399999999994</v>
      </c>
      <c r="G11" s="16">
        <f>H11*1.1</f>
        <v>73933.200000000012</v>
      </c>
      <c r="H11" s="16">
        <v>67212</v>
      </c>
      <c r="I11" s="16">
        <f>H11*0.75</f>
        <v>50409</v>
      </c>
      <c r="J11" s="16">
        <f>H11*0.5</f>
        <v>33606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112924.8</v>
      </c>
      <c r="G12" s="17">
        <f>H12*1.1</f>
        <v>103514.40000000001</v>
      </c>
      <c r="H12" s="17">
        <v>94104</v>
      </c>
      <c r="I12" s="17">
        <f>H12*0.75</f>
        <v>70578</v>
      </c>
      <c r="J12" s="17">
        <f>H12*0.5</f>
        <v>47052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12240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17280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1800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2520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12240 до 465120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12240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24480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48960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73440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97920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122400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146880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171360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195840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220320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244800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269280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293760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318240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342720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367200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391680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416160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440640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465120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630 до 92160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8640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630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92160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18000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54720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39600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3060 до 99360</v>
      </c>
      <c r="G54" s="288"/>
      <c r="H54" s="288"/>
      <c r="I54" s="288"/>
      <c r="J54" s="289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43200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4320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10800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customHeight="1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21600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48600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76320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61200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73440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48600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91800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99360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90000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20160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16560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79200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27360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7200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30600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27000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30060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30240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68400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107280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85680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102816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68400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128880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139680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110880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38880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32832</v>
      </c>
      <c r="G96" s="46">
        <f>H96*1.1</f>
        <v>30096.000000000004</v>
      </c>
      <c r="H96" s="46">
        <v>27360</v>
      </c>
      <c r="I96" s="46">
        <f>H96*0.75</f>
        <v>20520</v>
      </c>
      <c r="J96" s="47">
        <f>H96*0.5</f>
        <v>13680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18720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18720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46656</v>
      </c>
      <c r="G99" s="46">
        <f>H99*1.1</f>
        <v>42768</v>
      </c>
      <c r="H99" s="46">
        <v>38880</v>
      </c>
      <c r="I99" s="46">
        <f>H99*0.75</f>
        <v>29160</v>
      </c>
      <c r="J99" s="47">
        <f>H99*0.5</f>
        <v>19440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26640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26640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30564</v>
      </c>
      <c r="G102" s="24">
        <f>H102*1.1</f>
        <v>28017.000000000004</v>
      </c>
      <c r="H102" s="24">
        <v>25470</v>
      </c>
      <c r="I102" s="24">
        <f>H102*0.75</f>
        <v>19102.5</v>
      </c>
      <c r="J102" s="24">
        <f>H102*0.5</f>
        <v>12735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16" activePane="bottomLeft" state="frozen"/>
      <selection activeCell="J115" sqref="J115"/>
      <selection pane="bottomLeft" activeCell="F127" sqref="F127:J127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1.710937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73828.800000000003</v>
      </c>
      <c r="G9" s="16">
        <f>H9*1.1</f>
        <v>67676.400000000009</v>
      </c>
      <c r="H9" s="16">
        <v>61524</v>
      </c>
      <c r="I9" s="16">
        <f>H9*0.75</f>
        <v>46143</v>
      </c>
      <c r="J9" s="16">
        <f>H9*0.5</f>
        <v>30762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121824</v>
      </c>
      <c r="G10" s="17">
        <f>H10*1.1</f>
        <v>111672.00000000001</v>
      </c>
      <c r="H10" s="17">
        <v>101520</v>
      </c>
      <c r="I10" s="17">
        <f>H10*0.75</f>
        <v>76140</v>
      </c>
      <c r="J10" s="17">
        <f>H10*0.5</f>
        <v>50760</v>
      </c>
    </row>
    <row r="11" spans="1:10" ht="27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85320</v>
      </c>
      <c r="G12" s="16">
        <f>H12*1.1</f>
        <v>78210</v>
      </c>
      <c r="H12" s="16">
        <v>71100</v>
      </c>
      <c r="I12" s="16">
        <f>H12*0.75</f>
        <v>53325</v>
      </c>
      <c r="J12" s="16">
        <f>H12*0.5</f>
        <v>35550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140832</v>
      </c>
      <c r="G13" s="17">
        <f>H13*1.1</f>
        <v>129096.00000000001</v>
      </c>
      <c r="H13" s="17">
        <v>117360</v>
      </c>
      <c r="I13" s="17">
        <f>H13*0.75</f>
        <v>88020</v>
      </c>
      <c r="J13" s="17">
        <f>H13*0.5</f>
        <v>58680</v>
      </c>
    </row>
    <row r="14" spans="1:10" ht="24" customHeight="1" thickBot="1" x14ac:dyDescent="0.3">
      <c r="A14" s="7"/>
      <c r="B14" s="115"/>
      <c r="C14" s="185"/>
      <c r="D14" s="185"/>
      <c r="E14" s="186"/>
      <c r="F14" s="232"/>
      <c r="G14" s="233"/>
      <c r="H14" s="233"/>
      <c r="I14" s="233"/>
      <c r="J14" s="234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15156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25200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1260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2088</v>
      </c>
      <c r="G19" s="128"/>
      <c r="H19" s="128"/>
      <c r="I19" s="128"/>
      <c r="J19" s="129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"&amp;MIN(F22:F46)&amp;" до "&amp;MAX(F22:F46)</f>
        <v>Цена от 14544 до 363600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14544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29088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43632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58176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72720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87264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101808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116352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130896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145440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159984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174528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189072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203616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218160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232704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247248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261792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276336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141</v>
      </c>
      <c r="C41" s="168"/>
      <c r="D41" s="168"/>
      <c r="E41" s="126"/>
      <c r="F41" s="127">
        <v>290880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234</v>
      </c>
      <c r="C42" s="168"/>
      <c r="D42" s="168"/>
      <c r="E42" s="126"/>
      <c r="F42" s="127">
        <v>305424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235</v>
      </c>
      <c r="C43" s="168"/>
      <c r="D43" s="168"/>
      <c r="E43" s="126"/>
      <c r="F43" s="127">
        <v>319968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236</v>
      </c>
      <c r="C44" s="168"/>
      <c r="D44" s="168"/>
      <c r="E44" s="126"/>
      <c r="F44" s="127">
        <v>334512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237</v>
      </c>
      <c r="C45" s="168"/>
      <c r="D45" s="168"/>
      <c r="E45" s="126"/>
      <c r="F45" s="127">
        <v>349056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238</v>
      </c>
      <c r="C46" s="168"/>
      <c r="D46" s="168"/>
      <c r="E46" s="126"/>
      <c r="F46" s="127">
        <v>363600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239</v>
      </c>
      <c r="C47" s="168"/>
      <c r="D47" s="168"/>
      <c r="E47" s="126"/>
      <c r="F47" s="127">
        <v>378144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240</v>
      </c>
      <c r="C48" s="168"/>
      <c r="D48" s="168"/>
      <c r="E48" s="126"/>
      <c r="F48" s="127">
        <v>392688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241</v>
      </c>
      <c r="C49" s="168"/>
      <c r="D49" s="168"/>
      <c r="E49" s="126"/>
      <c r="F49" s="127">
        <v>407232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242</v>
      </c>
      <c r="C50" s="168"/>
      <c r="D50" s="168"/>
      <c r="E50" s="126"/>
      <c r="F50" s="127">
        <v>421776</v>
      </c>
      <c r="G50" s="128"/>
      <c r="H50" s="128"/>
      <c r="I50" s="128"/>
      <c r="J50" s="129"/>
    </row>
    <row r="51" spans="1:10" ht="36" customHeight="1" outlineLevel="1" thickBot="1" x14ac:dyDescent="0.3">
      <c r="A51" s="7"/>
      <c r="B51" s="145" t="s">
        <v>243</v>
      </c>
      <c r="C51" s="168"/>
      <c r="D51" s="168"/>
      <c r="E51" s="126"/>
      <c r="F51" s="127">
        <v>436320</v>
      </c>
      <c r="G51" s="128"/>
      <c r="H51" s="128"/>
      <c r="I51" s="128"/>
      <c r="J51" s="129"/>
    </row>
    <row r="52" spans="1:10" ht="30" customHeight="1" thickBot="1" x14ac:dyDescent="0.4">
      <c r="A52" s="69" t="s">
        <v>270</v>
      </c>
      <c r="B52" s="70"/>
      <c r="C52" s="71"/>
      <c r="D52" s="71"/>
      <c r="E52" s="71"/>
      <c r="F52" s="254" t="s">
        <v>270</v>
      </c>
      <c r="G52" s="290"/>
      <c r="H52" s="290"/>
      <c r="I52" s="290"/>
      <c r="J52" s="291"/>
    </row>
    <row r="53" spans="1:10" ht="36" customHeight="1" thickBot="1" x14ac:dyDescent="0.3">
      <c r="A53" s="7" t="s">
        <v>111</v>
      </c>
      <c r="B53" s="202" t="s">
        <v>271</v>
      </c>
      <c r="C53" s="203"/>
      <c r="D53" s="203"/>
      <c r="E53" s="204"/>
      <c r="F53" s="16">
        <f>H53*1.2</f>
        <v>73828.800000000003</v>
      </c>
      <c r="G53" s="16">
        <f>H53*1.1</f>
        <v>67676.400000000009</v>
      </c>
      <c r="H53" s="16">
        <v>61524</v>
      </c>
      <c r="I53" s="16">
        <f>H53*0.75</f>
        <v>46143</v>
      </c>
      <c r="J53" s="16">
        <f>H53*0.5</f>
        <v>30762</v>
      </c>
    </row>
    <row r="54" spans="1:10" ht="34.5" customHeight="1" thickBot="1" x14ac:dyDescent="0.3">
      <c r="A54" s="7"/>
      <c r="B54" s="115"/>
      <c r="C54" s="116"/>
      <c r="D54" s="116"/>
      <c r="E54" s="117"/>
      <c r="F54" s="254" t="s">
        <v>270</v>
      </c>
      <c r="G54" s="290"/>
      <c r="H54" s="290"/>
      <c r="I54" s="290"/>
      <c r="J54" s="291"/>
    </row>
    <row r="55" spans="1:10" ht="36" customHeight="1" thickBot="1" x14ac:dyDescent="0.3">
      <c r="A55" s="7" t="s">
        <v>111</v>
      </c>
      <c r="B55" s="202" t="s">
        <v>272</v>
      </c>
      <c r="C55" s="203"/>
      <c r="D55" s="203"/>
      <c r="E55" s="204"/>
      <c r="F55" s="16">
        <f>H55*1.2</f>
        <v>85320</v>
      </c>
      <c r="G55" s="16">
        <f>H55*1.1</f>
        <v>78210</v>
      </c>
      <c r="H55" s="16">
        <v>71100</v>
      </c>
      <c r="I55" s="16">
        <f>H55*0.75</f>
        <v>53325</v>
      </c>
      <c r="J55" s="16">
        <f>H55*0.5</f>
        <v>35550</v>
      </c>
    </row>
    <row r="56" spans="1:10" ht="24" customHeight="1" thickBot="1" x14ac:dyDescent="0.3">
      <c r="A56" s="7"/>
      <c r="B56" s="115"/>
      <c r="C56" s="185"/>
      <c r="D56" s="185"/>
      <c r="E56" s="186"/>
      <c r="F56" s="254" t="s">
        <v>270</v>
      </c>
      <c r="G56" s="290"/>
      <c r="H56" s="290"/>
      <c r="I56" s="290"/>
      <c r="J56" s="291"/>
    </row>
    <row r="57" spans="1:10" ht="36" customHeight="1" thickBot="1" x14ac:dyDescent="0.3">
      <c r="A57" s="7" t="s">
        <v>111</v>
      </c>
      <c r="B57" s="145" t="s">
        <v>273</v>
      </c>
      <c r="C57" s="168"/>
      <c r="D57" s="168"/>
      <c r="E57" s="126"/>
      <c r="F57" s="263">
        <v>1260</v>
      </c>
      <c r="G57" s="446"/>
      <c r="H57" s="446"/>
      <c r="I57" s="446"/>
      <c r="J57" s="447"/>
    </row>
    <row r="58" spans="1:10" ht="30" customHeight="1" thickBot="1" x14ac:dyDescent="0.3">
      <c r="A58" s="254"/>
      <c r="B58" s="290"/>
      <c r="C58" s="290"/>
      <c r="D58" s="290"/>
      <c r="E58" s="291"/>
      <c r="F58" s="254" t="s">
        <v>270</v>
      </c>
      <c r="G58" s="290"/>
      <c r="H58" s="290"/>
      <c r="I58" s="290"/>
      <c r="J58" s="291"/>
    </row>
    <row r="59" spans="1:10" ht="36" customHeight="1" thickBot="1" x14ac:dyDescent="0.3">
      <c r="A59" s="7"/>
      <c r="B59" s="187" t="s">
        <v>121</v>
      </c>
      <c r="C59" s="188"/>
      <c r="D59" s="188"/>
      <c r="E59" s="189"/>
      <c r="F59" s="443" t="str">
        <f>"Цена от "&amp;MIN(F60:F84)&amp;" до "&amp;MAX(F60:F84)</f>
        <v>Цена от 14544 до 363600</v>
      </c>
      <c r="G59" s="444"/>
      <c r="H59" s="444"/>
      <c r="I59" s="444"/>
      <c r="J59" s="445"/>
    </row>
    <row r="60" spans="1:10" ht="36" customHeight="1" outlineLevel="1" x14ac:dyDescent="0.25">
      <c r="A60" s="7"/>
      <c r="B60" s="145" t="s">
        <v>274</v>
      </c>
      <c r="C60" s="168"/>
      <c r="D60" s="168"/>
      <c r="E60" s="168"/>
      <c r="F60" s="238">
        <v>14544</v>
      </c>
      <c r="G60" s="239"/>
      <c r="H60" s="239"/>
      <c r="I60" s="239"/>
      <c r="J60" s="240"/>
    </row>
    <row r="61" spans="1:10" ht="36" customHeight="1" outlineLevel="1" x14ac:dyDescent="0.25">
      <c r="A61" s="7"/>
      <c r="B61" s="145" t="s">
        <v>275</v>
      </c>
      <c r="C61" s="168"/>
      <c r="D61" s="168"/>
      <c r="E61" s="168"/>
      <c r="F61" s="183">
        <v>29088</v>
      </c>
      <c r="G61" s="169"/>
      <c r="H61" s="169"/>
      <c r="I61" s="169"/>
      <c r="J61" s="184"/>
    </row>
    <row r="62" spans="1:10" ht="36" customHeight="1" outlineLevel="1" x14ac:dyDescent="0.25">
      <c r="A62" s="7"/>
      <c r="B62" s="145" t="s">
        <v>276</v>
      </c>
      <c r="C62" s="168"/>
      <c r="D62" s="168"/>
      <c r="E62" s="168"/>
      <c r="F62" s="183">
        <v>43632</v>
      </c>
      <c r="G62" s="169"/>
      <c r="H62" s="169"/>
      <c r="I62" s="169"/>
      <c r="J62" s="184"/>
    </row>
    <row r="63" spans="1:10" ht="36" customHeight="1" outlineLevel="1" x14ac:dyDescent="0.25">
      <c r="A63" s="7"/>
      <c r="B63" s="145" t="s">
        <v>277</v>
      </c>
      <c r="C63" s="168"/>
      <c r="D63" s="168"/>
      <c r="E63" s="168"/>
      <c r="F63" s="183">
        <v>58176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278</v>
      </c>
      <c r="C64" s="168"/>
      <c r="D64" s="168"/>
      <c r="E64" s="168"/>
      <c r="F64" s="183">
        <v>72720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279</v>
      </c>
      <c r="C65" s="168"/>
      <c r="D65" s="168"/>
      <c r="E65" s="168"/>
      <c r="F65" s="183">
        <v>87264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280</v>
      </c>
      <c r="C66" s="168"/>
      <c r="D66" s="168"/>
      <c r="E66" s="168"/>
      <c r="F66" s="183">
        <v>101808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281</v>
      </c>
      <c r="C67" s="168"/>
      <c r="D67" s="168"/>
      <c r="E67" s="168"/>
      <c r="F67" s="183">
        <v>116352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282</v>
      </c>
      <c r="C68" s="168"/>
      <c r="D68" s="168"/>
      <c r="E68" s="168"/>
      <c r="F68" s="183">
        <v>130896</v>
      </c>
      <c r="G68" s="169"/>
      <c r="H68" s="169"/>
      <c r="I68" s="169"/>
      <c r="J68" s="184"/>
    </row>
    <row r="69" spans="1:10" ht="36" customHeight="1" outlineLevel="1" x14ac:dyDescent="0.25">
      <c r="A69" s="7"/>
      <c r="B69" s="145" t="s">
        <v>283</v>
      </c>
      <c r="C69" s="168"/>
      <c r="D69" s="168"/>
      <c r="E69" s="168"/>
      <c r="F69" s="183">
        <v>145440</v>
      </c>
      <c r="G69" s="169"/>
      <c r="H69" s="169"/>
      <c r="I69" s="169"/>
      <c r="J69" s="184"/>
    </row>
    <row r="70" spans="1:10" ht="36" customHeight="1" outlineLevel="1" x14ac:dyDescent="0.25">
      <c r="A70" s="7"/>
      <c r="B70" s="145" t="s">
        <v>284</v>
      </c>
      <c r="C70" s="168"/>
      <c r="D70" s="168"/>
      <c r="E70" s="168"/>
      <c r="F70" s="183">
        <v>159984</v>
      </c>
      <c r="G70" s="169"/>
      <c r="H70" s="169"/>
      <c r="I70" s="169"/>
      <c r="J70" s="184"/>
    </row>
    <row r="71" spans="1:10" ht="36" customHeight="1" outlineLevel="1" x14ac:dyDescent="0.25">
      <c r="A71" s="7"/>
      <c r="B71" s="145" t="s">
        <v>285</v>
      </c>
      <c r="C71" s="168"/>
      <c r="D71" s="168"/>
      <c r="E71" s="168"/>
      <c r="F71" s="183">
        <v>174528</v>
      </c>
      <c r="G71" s="169"/>
      <c r="H71" s="169"/>
      <c r="I71" s="169"/>
      <c r="J71" s="184"/>
    </row>
    <row r="72" spans="1:10" ht="36" customHeight="1" outlineLevel="1" x14ac:dyDescent="0.25">
      <c r="A72" s="7"/>
      <c r="B72" s="145" t="s">
        <v>286</v>
      </c>
      <c r="C72" s="168"/>
      <c r="D72" s="168"/>
      <c r="E72" s="168"/>
      <c r="F72" s="183">
        <v>189072</v>
      </c>
      <c r="G72" s="169"/>
      <c r="H72" s="169"/>
      <c r="I72" s="169"/>
      <c r="J72" s="184"/>
    </row>
    <row r="73" spans="1:10" ht="36" customHeight="1" outlineLevel="1" x14ac:dyDescent="0.25">
      <c r="A73" s="7"/>
      <c r="B73" s="145" t="s">
        <v>287</v>
      </c>
      <c r="C73" s="168"/>
      <c r="D73" s="168"/>
      <c r="E73" s="168"/>
      <c r="F73" s="183">
        <v>203616</v>
      </c>
      <c r="G73" s="169"/>
      <c r="H73" s="169"/>
      <c r="I73" s="169"/>
      <c r="J73" s="184"/>
    </row>
    <row r="74" spans="1:10" ht="36" customHeight="1" outlineLevel="1" x14ac:dyDescent="0.25">
      <c r="A74" s="7"/>
      <c r="B74" s="145" t="s">
        <v>288</v>
      </c>
      <c r="C74" s="168"/>
      <c r="D74" s="168"/>
      <c r="E74" s="168"/>
      <c r="F74" s="183">
        <v>218160</v>
      </c>
      <c r="G74" s="169"/>
      <c r="H74" s="169"/>
      <c r="I74" s="169"/>
      <c r="J74" s="184"/>
    </row>
    <row r="75" spans="1:10" ht="36" customHeight="1" outlineLevel="1" x14ac:dyDescent="0.25">
      <c r="A75" s="7"/>
      <c r="B75" s="145" t="s">
        <v>289</v>
      </c>
      <c r="C75" s="168"/>
      <c r="D75" s="168"/>
      <c r="E75" s="168"/>
      <c r="F75" s="183">
        <v>232704</v>
      </c>
      <c r="G75" s="169"/>
      <c r="H75" s="169"/>
      <c r="I75" s="169"/>
      <c r="J75" s="184"/>
    </row>
    <row r="76" spans="1:10" ht="36" customHeight="1" outlineLevel="1" x14ac:dyDescent="0.25">
      <c r="A76" s="7"/>
      <c r="B76" s="145" t="s">
        <v>290</v>
      </c>
      <c r="C76" s="168"/>
      <c r="D76" s="168"/>
      <c r="E76" s="168"/>
      <c r="F76" s="183">
        <v>247248</v>
      </c>
      <c r="G76" s="169"/>
      <c r="H76" s="169"/>
      <c r="I76" s="169"/>
      <c r="J76" s="184"/>
    </row>
    <row r="77" spans="1:10" ht="36" customHeight="1" outlineLevel="1" x14ac:dyDescent="0.25">
      <c r="A77" s="7"/>
      <c r="B77" s="145" t="s">
        <v>291</v>
      </c>
      <c r="C77" s="168"/>
      <c r="D77" s="168"/>
      <c r="E77" s="168"/>
      <c r="F77" s="183">
        <v>261792</v>
      </c>
      <c r="G77" s="169"/>
      <c r="H77" s="169"/>
      <c r="I77" s="169"/>
      <c r="J77" s="184"/>
    </row>
    <row r="78" spans="1:10" ht="36" customHeight="1" outlineLevel="1" x14ac:dyDescent="0.25">
      <c r="A78" s="7"/>
      <c r="B78" s="145" t="s">
        <v>292</v>
      </c>
      <c r="C78" s="168"/>
      <c r="D78" s="168"/>
      <c r="E78" s="168"/>
      <c r="F78" s="183">
        <v>276336</v>
      </c>
      <c r="G78" s="169"/>
      <c r="H78" s="169"/>
      <c r="I78" s="169"/>
      <c r="J78" s="184"/>
    </row>
    <row r="79" spans="1:10" ht="36" customHeight="1" outlineLevel="1" x14ac:dyDescent="0.25">
      <c r="A79" s="7"/>
      <c r="B79" s="145" t="s">
        <v>293</v>
      </c>
      <c r="C79" s="168"/>
      <c r="D79" s="168"/>
      <c r="E79" s="168"/>
      <c r="F79" s="183">
        <v>290880</v>
      </c>
      <c r="G79" s="169"/>
      <c r="H79" s="169"/>
      <c r="I79" s="169"/>
      <c r="J79" s="184"/>
    </row>
    <row r="80" spans="1:10" ht="36" customHeight="1" outlineLevel="1" x14ac:dyDescent="0.25">
      <c r="A80" s="7"/>
      <c r="B80" s="145" t="s">
        <v>294</v>
      </c>
      <c r="C80" s="168"/>
      <c r="D80" s="168"/>
      <c r="E80" s="168"/>
      <c r="F80" s="183">
        <v>305424</v>
      </c>
      <c r="G80" s="169"/>
      <c r="H80" s="169"/>
      <c r="I80" s="169"/>
      <c r="J80" s="184"/>
    </row>
    <row r="81" spans="1:10" ht="36" customHeight="1" outlineLevel="1" x14ac:dyDescent="0.25">
      <c r="A81" s="7"/>
      <c r="B81" s="145" t="s">
        <v>295</v>
      </c>
      <c r="C81" s="168"/>
      <c r="D81" s="168"/>
      <c r="E81" s="168"/>
      <c r="F81" s="183">
        <v>319968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296</v>
      </c>
      <c r="C82" s="168"/>
      <c r="D82" s="168"/>
      <c r="E82" s="168"/>
      <c r="F82" s="183">
        <v>334512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297</v>
      </c>
      <c r="C83" s="168"/>
      <c r="D83" s="168"/>
      <c r="E83" s="168"/>
      <c r="F83" s="183">
        <v>349056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298</v>
      </c>
      <c r="C84" s="168"/>
      <c r="D84" s="168"/>
      <c r="E84" s="168"/>
      <c r="F84" s="183">
        <v>363600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299</v>
      </c>
      <c r="C85" s="168"/>
      <c r="D85" s="168"/>
      <c r="E85" s="126"/>
      <c r="F85" s="183">
        <v>378144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300</v>
      </c>
      <c r="C86" s="168"/>
      <c r="D86" s="168"/>
      <c r="E86" s="126"/>
      <c r="F86" s="183">
        <v>392688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301</v>
      </c>
      <c r="C87" s="168"/>
      <c r="D87" s="168"/>
      <c r="E87" s="126"/>
      <c r="F87" s="183">
        <v>407232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302</v>
      </c>
      <c r="C88" s="168"/>
      <c r="D88" s="168"/>
      <c r="E88" s="126"/>
      <c r="F88" s="183">
        <v>421776</v>
      </c>
      <c r="G88" s="169"/>
      <c r="H88" s="169"/>
      <c r="I88" s="169"/>
      <c r="J88" s="184"/>
    </row>
    <row r="89" spans="1:10" ht="36" customHeight="1" outlineLevel="1" thickBot="1" x14ac:dyDescent="0.3">
      <c r="A89" s="7"/>
      <c r="B89" s="145" t="s">
        <v>303</v>
      </c>
      <c r="C89" s="168"/>
      <c r="D89" s="168"/>
      <c r="E89" s="126"/>
      <c r="F89" s="442">
        <v>436320</v>
      </c>
      <c r="G89" s="243"/>
      <c r="H89" s="243"/>
      <c r="I89" s="243"/>
      <c r="J89" s="244"/>
    </row>
    <row r="90" spans="1:10" ht="36" customHeight="1" thickBot="1" x14ac:dyDescent="0.3">
      <c r="A90" s="7"/>
      <c r="B90" s="433" t="s">
        <v>142</v>
      </c>
      <c r="C90" s="434"/>
      <c r="D90" s="434"/>
      <c r="E90" s="435"/>
      <c r="F90" s="464" t="str">
        <f>"Цена от "&amp;MIN(F91:F100)&amp;" до "&amp;MAX(F91:F100)</f>
        <v>Цена от 5544 до 101412</v>
      </c>
      <c r="G90" s="465"/>
      <c r="H90" s="465"/>
      <c r="I90" s="465"/>
      <c r="J90" s="466"/>
    </row>
    <row r="91" spans="1:10" ht="36" customHeight="1" x14ac:dyDescent="0.25">
      <c r="A91" s="7"/>
      <c r="B91" s="153" t="s">
        <v>143</v>
      </c>
      <c r="C91" s="154"/>
      <c r="D91" s="154"/>
      <c r="E91" s="155"/>
      <c r="F91" s="274">
        <v>9540</v>
      </c>
      <c r="G91" s="467"/>
      <c r="H91" s="467"/>
      <c r="I91" s="467"/>
      <c r="J91" s="468"/>
    </row>
    <row r="92" spans="1:10" ht="36" customHeight="1" x14ac:dyDescent="0.25">
      <c r="A92" s="7"/>
      <c r="B92" s="124" t="s">
        <v>212</v>
      </c>
      <c r="C92" s="125"/>
      <c r="D92" s="125"/>
      <c r="E92" s="126"/>
      <c r="F92" s="127">
        <v>5544.0000000000009</v>
      </c>
      <c r="G92" s="128"/>
      <c r="H92" s="128"/>
      <c r="I92" s="128"/>
      <c r="J92" s="129"/>
    </row>
    <row r="93" spans="1:10" ht="36" customHeight="1" x14ac:dyDescent="0.25">
      <c r="A93" s="7"/>
      <c r="B93" s="139" t="s">
        <v>145</v>
      </c>
      <c r="C93" s="140"/>
      <c r="D93" s="140"/>
      <c r="E93" s="141"/>
      <c r="F93" s="142">
        <v>101412</v>
      </c>
      <c r="G93" s="143"/>
      <c r="H93" s="143"/>
      <c r="I93" s="143"/>
      <c r="J93" s="144"/>
    </row>
    <row r="94" spans="1:10" ht="36" customHeight="1" x14ac:dyDescent="0.25">
      <c r="A94" s="7"/>
      <c r="B94" s="124" t="s">
        <v>146</v>
      </c>
      <c r="C94" s="125"/>
      <c r="D94" s="125"/>
      <c r="E94" s="126"/>
      <c r="F94" s="127">
        <v>23652</v>
      </c>
      <c r="G94" s="128"/>
      <c r="H94" s="128"/>
      <c r="I94" s="128"/>
      <c r="J94" s="129"/>
    </row>
    <row r="95" spans="1:10" ht="36" customHeight="1" x14ac:dyDescent="0.25">
      <c r="A95" s="7"/>
      <c r="B95" s="124" t="s">
        <v>147</v>
      </c>
      <c r="C95" s="125"/>
      <c r="D95" s="125"/>
      <c r="E95" s="126"/>
      <c r="F95" s="127">
        <v>62532</v>
      </c>
      <c r="G95" s="128"/>
      <c r="H95" s="128"/>
      <c r="I95" s="128"/>
      <c r="J95" s="129"/>
    </row>
    <row r="96" spans="1:10" ht="36" customHeight="1" x14ac:dyDescent="0.25">
      <c r="A96" s="7"/>
      <c r="B96" s="124" t="s">
        <v>148</v>
      </c>
      <c r="C96" s="125"/>
      <c r="D96" s="125"/>
      <c r="E96" s="126"/>
      <c r="F96" s="127">
        <v>15444</v>
      </c>
      <c r="G96" s="128"/>
      <c r="H96" s="128"/>
      <c r="I96" s="128"/>
      <c r="J96" s="129"/>
    </row>
    <row r="97" spans="1:10" ht="36" customHeight="1" x14ac:dyDescent="0.25">
      <c r="A97" s="7"/>
      <c r="B97" s="124" t="s">
        <v>149</v>
      </c>
      <c r="C97" s="125"/>
      <c r="D97" s="125"/>
      <c r="E97" s="126"/>
      <c r="F97" s="127">
        <v>15444</v>
      </c>
      <c r="G97" s="128"/>
      <c r="H97" s="128"/>
      <c r="I97" s="128"/>
      <c r="J97" s="129"/>
    </row>
    <row r="98" spans="1:10" ht="36" customHeight="1" x14ac:dyDescent="0.25">
      <c r="A98" s="7"/>
      <c r="B98" s="124" t="s">
        <v>150</v>
      </c>
      <c r="C98" s="125"/>
      <c r="D98" s="125"/>
      <c r="E98" s="126"/>
      <c r="F98" s="127">
        <v>30888</v>
      </c>
      <c r="G98" s="128"/>
      <c r="H98" s="128"/>
      <c r="I98" s="128"/>
      <c r="J98" s="129"/>
    </row>
    <row r="99" spans="1:10" ht="36" customHeight="1" x14ac:dyDescent="0.25">
      <c r="A99" s="7"/>
      <c r="B99" s="124" t="s">
        <v>151</v>
      </c>
      <c r="C99" s="125"/>
      <c r="D99" s="125"/>
      <c r="E99" s="126"/>
      <c r="F99" s="127">
        <v>46332</v>
      </c>
      <c r="G99" s="128"/>
      <c r="H99" s="128"/>
      <c r="I99" s="128"/>
      <c r="J99" s="129"/>
    </row>
    <row r="100" spans="1:10" ht="36" customHeight="1" thickBot="1" x14ac:dyDescent="0.3">
      <c r="A100" s="7"/>
      <c r="B100" s="124" t="s">
        <v>152</v>
      </c>
      <c r="C100" s="125"/>
      <c r="D100" s="125"/>
      <c r="E100" s="126"/>
      <c r="F100" s="127">
        <v>75492</v>
      </c>
      <c r="G100" s="128"/>
      <c r="H100" s="128"/>
      <c r="I100" s="128"/>
      <c r="J100" s="129"/>
    </row>
    <row r="101" spans="1:10" ht="21.75" customHeight="1" thickBot="1" x14ac:dyDescent="0.3">
      <c r="A101" s="7"/>
      <c r="B101" s="115"/>
      <c r="C101" s="116"/>
      <c r="D101" s="116"/>
      <c r="E101" s="117"/>
      <c r="F101" s="118" t="s">
        <v>153</v>
      </c>
      <c r="G101" s="119"/>
      <c r="H101" s="119"/>
      <c r="I101" s="119"/>
      <c r="J101" s="120"/>
    </row>
    <row r="102" spans="1:10" ht="36" customHeight="1" thickBot="1" x14ac:dyDescent="0.3">
      <c r="A102" s="7"/>
      <c r="B102" s="124" t="s">
        <v>154</v>
      </c>
      <c r="C102" s="125"/>
      <c r="D102" s="125"/>
      <c r="E102" s="126"/>
      <c r="F102" s="127">
        <v>180</v>
      </c>
      <c r="G102" s="128"/>
      <c r="H102" s="128"/>
      <c r="I102" s="128"/>
      <c r="J102" s="129"/>
    </row>
    <row r="103" spans="1:10" ht="54" customHeight="1" thickBot="1" x14ac:dyDescent="0.3">
      <c r="A103" s="7"/>
      <c r="B103" s="226" t="s">
        <v>213</v>
      </c>
      <c r="C103" s="227"/>
      <c r="D103" s="227"/>
      <c r="E103" s="228"/>
      <c r="F103" s="156" t="str">
        <f>"Цена от "&amp;MIN(F105,F110:F122)&amp;" до "&amp;MAX(F105,F110:F122)</f>
        <v>Цена от 3564 до 89694</v>
      </c>
      <c r="G103" s="157"/>
      <c r="H103" s="157"/>
      <c r="I103" s="157"/>
      <c r="J103" s="158"/>
    </row>
    <row r="104" spans="1:10" ht="24" customHeight="1" thickBot="1" x14ac:dyDescent="0.3">
      <c r="A104" s="7"/>
      <c r="B104" s="115"/>
      <c r="C104" s="116"/>
      <c r="D104" s="116"/>
      <c r="E104" s="117"/>
      <c r="F104" s="118"/>
      <c r="G104" s="119"/>
      <c r="H104" s="119"/>
      <c r="I104" s="119"/>
      <c r="J104" s="120"/>
    </row>
    <row r="105" spans="1:10" ht="36" customHeight="1" x14ac:dyDescent="0.25">
      <c r="A105" s="7"/>
      <c r="B105" s="124" t="s">
        <v>156</v>
      </c>
      <c r="C105" s="125"/>
      <c r="D105" s="125"/>
      <c r="E105" s="126"/>
      <c r="F105" s="127">
        <v>87480</v>
      </c>
      <c r="G105" s="128"/>
      <c r="H105" s="128"/>
      <c r="I105" s="128"/>
      <c r="J105" s="129"/>
    </row>
    <row r="106" spans="1:10" ht="36" customHeight="1" x14ac:dyDescent="0.25">
      <c r="A106" s="7"/>
      <c r="B106" s="162" t="s">
        <v>157</v>
      </c>
      <c r="C106" s="163"/>
      <c r="D106" s="163"/>
      <c r="E106" s="164"/>
      <c r="F106" s="127">
        <v>8748</v>
      </c>
      <c r="G106" s="128"/>
      <c r="H106" s="128"/>
      <c r="I106" s="128"/>
      <c r="J106" s="129"/>
    </row>
    <row r="107" spans="1:10" ht="36" customHeight="1" x14ac:dyDescent="0.25">
      <c r="A107" s="7"/>
      <c r="B107" s="162" t="s">
        <v>158</v>
      </c>
      <c r="C107" s="163"/>
      <c r="D107" s="163"/>
      <c r="E107" s="164"/>
      <c r="F107" s="127">
        <v>21870</v>
      </c>
      <c r="G107" s="128"/>
      <c r="H107" s="128"/>
      <c r="I107" s="128"/>
      <c r="J107" s="129"/>
    </row>
    <row r="108" spans="1:10" ht="36" customHeight="1" thickBot="1" x14ac:dyDescent="0.3">
      <c r="A108" s="7"/>
      <c r="B108" s="337" t="s">
        <v>159</v>
      </c>
      <c r="C108" s="338"/>
      <c r="D108" s="338"/>
      <c r="E108" s="339"/>
      <c r="F108" s="127">
        <v>120024</v>
      </c>
      <c r="G108" s="128"/>
      <c r="H108" s="128"/>
      <c r="I108" s="128"/>
      <c r="J108" s="129"/>
    </row>
    <row r="109" spans="1:10" ht="24" customHeight="1" thickBot="1" x14ac:dyDescent="0.3">
      <c r="A109" s="7"/>
      <c r="B109" s="115"/>
      <c r="C109" s="116"/>
      <c r="D109" s="116"/>
      <c r="E109" s="117"/>
      <c r="F109" s="118"/>
      <c r="G109" s="119"/>
      <c r="H109" s="119"/>
      <c r="I109" s="119"/>
      <c r="J109" s="120"/>
    </row>
    <row r="110" spans="1:10" ht="36" customHeight="1" x14ac:dyDescent="0.25">
      <c r="A110" s="7" t="s">
        <v>111</v>
      </c>
      <c r="B110" s="124" t="s">
        <v>160</v>
      </c>
      <c r="C110" s="125"/>
      <c r="D110" s="125"/>
      <c r="E110" s="126"/>
      <c r="F110" s="127">
        <v>89694.000000000015</v>
      </c>
      <c r="G110" s="128"/>
      <c r="H110" s="128"/>
      <c r="I110" s="128"/>
      <c r="J110" s="129"/>
    </row>
    <row r="111" spans="1:10" ht="36" customHeight="1" x14ac:dyDescent="0.25">
      <c r="A111" s="7" t="s">
        <v>111</v>
      </c>
      <c r="B111" s="145" t="s">
        <v>161</v>
      </c>
      <c r="C111" s="146"/>
      <c r="D111" s="146"/>
      <c r="E111" s="147"/>
      <c r="F111" s="127">
        <v>9342</v>
      </c>
      <c r="G111" s="128"/>
      <c r="H111" s="128"/>
      <c r="I111" s="128"/>
      <c r="J111" s="129"/>
    </row>
    <row r="112" spans="1:10" ht="36" customHeight="1" x14ac:dyDescent="0.25">
      <c r="A112" s="7" t="s">
        <v>111</v>
      </c>
      <c r="B112" s="124" t="s">
        <v>162</v>
      </c>
      <c r="C112" s="125"/>
      <c r="D112" s="125"/>
      <c r="E112" s="126"/>
      <c r="F112" s="127">
        <v>37422</v>
      </c>
      <c r="G112" s="128"/>
      <c r="H112" s="128"/>
      <c r="I112" s="128"/>
      <c r="J112" s="129"/>
    </row>
    <row r="113" spans="1:10" ht="36" customHeight="1" x14ac:dyDescent="0.25">
      <c r="A113" s="7" t="s">
        <v>111</v>
      </c>
      <c r="B113" s="124" t="s">
        <v>163</v>
      </c>
      <c r="C113" s="125"/>
      <c r="D113" s="125"/>
      <c r="E113" s="126"/>
      <c r="F113" s="127">
        <v>58014</v>
      </c>
      <c r="G113" s="128"/>
      <c r="H113" s="128"/>
      <c r="I113" s="128"/>
      <c r="J113" s="129"/>
    </row>
    <row r="114" spans="1:10" ht="36" customHeight="1" x14ac:dyDescent="0.25">
      <c r="A114" s="7" t="s">
        <v>111</v>
      </c>
      <c r="B114" s="124" t="s">
        <v>164</v>
      </c>
      <c r="C114" s="125"/>
      <c r="D114" s="125"/>
      <c r="E114" s="126"/>
      <c r="F114" s="127">
        <v>69616.799999999988</v>
      </c>
      <c r="G114" s="128"/>
      <c r="H114" s="128"/>
      <c r="I114" s="128"/>
      <c r="J114" s="129"/>
    </row>
    <row r="115" spans="1:10" ht="36" customHeight="1" x14ac:dyDescent="0.25">
      <c r="A115" s="7" t="s">
        <v>111</v>
      </c>
      <c r="B115" s="124" t="s">
        <v>165</v>
      </c>
      <c r="C115" s="125"/>
      <c r="D115" s="125"/>
      <c r="E115" s="126"/>
      <c r="F115" s="127">
        <v>13122</v>
      </c>
      <c r="G115" s="128"/>
      <c r="H115" s="128"/>
      <c r="I115" s="128"/>
      <c r="J115" s="129"/>
    </row>
    <row r="116" spans="1:10" ht="36" customHeight="1" x14ac:dyDescent="0.25">
      <c r="A116" s="7" t="s">
        <v>111</v>
      </c>
      <c r="B116" s="124" t="s">
        <v>166</v>
      </c>
      <c r="C116" s="125"/>
      <c r="D116" s="125"/>
      <c r="E116" s="126"/>
      <c r="F116" s="127">
        <v>14202</v>
      </c>
      <c r="G116" s="128"/>
      <c r="H116" s="128"/>
      <c r="I116" s="128"/>
      <c r="J116" s="129"/>
    </row>
    <row r="117" spans="1:10" ht="36" customHeight="1" x14ac:dyDescent="0.25">
      <c r="A117" s="7" t="s">
        <v>111</v>
      </c>
      <c r="B117" s="124" t="s">
        <v>167</v>
      </c>
      <c r="C117" s="125"/>
      <c r="D117" s="125"/>
      <c r="E117" s="126"/>
      <c r="F117" s="127">
        <v>45522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168</v>
      </c>
      <c r="C118" s="125"/>
      <c r="D118" s="125"/>
      <c r="E118" s="126"/>
      <c r="F118" s="127">
        <v>64548</v>
      </c>
      <c r="G118" s="128"/>
      <c r="H118" s="128"/>
      <c r="I118" s="128"/>
      <c r="J118" s="129"/>
    </row>
    <row r="119" spans="1:10" ht="36" customHeight="1" x14ac:dyDescent="0.25">
      <c r="A119" s="7" t="s">
        <v>111</v>
      </c>
      <c r="B119" s="139" t="s">
        <v>169</v>
      </c>
      <c r="C119" s="140"/>
      <c r="D119" s="140"/>
      <c r="E119" s="141"/>
      <c r="F119" s="127">
        <v>3564</v>
      </c>
      <c r="G119" s="128"/>
      <c r="H119" s="128"/>
      <c r="I119" s="128"/>
      <c r="J119" s="129"/>
    </row>
    <row r="120" spans="1:10" ht="36" customHeight="1" x14ac:dyDescent="0.25">
      <c r="A120" s="7"/>
      <c r="B120" s="124" t="s">
        <v>170</v>
      </c>
      <c r="C120" s="125"/>
      <c r="D120" s="125"/>
      <c r="E120" s="126"/>
      <c r="F120" s="127">
        <v>52074</v>
      </c>
      <c r="G120" s="128"/>
      <c r="H120" s="128"/>
      <c r="I120" s="128"/>
      <c r="J120" s="129"/>
    </row>
    <row r="121" spans="1:10" ht="36" customHeight="1" x14ac:dyDescent="0.25">
      <c r="B121" s="124" t="s">
        <v>171</v>
      </c>
      <c r="C121" s="125"/>
      <c r="D121" s="125"/>
      <c r="E121" s="126"/>
      <c r="F121" s="127">
        <v>44154.000000000007</v>
      </c>
      <c r="G121" s="128"/>
      <c r="H121" s="128"/>
      <c r="I121" s="128"/>
      <c r="J121" s="129"/>
    </row>
    <row r="122" spans="1:10" ht="36" customHeight="1" x14ac:dyDescent="0.25">
      <c r="A122" s="7" t="s">
        <v>111</v>
      </c>
      <c r="B122" s="124" t="s">
        <v>173</v>
      </c>
      <c r="C122" s="125"/>
      <c r="D122" s="125"/>
      <c r="E122" s="126"/>
      <c r="F122" s="127">
        <v>17982</v>
      </c>
      <c r="G122" s="128"/>
      <c r="H122" s="128"/>
      <c r="I122" s="128"/>
      <c r="J122" s="129"/>
    </row>
    <row r="123" spans="1:10" ht="36" customHeight="1" x14ac:dyDescent="0.25">
      <c r="A123" s="7"/>
      <c r="B123" s="124" t="s">
        <v>174</v>
      </c>
      <c r="C123" s="125"/>
      <c r="D123" s="125"/>
      <c r="E123" s="126"/>
      <c r="F123" s="127">
        <v>9540</v>
      </c>
      <c r="G123" s="128"/>
      <c r="H123" s="128"/>
      <c r="I123" s="128"/>
      <c r="J123" s="129"/>
    </row>
    <row r="124" spans="1:10" ht="36" customHeight="1" x14ac:dyDescent="0.25">
      <c r="A124" s="7"/>
      <c r="B124" s="124" t="s">
        <v>175</v>
      </c>
      <c r="C124" s="125"/>
      <c r="D124" s="125"/>
      <c r="E124" s="126"/>
      <c r="F124" s="127">
        <v>79200.000000000015</v>
      </c>
      <c r="G124" s="128"/>
      <c r="H124" s="128"/>
      <c r="I124" s="128"/>
      <c r="J124" s="129"/>
    </row>
    <row r="125" spans="1:10" ht="36" customHeight="1" x14ac:dyDescent="0.25">
      <c r="A125" s="7"/>
      <c r="B125" s="124" t="s">
        <v>176</v>
      </c>
      <c r="C125" s="125"/>
      <c r="D125" s="125"/>
      <c r="E125" s="168"/>
      <c r="F125" s="127">
        <v>66033</v>
      </c>
      <c r="G125" s="128"/>
      <c r="H125" s="128"/>
      <c r="I125" s="128"/>
      <c r="J125" s="129"/>
    </row>
    <row r="126" spans="1:10" ht="36" customHeight="1" x14ac:dyDescent="0.25">
      <c r="A126" s="7"/>
      <c r="B126" s="145" t="s">
        <v>177</v>
      </c>
      <c r="C126" s="146"/>
      <c r="D126" s="146"/>
      <c r="E126" s="146"/>
      <c r="F126" s="127">
        <v>60012</v>
      </c>
      <c r="G126" s="128"/>
      <c r="H126" s="128"/>
      <c r="I126" s="128"/>
      <c r="J126" s="129"/>
    </row>
    <row r="127" spans="1:10" ht="36" customHeight="1" x14ac:dyDescent="0.25">
      <c r="A127" s="7" t="s">
        <v>113</v>
      </c>
      <c r="B127" s="124" t="s">
        <v>178</v>
      </c>
      <c r="C127" s="125"/>
      <c r="D127" s="125"/>
      <c r="E127" s="126"/>
      <c r="F127" s="127">
        <v>148320</v>
      </c>
      <c r="G127" s="128"/>
      <c r="H127" s="128"/>
      <c r="I127" s="128"/>
      <c r="J127" s="129"/>
    </row>
    <row r="128" spans="1:10" ht="36" customHeight="1" x14ac:dyDescent="0.25">
      <c r="A128" s="7" t="s">
        <v>113</v>
      </c>
      <c r="B128" s="124" t="s">
        <v>179</v>
      </c>
      <c r="C128" s="125"/>
      <c r="D128" s="125"/>
      <c r="E128" s="126"/>
      <c r="F128" s="127">
        <v>15840</v>
      </c>
      <c r="G128" s="128"/>
      <c r="H128" s="128"/>
      <c r="I128" s="128"/>
      <c r="J128" s="129"/>
    </row>
    <row r="129" spans="1:10" ht="36" customHeight="1" x14ac:dyDescent="0.25">
      <c r="A129" s="7" t="s">
        <v>113</v>
      </c>
      <c r="B129" s="124" t="s">
        <v>180</v>
      </c>
      <c r="C129" s="125"/>
      <c r="D129" s="125"/>
      <c r="E129" s="126"/>
      <c r="F129" s="127">
        <v>61920</v>
      </c>
      <c r="G129" s="128"/>
      <c r="H129" s="128"/>
      <c r="I129" s="128"/>
      <c r="J129" s="129"/>
    </row>
    <row r="130" spans="1:10" ht="36" customHeight="1" x14ac:dyDescent="0.25">
      <c r="A130" s="7" t="s">
        <v>113</v>
      </c>
      <c r="B130" s="124" t="s">
        <v>181</v>
      </c>
      <c r="C130" s="125"/>
      <c r="D130" s="125"/>
      <c r="E130" s="126"/>
      <c r="F130" s="127">
        <v>95760</v>
      </c>
      <c r="G130" s="128"/>
      <c r="H130" s="128"/>
      <c r="I130" s="128"/>
      <c r="J130" s="129"/>
    </row>
    <row r="131" spans="1:10" ht="36" customHeight="1" x14ac:dyDescent="0.25">
      <c r="A131" s="7" t="s">
        <v>113</v>
      </c>
      <c r="B131" s="162" t="s">
        <v>182</v>
      </c>
      <c r="C131" s="163"/>
      <c r="D131" s="163"/>
      <c r="E131" s="164"/>
      <c r="F131" s="127">
        <v>114912</v>
      </c>
      <c r="G131" s="128"/>
      <c r="H131" s="128"/>
      <c r="I131" s="128"/>
      <c r="J131" s="129"/>
    </row>
    <row r="132" spans="1:10" ht="36" customHeight="1" x14ac:dyDescent="0.25">
      <c r="A132" s="7" t="s">
        <v>113</v>
      </c>
      <c r="B132" s="124" t="s">
        <v>183</v>
      </c>
      <c r="C132" s="125"/>
      <c r="D132" s="125"/>
      <c r="E132" s="126"/>
      <c r="F132" s="127">
        <v>22320</v>
      </c>
      <c r="G132" s="128"/>
      <c r="H132" s="128"/>
      <c r="I132" s="128"/>
      <c r="J132" s="129"/>
    </row>
    <row r="133" spans="1:10" ht="36" customHeight="1" x14ac:dyDescent="0.25">
      <c r="A133" s="7" t="s">
        <v>113</v>
      </c>
      <c r="B133" s="124" t="s">
        <v>184</v>
      </c>
      <c r="C133" s="125"/>
      <c r="D133" s="125"/>
      <c r="E133" s="126"/>
      <c r="F133" s="127">
        <v>23760</v>
      </c>
      <c r="G133" s="128"/>
      <c r="H133" s="128"/>
      <c r="I133" s="128"/>
      <c r="J133" s="129"/>
    </row>
    <row r="134" spans="1:10" ht="36" customHeight="1" x14ac:dyDescent="0.25">
      <c r="A134" s="7" t="s">
        <v>113</v>
      </c>
      <c r="B134" s="124" t="s">
        <v>185</v>
      </c>
      <c r="C134" s="125"/>
      <c r="D134" s="125"/>
      <c r="E134" s="126"/>
      <c r="F134" s="127">
        <v>75600</v>
      </c>
      <c r="G134" s="128"/>
      <c r="H134" s="128"/>
      <c r="I134" s="128"/>
      <c r="J134" s="129"/>
    </row>
    <row r="135" spans="1:10" ht="36" customHeight="1" x14ac:dyDescent="0.25">
      <c r="A135" s="7" t="s">
        <v>113</v>
      </c>
      <c r="B135" s="139" t="s">
        <v>186</v>
      </c>
      <c r="C135" s="140"/>
      <c r="D135" s="140"/>
      <c r="E135" s="141"/>
      <c r="F135" s="127">
        <v>6480</v>
      </c>
      <c r="G135" s="128"/>
      <c r="H135" s="128"/>
      <c r="I135" s="128"/>
      <c r="J135" s="129"/>
    </row>
    <row r="136" spans="1:10" ht="36" customHeight="1" thickBot="1" x14ac:dyDescent="0.3">
      <c r="A136" s="7" t="s">
        <v>113</v>
      </c>
      <c r="B136" s="124" t="s">
        <v>188</v>
      </c>
      <c r="C136" s="125"/>
      <c r="D136" s="125"/>
      <c r="E136" s="126"/>
      <c r="F136" s="127">
        <v>30240</v>
      </c>
      <c r="G136" s="128"/>
      <c r="H136" s="128"/>
      <c r="I136" s="128"/>
      <c r="J136" s="129"/>
    </row>
    <row r="137" spans="1:10" ht="22.5" customHeight="1" x14ac:dyDescent="0.25">
      <c r="A137" s="7" t="s">
        <v>111</v>
      </c>
      <c r="B137" s="159" t="s">
        <v>190</v>
      </c>
      <c r="C137" s="160"/>
      <c r="D137" s="160"/>
      <c r="E137" s="160"/>
      <c r="F137" s="160"/>
      <c r="G137" s="160"/>
      <c r="H137" s="160"/>
      <c r="I137" s="160"/>
      <c r="J137" s="161"/>
    </row>
    <row r="138" spans="1:10" ht="36" customHeight="1" thickBot="1" x14ac:dyDescent="0.3">
      <c r="A138" s="7"/>
      <c r="B138" s="145" t="s">
        <v>172</v>
      </c>
      <c r="C138" s="146"/>
      <c r="D138" s="146"/>
      <c r="E138" s="147"/>
      <c r="F138" s="127">
        <v>40</v>
      </c>
      <c r="G138" s="128"/>
      <c r="H138" s="128"/>
      <c r="I138" s="128"/>
      <c r="J138" s="129"/>
    </row>
    <row r="139" spans="1:10" ht="36" customHeight="1" thickBot="1" x14ac:dyDescent="0.3">
      <c r="A139" s="7"/>
      <c r="B139" s="18" t="s">
        <v>189</v>
      </c>
      <c r="C139" s="19"/>
      <c r="D139" s="19"/>
      <c r="E139" s="20"/>
      <c r="F139" s="156"/>
      <c r="G139" s="157"/>
      <c r="H139" s="157"/>
      <c r="I139" s="157"/>
      <c r="J139" s="158"/>
    </row>
    <row r="140" spans="1:10" ht="36" customHeight="1" thickBot="1" x14ac:dyDescent="0.3">
      <c r="A140" s="7"/>
      <c r="B140" s="218" t="s">
        <v>190</v>
      </c>
      <c r="C140" s="219"/>
      <c r="D140" s="219"/>
      <c r="E140" s="219"/>
      <c r="F140" s="219"/>
      <c r="G140" s="219"/>
      <c r="H140" s="219"/>
      <c r="I140" s="219"/>
      <c r="J140" s="220"/>
    </row>
    <row r="141" spans="1:10" ht="36" customHeight="1" x14ac:dyDescent="0.25">
      <c r="A141" s="7"/>
      <c r="B141" s="153" t="s">
        <v>191</v>
      </c>
      <c r="C141" s="154"/>
      <c r="D141" s="154"/>
      <c r="E141" s="155"/>
      <c r="F141" s="127">
        <v>60</v>
      </c>
      <c r="G141" s="128"/>
      <c r="H141" s="128"/>
      <c r="I141" s="128"/>
      <c r="J141" s="129"/>
    </row>
    <row r="142" spans="1:10" ht="36" customHeight="1" x14ac:dyDescent="0.25">
      <c r="A142" s="7"/>
      <c r="B142" s="124" t="s">
        <v>192</v>
      </c>
      <c r="C142" s="125"/>
      <c r="D142" s="125"/>
      <c r="E142" s="126"/>
      <c r="F142" s="127">
        <v>99</v>
      </c>
      <c r="G142" s="128"/>
      <c r="H142" s="128"/>
      <c r="I142" s="128"/>
      <c r="J142" s="129"/>
    </row>
    <row r="143" spans="1:10" ht="36" customHeight="1" thickBot="1" x14ac:dyDescent="0.3">
      <c r="A143" s="7"/>
      <c r="B143" s="124" t="s">
        <v>193</v>
      </c>
      <c r="C143" s="125"/>
      <c r="D143" s="125"/>
      <c r="E143" s="126"/>
      <c r="F143" s="127">
        <v>150</v>
      </c>
      <c r="G143" s="128"/>
      <c r="H143" s="128"/>
      <c r="I143" s="128"/>
      <c r="J143" s="129"/>
    </row>
    <row r="144" spans="1:10" ht="36" customHeight="1" thickBot="1" x14ac:dyDescent="0.3">
      <c r="A144" s="7"/>
      <c r="B144" s="130" t="s">
        <v>194</v>
      </c>
      <c r="C144" s="131"/>
      <c r="D144" s="131"/>
      <c r="E144" s="132"/>
      <c r="F144" s="287"/>
      <c r="G144" s="288"/>
      <c r="H144" s="288"/>
      <c r="I144" s="288"/>
      <c r="J144" s="289"/>
    </row>
    <row r="145" spans="1:10" ht="36" customHeight="1" x14ac:dyDescent="0.25">
      <c r="A145" s="7" t="s">
        <v>111</v>
      </c>
      <c r="B145" s="124" t="s">
        <v>266</v>
      </c>
      <c r="C145" s="125"/>
      <c r="D145" s="125"/>
      <c r="E145" s="126"/>
      <c r="F145" s="127">
        <v>40194.000000000007</v>
      </c>
      <c r="G145" s="128"/>
      <c r="H145" s="128"/>
      <c r="I145" s="128"/>
      <c r="J145" s="129"/>
    </row>
    <row r="146" spans="1:10" ht="36" customHeight="1" x14ac:dyDescent="0.25">
      <c r="A146" s="7" t="s">
        <v>111</v>
      </c>
      <c r="B146" s="124" t="s">
        <v>196</v>
      </c>
      <c r="C146" s="125"/>
      <c r="D146" s="125"/>
      <c r="E146" s="126"/>
      <c r="F146" s="127">
        <v>40194.000000000007</v>
      </c>
      <c r="G146" s="128"/>
      <c r="H146" s="128"/>
      <c r="I146" s="128"/>
      <c r="J146" s="129"/>
    </row>
    <row r="147" spans="1:10" ht="36" customHeight="1" x14ac:dyDescent="0.25">
      <c r="A147" s="7" t="s">
        <v>113</v>
      </c>
      <c r="B147" s="124" t="s">
        <v>198</v>
      </c>
      <c r="C147" s="125"/>
      <c r="D147" s="125"/>
      <c r="E147" s="126"/>
      <c r="F147" s="127">
        <v>66960</v>
      </c>
      <c r="G147" s="128"/>
      <c r="H147" s="128"/>
      <c r="I147" s="128"/>
      <c r="J147" s="129"/>
    </row>
    <row r="148" spans="1:10" ht="36" customHeight="1" x14ac:dyDescent="0.25">
      <c r="A148" s="7" t="s">
        <v>113</v>
      </c>
      <c r="B148" s="124" t="s">
        <v>199</v>
      </c>
      <c r="C148" s="125"/>
      <c r="D148" s="125"/>
      <c r="E148" s="126"/>
      <c r="F148" s="127">
        <v>66960</v>
      </c>
      <c r="G148" s="128"/>
      <c r="H148" s="128"/>
      <c r="I148" s="128"/>
      <c r="J148" s="129"/>
    </row>
    <row r="149" spans="1:10" ht="36" customHeight="1" thickBot="1" x14ac:dyDescent="0.3">
      <c r="A149" s="7"/>
      <c r="B149" s="124" t="s">
        <v>201</v>
      </c>
      <c r="C149" s="125"/>
      <c r="D149" s="125"/>
      <c r="E149" s="126"/>
      <c r="F149" s="127">
        <v>40194.000000000007</v>
      </c>
      <c r="G149" s="128"/>
      <c r="H149" s="128"/>
      <c r="I149" s="128"/>
      <c r="J149" s="129"/>
    </row>
    <row r="150" spans="1:10" ht="54" customHeight="1" thickBot="1" x14ac:dyDescent="0.3">
      <c r="A150" s="7"/>
      <c r="B150" s="226" t="s">
        <v>202</v>
      </c>
      <c r="C150" s="227"/>
      <c r="D150" s="227"/>
      <c r="E150" s="228"/>
      <c r="F150" s="156"/>
      <c r="G150" s="157"/>
      <c r="H150" s="157"/>
      <c r="I150" s="157"/>
      <c r="J150" s="158"/>
    </row>
    <row r="151" spans="1:10" ht="28.5" customHeight="1" thickBot="1" x14ac:dyDescent="0.3">
      <c r="A151" s="7"/>
      <c r="B151" s="411" t="s">
        <v>190</v>
      </c>
      <c r="C151" s="412"/>
      <c r="D151" s="412"/>
      <c r="E151" s="412"/>
      <c r="F151" s="412"/>
      <c r="G151" s="412"/>
      <c r="H151" s="412"/>
      <c r="I151" s="412"/>
      <c r="J151" s="413"/>
    </row>
    <row r="152" spans="1:10" ht="28.5" customHeight="1" x14ac:dyDescent="0.25">
      <c r="A152" s="7"/>
      <c r="B152" s="139" t="s">
        <v>203</v>
      </c>
      <c r="C152" s="140"/>
      <c r="D152" s="140"/>
      <c r="E152" s="141"/>
      <c r="F152" s="142">
        <v>90</v>
      </c>
      <c r="G152" s="143"/>
      <c r="H152" s="143"/>
      <c r="I152" s="143"/>
      <c r="J152" s="144"/>
    </row>
    <row r="153" spans="1:10" ht="28.5" customHeight="1" x14ac:dyDescent="0.25">
      <c r="A153" s="7"/>
      <c r="B153" s="124" t="s">
        <v>204</v>
      </c>
      <c r="C153" s="125"/>
      <c r="D153" s="125"/>
      <c r="E153" s="126"/>
      <c r="F153" s="127">
        <v>60</v>
      </c>
      <c r="G153" s="128"/>
      <c r="H153" s="128"/>
      <c r="I153" s="128"/>
      <c r="J153" s="129"/>
    </row>
    <row r="154" spans="1:10" ht="28.5" customHeight="1" x14ac:dyDescent="0.25">
      <c r="A154" s="7"/>
      <c r="B154" s="124" t="s">
        <v>205</v>
      </c>
      <c r="C154" s="125"/>
      <c r="D154" s="125"/>
      <c r="E154" s="126"/>
      <c r="F154" s="127">
        <v>60</v>
      </c>
      <c r="G154" s="128"/>
      <c r="H154" s="128"/>
      <c r="I154" s="128"/>
      <c r="J154" s="129"/>
    </row>
    <row r="155" spans="1:10" ht="28.5" customHeight="1" x14ac:dyDescent="0.25">
      <c r="A155" s="7"/>
      <c r="B155" s="124" t="s">
        <v>206</v>
      </c>
      <c r="C155" s="125"/>
      <c r="D155" s="125"/>
      <c r="E155" s="126"/>
      <c r="F155" s="127">
        <v>90</v>
      </c>
      <c r="G155" s="128"/>
      <c r="H155" s="128"/>
      <c r="I155" s="128"/>
      <c r="J155" s="129"/>
    </row>
    <row r="156" spans="1:10" ht="28.5" customHeight="1" thickBot="1" x14ac:dyDescent="0.3">
      <c r="A156" s="7"/>
      <c r="B156" s="124" t="s">
        <v>207</v>
      </c>
      <c r="C156" s="125"/>
      <c r="D156" s="125"/>
      <c r="E156" s="126"/>
      <c r="F156" s="127">
        <v>90</v>
      </c>
      <c r="G156" s="128"/>
      <c r="H156" s="128"/>
      <c r="I156" s="128"/>
      <c r="J156" s="129"/>
    </row>
    <row r="157" spans="1:10" ht="24" customHeight="1" thickBot="1" x14ac:dyDescent="0.3">
      <c r="A157" s="7"/>
      <c r="B157" s="115"/>
      <c r="C157" s="116"/>
      <c r="D157" s="116"/>
      <c r="E157" s="117"/>
      <c r="F157" s="118"/>
      <c r="G157" s="119"/>
      <c r="H157" s="119"/>
      <c r="I157" s="119"/>
      <c r="J157" s="120"/>
    </row>
    <row r="158" spans="1:10" ht="18" customHeight="1" x14ac:dyDescent="0.25">
      <c r="A158" s="7"/>
      <c r="B158" s="25"/>
      <c r="C158" s="26"/>
      <c r="D158" s="26"/>
      <c r="E158" s="26"/>
      <c r="F158" s="27"/>
      <c r="G158" s="27"/>
      <c r="H158" s="27"/>
      <c r="I158" s="27"/>
      <c r="J158" s="27"/>
    </row>
    <row r="159" spans="1:10" ht="67.5" customHeight="1" x14ac:dyDescent="0.25">
      <c r="A159" s="7"/>
      <c r="B159" s="121" t="s">
        <v>480</v>
      </c>
      <c r="C159" s="121"/>
      <c r="D159" s="121"/>
      <c r="E159" s="121"/>
      <c r="F159" s="121"/>
      <c r="G159" s="121"/>
      <c r="H159" s="121"/>
      <c r="I159" s="121"/>
      <c r="J159" s="121"/>
    </row>
    <row r="160" spans="1:10" ht="27" customHeight="1" x14ac:dyDescent="0.25">
      <c r="A160" s="7" t="s">
        <v>113</v>
      </c>
      <c r="B160" s="122" t="s">
        <v>210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s="41" customFormat="1" ht="20.100000000000001" customHeight="1" x14ac:dyDescent="0.25">
      <c r="B161" s="75"/>
      <c r="F161" s="76"/>
      <c r="G161" s="76"/>
      <c r="H161" s="76"/>
      <c r="I161" s="76"/>
      <c r="J161" s="76"/>
    </row>
    <row r="162" spans="1:10" s="50" customFormat="1" ht="36" customHeight="1" thickBot="1" x14ac:dyDescent="0.3">
      <c r="B162" s="324" t="s">
        <v>254</v>
      </c>
      <c r="C162" s="324"/>
      <c r="D162" s="324"/>
      <c r="E162" s="324"/>
      <c r="F162" s="324"/>
      <c r="G162" s="324"/>
      <c r="H162" s="324"/>
      <c r="I162" s="324"/>
    </row>
    <row r="163" spans="1:10" s="30" customFormat="1" ht="36" customHeight="1" thickBot="1" x14ac:dyDescent="0.3">
      <c r="B163" s="325" t="s">
        <v>255</v>
      </c>
      <c r="C163" s="326"/>
      <c r="D163" s="326"/>
      <c r="E163" s="326"/>
      <c r="F163" s="326"/>
      <c r="G163" s="326"/>
      <c r="H163" s="326"/>
      <c r="I163" s="327"/>
    </row>
    <row r="164" spans="1:10" ht="87" customHeight="1" thickBot="1" x14ac:dyDescent="0.3">
      <c r="B164" s="350" t="s">
        <v>256</v>
      </c>
      <c r="C164" s="351"/>
      <c r="D164" s="352" t="s">
        <v>257</v>
      </c>
      <c r="E164" s="333"/>
      <c r="F164" s="334"/>
      <c r="G164" s="333" t="s">
        <v>258</v>
      </c>
      <c r="H164" s="333"/>
      <c r="I164" s="334"/>
      <c r="J164" s="8"/>
    </row>
    <row r="165" spans="1:10" ht="36" customHeight="1" x14ac:dyDescent="0.25">
      <c r="B165" s="353" t="s">
        <v>259</v>
      </c>
      <c r="C165" s="354"/>
      <c r="D165" s="312" t="s">
        <v>260</v>
      </c>
      <c r="E165" s="312"/>
      <c r="F165" s="312"/>
      <c r="G165" s="355">
        <v>2190</v>
      </c>
      <c r="H165" s="312"/>
      <c r="I165" s="313"/>
      <c r="J165" s="8"/>
    </row>
    <row r="166" spans="1:10" ht="36" customHeight="1" x14ac:dyDescent="0.25">
      <c r="B166" s="347" t="s">
        <v>261</v>
      </c>
      <c r="C166" s="348"/>
      <c r="D166" s="317"/>
      <c r="E166" s="317"/>
      <c r="F166" s="317"/>
      <c r="G166" s="349">
        <v>1590</v>
      </c>
      <c r="H166" s="317"/>
      <c r="I166" s="318"/>
      <c r="J166" s="8"/>
    </row>
    <row r="167" spans="1:10" ht="36" customHeight="1" x14ac:dyDescent="0.25">
      <c r="B167" s="347" t="s">
        <v>262</v>
      </c>
      <c r="C167" s="348"/>
      <c r="D167" s="317"/>
      <c r="E167" s="317"/>
      <c r="F167" s="317"/>
      <c r="G167" s="349">
        <v>1440</v>
      </c>
      <c r="H167" s="317"/>
      <c r="I167" s="318"/>
      <c r="J167" s="8"/>
    </row>
    <row r="168" spans="1:10" ht="54" customHeight="1" x14ac:dyDescent="0.25">
      <c r="B168" s="347" t="s">
        <v>263</v>
      </c>
      <c r="C168" s="348"/>
      <c r="D168" s="317"/>
      <c r="E168" s="317"/>
      <c r="F168" s="317"/>
      <c r="G168" s="349">
        <v>1290</v>
      </c>
      <c r="H168" s="317"/>
      <c r="I168" s="318"/>
      <c r="J168" s="8"/>
    </row>
    <row r="169" spans="1:10" ht="40.5" customHeight="1" x14ac:dyDescent="0.25">
      <c r="A169" s="7"/>
      <c r="B169" s="123" t="s">
        <v>211</v>
      </c>
      <c r="C169" s="123"/>
      <c r="D169" s="123"/>
      <c r="E169" s="123"/>
      <c r="F169" s="123"/>
      <c r="G169" s="123"/>
      <c r="H169" s="123"/>
      <c r="I169" s="123"/>
      <c r="J169" s="123"/>
    </row>
    <row r="170" spans="1:10" ht="23.25" x14ac:dyDescent="0.25">
      <c r="A170" s="401" t="s">
        <v>320</v>
      </c>
      <c r="B170" s="401"/>
      <c r="C170" s="401"/>
      <c r="D170" s="401"/>
      <c r="E170" s="401"/>
      <c r="F170" s="401"/>
      <c r="G170" s="401"/>
      <c r="H170" s="401"/>
      <c r="I170" s="8"/>
      <c r="J170" s="8"/>
    </row>
    <row r="171" spans="1:10" ht="25.5" x14ac:dyDescent="0.35">
      <c r="A171" s="400" t="s">
        <v>321</v>
      </c>
      <c r="B171" s="400"/>
      <c r="C171" s="400"/>
      <c r="D171" s="400"/>
      <c r="E171" s="64" t="s">
        <v>322</v>
      </c>
      <c r="F171" s="65"/>
      <c r="G171" s="65"/>
      <c r="H171" s="8"/>
      <c r="I171" s="8"/>
      <c r="J171" s="8"/>
    </row>
    <row r="172" spans="1:10" ht="25.5" x14ac:dyDescent="0.35">
      <c r="A172" s="398" t="s">
        <v>323</v>
      </c>
      <c r="B172" s="398"/>
      <c r="C172" s="398"/>
      <c r="D172" s="398"/>
      <c r="E172" s="66">
        <v>1</v>
      </c>
      <c r="F172" s="65"/>
      <c r="G172" s="65"/>
      <c r="H172" s="8"/>
      <c r="I172" s="8"/>
      <c r="J172" s="8"/>
    </row>
    <row r="173" spans="1:10" ht="25.5" x14ac:dyDescent="0.35">
      <c r="A173" s="398">
        <v>2</v>
      </c>
      <c r="B173" s="398"/>
      <c r="C173" s="398"/>
      <c r="D173" s="398"/>
      <c r="E173" s="67">
        <v>1.1000000000000001</v>
      </c>
      <c r="F173" s="65"/>
      <c r="G173" s="65"/>
      <c r="H173" s="8"/>
      <c r="I173" s="8"/>
      <c r="J173" s="8"/>
    </row>
    <row r="174" spans="1:10" ht="25.5" x14ac:dyDescent="0.35">
      <c r="A174" s="398">
        <v>3</v>
      </c>
      <c r="B174" s="398"/>
      <c r="C174" s="398"/>
      <c r="D174" s="398"/>
      <c r="E174" s="67">
        <v>1.2</v>
      </c>
      <c r="F174" s="65"/>
      <c r="G174" s="65"/>
      <c r="H174" s="8"/>
      <c r="I174" s="8"/>
      <c r="J174" s="8"/>
    </row>
    <row r="175" spans="1:10" ht="25.5" x14ac:dyDescent="0.35">
      <c r="A175" s="398" t="s">
        <v>324</v>
      </c>
      <c r="B175" s="398"/>
      <c r="C175" s="398"/>
      <c r="D175" s="398"/>
      <c r="E175" s="67">
        <v>1.25</v>
      </c>
      <c r="F175" s="65"/>
      <c r="G175" s="65"/>
      <c r="H175" s="8"/>
      <c r="I175" s="8"/>
      <c r="J175" s="8"/>
    </row>
    <row r="176" spans="1:10" ht="25.5" x14ac:dyDescent="0.35">
      <c r="A176" s="398" t="s">
        <v>325</v>
      </c>
      <c r="B176" s="398"/>
      <c r="C176" s="398"/>
      <c r="D176" s="398"/>
      <c r="E176" s="67">
        <v>1.3</v>
      </c>
      <c r="F176" s="65"/>
      <c r="G176" s="65"/>
      <c r="H176" s="8"/>
      <c r="I176" s="8"/>
      <c r="J176" s="8"/>
    </row>
    <row r="177" spans="1:10" ht="25.5" x14ac:dyDescent="0.35">
      <c r="A177" s="398" t="s">
        <v>326</v>
      </c>
      <c r="B177" s="398"/>
      <c r="C177" s="398"/>
      <c r="D177" s="398"/>
      <c r="E177" s="67">
        <v>1.35</v>
      </c>
      <c r="F177" s="65"/>
      <c r="G177" s="65"/>
      <c r="H177" s="8"/>
      <c r="I177" s="8"/>
      <c r="J177" s="8"/>
    </row>
    <row r="178" spans="1:10" ht="25.5" x14ac:dyDescent="0.35">
      <c r="A178" s="398" t="s">
        <v>327</v>
      </c>
      <c r="B178" s="398"/>
      <c r="C178" s="398"/>
      <c r="D178" s="398"/>
      <c r="E178" s="67">
        <v>1.4</v>
      </c>
      <c r="F178" s="65"/>
      <c r="G178" s="65"/>
      <c r="H178" s="8"/>
      <c r="I178" s="8"/>
      <c r="J178" s="8"/>
    </row>
    <row r="179" spans="1:10" ht="25.5" x14ac:dyDescent="0.35">
      <c r="A179" s="398" t="s">
        <v>328</v>
      </c>
      <c r="B179" s="398"/>
      <c r="C179" s="398"/>
      <c r="D179" s="398"/>
      <c r="E179" s="67">
        <v>1.45</v>
      </c>
      <c r="F179" s="65"/>
      <c r="G179" s="65"/>
      <c r="H179" s="8"/>
      <c r="I179" s="8"/>
      <c r="J179" s="8"/>
    </row>
    <row r="180" spans="1:10" ht="25.5" x14ac:dyDescent="0.35">
      <c r="A180" s="398" t="s">
        <v>329</v>
      </c>
      <c r="B180" s="398"/>
      <c r="C180" s="398"/>
      <c r="D180" s="398"/>
      <c r="E180" s="67">
        <v>1.5</v>
      </c>
      <c r="F180" s="65"/>
      <c r="G180" s="65"/>
      <c r="H180" s="8"/>
      <c r="I180" s="8"/>
      <c r="J180" s="8"/>
    </row>
    <row r="181" spans="1:10" ht="25.5" x14ac:dyDescent="0.35">
      <c r="A181" s="398" t="s">
        <v>330</v>
      </c>
      <c r="B181" s="398"/>
      <c r="C181" s="398"/>
      <c r="D181" s="398"/>
      <c r="E181" s="67">
        <v>2</v>
      </c>
      <c r="F181" s="65"/>
      <c r="G181" s="65"/>
      <c r="H181" s="8"/>
      <c r="I181" s="8"/>
      <c r="J181" s="8"/>
    </row>
    <row r="182" spans="1:10" ht="53.25" customHeight="1" x14ac:dyDescent="0.25">
      <c r="A182" s="399" t="s">
        <v>331</v>
      </c>
      <c r="B182" s="399"/>
      <c r="C182" s="399"/>
      <c r="D182" s="399"/>
      <c r="E182" s="399"/>
      <c r="F182" s="399"/>
      <c r="G182" s="399"/>
      <c r="H182" s="399"/>
      <c r="I182" s="8"/>
      <c r="J182" s="8"/>
    </row>
  </sheetData>
  <sheetProtection selectLockedCells="1" selectUnlockedCells="1"/>
  <mergeCells count="326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F139:J139"/>
    <mergeCell ref="B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56:E156"/>
    <mergeCell ref="F156:J156"/>
    <mergeCell ref="B157:E157"/>
    <mergeCell ref="F157:J157"/>
    <mergeCell ref="B159:J159"/>
    <mergeCell ref="B160:J160"/>
    <mergeCell ref="B153:E153"/>
    <mergeCell ref="F153:J153"/>
    <mergeCell ref="B154:E154"/>
    <mergeCell ref="F154:J154"/>
    <mergeCell ref="B155:E155"/>
    <mergeCell ref="F155:J155"/>
    <mergeCell ref="B167:C167"/>
    <mergeCell ref="G167:I167"/>
    <mergeCell ref="B168:C168"/>
    <mergeCell ref="G168:I168"/>
    <mergeCell ref="B169:J169"/>
    <mergeCell ref="A170:H170"/>
    <mergeCell ref="B162:I162"/>
    <mergeCell ref="B163:I163"/>
    <mergeCell ref="B164:C164"/>
    <mergeCell ref="D164:F164"/>
    <mergeCell ref="G164:I164"/>
    <mergeCell ref="B165:C165"/>
    <mergeCell ref="D165:F168"/>
    <mergeCell ref="G165:I165"/>
    <mergeCell ref="B166:C166"/>
    <mergeCell ref="G166:I166"/>
    <mergeCell ref="A177:D177"/>
    <mergeCell ref="A178:D178"/>
    <mergeCell ref="A179:D179"/>
    <mergeCell ref="A180:D180"/>
    <mergeCell ref="A181:D181"/>
    <mergeCell ref="A182:H182"/>
    <mergeCell ref="A171:D171"/>
    <mergeCell ref="A172:D172"/>
    <mergeCell ref="A173:D173"/>
    <mergeCell ref="A174:D174"/>
    <mergeCell ref="A175:D175"/>
    <mergeCell ref="A176:D17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60307.199999999997</v>
      </c>
      <c r="G9" s="17">
        <f>H9*1.1</f>
        <v>55281.600000000006</v>
      </c>
      <c r="H9" s="17">
        <v>50256</v>
      </c>
      <c r="I9" s="17">
        <f>H9*0.75</f>
        <v>37692</v>
      </c>
      <c r="J9" s="17">
        <f>H9*0.5</f>
        <v>25128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71020.800000000003</v>
      </c>
      <c r="G12" s="17">
        <f>H12*1.1</f>
        <v>65102.400000000009</v>
      </c>
      <c r="H12" s="17">
        <v>59184</v>
      </c>
      <c r="I12" s="17">
        <f>H12*0.75</f>
        <v>44388</v>
      </c>
      <c r="J12" s="17">
        <f>H12*0.5</f>
        <v>29592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5328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7920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2484 до 49680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2484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4968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7452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9936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12420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14904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17388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19872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22356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24840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27324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29808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32292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34776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37260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39744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42228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44712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47196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49680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14868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3366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1440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14868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2844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12060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12060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48168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18000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1800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4500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20772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38952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42120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30960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37152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24120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31500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48168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48060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10620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8496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36252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40356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174</v>
      </c>
      <c r="C75" s="125"/>
      <c r="D75" s="125"/>
      <c r="E75" s="126"/>
      <c r="F75" s="127">
        <v>6354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42030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30060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29520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54720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59040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43920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52704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33840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44640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67680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51120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56880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12744</v>
      </c>
      <c r="G96" s="46">
        <f>H96*1.1</f>
        <v>11682.000000000002</v>
      </c>
      <c r="H96" s="46">
        <v>10620</v>
      </c>
      <c r="I96" s="46">
        <f>H96*0.75</f>
        <v>7965</v>
      </c>
      <c r="J96" s="47">
        <f>H96*0.5</f>
        <v>5310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9216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3204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18144</v>
      </c>
      <c r="G99" s="46">
        <f>H99*1.1</f>
        <v>16632</v>
      </c>
      <c r="H99" s="46">
        <v>15120</v>
      </c>
      <c r="I99" s="46">
        <f>H99*0.75</f>
        <v>11340</v>
      </c>
      <c r="J99" s="47">
        <f>H99*0.5</f>
        <v>7560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12960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5040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30060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0" zoomScaleNormal="60" workbookViewId="0">
      <pane ySplit="4" topLeftCell="A85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79574.399999999994</v>
      </c>
      <c r="G9" s="17">
        <f>H9*1.1</f>
        <v>72943.200000000012</v>
      </c>
      <c r="H9" s="17">
        <v>66312</v>
      </c>
      <c r="I9" s="17">
        <f>H9*0.75</f>
        <v>49734</v>
      </c>
      <c r="J9" s="17">
        <f>H9*0.5</f>
        <v>33156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64800</v>
      </c>
      <c r="G11" s="16">
        <f>H11*1.1</f>
        <v>59400.000000000007</v>
      </c>
      <c r="H11" s="16">
        <v>54000</v>
      </c>
      <c r="I11" s="16">
        <f>H11*0.75</f>
        <v>40500</v>
      </c>
      <c r="J11" s="16">
        <f>H11*0.5</f>
        <v>27000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90720</v>
      </c>
      <c r="G12" s="17">
        <f>H12*1.1</f>
        <v>83160</v>
      </c>
      <c r="H12" s="17">
        <v>75600</v>
      </c>
      <c r="I12" s="17">
        <f>H12*0.75</f>
        <v>56700</v>
      </c>
      <c r="J12" s="17">
        <f>H12*0.5</f>
        <v>37800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10620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15120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1440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2016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10980 до 219600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10980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21960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32940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43920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54900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65880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76860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87840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98820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109800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120780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131760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142740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153720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164700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175680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186660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197640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208620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219600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230580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241560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252540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263520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274500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285480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296460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307440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318420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329400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1440 до 44964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6660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1800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44964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9936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26928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1440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1440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2880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4320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29376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9936 до 151200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36720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3672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12240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60048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23040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33264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65844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65844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79012.799999999988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33264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37512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65844</v>
      </c>
      <c r="G78" s="128"/>
      <c r="H78" s="128"/>
      <c r="I78" s="128"/>
      <c r="J78" s="129"/>
    </row>
    <row r="79" spans="1:10" ht="36" customHeight="1" x14ac:dyDescent="0.25">
      <c r="A79" s="7"/>
      <c r="B79" s="419" t="s">
        <v>168</v>
      </c>
      <c r="C79" s="414"/>
      <c r="D79" s="414"/>
      <c r="E79" s="469"/>
      <c r="F79" s="127">
        <v>90000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12060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9936</v>
      </c>
      <c r="G81" s="128"/>
      <c r="H81" s="128"/>
      <c r="I81" s="128"/>
      <c r="J81" s="129"/>
    </row>
    <row r="82" spans="1:10" ht="36" customHeight="1" x14ac:dyDescent="0.25">
      <c r="A82" s="7"/>
      <c r="B82" s="145" t="s">
        <v>171</v>
      </c>
      <c r="C82" s="146"/>
      <c r="D82" s="146"/>
      <c r="E82" s="147"/>
      <c r="F82" s="127">
        <v>9936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151200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89928</v>
      </c>
      <c r="G84" s="128"/>
      <c r="H84" s="128"/>
      <c r="I84" s="128"/>
      <c r="J84" s="129"/>
    </row>
    <row r="85" spans="1:10" ht="36" customHeight="1" x14ac:dyDescent="0.25">
      <c r="A85" s="7"/>
      <c r="B85" s="124" t="s">
        <v>174</v>
      </c>
      <c r="C85" s="125"/>
      <c r="D85" s="125"/>
      <c r="E85" s="126"/>
      <c r="F85" s="127">
        <v>6660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120600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27000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30060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32400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46800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92880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92880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111456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46800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52560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92880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17280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211680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126000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28944</v>
      </c>
      <c r="G106" s="46">
        <f>H106*1.1</f>
        <v>26532.000000000004</v>
      </c>
      <c r="H106" s="46">
        <v>24120</v>
      </c>
      <c r="I106" s="46">
        <f>H106*0.75</f>
        <v>18090</v>
      </c>
      <c r="J106" s="47">
        <f>H106*0.5</f>
        <v>12060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18072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16632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40608</v>
      </c>
      <c r="G109" s="46">
        <f>H109*1.1</f>
        <v>37224</v>
      </c>
      <c r="H109" s="46">
        <v>33840</v>
      </c>
      <c r="I109" s="46">
        <f>H109*0.75</f>
        <v>25380</v>
      </c>
      <c r="J109" s="47">
        <f>H109*0.5</f>
        <v>16920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25920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23760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68"/>
      <c r="F112" s="24">
        <f>H112*1.2</f>
        <v>34560</v>
      </c>
      <c r="G112" s="24">
        <f>H112*1.1</f>
        <v>31680.000000000004</v>
      </c>
      <c r="H112" s="24">
        <v>28800</v>
      </c>
      <c r="I112" s="24">
        <f>H112*0.75</f>
        <v>21600</v>
      </c>
      <c r="J112" s="24">
        <f>H112*0.5</f>
        <v>14400</v>
      </c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3.25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s="50" customFormat="1" ht="36" customHeight="1" thickBot="1" x14ac:dyDescent="0.3">
      <c r="B122" s="324" t="s">
        <v>254</v>
      </c>
      <c r="C122" s="324"/>
      <c r="D122" s="324"/>
      <c r="E122" s="324"/>
      <c r="F122" s="324"/>
      <c r="G122" s="324"/>
      <c r="H122" s="324"/>
      <c r="I122" s="324"/>
    </row>
    <row r="123" spans="1:10" s="30" customFormat="1" ht="36" customHeight="1" thickBot="1" x14ac:dyDescent="0.3">
      <c r="B123" s="325" t="s">
        <v>255</v>
      </c>
      <c r="C123" s="326"/>
      <c r="D123" s="326"/>
      <c r="E123" s="326"/>
      <c r="F123" s="326"/>
      <c r="G123" s="326"/>
      <c r="H123" s="326"/>
      <c r="I123" s="327"/>
    </row>
    <row r="124" spans="1:10" ht="83.25" customHeight="1" thickBot="1" x14ac:dyDescent="0.3">
      <c r="B124" s="328" t="s">
        <v>256</v>
      </c>
      <c r="C124" s="329"/>
      <c r="D124" s="330" t="s">
        <v>257</v>
      </c>
      <c r="E124" s="331"/>
      <c r="F124" s="332"/>
      <c r="G124" s="333" t="s">
        <v>258</v>
      </c>
      <c r="H124" s="333"/>
      <c r="I124" s="334"/>
      <c r="J124" s="8"/>
    </row>
    <row r="125" spans="1:10" ht="36" customHeight="1" x14ac:dyDescent="0.25">
      <c r="B125" s="303" t="s">
        <v>259</v>
      </c>
      <c r="C125" s="304"/>
      <c r="D125" s="305" t="s">
        <v>260</v>
      </c>
      <c r="E125" s="306"/>
      <c r="F125" s="306"/>
      <c r="G125" s="311">
        <v>2190</v>
      </c>
      <c r="H125" s="312"/>
      <c r="I125" s="313"/>
      <c r="J125" s="8"/>
    </row>
    <row r="126" spans="1:10" ht="36" customHeight="1" x14ac:dyDescent="0.25">
      <c r="B126" s="314" t="s">
        <v>261</v>
      </c>
      <c r="C126" s="315"/>
      <c r="D126" s="307"/>
      <c r="E126" s="308"/>
      <c r="F126" s="308"/>
      <c r="G126" s="316">
        <v>1590</v>
      </c>
      <c r="H126" s="317"/>
      <c r="I126" s="318"/>
      <c r="J126" s="8"/>
    </row>
    <row r="127" spans="1:10" ht="36" customHeight="1" x14ac:dyDescent="0.25">
      <c r="B127" s="314" t="s">
        <v>262</v>
      </c>
      <c r="C127" s="315"/>
      <c r="D127" s="307"/>
      <c r="E127" s="308"/>
      <c r="F127" s="308"/>
      <c r="G127" s="316">
        <v>1440</v>
      </c>
      <c r="H127" s="317"/>
      <c r="I127" s="318"/>
      <c r="J127" s="8"/>
    </row>
    <row r="128" spans="1:10" ht="54" customHeight="1" thickBot="1" x14ac:dyDescent="0.3">
      <c r="B128" s="319" t="s">
        <v>263</v>
      </c>
      <c r="C128" s="320"/>
      <c r="D128" s="309"/>
      <c r="E128" s="310"/>
      <c r="F128" s="310"/>
      <c r="G128" s="321">
        <v>1290</v>
      </c>
      <c r="H128" s="322"/>
      <c r="I128" s="323"/>
      <c r="J128" s="8"/>
    </row>
    <row r="129" spans="1:10" ht="23.25" x14ac:dyDescent="0.25">
      <c r="A129" s="7"/>
      <c r="B129" s="25"/>
      <c r="C129" s="26"/>
      <c r="D129" s="26"/>
      <c r="E129" s="26"/>
      <c r="F129" s="27"/>
      <c r="G129" s="27"/>
      <c r="H129" s="27"/>
      <c r="I129" s="27"/>
      <c r="J129" s="27"/>
    </row>
    <row r="130" spans="1:10" ht="56.25" customHeight="1" x14ac:dyDescent="0.25">
      <c r="A130" s="7"/>
      <c r="B130" s="121" t="s">
        <v>264</v>
      </c>
      <c r="C130" s="121"/>
      <c r="D130" s="121"/>
      <c r="E130" s="121"/>
      <c r="F130" s="121"/>
      <c r="G130" s="121"/>
      <c r="H130" s="121"/>
      <c r="I130" s="121"/>
      <c r="J130" s="121"/>
    </row>
    <row r="131" spans="1:10" ht="41.25" customHeight="1" x14ac:dyDescent="0.25">
      <c r="A131" s="7"/>
      <c r="B131" s="121" t="s">
        <v>209</v>
      </c>
      <c r="C131" s="121"/>
      <c r="D131" s="121"/>
      <c r="E131" s="121"/>
      <c r="F131" s="121"/>
      <c r="G131" s="121"/>
      <c r="H131" s="121"/>
      <c r="I131" s="121"/>
      <c r="J131" s="121"/>
    </row>
    <row r="132" spans="1:10" ht="21" x14ac:dyDescent="0.25">
      <c r="A132" s="7" t="s">
        <v>113</v>
      </c>
      <c r="B132" s="122" t="s">
        <v>268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42" customHeight="1" x14ac:dyDescent="0.25">
      <c r="A133" s="7"/>
      <c r="B133" s="123" t="s">
        <v>211</v>
      </c>
      <c r="C133" s="123"/>
      <c r="D133" s="123"/>
      <c r="E133" s="123"/>
      <c r="F133" s="123"/>
      <c r="G133" s="123"/>
      <c r="H133" s="123"/>
      <c r="I133" s="123"/>
      <c r="J133" s="123"/>
    </row>
    <row r="134" spans="1:10" ht="21" x14ac:dyDescent="0.25">
      <c r="A134" s="7"/>
    </row>
  </sheetData>
  <sheetProtection selectLockedCells="1" selectUnlockedCells="1"/>
  <mergeCells count="24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0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52272</v>
      </c>
      <c r="G8" s="16">
        <f>H8*1.1</f>
        <v>47916.000000000007</v>
      </c>
      <c r="H8" s="16">
        <v>43560</v>
      </c>
      <c r="I8" s="16">
        <f>H8*0.75</f>
        <v>32670</v>
      </c>
      <c r="J8" s="16">
        <f>H8*0.5</f>
        <v>21780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73180.800000000003</v>
      </c>
      <c r="G9" s="17">
        <f>H9*1.1</f>
        <v>67082.400000000009</v>
      </c>
      <c r="H9" s="17">
        <v>60984</v>
      </c>
      <c r="I9" s="17">
        <f>H9*0.75</f>
        <v>45738</v>
      </c>
      <c r="J9" s="17">
        <f>H9*0.5</f>
        <v>30492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56160</v>
      </c>
      <c r="G11" s="16">
        <f>H11*1.1</f>
        <v>51480.000000000007</v>
      </c>
      <c r="H11" s="16">
        <v>46800</v>
      </c>
      <c r="I11" s="16">
        <f>H11*0.75</f>
        <v>35100</v>
      </c>
      <c r="J11" s="16">
        <f>H11*0.5</f>
        <v>23400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78624</v>
      </c>
      <c r="G12" s="17">
        <f>H12*1.1</f>
        <v>72072</v>
      </c>
      <c r="H12" s="17">
        <v>65520</v>
      </c>
      <c r="I12" s="17">
        <f>H12*0.75</f>
        <v>49140</v>
      </c>
      <c r="J12" s="17">
        <f>H12*0.5</f>
        <v>32760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1620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2304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1620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2304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"&amp;MIN($F$21:F50)&amp;" до "&amp;MAX($F$21:F50)</f>
        <v>Цена от 9900 до 297000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9900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19800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29700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39600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49500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59400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69300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79200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89100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99000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108900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118800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128700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138600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148500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158400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168300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178200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188100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198000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207900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217800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227700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237600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247500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257400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267300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277200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287100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297000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1152 до 9000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7200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3150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3780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1800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3240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1152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1152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2304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3456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9000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3312 до 55440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14400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1440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3600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75024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40392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6300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4140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44640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53568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4140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4140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7452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168</v>
      </c>
      <c r="C79" s="125"/>
      <c r="D79" s="125"/>
      <c r="E79" s="126"/>
      <c r="F79" s="127">
        <v>48600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3492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14220</v>
      </c>
      <c r="G81" s="128"/>
      <c r="H81" s="128"/>
      <c r="I81" s="128"/>
      <c r="J81" s="129"/>
    </row>
    <row r="82" spans="1:10" ht="36" customHeight="1" x14ac:dyDescent="0.25">
      <c r="A82" s="7"/>
      <c r="B82" s="145" t="s">
        <v>171</v>
      </c>
      <c r="C82" s="146"/>
      <c r="D82" s="146"/>
      <c r="E82" s="147"/>
      <c r="F82" s="127">
        <v>8928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55440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3312</v>
      </c>
      <c r="G84" s="128"/>
      <c r="H84" s="128"/>
      <c r="I84" s="128"/>
      <c r="J84" s="129"/>
    </row>
    <row r="85" spans="1:10" ht="36" customHeight="1" x14ac:dyDescent="0.25">
      <c r="A85" s="7"/>
      <c r="B85" s="124" t="s">
        <v>174</v>
      </c>
      <c r="C85" s="125"/>
      <c r="D85" s="125"/>
      <c r="E85" s="126"/>
      <c r="F85" s="127">
        <v>2484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35280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24300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30060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56880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9360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6480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62640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75168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6480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6480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10800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5040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77760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5040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20649.599999999999</v>
      </c>
      <c r="G106" s="46">
        <f>H106*1.1</f>
        <v>18928.800000000003</v>
      </c>
      <c r="H106" s="46">
        <v>17208</v>
      </c>
      <c r="I106" s="46">
        <f>H106*0.75</f>
        <v>12906</v>
      </c>
      <c r="J106" s="47">
        <f>H106*0.5</f>
        <v>8604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17550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4140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29376</v>
      </c>
      <c r="G109" s="46">
        <f>H109*1.1</f>
        <v>26928.000000000004</v>
      </c>
      <c r="H109" s="46">
        <v>24480</v>
      </c>
      <c r="I109" s="46">
        <f>H109*0.75</f>
        <v>18360</v>
      </c>
      <c r="J109" s="47">
        <f>H109*0.5</f>
        <v>12240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25200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6480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26"/>
      <c r="F112" s="127">
        <v>17208</v>
      </c>
      <c r="G112" s="128"/>
      <c r="H112" s="128"/>
      <c r="I112" s="128"/>
      <c r="J112" s="129"/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3.25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96" activePane="bottomLeft" state="frozen"/>
      <selection activeCell="J115" sqref="J115"/>
      <selection pane="bottomLeft" activeCell="F106" sqref="F106:J106"/>
    </sheetView>
  </sheetViews>
  <sheetFormatPr defaultColWidth="9.140625" defaultRowHeight="15.75" outlineLevelRow="1" x14ac:dyDescent="0.25"/>
  <cols>
    <col min="1" max="1" width="40.28515625" style="84" hidden="1" customWidth="1"/>
    <col min="2" max="2" width="30.7109375" style="31" customWidth="1"/>
    <col min="3" max="4" width="30.7109375" style="8" customWidth="1"/>
    <col min="5" max="5" width="19.570312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491"/>
      <c r="G5" s="491"/>
      <c r="H5" s="491"/>
      <c r="I5" s="491"/>
      <c r="J5" s="492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81" t="s">
        <v>106</v>
      </c>
      <c r="G7" s="81" t="s">
        <v>107</v>
      </c>
      <c r="H7" s="81" t="s">
        <v>108</v>
      </c>
      <c r="I7" s="81" t="s">
        <v>109</v>
      </c>
      <c r="J7" s="82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83">
        <f>H9*1.2</f>
        <v>85276.800000000003</v>
      </c>
      <c r="G9" s="22">
        <f>H9*1.1</f>
        <v>78170.400000000009</v>
      </c>
      <c r="H9" s="22">
        <v>71064</v>
      </c>
      <c r="I9" s="22">
        <f>H9*0.75</f>
        <v>53298</v>
      </c>
      <c r="J9" s="22">
        <f>H9*0.5</f>
        <v>35532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83">
        <f t="shared" ref="F10" si="0">H10*1.2</f>
        <v>119404.79999999999</v>
      </c>
      <c r="G10" s="22">
        <f t="shared" ref="G10" si="1">H10*1.1</f>
        <v>109454.40000000001</v>
      </c>
      <c r="H10" s="24">
        <v>99504</v>
      </c>
      <c r="I10" s="22">
        <f t="shared" ref="I10" si="2">H10*0.75</f>
        <v>74628</v>
      </c>
      <c r="J10" s="22">
        <f>H10*0.5</f>
        <v>49752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83">
        <f>H12*1.2</f>
        <v>101152.8</v>
      </c>
      <c r="G12" s="22">
        <f>H12*1.1</f>
        <v>92723.400000000009</v>
      </c>
      <c r="H12" s="22">
        <v>84294</v>
      </c>
      <c r="I12" s="22">
        <f>H12*0.75</f>
        <v>63220.5</v>
      </c>
      <c r="J12" s="22">
        <f>H12*0.5</f>
        <v>42147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83">
        <f t="shared" ref="F13" si="3">H13*1.2</f>
        <v>141696</v>
      </c>
      <c r="G13" s="22">
        <f t="shared" ref="G13" si="4">H13*1.1</f>
        <v>129888.00000000001</v>
      </c>
      <c r="H13" s="24">
        <v>118080</v>
      </c>
      <c r="I13" s="22">
        <f t="shared" ref="I13" si="5">H13*0.75</f>
        <v>88560</v>
      </c>
      <c r="J13" s="22">
        <f>H13*0.5</f>
        <v>59040</v>
      </c>
    </row>
    <row r="14" spans="1:10" ht="24" customHeight="1" thickBot="1" x14ac:dyDescent="0.3">
      <c r="A14" s="7"/>
      <c r="B14" s="115"/>
      <c r="C14" s="185"/>
      <c r="D14" s="185"/>
      <c r="E14" s="186"/>
      <c r="F14" s="254"/>
      <c r="G14" s="290"/>
      <c r="H14" s="290"/>
      <c r="I14" s="290"/>
      <c r="J14" s="291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15660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22320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1692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2376</v>
      </c>
      <c r="G19" s="128"/>
      <c r="H19" s="128"/>
      <c r="I19" s="128"/>
      <c r="J19" s="129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"&amp;MIN(F22:F41)&amp;" до "&amp;MAX(F22:F41)</f>
        <v>Цена от 15120 до 1481760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15120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30240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60480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90720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120960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181440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272160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362880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453600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544320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635040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725760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816480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907200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997920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1088640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1179360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1300320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1391040</v>
      </c>
      <c r="G40" s="128"/>
      <c r="H40" s="128"/>
      <c r="I40" s="128"/>
      <c r="J40" s="129"/>
    </row>
    <row r="41" spans="1:10" ht="36" customHeight="1" outlineLevel="1" thickBot="1" x14ac:dyDescent="0.3">
      <c r="A41" s="7"/>
      <c r="B41" s="145" t="s">
        <v>141</v>
      </c>
      <c r="C41" s="168"/>
      <c r="D41" s="168"/>
      <c r="E41" s="126"/>
      <c r="F41" s="127">
        <v>1481760</v>
      </c>
      <c r="G41" s="128"/>
      <c r="H41" s="128"/>
      <c r="I41" s="128"/>
      <c r="J41" s="129"/>
    </row>
    <row r="42" spans="1:10" ht="30" customHeight="1" thickBot="1" x14ac:dyDescent="0.4">
      <c r="A42" s="69" t="s">
        <v>270</v>
      </c>
      <c r="B42" s="70"/>
      <c r="C42" s="71"/>
      <c r="D42" s="71"/>
      <c r="E42" s="71"/>
      <c r="F42" s="254" t="s">
        <v>270</v>
      </c>
      <c r="G42" s="290"/>
      <c r="H42" s="290"/>
      <c r="I42" s="290"/>
      <c r="J42" s="291"/>
    </row>
    <row r="43" spans="1:10" ht="36" customHeight="1" thickBot="1" x14ac:dyDescent="0.3">
      <c r="A43" s="7" t="s">
        <v>111</v>
      </c>
      <c r="B43" s="202" t="s">
        <v>271</v>
      </c>
      <c r="C43" s="203"/>
      <c r="D43" s="203"/>
      <c r="E43" s="204"/>
      <c r="F43" s="16">
        <f>H43*1.2</f>
        <v>85276.800000000003</v>
      </c>
      <c r="G43" s="16">
        <f>H43*1.1</f>
        <v>78170.400000000009</v>
      </c>
      <c r="H43" s="16">
        <v>71064</v>
      </c>
      <c r="I43" s="16">
        <f>H43*0.75</f>
        <v>53298</v>
      </c>
      <c r="J43" s="16">
        <f>H43*0.5</f>
        <v>35532</v>
      </c>
    </row>
    <row r="44" spans="1:10" ht="34.5" customHeight="1" thickBot="1" x14ac:dyDescent="0.3">
      <c r="A44" s="7"/>
      <c r="B44" s="115"/>
      <c r="C44" s="116"/>
      <c r="D44" s="116"/>
      <c r="E44" s="117"/>
      <c r="F44" s="254" t="s">
        <v>270</v>
      </c>
      <c r="G44" s="290"/>
      <c r="H44" s="290"/>
      <c r="I44" s="290"/>
      <c r="J44" s="291"/>
    </row>
    <row r="45" spans="1:10" ht="36" customHeight="1" thickBot="1" x14ac:dyDescent="0.3">
      <c r="A45" s="7" t="s">
        <v>111</v>
      </c>
      <c r="B45" s="202" t="s">
        <v>272</v>
      </c>
      <c r="C45" s="203"/>
      <c r="D45" s="203"/>
      <c r="E45" s="204"/>
      <c r="F45" s="16">
        <f>H45*1.2</f>
        <v>101152.8</v>
      </c>
      <c r="G45" s="16">
        <f>H45*1.1</f>
        <v>92723.400000000009</v>
      </c>
      <c r="H45" s="16">
        <v>84294</v>
      </c>
      <c r="I45" s="16">
        <f>H45*0.75</f>
        <v>63220.5</v>
      </c>
      <c r="J45" s="16">
        <f>H45*0.5</f>
        <v>42147</v>
      </c>
    </row>
    <row r="46" spans="1:10" ht="24" customHeight="1" thickBot="1" x14ac:dyDescent="0.3">
      <c r="A46" s="7"/>
      <c r="B46" s="115"/>
      <c r="C46" s="185"/>
      <c r="D46" s="185"/>
      <c r="E46" s="186"/>
      <c r="F46" s="254" t="s">
        <v>270</v>
      </c>
      <c r="G46" s="290"/>
      <c r="H46" s="290"/>
      <c r="I46" s="290"/>
      <c r="J46" s="291"/>
    </row>
    <row r="47" spans="1:10" ht="36" customHeight="1" thickBot="1" x14ac:dyDescent="0.3">
      <c r="A47" s="7" t="s">
        <v>111</v>
      </c>
      <c r="B47" s="145" t="s">
        <v>273</v>
      </c>
      <c r="C47" s="168"/>
      <c r="D47" s="168"/>
      <c r="E47" s="126"/>
      <c r="F47" s="263">
        <v>1692</v>
      </c>
      <c r="G47" s="446"/>
      <c r="H47" s="446"/>
      <c r="I47" s="446"/>
      <c r="J47" s="447"/>
    </row>
    <row r="48" spans="1:10" ht="30" customHeight="1" thickBot="1" x14ac:dyDescent="0.3">
      <c r="A48" s="254"/>
      <c r="B48" s="290"/>
      <c r="C48" s="290"/>
      <c r="D48" s="290"/>
      <c r="E48" s="291"/>
      <c r="F48" s="254" t="s">
        <v>270</v>
      </c>
      <c r="G48" s="290"/>
      <c r="H48" s="290"/>
      <c r="I48" s="290"/>
      <c r="J48" s="291"/>
    </row>
    <row r="49" spans="1:10" ht="36" customHeight="1" thickBot="1" x14ac:dyDescent="0.3">
      <c r="A49" s="7"/>
      <c r="B49" s="187" t="s">
        <v>121</v>
      </c>
      <c r="C49" s="188"/>
      <c r="D49" s="188"/>
      <c r="E49" s="189"/>
      <c r="F49" s="443" t="str">
        <f>"Цена от "&amp;MIN(F50:F76)&amp;" до "&amp;MAX(F50:F76)</f>
        <v>Цена от 2340 до 1481760</v>
      </c>
      <c r="G49" s="444"/>
      <c r="H49" s="444"/>
      <c r="I49" s="444"/>
      <c r="J49" s="445"/>
    </row>
    <row r="50" spans="1:10" ht="36" customHeight="1" outlineLevel="1" x14ac:dyDescent="0.25">
      <c r="A50" s="7"/>
      <c r="B50" s="145" t="s">
        <v>274</v>
      </c>
      <c r="C50" s="168"/>
      <c r="D50" s="168"/>
      <c r="E50" s="168"/>
      <c r="F50" s="238">
        <v>15120</v>
      </c>
      <c r="G50" s="239"/>
      <c r="H50" s="239"/>
      <c r="I50" s="239"/>
      <c r="J50" s="240"/>
    </row>
    <row r="51" spans="1:10" ht="36" customHeight="1" outlineLevel="1" x14ac:dyDescent="0.25">
      <c r="A51" s="7"/>
      <c r="B51" s="145" t="s">
        <v>275</v>
      </c>
      <c r="C51" s="168"/>
      <c r="D51" s="168"/>
      <c r="E51" s="168"/>
      <c r="F51" s="183">
        <v>30240</v>
      </c>
      <c r="G51" s="169"/>
      <c r="H51" s="169"/>
      <c r="I51" s="169"/>
      <c r="J51" s="184"/>
    </row>
    <row r="52" spans="1:10" ht="36" customHeight="1" outlineLevel="1" x14ac:dyDescent="0.25">
      <c r="A52" s="7"/>
      <c r="B52" s="145" t="s">
        <v>276</v>
      </c>
      <c r="C52" s="168"/>
      <c r="D52" s="168"/>
      <c r="E52" s="168"/>
      <c r="F52" s="183">
        <v>60480</v>
      </c>
      <c r="G52" s="169"/>
      <c r="H52" s="169"/>
      <c r="I52" s="169"/>
      <c r="J52" s="184"/>
    </row>
    <row r="53" spans="1:10" ht="36" customHeight="1" outlineLevel="1" x14ac:dyDescent="0.25">
      <c r="A53" s="7"/>
      <c r="B53" s="145" t="s">
        <v>277</v>
      </c>
      <c r="C53" s="168"/>
      <c r="D53" s="168"/>
      <c r="E53" s="168"/>
      <c r="F53" s="183">
        <v>90720</v>
      </c>
      <c r="G53" s="169"/>
      <c r="H53" s="169"/>
      <c r="I53" s="169"/>
      <c r="J53" s="184"/>
    </row>
    <row r="54" spans="1:10" ht="36" customHeight="1" outlineLevel="1" x14ac:dyDescent="0.25">
      <c r="A54" s="7"/>
      <c r="B54" s="145" t="s">
        <v>278</v>
      </c>
      <c r="C54" s="168"/>
      <c r="D54" s="168"/>
      <c r="E54" s="168"/>
      <c r="F54" s="183">
        <v>120960</v>
      </c>
      <c r="G54" s="169"/>
      <c r="H54" s="169"/>
      <c r="I54" s="169"/>
      <c r="J54" s="184"/>
    </row>
    <row r="55" spans="1:10" ht="36" customHeight="1" outlineLevel="1" x14ac:dyDescent="0.25">
      <c r="A55" s="7"/>
      <c r="B55" s="145" t="s">
        <v>279</v>
      </c>
      <c r="C55" s="168"/>
      <c r="D55" s="168"/>
      <c r="E55" s="168"/>
      <c r="F55" s="183">
        <v>181440</v>
      </c>
      <c r="G55" s="169"/>
      <c r="H55" s="169"/>
      <c r="I55" s="169"/>
      <c r="J55" s="184"/>
    </row>
    <row r="56" spans="1:10" ht="36" customHeight="1" outlineLevel="1" x14ac:dyDescent="0.25">
      <c r="A56" s="7"/>
      <c r="B56" s="145" t="s">
        <v>280</v>
      </c>
      <c r="C56" s="168"/>
      <c r="D56" s="168"/>
      <c r="E56" s="168"/>
      <c r="F56" s="183">
        <v>272160</v>
      </c>
      <c r="G56" s="169"/>
      <c r="H56" s="169"/>
      <c r="I56" s="169"/>
      <c r="J56" s="184"/>
    </row>
    <row r="57" spans="1:10" ht="36" customHeight="1" outlineLevel="1" x14ac:dyDescent="0.25">
      <c r="A57" s="7"/>
      <c r="B57" s="145" t="s">
        <v>281</v>
      </c>
      <c r="C57" s="168"/>
      <c r="D57" s="168"/>
      <c r="E57" s="168"/>
      <c r="F57" s="183">
        <v>362880</v>
      </c>
      <c r="G57" s="169"/>
      <c r="H57" s="169"/>
      <c r="I57" s="169"/>
      <c r="J57" s="184"/>
    </row>
    <row r="58" spans="1:10" ht="36" customHeight="1" outlineLevel="1" x14ac:dyDescent="0.25">
      <c r="A58" s="7"/>
      <c r="B58" s="145" t="s">
        <v>282</v>
      </c>
      <c r="C58" s="168"/>
      <c r="D58" s="168"/>
      <c r="E58" s="168"/>
      <c r="F58" s="183">
        <v>453600</v>
      </c>
      <c r="G58" s="169"/>
      <c r="H58" s="169"/>
      <c r="I58" s="169"/>
      <c r="J58" s="184"/>
    </row>
    <row r="59" spans="1:10" ht="36" customHeight="1" outlineLevel="1" x14ac:dyDescent="0.25">
      <c r="A59" s="7"/>
      <c r="B59" s="145" t="s">
        <v>283</v>
      </c>
      <c r="C59" s="168"/>
      <c r="D59" s="168"/>
      <c r="E59" s="168"/>
      <c r="F59" s="183">
        <v>544320</v>
      </c>
      <c r="G59" s="169"/>
      <c r="H59" s="169"/>
      <c r="I59" s="169"/>
      <c r="J59" s="184"/>
    </row>
    <row r="60" spans="1:10" ht="36" customHeight="1" outlineLevel="1" x14ac:dyDescent="0.25">
      <c r="A60" s="7"/>
      <c r="B60" s="145" t="s">
        <v>284</v>
      </c>
      <c r="C60" s="168"/>
      <c r="D60" s="168"/>
      <c r="E60" s="168"/>
      <c r="F60" s="183">
        <v>635040</v>
      </c>
      <c r="G60" s="169"/>
      <c r="H60" s="169"/>
      <c r="I60" s="169"/>
      <c r="J60" s="184"/>
    </row>
    <row r="61" spans="1:10" ht="36" customHeight="1" outlineLevel="1" x14ac:dyDescent="0.25">
      <c r="A61" s="7"/>
      <c r="B61" s="145" t="s">
        <v>285</v>
      </c>
      <c r="C61" s="168"/>
      <c r="D61" s="168"/>
      <c r="E61" s="168"/>
      <c r="F61" s="183">
        <v>725760</v>
      </c>
      <c r="G61" s="169"/>
      <c r="H61" s="169"/>
      <c r="I61" s="169"/>
      <c r="J61" s="184"/>
    </row>
    <row r="62" spans="1:10" ht="36" customHeight="1" outlineLevel="1" x14ac:dyDescent="0.25">
      <c r="A62" s="7"/>
      <c r="B62" s="145" t="s">
        <v>286</v>
      </c>
      <c r="C62" s="168"/>
      <c r="D62" s="168"/>
      <c r="E62" s="168"/>
      <c r="F62" s="183">
        <v>816480</v>
      </c>
      <c r="G62" s="169"/>
      <c r="H62" s="169"/>
      <c r="I62" s="169"/>
      <c r="J62" s="184"/>
    </row>
    <row r="63" spans="1:10" ht="36" customHeight="1" outlineLevel="1" x14ac:dyDescent="0.25">
      <c r="A63" s="7"/>
      <c r="B63" s="145" t="s">
        <v>287</v>
      </c>
      <c r="C63" s="168"/>
      <c r="D63" s="168"/>
      <c r="E63" s="168"/>
      <c r="F63" s="183">
        <v>907200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288</v>
      </c>
      <c r="C64" s="168"/>
      <c r="D64" s="168"/>
      <c r="E64" s="168"/>
      <c r="F64" s="183">
        <v>997920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289</v>
      </c>
      <c r="C65" s="168"/>
      <c r="D65" s="168"/>
      <c r="E65" s="168"/>
      <c r="F65" s="183">
        <v>1088640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290</v>
      </c>
      <c r="C66" s="168"/>
      <c r="D66" s="168"/>
      <c r="E66" s="168"/>
      <c r="F66" s="183">
        <v>1179360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291</v>
      </c>
      <c r="C67" s="168"/>
      <c r="D67" s="168"/>
      <c r="E67" s="168"/>
      <c r="F67" s="183">
        <v>1300320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292</v>
      </c>
      <c r="C68" s="168"/>
      <c r="D68" s="168"/>
      <c r="E68" s="168"/>
      <c r="F68" s="183">
        <v>1391040</v>
      </c>
      <c r="G68" s="169"/>
      <c r="H68" s="169"/>
      <c r="I68" s="169"/>
      <c r="J68" s="184"/>
    </row>
    <row r="69" spans="1:10" ht="36" customHeight="1" outlineLevel="1" thickBot="1" x14ac:dyDescent="0.3">
      <c r="A69" s="7"/>
      <c r="B69" s="145" t="s">
        <v>293</v>
      </c>
      <c r="C69" s="168"/>
      <c r="D69" s="168"/>
      <c r="E69" s="168"/>
      <c r="F69" s="442">
        <v>1481760</v>
      </c>
      <c r="G69" s="243"/>
      <c r="H69" s="243"/>
      <c r="I69" s="243"/>
      <c r="J69" s="244"/>
    </row>
    <row r="70" spans="1:10" ht="36" customHeight="1" thickBot="1" x14ac:dyDescent="0.3">
      <c r="A70" s="7"/>
      <c r="B70" s="433" t="s">
        <v>142</v>
      </c>
      <c r="C70" s="434"/>
      <c r="D70" s="434"/>
      <c r="E70" s="435"/>
      <c r="F70" s="464" t="str">
        <f>"Цена от "&amp;MIN(F71:F80)&amp;" до "&amp;MAX(F71:F80)</f>
        <v>Цена от 2340 до 113940</v>
      </c>
      <c r="G70" s="465"/>
      <c r="H70" s="465"/>
      <c r="I70" s="465"/>
      <c r="J70" s="466"/>
    </row>
    <row r="71" spans="1:10" ht="36" customHeight="1" x14ac:dyDescent="0.25">
      <c r="A71" s="7"/>
      <c r="B71" s="153" t="s">
        <v>143</v>
      </c>
      <c r="C71" s="154"/>
      <c r="D71" s="154"/>
      <c r="E71" s="155"/>
      <c r="F71" s="142">
        <v>13230</v>
      </c>
      <c r="G71" s="143"/>
      <c r="H71" s="143"/>
      <c r="I71" s="143"/>
      <c r="J71" s="144"/>
    </row>
    <row r="72" spans="1:10" ht="36" customHeight="1" x14ac:dyDescent="0.25">
      <c r="A72" s="7"/>
      <c r="B72" s="124" t="s">
        <v>212</v>
      </c>
      <c r="C72" s="125"/>
      <c r="D72" s="125"/>
      <c r="E72" s="126"/>
      <c r="F72" s="142">
        <v>5940</v>
      </c>
      <c r="G72" s="143"/>
      <c r="H72" s="143"/>
      <c r="I72" s="143"/>
      <c r="J72" s="144"/>
    </row>
    <row r="73" spans="1:10" ht="36" customHeight="1" x14ac:dyDescent="0.25">
      <c r="A73" s="7"/>
      <c r="B73" s="139" t="s">
        <v>145</v>
      </c>
      <c r="C73" s="140"/>
      <c r="D73" s="140"/>
      <c r="E73" s="141"/>
      <c r="F73" s="142">
        <v>113940</v>
      </c>
      <c r="G73" s="143"/>
      <c r="H73" s="143"/>
      <c r="I73" s="143"/>
      <c r="J73" s="144"/>
    </row>
    <row r="74" spans="1:10" ht="36" customHeight="1" x14ac:dyDescent="0.25">
      <c r="A74" s="7"/>
      <c r="B74" s="124" t="s">
        <v>146</v>
      </c>
      <c r="C74" s="125"/>
      <c r="D74" s="125"/>
      <c r="E74" s="126"/>
      <c r="F74" s="127">
        <v>22140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147</v>
      </c>
      <c r="C75" s="125"/>
      <c r="D75" s="125"/>
      <c r="E75" s="126"/>
      <c r="F75" s="127">
        <v>68940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148</v>
      </c>
      <c r="C76" s="125"/>
      <c r="D76" s="125"/>
      <c r="E76" s="126"/>
      <c r="F76" s="127">
        <v>2340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149</v>
      </c>
      <c r="C77" s="125"/>
      <c r="D77" s="125"/>
      <c r="E77" s="126"/>
      <c r="F77" s="127">
        <v>2340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150</v>
      </c>
      <c r="C78" s="125"/>
      <c r="D78" s="125"/>
      <c r="E78" s="126"/>
      <c r="F78" s="127">
        <v>4680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151</v>
      </c>
      <c r="C79" s="125"/>
      <c r="D79" s="125"/>
      <c r="E79" s="126"/>
      <c r="F79" s="127">
        <v>7020</v>
      </c>
      <c r="G79" s="128"/>
      <c r="H79" s="128"/>
      <c r="I79" s="128"/>
      <c r="J79" s="129"/>
    </row>
    <row r="80" spans="1:10" ht="36" customHeight="1" thickBot="1" x14ac:dyDescent="0.3">
      <c r="A80" s="7"/>
      <c r="B80" s="124" t="s">
        <v>152</v>
      </c>
      <c r="C80" s="125"/>
      <c r="D80" s="125"/>
      <c r="E80" s="126"/>
      <c r="F80" s="127">
        <v>52740</v>
      </c>
      <c r="G80" s="128"/>
      <c r="H80" s="128"/>
      <c r="I80" s="128"/>
      <c r="J80" s="129"/>
    </row>
    <row r="81" spans="1:10" ht="21.75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24" t="s">
        <v>154</v>
      </c>
      <c r="C82" s="125"/>
      <c r="D82" s="125"/>
      <c r="E82" s="126"/>
      <c r="F82" s="127">
        <v>180</v>
      </c>
      <c r="G82" s="128"/>
      <c r="H82" s="128"/>
      <c r="I82" s="128"/>
      <c r="J82" s="129"/>
    </row>
    <row r="83" spans="1:10" ht="54" customHeight="1" thickBot="1" x14ac:dyDescent="0.3">
      <c r="A83" s="7"/>
      <c r="B83" s="266" t="s">
        <v>213</v>
      </c>
      <c r="C83" s="267"/>
      <c r="D83" s="267"/>
      <c r="E83" s="268"/>
      <c r="F83" s="287" t="str">
        <f>"Цена от "&amp;MIN(F85,F90:J102)&amp;" до "&amp;MAX(F85,F90:J102)</f>
        <v>Цена от 3240 до 574740</v>
      </c>
      <c r="G83" s="288"/>
      <c r="H83" s="288"/>
      <c r="I83" s="288"/>
      <c r="J83" s="289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24" t="s">
        <v>314</v>
      </c>
      <c r="C85" s="125"/>
      <c r="D85" s="125"/>
      <c r="E85" s="126"/>
      <c r="F85" s="127">
        <v>79200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157</v>
      </c>
      <c r="C86" s="125"/>
      <c r="D86" s="125"/>
      <c r="E86" s="126"/>
      <c r="F86" s="127">
        <v>7920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158</v>
      </c>
      <c r="C87" s="125"/>
      <c r="D87" s="125"/>
      <c r="E87" s="126"/>
      <c r="F87" s="127">
        <v>19800</v>
      </c>
      <c r="G87" s="128"/>
      <c r="H87" s="128"/>
      <c r="I87" s="128"/>
      <c r="J87" s="129"/>
    </row>
    <row r="88" spans="1:10" ht="36" customHeight="1" thickBot="1" x14ac:dyDescent="0.3">
      <c r="A88" s="7"/>
      <c r="B88" s="337" t="s">
        <v>159</v>
      </c>
      <c r="C88" s="338"/>
      <c r="D88" s="338"/>
      <c r="E88" s="339"/>
      <c r="F88" s="127">
        <v>120024</v>
      </c>
      <c r="G88" s="128"/>
      <c r="H88" s="128"/>
      <c r="I88" s="128"/>
      <c r="J88" s="129"/>
    </row>
    <row r="89" spans="1:10" ht="24" customHeight="1" thickBot="1" x14ac:dyDescent="0.3">
      <c r="A89" s="7"/>
      <c r="B89" s="115"/>
      <c r="C89" s="116"/>
      <c r="D89" s="116"/>
      <c r="E89" s="117"/>
      <c r="F89" s="118"/>
      <c r="G89" s="119"/>
      <c r="H89" s="119"/>
      <c r="I89" s="119"/>
      <c r="J89" s="120"/>
    </row>
    <row r="90" spans="1:10" ht="36" customHeight="1" x14ac:dyDescent="0.25">
      <c r="A90" s="7" t="s">
        <v>111</v>
      </c>
      <c r="B90" s="124" t="s">
        <v>160</v>
      </c>
      <c r="C90" s="125"/>
      <c r="D90" s="125"/>
      <c r="E90" s="126"/>
      <c r="F90" s="127">
        <v>265140</v>
      </c>
      <c r="G90" s="128"/>
      <c r="H90" s="128"/>
      <c r="I90" s="128"/>
      <c r="J90" s="129"/>
    </row>
    <row r="91" spans="1:10" ht="36" customHeight="1" x14ac:dyDescent="0.25">
      <c r="A91" s="7" t="s">
        <v>111</v>
      </c>
      <c r="B91" s="145" t="s">
        <v>161</v>
      </c>
      <c r="C91" s="146"/>
      <c r="D91" s="146"/>
      <c r="E91" s="147"/>
      <c r="F91" s="127">
        <v>187740</v>
      </c>
      <c r="G91" s="128"/>
      <c r="H91" s="128"/>
      <c r="I91" s="128"/>
      <c r="J91" s="129"/>
    </row>
    <row r="92" spans="1:10" ht="36" customHeight="1" x14ac:dyDescent="0.25">
      <c r="A92" s="7" t="s">
        <v>111</v>
      </c>
      <c r="B92" s="124" t="s">
        <v>162</v>
      </c>
      <c r="C92" s="125"/>
      <c r="D92" s="125"/>
      <c r="E92" s="126"/>
      <c r="F92" s="127">
        <v>479340</v>
      </c>
      <c r="G92" s="128"/>
      <c r="H92" s="128"/>
      <c r="I92" s="128"/>
      <c r="J92" s="129"/>
    </row>
    <row r="93" spans="1:10" ht="36" customHeight="1" x14ac:dyDescent="0.25">
      <c r="A93" s="7" t="s">
        <v>111</v>
      </c>
      <c r="B93" s="124" t="s">
        <v>163</v>
      </c>
      <c r="C93" s="125"/>
      <c r="D93" s="125"/>
      <c r="E93" s="126"/>
      <c r="F93" s="127">
        <v>122940</v>
      </c>
      <c r="G93" s="128"/>
      <c r="H93" s="128"/>
      <c r="I93" s="128"/>
      <c r="J93" s="129"/>
    </row>
    <row r="94" spans="1:10" ht="36" customHeight="1" x14ac:dyDescent="0.25">
      <c r="A94" s="7" t="s">
        <v>111</v>
      </c>
      <c r="B94" s="124" t="s">
        <v>164</v>
      </c>
      <c r="C94" s="125"/>
      <c r="D94" s="125"/>
      <c r="E94" s="126"/>
      <c r="F94" s="127">
        <v>147528</v>
      </c>
      <c r="G94" s="128"/>
      <c r="H94" s="128"/>
      <c r="I94" s="128"/>
      <c r="J94" s="129"/>
    </row>
    <row r="95" spans="1:10" ht="36" customHeight="1" x14ac:dyDescent="0.25">
      <c r="A95" s="7" t="s">
        <v>111</v>
      </c>
      <c r="B95" s="124" t="s">
        <v>165</v>
      </c>
      <c r="C95" s="125"/>
      <c r="D95" s="125"/>
      <c r="E95" s="126"/>
      <c r="F95" s="127">
        <v>185940</v>
      </c>
      <c r="G95" s="128"/>
      <c r="H95" s="128"/>
      <c r="I95" s="128"/>
      <c r="J95" s="129"/>
    </row>
    <row r="96" spans="1:10" ht="36" customHeight="1" x14ac:dyDescent="0.25">
      <c r="A96" s="7" t="s">
        <v>111</v>
      </c>
      <c r="B96" s="124" t="s">
        <v>166</v>
      </c>
      <c r="C96" s="125"/>
      <c r="D96" s="125"/>
      <c r="E96" s="126"/>
      <c r="F96" s="127">
        <v>259740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167</v>
      </c>
      <c r="C97" s="125"/>
      <c r="D97" s="125"/>
      <c r="E97" s="126"/>
      <c r="F97" s="127">
        <v>574740</v>
      </c>
      <c r="G97" s="128"/>
      <c r="H97" s="128"/>
      <c r="I97" s="128"/>
      <c r="J97" s="129"/>
    </row>
    <row r="98" spans="1:10" ht="36" customHeight="1" x14ac:dyDescent="0.25">
      <c r="A98" s="7"/>
      <c r="B98" s="124" t="s">
        <v>168</v>
      </c>
      <c r="C98" s="125"/>
      <c r="D98" s="125"/>
      <c r="E98" s="126"/>
      <c r="F98" s="127">
        <v>184680</v>
      </c>
      <c r="G98" s="128"/>
      <c r="H98" s="128"/>
      <c r="I98" s="128"/>
      <c r="J98" s="129"/>
    </row>
    <row r="99" spans="1:10" ht="36" customHeight="1" x14ac:dyDescent="0.25">
      <c r="A99" s="7" t="s">
        <v>111</v>
      </c>
      <c r="B99" s="139" t="s">
        <v>169</v>
      </c>
      <c r="C99" s="140"/>
      <c r="D99" s="140"/>
      <c r="E99" s="141"/>
      <c r="F99" s="127">
        <v>3240</v>
      </c>
      <c r="G99" s="128"/>
      <c r="H99" s="128"/>
      <c r="I99" s="128"/>
      <c r="J99" s="129"/>
    </row>
    <row r="100" spans="1:10" ht="36" customHeight="1" x14ac:dyDescent="0.25">
      <c r="A100" s="7"/>
      <c r="B100" s="124" t="s">
        <v>170</v>
      </c>
      <c r="C100" s="125"/>
      <c r="D100" s="125"/>
      <c r="E100" s="126"/>
      <c r="F100" s="127">
        <v>117540</v>
      </c>
      <c r="G100" s="128"/>
      <c r="H100" s="128"/>
      <c r="I100" s="128"/>
      <c r="J100" s="129"/>
    </row>
    <row r="101" spans="1:10" ht="36" customHeight="1" x14ac:dyDescent="0.25">
      <c r="A101" s="8"/>
      <c r="B101" s="124" t="s">
        <v>171</v>
      </c>
      <c r="C101" s="125"/>
      <c r="D101" s="125"/>
      <c r="E101" s="126"/>
      <c r="F101" s="127">
        <v>99540</v>
      </c>
      <c r="G101" s="128"/>
      <c r="H101" s="128"/>
      <c r="I101" s="128"/>
      <c r="J101" s="129"/>
    </row>
    <row r="102" spans="1:10" ht="36" customHeight="1" x14ac:dyDescent="0.25">
      <c r="A102" s="7" t="s">
        <v>111</v>
      </c>
      <c r="B102" s="124" t="s">
        <v>173</v>
      </c>
      <c r="C102" s="125"/>
      <c r="D102" s="125"/>
      <c r="E102" s="126"/>
      <c r="F102" s="127">
        <v>367740</v>
      </c>
      <c r="G102" s="128"/>
      <c r="H102" s="128"/>
      <c r="I102" s="128"/>
      <c r="J102" s="129"/>
    </row>
    <row r="103" spans="1:10" ht="37.5" customHeight="1" x14ac:dyDescent="0.25">
      <c r="A103" s="7"/>
      <c r="B103" s="124" t="s">
        <v>174</v>
      </c>
      <c r="C103" s="125"/>
      <c r="D103" s="125"/>
      <c r="E103" s="126"/>
      <c r="F103" s="127">
        <v>13230</v>
      </c>
      <c r="G103" s="128"/>
      <c r="H103" s="128"/>
      <c r="I103" s="128"/>
      <c r="J103" s="129"/>
    </row>
    <row r="104" spans="1:10" ht="36" customHeight="1" x14ac:dyDescent="0.25">
      <c r="A104" s="7"/>
      <c r="B104" s="124" t="s">
        <v>175</v>
      </c>
      <c r="C104" s="125"/>
      <c r="D104" s="125"/>
      <c r="E104" s="126"/>
      <c r="F104" s="127">
        <v>150300</v>
      </c>
      <c r="G104" s="128"/>
      <c r="H104" s="128"/>
      <c r="I104" s="128"/>
      <c r="J104" s="129"/>
    </row>
    <row r="105" spans="1:10" ht="36" customHeight="1" x14ac:dyDescent="0.25">
      <c r="A105" s="7"/>
      <c r="B105" s="124" t="s">
        <v>176</v>
      </c>
      <c r="C105" s="125"/>
      <c r="D105" s="125"/>
      <c r="E105" s="168"/>
      <c r="F105" s="127">
        <v>60030</v>
      </c>
      <c r="G105" s="128"/>
      <c r="H105" s="128"/>
      <c r="I105" s="128"/>
      <c r="J105" s="129"/>
    </row>
    <row r="106" spans="1:10" ht="36" customHeight="1" x14ac:dyDescent="0.25">
      <c r="A106" s="7"/>
      <c r="B106" s="145" t="s">
        <v>177</v>
      </c>
      <c r="C106" s="146"/>
      <c r="D106" s="146"/>
      <c r="E106" s="146"/>
      <c r="F106" s="127">
        <v>120024</v>
      </c>
      <c r="G106" s="128"/>
      <c r="H106" s="128"/>
      <c r="I106" s="128"/>
      <c r="J106" s="129"/>
    </row>
    <row r="107" spans="1:10" ht="36" customHeight="1" x14ac:dyDescent="0.25">
      <c r="A107" s="7" t="s">
        <v>113</v>
      </c>
      <c r="B107" s="124" t="s">
        <v>178</v>
      </c>
      <c r="C107" s="125"/>
      <c r="D107" s="125"/>
      <c r="E107" s="126"/>
      <c r="F107" s="127">
        <v>371520</v>
      </c>
      <c r="G107" s="128"/>
      <c r="H107" s="128"/>
      <c r="I107" s="128"/>
      <c r="J107" s="129"/>
    </row>
    <row r="108" spans="1:10" ht="36" customHeight="1" x14ac:dyDescent="0.25">
      <c r="A108" s="7" t="s">
        <v>113</v>
      </c>
      <c r="B108" s="124" t="s">
        <v>179</v>
      </c>
      <c r="C108" s="125"/>
      <c r="D108" s="125"/>
      <c r="E108" s="126"/>
      <c r="F108" s="127">
        <v>263520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180</v>
      </c>
      <c r="C109" s="125"/>
      <c r="D109" s="125"/>
      <c r="E109" s="126"/>
      <c r="F109" s="127">
        <v>671760</v>
      </c>
      <c r="G109" s="128"/>
      <c r="H109" s="128"/>
      <c r="I109" s="128"/>
      <c r="J109" s="129"/>
    </row>
    <row r="110" spans="1:10" ht="36" customHeight="1" x14ac:dyDescent="0.25">
      <c r="A110" s="7" t="s">
        <v>113</v>
      </c>
      <c r="B110" s="124" t="s">
        <v>181</v>
      </c>
      <c r="C110" s="125"/>
      <c r="D110" s="125"/>
      <c r="E110" s="126"/>
      <c r="F110" s="127">
        <v>172800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62" t="s">
        <v>182</v>
      </c>
      <c r="C111" s="163"/>
      <c r="D111" s="163"/>
      <c r="E111" s="164"/>
      <c r="F111" s="127">
        <v>207360</v>
      </c>
      <c r="G111" s="128"/>
      <c r="H111" s="128"/>
      <c r="I111" s="128"/>
      <c r="J111" s="129"/>
    </row>
    <row r="112" spans="1:10" ht="36" customHeight="1" x14ac:dyDescent="0.25">
      <c r="A112" s="7" t="s">
        <v>113</v>
      </c>
      <c r="B112" s="124" t="s">
        <v>183</v>
      </c>
      <c r="C112" s="125"/>
      <c r="D112" s="125"/>
      <c r="E112" s="126"/>
      <c r="F112" s="127">
        <v>260640</v>
      </c>
      <c r="G112" s="128"/>
      <c r="H112" s="128"/>
      <c r="I112" s="128"/>
      <c r="J112" s="129"/>
    </row>
    <row r="113" spans="1:10" ht="36" customHeight="1" x14ac:dyDescent="0.25">
      <c r="A113" s="7" t="s">
        <v>113</v>
      </c>
      <c r="B113" s="124" t="s">
        <v>184</v>
      </c>
      <c r="C113" s="125"/>
      <c r="D113" s="125"/>
      <c r="E113" s="126"/>
      <c r="F113" s="127">
        <v>364320</v>
      </c>
      <c r="G113" s="128"/>
      <c r="H113" s="128"/>
      <c r="I113" s="128"/>
      <c r="J113" s="129"/>
    </row>
    <row r="114" spans="1:10" ht="36" customHeight="1" x14ac:dyDescent="0.25">
      <c r="A114" s="7" t="s">
        <v>113</v>
      </c>
      <c r="B114" s="124" t="s">
        <v>185</v>
      </c>
      <c r="C114" s="125"/>
      <c r="D114" s="125"/>
      <c r="E114" s="126"/>
      <c r="F114" s="127">
        <v>804960</v>
      </c>
      <c r="G114" s="128"/>
      <c r="H114" s="128"/>
      <c r="I114" s="128"/>
      <c r="J114" s="129"/>
    </row>
    <row r="115" spans="1:10" ht="36" customHeight="1" x14ac:dyDescent="0.25">
      <c r="A115" s="7" t="s">
        <v>113</v>
      </c>
      <c r="B115" s="139" t="s">
        <v>186</v>
      </c>
      <c r="C115" s="140"/>
      <c r="D115" s="140"/>
      <c r="E115" s="141"/>
      <c r="F115" s="127">
        <v>5040</v>
      </c>
      <c r="G115" s="128"/>
      <c r="H115" s="128"/>
      <c r="I115" s="128"/>
      <c r="J115" s="129"/>
    </row>
    <row r="116" spans="1:10" ht="36" customHeight="1" thickBot="1" x14ac:dyDescent="0.3">
      <c r="A116" s="7" t="s">
        <v>113</v>
      </c>
      <c r="B116" s="124" t="s">
        <v>188</v>
      </c>
      <c r="C116" s="125"/>
      <c r="D116" s="125"/>
      <c r="E116" s="126"/>
      <c r="F116" s="127">
        <v>515520</v>
      </c>
      <c r="G116" s="128"/>
      <c r="H116" s="128"/>
      <c r="I116" s="128"/>
      <c r="J116" s="129"/>
    </row>
    <row r="117" spans="1:10" ht="36" customHeight="1" thickBot="1" x14ac:dyDescent="0.3">
      <c r="A117" s="8"/>
      <c r="B117" s="218" t="s">
        <v>190</v>
      </c>
      <c r="C117" s="219"/>
      <c r="D117" s="219"/>
      <c r="E117" s="219"/>
      <c r="F117" s="219"/>
      <c r="G117" s="219"/>
      <c r="H117" s="219"/>
      <c r="I117" s="219"/>
      <c r="J117" s="220"/>
    </row>
    <row r="118" spans="1:10" ht="36" customHeight="1" x14ac:dyDescent="0.25">
      <c r="A118" s="8"/>
      <c r="B118" s="482" t="s">
        <v>481</v>
      </c>
      <c r="C118" s="483"/>
      <c r="D118" s="483"/>
      <c r="E118" s="484"/>
      <c r="F118" s="485">
        <v>300</v>
      </c>
      <c r="G118" s="486"/>
      <c r="H118" s="486"/>
      <c r="I118" s="486"/>
      <c r="J118" s="487"/>
    </row>
    <row r="119" spans="1:10" ht="54" customHeight="1" thickBot="1" x14ac:dyDescent="0.3">
      <c r="A119" s="8"/>
      <c r="B119" s="473" t="s">
        <v>482</v>
      </c>
      <c r="C119" s="474"/>
      <c r="D119" s="474"/>
      <c r="E119" s="475"/>
      <c r="F119" s="488"/>
      <c r="G119" s="489"/>
      <c r="H119" s="489"/>
      <c r="I119" s="489"/>
      <c r="J119" s="490"/>
    </row>
    <row r="120" spans="1:10" ht="36" customHeight="1" x14ac:dyDescent="0.25">
      <c r="A120" s="8"/>
      <c r="B120" s="482" t="s">
        <v>483</v>
      </c>
      <c r="C120" s="483"/>
      <c r="D120" s="483"/>
      <c r="E120" s="484"/>
      <c r="F120" s="485">
        <v>240</v>
      </c>
      <c r="G120" s="486"/>
      <c r="H120" s="486"/>
      <c r="I120" s="486"/>
      <c r="J120" s="487"/>
    </row>
    <row r="121" spans="1:10" ht="54" customHeight="1" thickBot="1" x14ac:dyDescent="0.3">
      <c r="A121" s="8"/>
      <c r="B121" s="473" t="s">
        <v>482</v>
      </c>
      <c r="C121" s="474"/>
      <c r="D121" s="474"/>
      <c r="E121" s="475"/>
      <c r="F121" s="488"/>
      <c r="G121" s="489"/>
      <c r="H121" s="489"/>
      <c r="I121" s="489"/>
      <c r="J121" s="490"/>
    </row>
    <row r="122" spans="1:10" ht="36" customHeight="1" x14ac:dyDescent="0.25">
      <c r="A122" s="8"/>
      <c r="B122" s="482" t="s">
        <v>484</v>
      </c>
      <c r="C122" s="483"/>
      <c r="D122" s="483"/>
      <c r="E122" s="484"/>
      <c r="F122" s="485">
        <v>120</v>
      </c>
      <c r="G122" s="486"/>
      <c r="H122" s="486"/>
      <c r="I122" s="486"/>
      <c r="J122" s="487"/>
    </row>
    <row r="123" spans="1:10" ht="54" customHeight="1" thickBot="1" x14ac:dyDescent="0.3">
      <c r="A123" s="8"/>
      <c r="B123" s="473" t="s">
        <v>485</v>
      </c>
      <c r="C123" s="474"/>
      <c r="D123" s="474"/>
      <c r="E123" s="475"/>
      <c r="F123" s="488"/>
      <c r="G123" s="489"/>
      <c r="H123" s="489"/>
      <c r="I123" s="489"/>
      <c r="J123" s="490"/>
    </row>
    <row r="124" spans="1:10" ht="36" customHeight="1" x14ac:dyDescent="0.25">
      <c r="A124" s="8"/>
      <c r="B124" s="482" t="s">
        <v>486</v>
      </c>
      <c r="C124" s="483"/>
      <c r="D124" s="483"/>
      <c r="E124" s="484"/>
      <c r="F124" s="485">
        <v>360</v>
      </c>
      <c r="G124" s="486"/>
      <c r="H124" s="486"/>
      <c r="I124" s="486"/>
      <c r="J124" s="487"/>
    </row>
    <row r="125" spans="1:10" ht="54" customHeight="1" thickBot="1" x14ac:dyDescent="0.3">
      <c r="A125" s="8"/>
      <c r="B125" s="473" t="s">
        <v>482</v>
      </c>
      <c r="C125" s="474"/>
      <c r="D125" s="474"/>
      <c r="E125" s="475"/>
      <c r="F125" s="488"/>
      <c r="G125" s="489"/>
      <c r="H125" s="489"/>
      <c r="I125" s="489"/>
      <c r="J125" s="490"/>
    </row>
    <row r="126" spans="1:10" ht="36" customHeight="1" x14ac:dyDescent="0.25">
      <c r="A126" s="8"/>
      <c r="B126" s="482" t="s">
        <v>487</v>
      </c>
      <c r="C126" s="483"/>
      <c r="D126" s="483"/>
      <c r="E126" s="484"/>
      <c r="F126" s="485">
        <v>300</v>
      </c>
      <c r="G126" s="486"/>
      <c r="H126" s="486"/>
      <c r="I126" s="486"/>
      <c r="J126" s="487"/>
    </row>
    <row r="127" spans="1:10" ht="54" customHeight="1" thickBot="1" x14ac:dyDescent="0.3">
      <c r="A127" s="8"/>
      <c r="B127" s="473" t="s">
        <v>482</v>
      </c>
      <c r="C127" s="474"/>
      <c r="D127" s="474"/>
      <c r="E127" s="475"/>
      <c r="F127" s="488"/>
      <c r="G127" s="489"/>
      <c r="H127" s="489"/>
      <c r="I127" s="489"/>
      <c r="J127" s="490"/>
    </row>
    <row r="128" spans="1:10" ht="36" customHeight="1" x14ac:dyDescent="0.25">
      <c r="A128" s="8"/>
      <c r="B128" s="482" t="s">
        <v>488</v>
      </c>
      <c r="C128" s="483"/>
      <c r="D128" s="483"/>
      <c r="E128" s="484"/>
      <c r="F128" s="485">
        <v>150</v>
      </c>
      <c r="G128" s="486"/>
      <c r="H128" s="486"/>
      <c r="I128" s="486"/>
      <c r="J128" s="487"/>
    </row>
    <row r="129" spans="1:10" ht="54" customHeight="1" thickBot="1" x14ac:dyDescent="0.3">
      <c r="A129" s="8"/>
      <c r="B129" s="473" t="s">
        <v>485</v>
      </c>
      <c r="C129" s="474"/>
      <c r="D129" s="474"/>
      <c r="E129" s="475"/>
      <c r="F129" s="488"/>
      <c r="G129" s="489"/>
      <c r="H129" s="489"/>
      <c r="I129" s="489"/>
      <c r="J129" s="490"/>
    </row>
    <row r="130" spans="1:10" ht="54" customHeight="1" thickBot="1" x14ac:dyDescent="0.3">
      <c r="A130" s="8"/>
      <c r="B130" s="473" t="s">
        <v>191</v>
      </c>
      <c r="C130" s="474"/>
      <c r="D130" s="474"/>
      <c r="E130" s="475"/>
      <c r="F130" s="479">
        <v>60</v>
      </c>
      <c r="G130" s="480"/>
      <c r="H130" s="480"/>
      <c r="I130" s="480"/>
      <c r="J130" s="481"/>
    </row>
    <row r="131" spans="1:10" ht="54" customHeight="1" thickBot="1" x14ac:dyDescent="0.3">
      <c r="A131" s="8"/>
      <c r="B131" s="473" t="s">
        <v>192</v>
      </c>
      <c r="C131" s="474"/>
      <c r="D131" s="474"/>
      <c r="E131" s="475"/>
      <c r="F131" s="479">
        <v>99</v>
      </c>
      <c r="G131" s="480"/>
      <c r="H131" s="480"/>
      <c r="I131" s="480"/>
      <c r="J131" s="481"/>
    </row>
    <row r="132" spans="1:10" ht="54" customHeight="1" thickBot="1" x14ac:dyDescent="0.3">
      <c r="A132" s="8"/>
      <c r="B132" s="473" t="s">
        <v>193</v>
      </c>
      <c r="C132" s="474"/>
      <c r="D132" s="474"/>
      <c r="E132" s="475"/>
      <c r="F132" s="479">
        <v>150</v>
      </c>
      <c r="G132" s="480"/>
      <c r="H132" s="480"/>
      <c r="I132" s="480"/>
      <c r="J132" s="481"/>
    </row>
    <row r="133" spans="1:10" ht="54" customHeight="1" thickBot="1" x14ac:dyDescent="0.3">
      <c r="A133" s="8"/>
      <c r="B133" s="473" t="s">
        <v>172</v>
      </c>
      <c r="C133" s="474"/>
      <c r="D133" s="474"/>
      <c r="E133" s="475"/>
      <c r="F133" s="476">
        <v>40</v>
      </c>
      <c r="G133" s="477"/>
      <c r="H133" s="477"/>
      <c r="I133" s="477"/>
      <c r="J133" s="478"/>
    </row>
    <row r="134" spans="1:10" ht="36" customHeight="1" thickBot="1" x14ac:dyDescent="0.3">
      <c r="A134" s="7"/>
      <c r="B134" s="130" t="s">
        <v>194</v>
      </c>
      <c r="C134" s="131"/>
      <c r="D134" s="131"/>
      <c r="E134" s="132"/>
      <c r="F134" s="287"/>
      <c r="G134" s="288"/>
      <c r="H134" s="288"/>
      <c r="I134" s="288"/>
      <c r="J134" s="289"/>
    </row>
    <row r="135" spans="1:10" ht="36" customHeight="1" x14ac:dyDescent="0.25">
      <c r="A135" s="7" t="s">
        <v>111</v>
      </c>
      <c r="B135" s="124" t="s">
        <v>266</v>
      </c>
      <c r="C135" s="125"/>
      <c r="D135" s="125"/>
      <c r="E135" s="126"/>
      <c r="F135" s="127">
        <v>56340</v>
      </c>
      <c r="G135" s="128"/>
      <c r="H135" s="128"/>
      <c r="I135" s="128"/>
      <c r="J135" s="129"/>
    </row>
    <row r="136" spans="1:10" ht="36" customHeight="1" x14ac:dyDescent="0.25">
      <c r="A136" s="7" t="s">
        <v>111</v>
      </c>
      <c r="B136" s="124" t="s">
        <v>196</v>
      </c>
      <c r="C136" s="125"/>
      <c r="D136" s="125"/>
      <c r="E136" s="126"/>
      <c r="F136" s="127">
        <v>43740</v>
      </c>
      <c r="G136" s="128"/>
      <c r="H136" s="128"/>
      <c r="I136" s="128"/>
      <c r="J136" s="129"/>
    </row>
    <row r="137" spans="1:10" ht="36" customHeight="1" x14ac:dyDescent="0.25">
      <c r="A137" s="7" t="s">
        <v>111</v>
      </c>
      <c r="B137" s="124" t="s">
        <v>197</v>
      </c>
      <c r="C137" s="125"/>
      <c r="D137" s="125"/>
      <c r="E137" s="126"/>
      <c r="F137" s="127">
        <v>56340</v>
      </c>
      <c r="G137" s="128"/>
      <c r="H137" s="128"/>
      <c r="I137" s="128"/>
      <c r="J137" s="129"/>
    </row>
    <row r="138" spans="1:10" ht="36" customHeight="1" x14ac:dyDescent="0.25">
      <c r="A138" s="7" t="s">
        <v>113</v>
      </c>
      <c r="B138" s="124" t="s">
        <v>198</v>
      </c>
      <c r="C138" s="125"/>
      <c r="D138" s="125"/>
      <c r="E138" s="126"/>
      <c r="F138" s="127">
        <v>79200</v>
      </c>
      <c r="G138" s="128"/>
      <c r="H138" s="128"/>
      <c r="I138" s="128"/>
      <c r="J138" s="129"/>
    </row>
    <row r="139" spans="1:10" ht="36" customHeight="1" x14ac:dyDescent="0.25">
      <c r="A139" s="7" t="s">
        <v>113</v>
      </c>
      <c r="B139" s="124" t="s">
        <v>231</v>
      </c>
      <c r="C139" s="125"/>
      <c r="D139" s="125"/>
      <c r="E139" s="126"/>
      <c r="F139" s="127">
        <v>61920</v>
      </c>
      <c r="G139" s="128"/>
      <c r="H139" s="128"/>
      <c r="I139" s="128"/>
      <c r="J139" s="129"/>
    </row>
    <row r="140" spans="1:10" ht="36" customHeight="1" x14ac:dyDescent="0.25">
      <c r="A140" s="7" t="s">
        <v>113</v>
      </c>
      <c r="B140" s="124" t="s">
        <v>200</v>
      </c>
      <c r="C140" s="125"/>
      <c r="D140" s="125"/>
      <c r="E140" s="126"/>
      <c r="F140" s="127">
        <v>79200</v>
      </c>
      <c r="G140" s="128"/>
      <c r="H140" s="128"/>
      <c r="I140" s="128"/>
      <c r="J140" s="129"/>
    </row>
    <row r="141" spans="1:10" ht="36" customHeight="1" thickBot="1" x14ac:dyDescent="0.3">
      <c r="A141" s="7"/>
      <c r="B141" s="124" t="s">
        <v>201</v>
      </c>
      <c r="C141" s="125"/>
      <c r="D141" s="125"/>
      <c r="E141" s="126"/>
      <c r="F141" s="127">
        <v>43740</v>
      </c>
      <c r="G141" s="128"/>
      <c r="H141" s="128"/>
      <c r="I141" s="128"/>
      <c r="J141" s="129"/>
    </row>
    <row r="142" spans="1:10" ht="54" customHeight="1" thickBot="1" x14ac:dyDescent="0.3">
      <c r="A142" s="7"/>
      <c r="B142" s="226" t="s">
        <v>202</v>
      </c>
      <c r="C142" s="227"/>
      <c r="D142" s="227"/>
      <c r="E142" s="228"/>
      <c r="F142" s="156"/>
      <c r="G142" s="157"/>
      <c r="H142" s="157"/>
      <c r="I142" s="157"/>
      <c r="J142" s="158"/>
    </row>
    <row r="143" spans="1:10" ht="28.5" customHeight="1" thickBot="1" x14ac:dyDescent="0.3">
      <c r="A143" s="7"/>
      <c r="B143" s="411" t="s">
        <v>190</v>
      </c>
      <c r="C143" s="412"/>
      <c r="D143" s="412"/>
      <c r="E143" s="412"/>
      <c r="F143" s="412"/>
      <c r="G143" s="412"/>
      <c r="H143" s="412"/>
      <c r="I143" s="412"/>
      <c r="J143" s="413"/>
    </row>
    <row r="144" spans="1:10" ht="28.5" customHeight="1" x14ac:dyDescent="0.25">
      <c r="A144" s="7"/>
      <c r="B144" s="139" t="s">
        <v>203</v>
      </c>
      <c r="C144" s="140"/>
      <c r="D144" s="140"/>
      <c r="E144" s="141"/>
      <c r="F144" s="142">
        <v>90</v>
      </c>
      <c r="G144" s="143"/>
      <c r="H144" s="143"/>
      <c r="I144" s="143"/>
      <c r="J144" s="144"/>
    </row>
    <row r="145" spans="1:10" ht="28.5" customHeight="1" x14ac:dyDescent="0.25">
      <c r="A145" s="7"/>
      <c r="B145" s="124" t="s">
        <v>204</v>
      </c>
      <c r="C145" s="125"/>
      <c r="D145" s="125"/>
      <c r="E145" s="126"/>
      <c r="F145" s="127">
        <v>60</v>
      </c>
      <c r="G145" s="128"/>
      <c r="H145" s="128"/>
      <c r="I145" s="128"/>
      <c r="J145" s="129"/>
    </row>
    <row r="146" spans="1:10" ht="28.5" customHeight="1" x14ac:dyDescent="0.25">
      <c r="A146" s="7"/>
      <c r="B146" s="124" t="s">
        <v>205</v>
      </c>
      <c r="C146" s="125"/>
      <c r="D146" s="125"/>
      <c r="E146" s="126"/>
      <c r="F146" s="127">
        <v>60</v>
      </c>
      <c r="G146" s="128"/>
      <c r="H146" s="128"/>
      <c r="I146" s="128"/>
      <c r="J146" s="129"/>
    </row>
    <row r="147" spans="1:10" ht="28.5" customHeight="1" x14ac:dyDescent="0.25">
      <c r="A147" s="7"/>
      <c r="B147" s="124" t="s">
        <v>206</v>
      </c>
      <c r="C147" s="125"/>
      <c r="D147" s="125"/>
      <c r="E147" s="126"/>
      <c r="F147" s="127">
        <v>90</v>
      </c>
      <c r="G147" s="128"/>
      <c r="H147" s="128"/>
      <c r="I147" s="128"/>
      <c r="J147" s="129"/>
    </row>
    <row r="148" spans="1:10" ht="28.5" customHeight="1" thickBot="1" x14ac:dyDescent="0.3">
      <c r="A148" s="7"/>
      <c r="B148" s="124" t="s">
        <v>207</v>
      </c>
      <c r="C148" s="125"/>
      <c r="D148" s="125"/>
      <c r="E148" s="126"/>
      <c r="F148" s="127">
        <v>90</v>
      </c>
      <c r="G148" s="128"/>
      <c r="H148" s="128"/>
      <c r="I148" s="128"/>
      <c r="J148" s="129"/>
    </row>
    <row r="149" spans="1:10" ht="24" customHeight="1" thickBot="1" x14ac:dyDescent="0.3">
      <c r="A149" s="7"/>
      <c r="B149" s="115"/>
      <c r="C149" s="116"/>
      <c r="D149" s="116"/>
      <c r="E149" s="117"/>
      <c r="F149" s="118"/>
      <c r="G149" s="119"/>
      <c r="H149" s="119"/>
      <c r="I149" s="119"/>
      <c r="J149" s="120"/>
    </row>
    <row r="150" spans="1:10" ht="54" customHeight="1" thickBot="1" x14ac:dyDescent="0.3">
      <c r="A150" s="7" t="s">
        <v>111</v>
      </c>
      <c r="B150" s="226" t="s">
        <v>316</v>
      </c>
      <c r="C150" s="227"/>
      <c r="D150" s="227"/>
      <c r="E150" s="228"/>
      <c r="F150" s="156"/>
      <c r="G150" s="157"/>
      <c r="H150" s="157"/>
      <c r="I150" s="157"/>
      <c r="J150" s="158"/>
    </row>
    <row r="151" spans="1:10" ht="36" customHeight="1" thickBot="1" x14ac:dyDescent="0.3">
      <c r="A151" s="7" t="s">
        <v>111</v>
      </c>
      <c r="B151" s="470" t="s">
        <v>317</v>
      </c>
      <c r="C151" s="471"/>
      <c r="D151" s="471"/>
      <c r="E151" s="472"/>
      <c r="F151" s="59"/>
      <c r="G151" s="59"/>
      <c r="H151" s="59"/>
      <c r="I151" s="59"/>
      <c r="J151" s="60"/>
    </row>
    <row r="152" spans="1:10" ht="18" customHeight="1" x14ac:dyDescent="0.25">
      <c r="A152" s="7"/>
      <c r="B152" s="25"/>
      <c r="C152" s="26"/>
      <c r="D152" s="26"/>
      <c r="E152" s="26"/>
      <c r="F152" s="27"/>
      <c r="G152" s="27"/>
      <c r="H152" s="27"/>
      <c r="I152" s="27"/>
      <c r="J152" s="27"/>
    </row>
    <row r="153" spans="1:10" ht="67.5" customHeight="1" x14ac:dyDescent="0.25">
      <c r="A153" s="7"/>
      <c r="B153" s="121" t="s">
        <v>480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7" customHeight="1" x14ac:dyDescent="0.25">
      <c r="A154" s="7" t="s">
        <v>113</v>
      </c>
      <c r="B154" s="122" t="s">
        <v>210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s="41" customFormat="1" ht="20.100000000000001" customHeight="1" x14ac:dyDescent="0.25">
      <c r="B155" s="75"/>
      <c r="F155" s="76"/>
      <c r="G155" s="76"/>
      <c r="H155" s="76"/>
      <c r="I155" s="76"/>
      <c r="J155" s="76"/>
    </row>
    <row r="156" spans="1:10" s="50" customFormat="1" ht="36" customHeight="1" thickBot="1" x14ac:dyDescent="0.3">
      <c r="B156" s="324" t="s">
        <v>254</v>
      </c>
      <c r="C156" s="324"/>
      <c r="D156" s="324"/>
      <c r="E156" s="324"/>
      <c r="F156" s="324"/>
      <c r="G156" s="324"/>
      <c r="H156" s="324"/>
      <c r="I156" s="324"/>
    </row>
    <row r="157" spans="1:10" s="30" customFormat="1" ht="36" customHeight="1" thickBot="1" x14ac:dyDescent="0.3">
      <c r="B157" s="325" t="s">
        <v>255</v>
      </c>
      <c r="C157" s="326"/>
      <c r="D157" s="326"/>
      <c r="E157" s="326"/>
      <c r="F157" s="326"/>
      <c r="G157" s="326"/>
      <c r="H157" s="326"/>
      <c r="I157" s="327"/>
    </row>
    <row r="158" spans="1:10" ht="83.25" customHeight="1" thickBot="1" x14ac:dyDescent="0.3">
      <c r="A158" s="8"/>
      <c r="B158" s="328" t="s">
        <v>256</v>
      </c>
      <c r="C158" s="329"/>
      <c r="D158" s="330" t="s">
        <v>257</v>
      </c>
      <c r="E158" s="331"/>
      <c r="F158" s="332"/>
      <c r="G158" s="333" t="s">
        <v>258</v>
      </c>
      <c r="H158" s="333"/>
      <c r="I158" s="334"/>
      <c r="J158" s="8"/>
    </row>
    <row r="159" spans="1:10" ht="36" customHeight="1" x14ac:dyDescent="0.25">
      <c r="A159" s="8"/>
      <c r="B159" s="303" t="s">
        <v>259</v>
      </c>
      <c r="C159" s="304"/>
      <c r="D159" s="305" t="s">
        <v>260</v>
      </c>
      <c r="E159" s="306"/>
      <c r="F159" s="306"/>
      <c r="G159" s="311">
        <v>2190</v>
      </c>
      <c r="H159" s="312"/>
      <c r="I159" s="313"/>
      <c r="J159" s="8"/>
    </row>
    <row r="160" spans="1:10" ht="36" customHeight="1" x14ac:dyDescent="0.25">
      <c r="A160" s="8"/>
      <c r="B160" s="314" t="s">
        <v>261</v>
      </c>
      <c r="C160" s="315"/>
      <c r="D160" s="307"/>
      <c r="E160" s="308"/>
      <c r="F160" s="308"/>
      <c r="G160" s="316">
        <v>1590</v>
      </c>
      <c r="H160" s="317"/>
      <c r="I160" s="318"/>
      <c r="J160" s="8"/>
    </row>
    <row r="161" spans="1:10" ht="36" customHeight="1" x14ac:dyDescent="0.25">
      <c r="A161" s="8"/>
      <c r="B161" s="314" t="s">
        <v>262</v>
      </c>
      <c r="C161" s="315"/>
      <c r="D161" s="307"/>
      <c r="E161" s="308"/>
      <c r="F161" s="308"/>
      <c r="G161" s="316">
        <v>1440</v>
      </c>
      <c r="H161" s="317"/>
      <c r="I161" s="318"/>
      <c r="J161" s="8"/>
    </row>
    <row r="162" spans="1:10" ht="54" customHeight="1" thickBot="1" x14ac:dyDescent="0.3">
      <c r="A162" s="8"/>
      <c r="B162" s="319" t="s">
        <v>263</v>
      </c>
      <c r="C162" s="320"/>
      <c r="D162" s="309"/>
      <c r="E162" s="310"/>
      <c r="F162" s="310"/>
      <c r="G162" s="321">
        <v>1290</v>
      </c>
      <c r="H162" s="322"/>
      <c r="I162" s="323"/>
      <c r="J162" s="8"/>
    </row>
    <row r="163" spans="1:10" ht="40.5" customHeight="1" x14ac:dyDescent="0.25">
      <c r="A163" s="7"/>
      <c r="B163" s="123" t="s">
        <v>211</v>
      </c>
      <c r="C163" s="123"/>
      <c r="D163" s="123"/>
      <c r="E163" s="123"/>
      <c r="F163" s="123"/>
      <c r="G163" s="123"/>
      <c r="H163" s="123"/>
      <c r="I163" s="123"/>
      <c r="J163" s="123"/>
    </row>
    <row r="164" spans="1:10" ht="23.25" x14ac:dyDescent="0.25">
      <c r="A164" s="401" t="s">
        <v>320</v>
      </c>
      <c r="B164" s="401"/>
      <c r="C164" s="401"/>
      <c r="D164" s="401"/>
      <c r="E164" s="401"/>
      <c r="F164" s="401"/>
      <c r="G164" s="401"/>
      <c r="H164" s="401"/>
      <c r="I164" s="8"/>
      <c r="J164" s="8"/>
    </row>
    <row r="165" spans="1:10" ht="25.5" x14ac:dyDescent="0.35">
      <c r="A165" s="400" t="s">
        <v>321</v>
      </c>
      <c r="B165" s="400"/>
      <c r="C165" s="400"/>
      <c r="D165" s="400"/>
      <c r="E165" s="64" t="s">
        <v>322</v>
      </c>
      <c r="F165" s="65"/>
      <c r="G165" s="65"/>
      <c r="H165" s="8"/>
      <c r="I165" s="8"/>
      <c r="J165" s="8"/>
    </row>
    <row r="166" spans="1:10" ht="25.5" x14ac:dyDescent="0.35">
      <c r="A166" s="398" t="s">
        <v>323</v>
      </c>
      <c r="B166" s="398"/>
      <c r="C166" s="398"/>
      <c r="D166" s="398"/>
      <c r="E166" s="66">
        <v>1</v>
      </c>
      <c r="F166" s="65"/>
      <c r="G166" s="65"/>
      <c r="H166" s="8"/>
      <c r="I166" s="8"/>
      <c r="J166" s="8"/>
    </row>
    <row r="167" spans="1:10" ht="25.5" x14ac:dyDescent="0.35">
      <c r="A167" s="398">
        <v>2</v>
      </c>
      <c r="B167" s="398"/>
      <c r="C167" s="398"/>
      <c r="D167" s="398"/>
      <c r="E167" s="67">
        <v>1.1000000000000001</v>
      </c>
      <c r="F167" s="65"/>
      <c r="G167" s="65"/>
      <c r="H167" s="8"/>
      <c r="I167" s="8"/>
      <c r="J167" s="8"/>
    </row>
    <row r="168" spans="1:10" ht="25.5" x14ac:dyDescent="0.35">
      <c r="A168" s="398">
        <v>3</v>
      </c>
      <c r="B168" s="398"/>
      <c r="C168" s="398"/>
      <c r="D168" s="398"/>
      <c r="E168" s="67">
        <v>1.2</v>
      </c>
      <c r="F168" s="65"/>
      <c r="G168" s="65"/>
      <c r="H168" s="8"/>
      <c r="I168" s="8"/>
      <c r="J168" s="8"/>
    </row>
    <row r="169" spans="1:10" ht="25.5" x14ac:dyDescent="0.35">
      <c r="A169" s="398" t="s">
        <v>324</v>
      </c>
      <c r="B169" s="398"/>
      <c r="C169" s="398"/>
      <c r="D169" s="398"/>
      <c r="E169" s="67">
        <v>1.25</v>
      </c>
      <c r="F169" s="65"/>
      <c r="G169" s="65"/>
      <c r="H169" s="8"/>
      <c r="I169" s="8"/>
      <c r="J169" s="8"/>
    </row>
    <row r="170" spans="1:10" ht="25.5" x14ac:dyDescent="0.35">
      <c r="A170" s="398" t="s">
        <v>325</v>
      </c>
      <c r="B170" s="398"/>
      <c r="C170" s="398"/>
      <c r="D170" s="398"/>
      <c r="E170" s="67">
        <v>1.3</v>
      </c>
      <c r="F170" s="65"/>
      <c r="G170" s="65"/>
      <c r="H170" s="8"/>
      <c r="I170" s="8"/>
      <c r="J170" s="8"/>
    </row>
    <row r="171" spans="1:10" ht="25.5" x14ac:dyDescent="0.35">
      <c r="A171" s="398" t="s">
        <v>326</v>
      </c>
      <c r="B171" s="398"/>
      <c r="C171" s="398"/>
      <c r="D171" s="398"/>
      <c r="E171" s="67">
        <v>1.35</v>
      </c>
      <c r="F171" s="65"/>
      <c r="G171" s="65"/>
      <c r="H171" s="8"/>
      <c r="I171" s="8"/>
      <c r="J171" s="8"/>
    </row>
    <row r="172" spans="1:10" ht="25.5" x14ac:dyDescent="0.35">
      <c r="A172" s="398" t="s">
        <v>327</v>
      </c>
      <c r="B172" s="398"/>
      <c r="C172" s="398"/>
      <c r="D172" s="398"/>
      <c r="E172" s="67">
        <v>1.4</v>
      </c>
      <c r="F172" s="65"/>
      <c r="G172" s="65"/>
      <c r="H172" s="8"/>
      <c r="I172" s="8"/>
      <c r="J172" s="8"/>
    </row>
    <row r="173" spans="1:10" ht="25.5" x14ac:dyDescent="0.35">
      <c r="A173" s="398" t="s">
        <v>328</v>
      </c>
      <c r="B173" s="398"/>
      <c r="C173" s="398"/>
      <c r="D173" s="398"/>
      <c r="E173" s="67">
        <v>1.45</v>
      </c>
      <c r="F173" s="65"/>
      <c r="G173" s="65"/>
      <c r="H173" s="8"/>
      <c r="I173" s="8"/>
      <c r="J173" s="8"/>
    </row>
    <row r="174" spans="1:10" ht="25.5" x14ac:dyDescent="0.35">
      <c r="A174" s="398" t="s">
        <v>329</v>
      </c>
      <c r="B174" s="398"/>
      <c r="C174" s="398"/>
      <c r="D174" s="398"/>
      <c r="E174" s="67">
        <v>1.5</v>
      </c>
      <c r="F174" s="65"/>
      <c r="G174" s="65"/>
      <c r="H174" s="8"/>
      <c r="I174" s="8"/>
      <c r="J174" s="8"/>
    </row>
    <row r="175" spans="1:10" ht="25.5" x14ac:dyDescent="0.35">
      <c r="A175" s="398" t="s">
        <v>330</v>
      </c>
      <c r="B175" s="398"/>
      <c r="C175" s="398"/>
      <c r="D175" s="398"/>
      <c r="E175" s="67">
        <v>2</v>
      </c>
      <c r="F175" s="65"/>
      <c r="G175" s="65"/>
      <c r="H175" s="8"/>
      <c r="I175" s="8"/>
      <c r="J175" s="8"/>
    </row>
    <row r="176" spans="1:10" ht="53.25" customHeight="1" x14ac:dyDescent="0.25">
      <c r="A176" s="399" t="s">
        <v>331</v>
      </c>
      <c r="B176" s="399"/>
      <c r="C176" s="399"/>
      <c r="D176" s="399"/>
      <c r="E176" s="399"/>
      <c r="F176" s="399"/>
      <c r="G176" s="399"/>
      <c r="H176" s="399"/>
      <c r="I176" s="8"/>
      <c r="J176" s="8"/>
    </row>
  </sheetData>
  <sheetProtection selectLockedCells="1" selectUnlockedCells="1"/>
  <mergeCells count="309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J117"/>
    <mergeCell ref="B118:E118"/>
    <mergeCell ref="F118:J119"/>
    <mergeCell ref="B119:E119"/>
    <mergeCell ref="B120:E120"/>
    <mergeCell ref="F120:J121"/>
    <mergeCell ref="B121:E121"/>
    <mergeCell ref="B114:E114"/>
    <mergeCell ref="F114:J114"/>
    <mergeCell ref="B115:E115"/>
    <mergeCell ref="F115:J115"/>
    <mergeCell ref="B116:E116"/>
    <mergeCell ref="F116:J116"/>
    <mergeCell ref="B126:E126"/>
    <mergeCell ref="F126:J127"/>
    <mergeCell ref="B127:E127"/>
    <mergeCell ref="B128:E128"/>
    <mergeCell ref="F128:J129"/>
    <mergeCell ref="B129:E129"/>
    <mergeCell ref="B122:E122"/>
    <mergeCell ref="F122:J123"/>
    <mergeCell ref="B123:E123"/>
    <mergeCell ref="B124:E124"/>
    <mergeCell ref="F124:J125"/>
    <mergeCell ref="B125:E125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J143"/>
    <mergeCell ref="B144:E144"/>
    <mergeCell ref="F144:J144"/>
    <mergeCell ref="B145:E145"/>
    <mergeCell ref="F145:J145"/>
    <mergeCell ref="B154:J154"/>
    <mergeCell ref="B156:I156"/>
    <mergeCell ref="B157:I157"/>
    <mergeCell ref="B158:C158"/>
    <mergeCell ref="D158:F158"/>
    <mergeCell ref="G158:I158"/>
    <mergeCell ref="B149:E149"/>
    <mergeCell ref="F149:J149"/>
    <mergeCell ref="B150:E150"/>
    <mergeCell ref="F150:J150"/>
    <mergeCell ref="B151:E151"/>
    <mergeCell ref="B153:J153"/>
    <mergeCell ref="B159:C159"/>
    <mergeCell ref="D159:F162"/>
    <mergeCell ref="G159:I159"/>
    <mergeCell ref="B160:C160"/>
    <mergeCell ref="G160:I160"/>
    <mergeCell ref="B161:C161"/>
    <mergeCell ref="G161:I161"/>
    <mergeCell ref="B162:C162"/>
    <mergeCell ref="G162:I162"/>
    <mergeCell ref="A175:D175"/>
    <mergeCell ref="A176:H176"/>
    <mergeCell ref="A169:D169"/>
    <mergeCell ref="A170:D170"/>
    <mergeCell ref="A171:D171"/>
    <mergeCell ref="A172:D172"/>
    <mergeCell ref="A173:D173"/>
    <mergeCell ref="A174:D174"/>
    <mergeCell ref="B163:J163"/>
    <mergeCell ref="A164:H164"/>
    <mergeCell ref="A165:D165"/>
    <mergeCell ref="A166:D166"/>
    <mergeCell ref="A167:D167"/>
    <mergeCell ref="A168:D168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81" sqref="F81:J81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60955.199999999997</v>
      </c>
      <c r="G8" s="16">
        <f>H8*1.1</f>
        <v>55875.600000000006</v>
      </c>
      <c r="H8" s="16">
        <v>50796</v>
      </c>
      <c r="I8" s="16">
        <f>H8*0.75</f>
        <v>38097</v>
      </c>
      <c r="J8" s="16">
        <f>H8*0.5</f>
        <v>25398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85363.199999999997</v>
      </c>
      <c r="G9" s="17">
        <f>H9*1.1</f>
        <v>78249.600000000006</v>
      </c>
      <c r="H9" s="17">
        <v>71136</v>
      </c>
      <c r="I9" s="17">
        <f>H9*0.75</f>
        <v>53352</v>
      </c>
      <c r="J9" s="17">
        <f>H9*0.5</f>
        <v>35568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66744</v>
      </c>
      <c r="G11" s="16">
        <f>H11*1.1</f>
        <v>61182.000000000007</v>
      </c>
      <c r="H11" s="16">
        <v>55620</v>
      </c>
      <c r="I11" s="16">
        <f>H11*0.75</f>
        <v>41715</v>
      </c>
      <c r="J11" s="16">
        <f>H11*0.5</f>
        <v>27810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93484.800000000003</v>
      </c>
      <c r="G12" s="17">
        <f>H12*1.1</f>
        <v>85694.400000000009</v>
      </c>
      <c r="H12" s="17">
        <v>77904</v>
      </c>
      <c r="I12" s="17">
        <f>H12*0.75</f>
        <v>58428</v>
      </c>
      <c r="J12" s="17">
        <f>H12*0.5</f>
        <v>38952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11880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17280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1692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2376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85"/>
      <c r="D19" s="185"/>
      <c r="E19" s="186"/>
      <c r="F19" s="271"/>
      <c r="G19" s="462"/>
      <c r="H19" s="462"/>
      <c r="I19" s="462"/>
      <c r="J19" s="463"/>
    </row>
    <row r="20" spans="1:10" ht="36" customHeight="1" x14ac:dyDescent="0.25">
      <c r="A20" s="7"/>
      <c r="B20" s="145" t="s">
        <v>374</v>
      </c>
      <c r="C20" s="168"/>
      <c r="D20" s="168"/>
      <c r="E20" s="168"/>
      <c r="F20" s="238">
        <v>23760</v>
      </c>
      <c r="G20" s="239"/>
      <c r="H20" s="239"/>
      <c r="I20" s="239"/>
      <c r="J20" s="240"/>
    </row>
    <row r="21" spans="1:10" ht="36" customHeight="1" thickBot="1" x14ac:dyDescent="0.3">
      <c r="A21" s="7"/>
      <c r="B21" s="145" t="s">
        <v>375</v>
      </c>
      <c r="C21" s="168"/>
      <c r="D21" s="168"/>
      <c r="E21" s="168"/>
      <c r="F21" s="442">
        <v>1440</v>
      </c>
      <c r="G21" s="243"/>
      <c r="H21" s="243"/>
      <c r="I21" s="243"/>
      <c r="J21" s="244"/>
    </row>
    <row r="22" spans="1:10" ht="24" thickBot="1" x14ac:dyDescent="0.3">
      <c r="A22" s="7"/>
      <c r="B22" s="115"/>
      <c r="C22" s="116"/>
      <c r="D22" s="116"/>
      <c r="E22" s="117"/>
      <c r="F22" s="232"/>
      <c r="G22" s="233"/>
      <c r="H22" s="233"/>
      <c r="I22" s="233"/>
      <c r="J22" s="234"/>
    </row>
    <row r="23" spans="1:10" ht="36" customHeight="1" thickBot="1" x14ac:dyDescent="0.3">
      <c r="A23" s="7"/>
      <c r="B23" s="187" t="s">
        <v>121</v>
      </c>
      <c r="C23" s="188"/>
      <c r="D23" s="188"/>
      <c r="E23" s="189"/>
      <c r="F23" s="190" t="str">
        <f>"Цена от "&amp;MIN($F$24:F43)&amp;" до "&amp;MAX($F$24:F43)</f>
        <v>Цена от 7200 до 144000</v>
      </c>
      <c r="G23" s="191"/>
      <c r="H23" s="191"/>
      <c r="I23" s="191"/>
      <c r="J23" s="192"/>
    </row>
    <row r="24" spans="1:10" ht="36" customHeight="1" outlineLevel="1" x14ac:dyDescent="0.25">
      <c r="A24" s="7"/>
      <c r="B24" s="145" t="s">
        <v>122</v>
      </c>
      <c r="C24" s="168"/>
      <c r="D24" s="168"/>
      <c r="E24" s="126"/>
      <c r="F24" s="127">
        <v>7200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123</v>
      </c>
      <c r="C25" s="168"/>
      <c r="D25" s="168"/>
      <c r="E25" s="126"/>
      <c r="F25" s="127">
        <v>14400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124</v>
      </c>
      <c r="C26" s="168"/>
      <c r="D26" s="168"/>
      <c r="E26" s="126"/>
      <c r="F26" s="127">
        <v>21600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125</v>
      </c>
      <c r="C27" s="168"/>
      <c r="D27" s="168"/>
      <c r="E27" s="126"/>
      <c r="F27" s="127">
        <v>28800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126</v>
      </c>
      <c r="C28" s="168"/>
      <c r="D28" s="168"/>
      <c r="E28" s="126"/>
      <c r="F28" s="127">
        <v>36000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127</v>
      </c>
      <c r="C29" s="168"/>
      <c r="D29" s="168"/>
      <c r="E29" s="126"/>
      <c r="F29" s="127">
        <v>43200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128</v>
      </c>
      <c r="C30" s="168"/>
      <c r="D30" s="168"/>
      <c r="E30" s="126"/>
      <c r="F30" s="127">
        <v>50400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129</v>
      </c>
      <c r="C31" s="168"/>
      <c r="D31" s="168"/>
      <c r="E31" s="126"/>
      <c r="F31" s="127">
        <v>57600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130</v>
      </c>
      <c r="C32" s="168"/>
      <c r="D32" s="168"/>
      <c r="E32" s="126"/>
      <c r="F32" s="127">
        <v>64800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131</v>
      </c>
      <c r="C33" s="168"/>
      <c r="D33" s="168"/>
      <c r="E33" s="126"/>
      <c r="F33" s="127">
        <v>72000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132</v>
      </c>
      <c r="C34" s="168"/>
      <c r="D34" s="168"/>
      <c r="E34" s="126"/>
      <c r="F34" s="127">
        <v>79200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133</v>
      </c>
      <c r="C35" s="168"/>
      <c r="D35" s="168"/>
      <c r="E35" s="126"/>
      <c r="F35" s="127">
        <v>86400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134</v>
      </c>
      <c r="C36" s="168"/>
      <c r="D36" s="168"/>
      <c r="E36" s="126"/>
      <c r="F36" s="127">
        <v>93600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135</v>
      </c>
      <c r="C37" s="168"/>
      <c r="D37" s="168"/>
      <c r="E37" s="126"/>
      <c r="F37" s="127">
        <v>100800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136</v>
      </c>
      <c r="C38" s="168"/>
      <c r="D38" s="168"/>
      <c r="E38" s="126"/>
      <c r="F38" s="127">
        <v>108000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137</v>
      </c>
      <c r="C39" s="168"/>
      <c r="D39" s="168"/>
      <c r="E39" s="126"/>
      <c r="F39" s="127">
        <v>115200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138</v>
      </c>
      <c r="C40" s="168"/>
      <c r="D40" s="168"/>
      <c r="E40" s="126"/>
      <c r="F40" s="127">
        <v>122400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139</v>
      </c>
      <c r="C41" s="168"/>
      <c r="D41" s="168"/>
      <c r="E41" s="126"/>
      <c r="F41" s="127">
        <v>129600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140</v>
      </c>
      <c r="C42" s="168"/>
      <c r="D42" s="168"/>
      <c r="E42" s="126"/>
      <c r="F42" s="127">
        <v>136800</v>
      </c>
      <c r="G42" s="128"/>
      <c r="H42" s="128"/>
      <c r="I42" s="128"/>
      <c r="J42" s="129"/>
    </row>
    <row r="43" spans="1:10" ht="36" customHeight="1" outlineLevel="1" thickBot="1" x14ac:dyDescent="0.3">
      <c r="A43" s="7"/>
      <c r="B43" s="145" t="s">
        <v>141</v>
      </c>
      <c r="C43" s="168"/>
      <c r="D43" s="168"/>
      <c r="E43" s="126"/>
      <c r="F43" s="127">
        <v>144000</v>
      </c>
      <c r="G43" s="128"/>
      <c r="H43" s="128"/>
      <c r="I43" s="128"/>
      <c r="J43" s="129"/>
    </row>
    <row r="44" spans="1:10" ht="36" customHeight="1" thickBot="1" x14ac:dyDescent="0.3">
      <c r="A44" s="7"/>
      <c r="B44" s="177" t="s">
        <v>142</v>
      </c>
      <c r="C44" s="178"/>
      <c r="D44" s="178"/>
      <c r="E44" s="179"/>
      <c r="F44" s="180" t="str">
        <f>"Цена от "&amp;MIN(F45:F54)&amp;" до "&amp;MAX(F45:F54)</f>
        <v>Цена от 1656 до 13464</v>
      </c>
      <c r="G44" s="181"/>
      <c r="H44" s="181"/>
      <c r="I44" s="181"/>
      <c r="J44" s="182"/>
    </row>
    <row r="45" spans="1:10" ht="36" customHeight="1" x14ac:dyDescent="0.25">
      <c r="A45" s="7"/>
      <c r="B45" s="124" t="s">
        <v>143</v>
      </c>
      <c r="C45" s="125"/>
      <c r="D45" s="125"/>
      <c r="E45" s="126"/>
      <c r="F45" s="127">
        <v>4500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212</v>
      </c>
      <c r="C46" s="125"/>
      <c r="D46" s="125"/>
      <c r="E46" s="126"/>
      <c r="F46" s="127">
        <v>1656</v>
      </c>
      <c r="G46" s="128"/>
      <c r="H46" s="128"/>
      <c r="I46" s="128"/>
      <c r="J46" s="129"/>
    </row>
    <row r="47" spans="1:10" ht="36" customHeight="1" x14ac:dyDescent="0.25">
      <c r="A47" s="7"/>
      <c r="B47" s="139" t="s">
        <v>145</v>
      </c>
      <c r="C47" s="140"/>
      <c r="D47" s="140"/>
      <c r="E47" s="141"/>
      <c r="F47" s="142">
        <v>13464</v>
      </c>
      <c r="G47" s="143"/>
      <c r="H47" s="143"/>
      <c r="I47" s="143"/>
      <c r="J47" s="144"/>
    </row>
    <row r="48" spans="1:10" ht="36" customHeight="1" x14ac:dyDescent="0.25">
      <c r="A48" s="7"/>
      <c r="B48" s="124" t="s">
        <v>146</v>
      </c>
      <c r="C48" s="125"/>
      <c r="D48" s="125"/>
      <c r="E48" s="126"/>
      <c r="F48" s="127">
        <v>6840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147</v>
      </c>
      <c r="C49" s="125"/>
      <c r="D49" s="125"/>
      <c r="E49" s="126"/>
      <c r="F49" s="127">
        <v>7200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148</v>
      </c>
      <c r="C50" s="125"/>
      <c r="D50" s="125"/>
      <c r="E50" s="126"/>
      <c r="F50" s="127">
        <v>1656</v>
      </c>
      <c r="G50" s="128"/>
      <c r="H50" s="128"/>
      <c r="I50" s="128"/>
      <c r="J50" s="129"/>
    </row>
    <row r="51" spans="1:10" ht="36" customHeight="1" x14ac:dyDescent="0.25">
      <c r="A51" s="7"/>
      <c r="B51" s="124" t="s">
        <v>149</v>
      </c>
      <c r="C51" s="125"/>
      <c r="D51" s="125"/>
      <c r="E51" s="126"/>
      <c r="F51" s="127">
        <v>1656</v>
      </c>
      <c r="G51" s="128"/>
      <c r="H51" s="128"/>
      <c r="I51" s="128"/>
      <c r="J51" s="129"/>
    </row>
    <row r="52" spans="1:10" ht="36" customHeight="1" x14ac:dyDescent="0.25">
      <c r="A52" s="7"/>
      <c r="B52" s="124" t="s">
        <v>150</v>
      </c>
      <c r="C52" s="125"/>
      <c r="D52" s="125"/>
      <c r="E52" s="126"/>
      <c r="F52" s="127">
        <v>3312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151</v>
      </c>
      <c r="C53" s="125"/>
      <c r="D53" s="125"/>
      <c r="E53" s="126"/>
      <c r="F53" s="127">
        <v>4968</v>
      </c>
      <c r="G53" s="128"/>
      <c r="H53" s="128"/>
      <c r="I53" s="128"/>
      <c r="J53" s="129"/>
    </row>
    <row r="54" spans="1:10" ht="36" customHeight="1" thickBot="1" x14ac:dyDescent="0.3">
      <c r="A54" s="7"/>
      <c r="B54" s="124" t="s">
        <v>152</v>
      </c>
      <c r="C54" s="125"/>
      <c r="D54" s="125"/>
      <c r="E54" s="126"/>
      <c r="F54" s="127">
        <v>10260</v>
      </c>
      <c r="G54" s="128"/>
      <c r="H54" s="128"/>
      <c r="I54" s="128"/>
      <c r="J54" s="129"/>
    </row>
    <row r="55" spans="1:10" ht="21.75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24" t="s">
        <v>154</v>
      </c>
      <c r="C56" s="125"/>
      <c r="D56" s="125"/>
      <c r="E56" s="126"/>
      <c r="F56" s="127">
        <v>180</v>
      </c>
      <c r="G56" s="128"/>
      <c r="H56" s="128"/>
      <c r="I56" s="128"/>
      <c r="J56" s="129"/>
    </row>
    <row r="57" spans="1:10" ht="54" customHeight="1" thickBot="1" x14ac:dyDescent="0.3">
      <c r="A57" s="7"/>
      <c r="B57" s="266" t="s">
        <v>213</v>
      </c>
      <c r="C57" s="267"/>
      <c r="D57" s="267"/>
      <c r="E57" s="268"/>
      <c r="F57" s="287" t="str">
        <f>"Цена от "&amp;MIN(F59,F64:J65,H99,F66:J77)&amp;" до "&amp;MAX(F59,F64:J65,H99,F66:J77)</f>
        <v>Цена от 3600 до 37476</v>
      </c>
      <c r="G57" s="288"/>
      <c r="H57" s="288"/>
      <c r="I57" s="288"/>
      <c r="J57" s="289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24" t="s">
        <v>156</v>
      </c>
      <c r="C59" s="125"/>
      <c r="D59" s="125"/>
      <c r="E59" s="126"/>
      <c r="F59" s="127">
        <v>10800</v>
      </c>
      <c r="G59" s="128"/>
      <c r="H59" s="128"/>
      <c r="I59" s="128"/>
      <c r="J59" s="129"/>
    </row>
    <row r="60" spans="1:10" ht="36" customHeight="1" x14ac:dyDescent="0.25">
      <c r="A60" s="7"/>
      <c r="B60" s="162" t="s">
        <v>157</v>
      </c>
      <c r="C60" s="163"/>
      <c r="D60" s="163"/>
      <c r="E60" s="164"/>
      <c r="F60" s="165">
        <v>1080</v>
      </c>
      <c r="G60" s="166"/>
      <c r="H60" s="166"/>
      <c r="I60" s="166"/>
      <c r="J60" s="167"/>
    </row>
    <row r="61" spans="1:10" ht="36" customHeight="1" x14ac:dyDescent="0.25">
      <c r="A61" s="7"/>
      <c r="B61" s="162" t="s">
        <v>158</v>
      </c>
      <c r="C61" s="163"/>
      <c r="D61" s="163"/>
      <c r="E61" s="164"/>
      <c r="F61" s="165">
        <v>2700</v>
      </c>
      <c r="G61" s="166"/>
      <c r="H61" s="166"/>
      <c r="I61" s="166"/>
      <c r="J61" s="167"/>
    </row>
    <row r="62" spans="1:10" ht="36" customHeight="1" thickBot="1" x14ac:dyDescent="0.3">
      <c r="A62" s="7"/>
      <c r="B62" s="337" t="s">
        <v>159</v>
      </c>
      <c r="C62" s="338"/>
      <c r="D62" s="338"/>
      <c r="E62" s="339"/>
      <c r="F62" s="165">
        <v>84024</v>
      </c>
      <c r="G62" s="166"/>
      <c r="H62" s="166"/>
      <c r="I62" s="166"/>
      <c r="J62" s="167"/>
    </row>
    <row r="63" spans="1:10" ht="24" thickBot="1" x14ac:dyDescent="0.3">
      <c r="A63" s="7"/>
      <c r="B63" s="115"/>
      <c r="C63" s="116"/>
      <c r="D63" s="116"/>
      <c r="E63" s="117"/>
      <c r="F63" s="118"/>
      <c r="G63" s="119"/>
      <c r="H63" s="119"/>
      <c r="I63" s="119"/>
      <c r="J63" s="120"/>
    </row>
    <row r="64" spans="1:10" ht="36" customHeight="1" x14ac:dyDescent="0.25">
      <c r="A64" s="7" t="s">
        <v>111</v>
      </c>
      <c r="B64" s="139" t="s">
        <v>160</v>
      </c>
      <c r="C64" s="140"/>
      <c r="D64" s="140"/>
      <c r="E64" s="141"/>
      <c r="F64" s="142">
        <v>6660</v>
      </c>
      <c r="G64" s="143"/>
      <c r="H64" s="143"/>
      <c r="I64" s="143"/>
      <c r="J64" s="144"/>
    </row>
    <row r="65" spans="1:10" ht="36" customHeight="1" x14ac:dyDescent="0.25">
      <c r="A65" s="7" t="s">
        <v>111</v>
      </c>
      <c r="B65" s="145" t="s">
        <v>161</v>
      </c>
      <c r="C65" s="146"/>
      <c r="D65" s="146"/>
      <c r="E65" s="147"/>
      <c r="F65" s="127">
        <v>9000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162</v>
      </c>
      <c r="C66" s="125"/>
      <c r="D66" s="125"/>
      <c r="E66" s="126"/>
      <c r="F66" s="127">
        <v>30600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163</v>
      </c>
      <c r="C67" s="125"/>
      <c r="D67" s="125"/>
      <c r="E67" s="126"/>
      <c r="F67" s="127">
        <v>20340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164</v>
      </c>
      <c r="C68" s="125"/>
      <c r="D68" s="125"/>
      <c r="E68" s="126"/>
      <c r="F68" s="127">
        <v>24408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165</v>
      </c>
      <c r="C69" s="125"/>
      <c r="D69" s="125"/>
      <c r="E69" s="126"/>
      <c r="F69" s="127">
        <v>21600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24" t="s">
        <v>166</v>
      </c>
      <c r="C70" s="125"/>
      <c r="D70" s="125"/>
      <c r="E70" s="126"/>
      <c r="F70" s="127">
        <v>19980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24" t="s">
        <v>167</v>
      </c>
      <c r="C71" s="125"/>
      <c r="D71" s="125"/>
      <c r="E71" s="126"/>
      <c r="F71" s="127">
        <v>37476</v>
      </c>
      <c r="G71" s="128"/>
      <c r="H71" s="128"/>
      <c r="I71" s="128"/>
      <c r="J71" s="129"/>
    </row>
    <row r="72" spans="1:10" ht="36" customHeight="1" x14ac:dyDescent="0.25">
      <c r="A72" s="7"/>
      <c r="B72" s="124" t="s">
        <v>168</v>
      </c>
      <c r="C72" s="125"/>
      <c r="D72" s="125"/>
      <c r="E72" s="126"/>
      <c r="F72" s="127">
        <v>9756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39" t="s">
        <v>169</v>
      </c>
      <c r="C73" s="140"/>
      <c r="D73" s="140"/>
      <c r="E73" s="141"/>
      <c r="F73" s="127">
        <v>3600</v>
      </c>
      <c r="G73" s="128"/>
      <c r="H73" s="128"/>
      <c r="I73" s="128"/>
      <c r="J73" s="129"/>
    </row>
    <row r="74" spans="1:10" ht="36" customHeight="1" x14ac:dyDescent="0.25">
      <c r="A74" s="7"/>
      <c r="B74" s="145" t="s">
        <v>170</v>
      </c>
      <c r="C74" s="146"/>
      <c r="D74" s="146"/>
      <c r="E74" s="147"/>
      <c r="F74" s="127">
        <v>15120</v>
      </c>
      <c r="G74" s="128"/>
      <c r="H74" s="128"/>
      <c r="I74" s="128"/>
      <c r="J74" s="129"/>
    </row>
    <row r="75" spans="1:10" ht="36" customHeight="1" x14ac:dyDescent="0.25">
      <c r="A75" s="7"/>
      <c r="B75" s="145" t="s">
        <v>171</v>
      </c>
      <c r="C75" s="146"/>
      <c r="D75" s="146"/>
      <c r="E75" s="147"/>
      <c r="F75" s="127">
        <v>13104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45" t="s">
        <v>172</v>
      </c>
      <c r="C76" s="146"/>
      <c r="D76" s="146"/>
      <c r="E76" s="147"/>
      <c r="F76" s="127">
        <v>37476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173</v>
      </c>
      <c r="C77" s="125"/>
      <c r="D77" s="125"/>
      <c r="E77" s="126"/>
      <c r="F77" s="127">
        <v>5328</v>
      </c>
      <c r="G77" s="128"/>
      <c r="H77" s="128"/>
      <c r="I77" s="128"/>
      <c r="J77" s="129"/>
    </row>
    <row r="78" spans="1:10" ht="37.5" customHeight="1" x14ac:dyDescent="0.25">
      <c r="A78" s="7"/>
      <c r="B78" s="124" t="s">
        <v>174</v>
      </c>
      <c r="C78" s="125"/>
      <c r="D78" s="125"/>
      <c r="E78" s="126"/>
      <c r="F78" s="127">
        <v>4500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175</v>
      </c>
      <c r="C79" s="125"/>
      <c r="D79" s="125"/>
      <c r="E79" s="126"/>
      <c r="F79" s="127">
        <v>14076</v>
      </c>
      <c r="G79" s="128"/>
      <c r="H79" s="128"/>
      <c r="I79" s="128"/>
      <c r="J79" s="129"/>
    </row>
    <row r="80" spans="1:10" ht="36" customHeight="1" x14ac:dyDescent="0.25">
      <c r="A80" s="7"/>
      <c r="B80" s="124" t="s">
        <v>176</v>
      </c>
      <c r="C80" s="125"/>
      <c r="D80" s="125"/>
      <c r="E80" s="168"/>
      <c r="F80" s="127">
        <v>20700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177</v>
      </c>
      <c r="C81" s="146"/>
      <c r="D81" s="146"/>
      <c r="E81" s="146"/>
      <c r="F81" s="127">
        <v>12024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178</v>
      </c>
      <c r="C82" s="125"/>
      <c r="D82" s="125"/>
      <c r="E82" s="126"/>
      <c r="F82" s="127">
        <v>9360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179</v>
      </c>
      <c r="C83" s="125"/>
      <c r="D83" s="125"/>
      <c r="E83" s="126"/>
      <c r="F83" s="127">
        <v>12960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180</v>
      </c>
      <c r="C84" s="125"/>
      <c r="D84" s="125"/>
      <c r="E84" s="126"/>
      <c r="F84" s="127">
        <v>43200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181</v>
      </c>
      <c r="C85" s="125"/>
      <c r="D85" s="125"/>
      <c r="E85" s="126"/>
      <c r="F85" s="127">
        <v>28800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62" t="s">
        <v>182</v>
      </c>
      <c r="C86" s="163"/>
      <c r="D86" s="163"/>
      <c r="E86" s="164"/>
      <c r="F86" s="165">
        <v>34560</v>
      </c>
      <c r="G86" s="166"/>
      <c r="H86" s="166"/>
      <c r="I86" s="166"/>
      <c r="J86" s="167"/>
    </row>
    <row r="87" spans="1:10" ht="36" customHeight="1" x14ac:dyDescent="0.25">
      <c r="A87" s="7" t="s">
        <v>113</v>
      </c>
      <c r="B87" s="124" t="s">
        <v>183</v>
      </c>
      <c r="C87" s="125"/>
      <c r="D87" s="125"/>
      <c r="E87" s="126"/>
      <c r="F87" s="127">
        <v>30240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184</v>
      </c>
      <c r="C88" s="125"/>
      <c r="D88" s="125"/>
      <c r="E88" s="126"/>
      <c r="F88" s="127">
        <v>28080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185</v>
      </c>
      <c r="C89" s="125"/>
      <c r="D89" s="125"/>
      <c r="E89" s="126"/>
      <c r="F89" s="127">
        <v>52560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186</v>
      </c>
      <c r="C90" s="125"/>
      <c r="D90" s="125"/>
      <c r="E90" s="126"/>
      <c r="F90" s="127">
        <v>5040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187</v>
      </c>
      <c r="C91" s="125"/>
      <c r="D91" s="125"/>
      <c r="E91" s="126"/>
      <c r="F91" s="127">
        <v>52560</v>
      </c>
      <c r="G91" s="128"/>
      <c r="H91" s="128"/>
      <c r="I91" s="128"/>
      <c r="J91" s="129"/>
    </row>
    <row r="92" spans="1:10" ht="36" customHeight="1" thickBot="1" x14ac:dyDescent="0.3">
      <c r="A92" s="7" t="s">
        <v>113</v>
      </c>
      <c r="B92" s="124" t="s">
        <v>188</v>
      </c>
      <c r="C92" s="125"/>
      <c r="D92" s="125"/>
      <c r="E92" s="126"/>
      <c r="F92" s="127">
        <v>7920</v>
      </c>
      <c r="G92" s="128"/>
      <c r="H92" s="128"/>
      <c r="I92" s="128"/>
      <c r="J92" s="129"/>
    </row>
    <row r="93" spans="1:10" ht="36" customHeight="1" thickBot="1" x14ac:dyDescent="0.3">
      <c r="A93" s="7"/>
      <c r="B93" s="42" t="s">
        <v>189</v>
      </c>
      <c r="C93" s="43"/>
      <c r="D93" s="43"/>
      <c r="E93" s="44"/>
      <c r="F93" s="287"/>
      <c r="G93" s="288"/>
      <c r="H93" s="288"/>
      <c r="I93" s="288"/>
      <c r="J93" s="289"/>
    </row>
    <row r="94" spans="1:10" ht="22.5" customHeight="1" thickBot="1" x14ac:dyDescent="0.3">
      <c r="A94" s="7" t="s">
        <v>111</v>
      </c>
      <c r="B94" s="218" t="s">
        <v>190</v>
      </c>
      <c r="C94" s="219"/>
      <c r="D94" s="219"/>
      <c r="E94" s="219"/>
      <c r="F94" s="219"/>
      <c r="G94" s="219"/>
      <c r="H94" s="219"/>
      <c r="I94" s="219"/>
      <c r="J94" s="220"/>
    </row>
    <row r="95" spans="1:10" ht="36" customHeight="1" x14ac:dyDescent="0.25">
      <c r="A95" s="7"/>
      <c r="B95" s="205" t="s">
        <v>191</v>
      </c>
      <c r="C95" s="221"/>
      <c r="D95" s="221"/>
      <c r="E95" s="222"/>
      <c r="F95" s="142">
        <v>60</v>
      </c>
      <c r="G95" s="143"/>
      <c r="H95" s="143"/>
      <c r="I95" s="143"/>
      <c r="J95" s="144"/>
    </row>
    <row r="96" spans="1:10" ht="36" customHeight="1" x14ac:dyDescent="0.25">
      <c r="A96" s="7"/>
      <c r="B96" s="124" t="s">
        <v>192</v>
      </c>
      <c r="C96" s="125"/>
      <c r="D96" s="125"/>
      <c r="E96" s="126"/>
      <c r="F96" s="127">
        <v>60</v>
      </c>
      <c r="G96" s="128"/>
      <c r="H96" s="128"/>
      <c r="I96" s="128"/>
      <c r="J96" s="129"/>
    </row>
    <row r="97" spans="1:10" ht="36" customHeight="1" thickBot="1" x14ac:dyDescent="0.3">
      <c r="A97" s="7"/>
      <c r="B97" s="124" t="s">
        <v>193</v>
      </c>
      <c r="C97" s="125"/>
      <c r="D97" s="125"/>
      <c r="E97" s="126"/>
      <c r="F97" s="127">
        <v>120</v>
      </c>
      <c r="G97" s="128"/>
      <c r="H97" s="128"/>
      <c r="I97" s="128"/>
      <c r="J97" s="129"/>
    </row>
    <row r="98" spans="1:10" ht="36" customHeight="1" thickBot="1" x14ac:dyDescent="0.3">
      <c r="A98" s="7"/>
      <c r="B98" s="130" t="s">
        <v>194</v>
      </c>
      <c r="C98" s="131"/>
      <c r="D98" s="131"/>
      <c r="E98" s="132"/>
      <c r="F98" s="287"/>
      <c r="G98" s="288"/>
      <c r="H98" s="288"/>
      <c r="I98" s="288"/>
      <c r="J98" s="289"/>
    </row>
    <row r="99" spans="1:10" ht="36" customHeight="1" x14ac:dyDescent="0.25">
      <c r="A99" s="7" t="s">
        <v>111</v>
      </c>
      <c r="B99" s="124" t="s">
        <v>195</v>
      </c>
      <c r="C99" s="125"/>
      <c r="D99" s="125"/>
      <c r="E99" s="126"/>
      <c r="F99" s="45">
        <f>H99*1.2</f>
        <v>14688</v>
      </c>
      <c r="G99" s="46">
        <f>H99*1.1</f>
        <v>13464.000000000002</v>
      </c>
      <c r="H99" s="46">
        <v>12240</v>
      </c>
      <c r="I99" s="46">
        <f>H99*0.75</f>
        <v>9180</v>
      </c>
      <c r="J99" s="47">
        <f>H99*0.5</f>
        <v>6120</v>
      </c>
    </row>
    <row r="100" spans="1:10" ht="36" customHeight="1" x14ac:dyDescent="0.25">
      <c r="A100" s="7" t="s">
        <v>111</v>
      </c>
      <c r="B100" s="124" t="s">
        <v>196</v>
      </c>
      <c r="C100" s="125"/>
      <c r="D100" s="125"/>
      <c r="E100" s="126"/>
      <c r="F100" s="127">
        <v>11160</v>
      </c>
      <c r="G100" s="128"/>
      <c r="H100" s="128"/>
      <c r="I100" s="128"/>
      <c r="J100" s="129"/>
    </row>
    <row r="101" spans="1:10" ht="36" customHeight="1" x14ac:dyDescent="0.25">
      <c r="A101" s="7" t="s">
        <v>111</v>
      </c>
      <c r="B101" s="124" t="s">
        <v>197</v>
      </c>
      <c r="C101" s="125"/>
      <c r="D101" s="125"/>
      <c r="E101" s="126"/>
      <c r="F101" s="127">
        <v>12240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198</v>
      </c>
      <c r="C102" s="125"/>
      <c r="D102" s="125"/>
      <c r="E102" s="126"/>
      <c r="F102" s="45">
        <f>H102*1.2</f>
        <v>20736</v>
      </c>
      <c r="G102" s="46">
        <f>H102*1.1</f>
        <v>19008</v>
      </c>
      <c r="H102" s="46">
        <v>17280</v>
      </c>
      <c r="I102" s="46">
        <f>H102*0.75</f>
        <v>12960</v>
      </c>
      <c r="J102" s="47">
        <f>H102*0.5</f>
        <v>8640</v>
      </c>
    </row>
    <row r="103" spans="1:10" ht="36" customHeight="1" x14ac:dyDescent="0.25">
      <c r="A103" s="7" t="s">
        <v>113</v>
      </c>
      <c r="B103" s="124" t="s">
        <v>231</v>
      </c>
      <c r="C103" s="125"/>
      <c r="D103" s="125"/>
      <c r="E103" s="126"/>
      <c r="F103" s="127">
        <v>15840</v>
      </c>
      <c r="G103" s="128"/>
      <c r="H103" s="128"/>
      <c r="I103" s="128"/>
      <c r="J103" s="129"/>
    </row>
    <row r="104" spans="1:10" ht="36" customHeight="1" x14ac:dyDescent="0.25">
      <c r="A104" s="7" t="s">
        <v>113</v>
      </c>
      <c r="B104" s="124" t="s">
        <v>200</v>
      </c>
      <c r="C104" s="125"/>
      <c r="D104" s="125"/>
      <c r="E104" s="126"/>
      <c r="F104" s="127">
        <v>17280</v>
      </c>
      <c r="G104" s="128"/>
      <c r="H104" s="128"/>
      <c r="I104" s="128"/>
      <c r="J104" s="129"/>
    </row>
    <row r="105" spans="1:10" ht="36" customHeight="1" thickBot="1" x14ac:dyDescent="0.3">
      <c r="A105" s="7"/>
      <c r="B105" s="124" t="s">
        <v>201</v>
      </c>
      <c r="C105" s="125"/>
      <c r="D105" s="125"/>
      <c r="E105" s="126"/>
      <c r="F105" s="127">
        <v>12240</v>
      </c>
      <c r="G105" s="128"/>
      <c r="H105" s="128"/>
      <c r="I105" s="128"/>
      <c r="J105" s="129"/>
    </row>
    <row r="106" spans="1:10" ht="54" customHeight="1" thickBot="1" x14ac:dyDescent="0.3">
      <c r="A106" s="7"/>
      <c r="B106" s="130" t="s">
        <v>202</v>
      </c>
      <c r="C106" s="131"/>
      <c r="D106" s="131"/>
      <c r="E106" s="132"/>
      <c r="F106" s="133"/>
      <c r="G106" s="134"/>
      <c r="H106" s="134"/>
      <c r="I106" s="134"/>
      <c r="J106" s="135"/>
    </row>
    <row r="107" spans="1:10" ht="28.5" customHeight="1" thickBot="1" x14ac:dyDescent="0.3">
      <c r="A107" s="7"/>
      <c r="B107" s="136" t="s">
        <v>190</v>
      </c>
      <c r="C107" s="137"/>
      <c r="D107" s="137"/>
      <c r="E107" s="137"/>
      <c r="F107" s="137"/>
      <c r="G107" s="137"/>
      <c r="H107" s="137"/>
      <c r="I107" s="137"/>
      <c r="J107" s="138"/>
    </row>
    <row r="108" spans="1:10" ht="28.5" customHeight="1" x14ac:dyDescent="0.25">
      <c r="A108" s="7"/>
      <c r="B108" s="139" t="s">
        <v>203</v>
      </c>
      <c r="C108" s="140"/>
      <c r="D108" s="140"/>
      <c r="E108" s="141"/>
      <c r="F108" s="142">
        <v>90</v>
      </c>
      <c r="G108" s="143"/>
      <c r="H108" s="143"/>
      <c r="I108" s="143"/>
      <c r="J108" s="144"/>
    </row>
    <row r="109" spans="1:10" ht="28.5" customHeight="1" x14ac:dyDescent="0.25">
      <c r="A109" s="7"/>
      <c r="B109" s="124" t="s">
        <v>204</v>
      </c>
      <c r="C109" s="125"/>
      <c r="D109" s="125"/>
      <c r="E109" s="126"/>
      <c r="F109" s="127">
        <v>45</v>
      </c>
      <c r="G109" s="128"/>
      <c r="H109" s="128"/>
      <c r="I109" s="128"/>
      <c r="J109" s="129"/>
    </row>
    <row r="110" spans="1:10" ht="28.5" customHeight="1" x14ac:dyDescent="0.25">
      <c r="A110" s="7"/>
      <c r="B110" s="124" t="s">
        <v>205</v>
      </c>
      <c r="C110" s="125"/>
      <c r="D110" s="125"/>
      <c r="E110" s="126"/>
      <c r="F110" s="127">
        <v>45</v>
      </c>
      <c r="G110" s="128"/>
      <c r="H110" s="128"/>
      <c r="I110" s="128"/>
      <c r="J110" s="129"/>
    </row>
    <row r="111" spans="1:10" ht="28.5" customHeight="1" x14ac:dyDescent="0.25">
      <c r="A111" s="7"/>
      <c r="B111" s="124" t="s">
        <v>206</v>
      </c>
      <c r="C111" s="125"/>
      <c r="D111" s="125"/>
      <c r="E111" s="126"/>
      <c r="F111" s="127">
        <v>90</v>
      </c>
      <c r="G111" s="128"/>
      <c r="H111" s="128"/>
      <c r="I111" s="128"/>
      <c r="J111" s="129"/>
    </row>
    <row r="112" spans="1:10" ht="28.5" customHeight="1" thickBot="1" x14ac:dyDescent="0.3">
      <c r="A112" s="7"/>
      <c r="B112" s="124" t="s">
        <v>207</v>
      </c>
      <c r="C112" s="125"/>
      <c r="D112" s="125"/>
      <c r="E112" s="126"/>
      <c r="F112" s="127">
        <v>90</v>
      </c>
      <c r="G112" s="128"/>
      <c r="H112" s="128"/>
      <c r="I112" s="128"/>
      <c r="J112" s="129"/>
    </row>
    <row r="113" spans="1:10" ht="24" thickBot="1" x14ac:dyDescent="0.3">
      <c r="A113" s="7"/>
      <c r="B113" s="115"/>
      <c r="C113" s="116"/>
      <c r="D113" s="116"/>
      <c r="E113" s="117"/>
      <c r="F113" s="118"/>
      <c r="G113" s="119"/>
      <c r="H113" s="119"/>
      <c r="I113" s="119"/>
      <c r="J113" s="120"/>
    </row>
    <row r="114" spans="1:10" ht="23.25" x14ac:dyDescent="0.25">
      <c r="A114" s="7"/>
      <c r="B114" s="25"/>
      <c r="C114" s="26"/>
      <c r="D114" s="26"/>
      <c r="E114" s="26"/>
      <c r="F114" s="27"/>
      <c r="G114" s="27"/>
      <c r="H114" s="27"/>
      <c r="I114" s="27"/>
      <c r="J114" s="27"/>
    </row>
    <row r="115" spans="1:10" ht="56.25" customHeight="1" x14ac:dyDescent="0.25">
      <c r="A115" s="7"/>
      <c r="B115" s="121" t="s">
        <v>264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41.25" customHeight="1" x14ac:dyDescent="0.25">
      <c r="A116" s="7"/>
      <c r="B116" s="121" t="s">
        <v>209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21" x14ac:dyDescent="0.25">
      <c r="A117" s="7" t="s">
        <v>113</v>
      </c>
      <c r="B117" s="122" t="s">
        <v>268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2" customHeight="1" x14ac:dyDescent="0.25">
      <c r="A118" s="7"/>
      <c r="B118" s="123" t="s">
        <v>211</v>
      </c>
      <c r="C118" s="123"/>
      <c r="D118" s="123"/>
      <c r="E118" s="123"/>
      <c r="F118" s="123"/>
      <c r="G118" s="123"/>
      <c r="H118" s="123"/>
      <c r="I118" s="123"/>
      <c r="J118" s="123"/>
    </row>
    <row r="119" spans="1:10" ht="21" x14ac:dyDescent="0.25">
      <c r="A119" s="7"/>
    </row>
  </sheetData>
  <sheetProtection selectLockedCells="1" selectUnlockedCells="1"/>
  <mergeCells count="21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3" activePane="bottomLeft" state="frozen"/>
      <selection activeCell="J115" sqref="J115"/>
      <selection pane="bottomLeft" activeCell="B89" sqref="B89:E89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69336</v>
      </c>
      <c r="G8" s="16">
        <f>H8*1.1</f>
        <v>63558.000000000007</v>
      </c>
      <c r="H8" s="16">
        <v>57780</v>
      </c>
      <c r="I8" s="16">
        <f>H8*0.75</f>
        <v>43335</v>
      </c>
      <c r="J8" s="16">
        <f>H8*0.5</f>
        <v>28890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97113.599999999991</v>
      </c>
      <c r="G9" s="17">
        <f>H9*1.1</f>
        <v>89020.800000000003</v>
      </c>
      <c r="H9" s="17">
        <v>80928</v>
      </c>
      <c r="I9" s="17">
        <f>H9*0.75</f>
        <v>60696</v>
      </c>
      <c r="J9" s="17">
        <f>H9*0.5</f>
        <v>40464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77112</v>
      </c>
      <c r="G11" s="16">
        <f>H11*1.1</f>
        <v>70686</v>
      </c>
      <c r="H11" s="16">
        <v>64260</v>
      </c>
      <c r="I11" s="16">
        <f>H11*0.75</f>
        <v>48195</v>
      </c>
      <c r="J11" s="16">
        <f>H11*0.5</f>
        <v>32130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108000</v>
      </c>
      <c r="G12" s="17">
        <f>H12*1.1</f>
        <v>99000.000000000015</v>
      </c>
      <c r="H12" s="17">
        <v>90000</v>
      </c>
      <c r="I12" s="17">
        <f>H12*0.75</f>
        <v>67500</v>
      </c>
      <c r="J12" s="17">
        <f>H12*0.5</f>
        <v>45000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10080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14400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1728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2448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"&amp;MIN($F$21:F50)&amp;" до "&amp;MAX($F$21:F50)</f>
        <v>Цена от 8640 до 133920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8640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12960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17280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21600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25920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30240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34560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38880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43200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47520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51840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56160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60480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64800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69120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73440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77760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82080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86400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90720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95040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99360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103680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108000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112320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116640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120960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125280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129600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133920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1440 до 11700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5976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1440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11700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5868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6228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1440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1440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2880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4320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8856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612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3024 до 74880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26640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2664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6660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60048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11376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7812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26568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35280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42336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18792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17352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32580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168</v>
      </c>
      <c r="C79" s="125"/>
      <c r="D79" s="125"/>
      <c r="E79" s="126"/>
      <c r="F79" s="127">
        <v>74880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3024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17064</v>
      </c>
      <c r="G81" s="128"/>
      <c r="H81" s="128"/>
      <c r="I81" s="128"/>
      <c r="J81" s="129"/>
    </row>
    <row r="82" spans="1:10" ht="36" customHeight="1" x14ac:dyDescent="0.25">
      <c r="A82" s="7"/>
      <c r="B82" s="145" t="s">
        <v>171</v>
      </c>
      <c r="C82" s="146"/>
      <c r="D82" s="146"/>
      <c r="E82" s="147"/>
      <c r="F82" s="127">
        <v>14760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42372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4608</v>
      </c>
      <c r="G84" s="128"/>
      <c r="H84" s="128"/>
      <c r="I84" s="128"/>
      <c r="J84" s="129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127">
        <v>5976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39780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23400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30060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16560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11520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37440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49680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59616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26640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24480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46080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4320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59760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6480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19224</v>
      </c>
      <c r="G106" s="46">
        <f>H106*1.1</f>
        <v>17622</v>
      </c>
      <c r="H106" s="46">
        <v>16020</v>
      </c>
      <c r="I106" s="46">
        <f>H106*0.75</f>
        <v>12015</v>
      </c>
      <c r="J106" s="47">
        <f>H106*0.5</f>
        <v>8010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18864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10620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27648</v>
      </c>
      <c r="G109" s="46">
        <f>H109*1.1</f>
        <v>25344.000000000004</v>
      </c>
      <c r="H109" s="46">
        <v>23040</v>
      </c>
      <c r="I109" s="46">
        <f>H109*0.75</f>
        <v>17280</v>
      </c>
      <c r="J109" s="47">
        <f>H109*0.5</f>
        <v>11520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26640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15120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68"/>
      <c r="F112" s="24">
        <f>H112*1.2</f>
        <v>19224</v>
      </c>
      <c r="G112" s="24">
        <f>H112*1.1</f>
        <v>17622</v>
      </c>
      <c r="H112" s="24">
        <v>16020</v>
      </c>
      <c r="I112" s="24">
        <f>H112*0.75</f>
        <v>12015</v>
      </c>
      <c r="J112" s="24">
        <f>H112*0.5</f>
        <v>8010</v>
      </c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3.25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77" activePane="bottomLeft" state="frozen"/>
      <selection activeCell="J115" sqref="J115"/>
      <selection pane="bottomLeft" activeCell="F80" sqref="F80:J81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59054.399999999994</v>
      </c>
      <c r="G8" s="16">
        <f>H8*1.1</f>
        <v>54133.200000000004</v>
      </c>
      <c r="H8" s="16">
        <v>49212</v>
      </c>
      <c r="I8" s="16">
        <f>H8*0.75</f>
        <v>36909</v>
      </c>
      <c r="J8" s="16">
        <f>H8*0.5</f>
        <v>24606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82684.800000000003</v>
      </c>
      <c r="G9" s="17">
        <f>H9*1.1</f>
        <v>75794.400000000009</v>
      </c>
      <c r="H9" s="17">
        <v>68904</v>
      </c>
      <c r="I9" s="17">
        <f>H9*0.75</f>
        <v>51678</v>
      </c>
      <c r="J9" s="17">
        <f>H9*0.5</f>
        <v>34452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64800</v>
      </c>
      <c r="G11" s="16">
        <f>H11*1.1</f>
        <v>59400.000000000007</v>
      </c>
      <c r="H11" s="16">
        <v>54000</v>
      </c>
      <c r="I11" s="16">
        <f>H11*0.75</f>
        <v>40500</v>
      </c>
      <c r="J11" s="16">
        <f>H11*0.5</f>
        <v>27000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90720</v>
      </c>
      <c r="G12" s="17">
        <f>H12*1.1</f>
        <v>83160</v>
      </c>
      <c r="H12" s="17">
        <v>75600</v>
      </c>
      <c r="I12" s="17">
        <f>H12*0.75</f>
        <v>56700</v>
      </c>
      <c r="J12" s="17">
        <f>H12*0.5</f>
        <v>37800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7380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10800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1080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1512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85"/>
      <c r="D19" s="185"/>
      <c r="E19" s="186"/>
      <c r="F19" s="254"/>
      <c r="G19" s="290"/>
      <c r="H19" s="290"/>
      <c r="I19" s="290"/>
      <c r="J19" s="291"/>
    </row>
    <row r="20" spans="1:10" ht="36" customHeight="1" x14ac:dyDescent="0.25">
      <c r="A20" s="7"/>
      <c r="B20" s="145" t="s">
        <v>374</v>
      </c>
      <c r="C20" s="168"/>
      <c r="D20" s="168"/>
      <c r="E20" s="126"/>
      <c r="F20" s="151">
        <v>33840</v>
      </c>
      <c r="G20" s="128"/>
      <c r="H20" s="128"/>
      <c r="I20" s="128"/>
      <c r="J20" s="129"/>
    </row>
    <row r="21" spans="1:10" ht="36" customHeight="1" thickBot="1" x14ac:dyDescent="0.3">
      <c r="A21" s="7"/>
      <c r="B21" s="145" t="s">
        <v>375</v>
      </c>
      <c r="C21" s="168"/>
      <c r="D21" s="168"/>
      <c r="E21" s="126"/>
      <c r="F21" s="151">
        <v>1296</v>
      </c>
      <c r="G21" s="128"/>
      <c r="H21" s="128"/>
      <c r="I21" s="128"/>
      <c r="J21" s="129"/>
    </row>
    <row r="22" spans="1:10" ht="24" thickBot="1" x14ac:dyDescent="0.3">
      <c r="A22" s="7"/>
      <c r="B22" s="115"/>
      <c r="C22" s="116"/>
      <c r="D22" s="116"/>
      <c r="E22" s="117"/>
      <c r="F22" s="118"/>
      <c r="G22" s="119"/>
      <c r="H22" s="119"/>
      <c r="I22" s="119"/>
      <c r="J22" s="120"/>
    </row>
    <row r="23" spans="1:10" ht="36" customHeight="1" thickBot="1" x14ac:dyDescent="0.3">
      <c r="A23" s="7"/>
      <c r="B23" s="187" t="s">
        <v>121</v>
      </c>
      <c r="C23" s="188"/>
      <c r="D23" s="188"/>
      <c r="E23" s="189"/>
      <c r="F23" s="190" t="str">
        <f>"Цена от "&amp;MIN($F$24:F43)&amp;" до "&amp;MAX($F$24:F43)</f>
        <v>Цена от 4860 до 97200</v>
      </c>
      <c r="G23" s="191"/>
      <c r="H23" s="191"/>
      <c r="I23" s="191"/>
      <c r="J23" s="192"/>
    </row>
    <row r="24" spans="1:10" ht="36" customHeight="1" outlineLevel="1" x14ac:dyDescent="0.25">
      <c r="A24" s="7"/>
      <c r="B24" s="145" t="s">
        <v>122</v>
      </c>
      <c r="C24" s="168"/>
      <c r="D24" s="168"/>
      <c r="E24" s="126"/>
      <c r="F24" s="127">
        <v>4860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123</v>
      </c>
      <c r="C25" s="168"/>
      <c r="D25" s="168"/>
      <c r="E25" s="126"/>
      <c r="F25" s="127">
        <v>9720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124</v>
      </c>
      <c r="C26" s="168"/>
      <c r="D26" s="168"/>
      <c r="E26" s="126"/>
      <c r="F26" s="127">
        <v>14580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125</v>
      </c>
      <c r="C27" s="168"/>
      <c r="D27" s="168"/>
      <c r="E27" s="126"/>
      <c r="F27" s="127">
        <v>19440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126</v>
      </c>
      <c r="C28" s="168"/>
      <c r="D28" s="168"/>
      <c r="E28" s="126"/>
      <c r="F28" s="127">
        <v>24300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127</v>
      </c>
      <c r="C29" s="168"/>
      <c r="D29" s="168"/>
      <c r="E29" s="126"/>
      <c r="F29" s="127">
        <v>29160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128</v>
      </c>
      <c r="C30" s="168"/>
      <c r="D30" s="168"/>
      <c r="E30" s="126"/>
      <c r="F30" s="127">
        <v>34020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129</v>
      </c>
      <c r="C31" s="168"/>
      <c r="D31" s="168"/>
      <c r="E31" s="126"/>
      <c r="F31" s="127">
        <v>38880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130</v>
      </c>
      <c r="C32" s="168"/>
      <c r="D32" s="168"/>
      <c r="E32" s="126"/>
      <c r="F32" s="127">
        <v>43740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131</v>
      </c>
      <c r="C33" s="168"/>
      <c r="D33" s="168"/>
      <c r="E33" s="126"/>
      <c r="F33" s="127">
        <v>48600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132</v>
      </c>
      <c r="C34" s="168"/>
      <c r="D34" s="168"/>
      <c r="E34" s="126"/>
      <c r="F34" s="127">
        <v>53460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133</v>
      </c>
      <c r="C35" s="168"/>
      <c r="D35" s="168"/>
      <c r="E35" s="126"/>
      <c r="F35" s="127">
        <v>58320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134</v>
      </c>
      <c r="C36" s="168"/>
      <c r="D36" s="168"/>
      <c r="E36" s="126"/>
      <c r="F36" s="127">
        <v>63180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135</v>
      </c>
      <c r="C37" s="168"/>
      <c r="D37" s="168"/>
      <c r="E37" s="126"/>
      <c r="F37" s="127">
        <v>68040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136</v>
      </c>
      <c r="C38" s="168"/>
      <c r="D38" s="168"/>
      <c r="E38" s="126"/>
      <c r="F38" s="127">
        <v>72900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137</v>
      </c>
      <c r="C39" s="168"/>
      <c r="D39" s="168"/>
      <c r="E39" s="126"/>
      <c r="F39" s="127">
        <v>77760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138</v>
      </c>
      <c r="C40" s="168"/>
      <c r="D40" s="168"/>
      <c r="E40" s="126"/>
      <c r="F40" s="127">
        <v>82620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139</v>
      </c>
      <c r="C41" s="168"/>
      <c r="D41" s="168"/>
      <c r="E41" s="126"/>
      <c r="F41" s="127">
        <v>87480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140</v>
      </c>
      <c r="C42" s="168"/>
      <c r="D42" s="168"/>
      <c r="E42" s="126"/>
      <c r="F42" s="127">
        <v>92340</v>
      </c>
      <c r="G42" s="128"/>
      <c r="H42" s="128"/>
      <c r="I42" s="128"/>
      <c r="J42" s="129"/>
    </row>
    <row r="43" spans="1:10" ht="36" customHeight="1" outlineLevel="1" thickBot="1" x14ac:dyDescent="0.3">
      <c r="A43" s="7"/>
      <c r="B43" s="145" t="s">
        <v>141</v>
      </c>
      <c r="C43" s="168"/>
      <c r="D43" s="168"/>
      <c r="E43" s="126"/>
      <c r="F43" s="127">
        <v>97200</v>
      </c>
      <c r="G43" s="128"/>
      <c r="H43" s="128"/>
      <c r="I43" s="128"/>
      <c r="J43" s="129"/>
    </row>
    <row r="44" spans="1:10" ht="36" customHeight="1" thickBot="1" x14ac:dyDescent="0.3">
      <c r="A44" s="7"/>
      <c r="B44" s="177" t="s">
        <v>142</v>
      </c>
      <c r="C44" s="178"/>
      <c r="D44" s="178"/>
      <c r="E44" s="179"/>
      <c r="F44" s="180" t="str">
        <f>"Цена от "&amp;MIN(F45:F54)&amp;" до "&amp;MAX(F45:F54)</f>
        <v>Цена от 1260 до 10620</v>
      </c>
      <c r="G44" s="181"/>
      <c r="H44" s="181"/>
      <c r="I44" s="181"/>
      <c r="J44" s="182"/>
    </row>
    <row r="45" spans="1:10" ht="36" customHeight="1" x14ac:dyDescent="0.25">
      <c r="A45" s="7"/>
      <c r="B45" s="124" t="s">
        <v>143</v>
      </c>
      <c r="C45" s="125"/>
      <c r="D45" s="125"/>
      <c r="E45" s="126"/>
      <c r="F45" s="127">
        <v>7560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212</v>
      </c>
      <c r="C46" s="125"/>
      <c r="D46" s="125"/>
      <c r="E46" s="126"/>
      <c r="F46" s="127">
        <v>1260</v>
      </c>
      <c r="G46" s="128"/>
      <c r="H46" s="128"/>
      <c r="I46" s="128"/>
      <c r="J46" s="129"/>
    </row>
    <row r="47" spans="1:10" ht="36" customHeight="1" x14ac:dyDescent="0.25">
      <c r="A47" s="7"/>
      <c r="B47" s="139" t="s">
        <v>145</v>
      </c>
      <c r="C47" s="140"/>
      <c r="D47" s="140"/>
      <c r="E47" s="141"/>
      <c r="F47" s="142">
        <v>10620</v>
      </c>
      <c r="G47" s="143"/>
      <c r="H47" s="143"/>
      <c r="I47" s="143"/>
      <c r="J47" s="144"/>
    </row>
    <row r="48" spans="1:10" ht="36" customHeight="1" x14ac:dyDescent="0.25">
      <c r="A48" s="7"/>
      <c r="B48" s="124" t="s">
        <v>146</v>
      </c>
      <c r="C48" s="125"/>
      <c r="D48" s="125"/>
      <c r="E48" s="126"/>
      <c r="F48" s="127">
        <v>4896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147</v>
      </c>
      <c r="C49" s="125"/>
      <c r="D49" s="125"/>
      <c r="E49" s="126"/>
      <c r="F49" s="127">
        <v>7020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148</v>
      </c>
      <c r="C50" s="125"/>
      <c r="D50" s="125"/>
      <c r="E50" s="126"/>
      <c r="F50" s="127">
        <v>1656</v>
      </c>
      <c r="G50" s="128"/>
      <c r="H50" s="128"/>
      <c r="I50" s="128"/>
      <c r="J50" s="129"/>
    </row>
    <row r="51" spans="1:10" ht="36" customHeight="1" x14ac:dyDescent="0.25">
      <c r="A51" s="7"/>
      <c r="B51" s="124" t="s">
        <v>149</v>
      </c>
      <c r="C51" s="125"/>
      <c r="D51" s="125"/>
      <c r="E51" s="126"/>
      <c r="F51" s="127">
        <v>1656</v>
      </c>
      <c r="G51" s="128"/>
      <c r="H51" s="128"/>
      <c r="I51" s="128"/>
      <c r="J51" s="129"/>
    </row>
    <row r="52" spans="1:10" ht="36" customHeight="1" x14ac:dyDescent="0.25">
      <c r="A52" s="7"/>
      <c r="B52" s="124" t="s">
        <v>150</v>
      </c>
      <c r="C52" s="125"/>
      <c r="D52" s="125"/>
      <c r="E52" s="126"/>
      <c r="F52" s="127">
        <v>3312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151</v>
      </c>
      <c r="C53" s="125"/>
      <c r="D53" s="125"/>
      <c r="E53" s="126"/>
      <c r="F53" s="127">
        <v>4968</v>
      </c>
      <c r="G53" s="128"/>
      <c r="H53" s="128"/>
      <c r="I53" s="128"/>
      <c r="J53" s="129"/>
    </row>
    <row r="54" spans="1:10" ht="36" customHeight="1" thickBot="1" x14ac:dyDescent="0.3">
      <c r="A54" s="7"/>
      <c r="B54" s="124" t="s">
        <v>152</v>
      </c>
      <c r="C54" s="125"/>
      <c r="D54" s="125"/>
      <c r="E54" s="126"/>
      <c r="F54" s="127">
        <v>7200</v>
      </c>
      <c r="G54" s="128"/>
      <c r="H54" s="128"/>
      <c r="I54" s="128"/>
      <c r="J54" s="129"/>
    </row>
    <row r="55" spans="1:10" ht="21.75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24" t="s">
        <v>154</v>
      </c>
      <c r="C56" s="125"/>
      <c r="D56" s="125"/>
      <c r="E56" s="126"/>
      <c r="F56" s="127">
        <v>180</v>
      </c>
      <c r="G56" s="128"/>
      <c r="H56" s="128"/>
      <c r="I56" s="128"/>
      <c r="J56" s="129"/>
    </row>
    <row r="57" spans="1:10" ht="54" customHeight="1" thickBot="1" x14ac:dyDescent="0.3">
      <c r="A57" s="7"/>
      <c r="B57" s="266" t="s">
        <v>213</v>
      </c>
      <c r="C57" s="267"/>
      <c r="D57" s="267"/>
      <c r="E57" s="268"/>
      <c r="F57" s="287" t="str">
        <f>"Цена от "&amp;MIN(F59,F64:J65,H99,F66:J77)&amp;" до "&amp;MAX(F59,F64:J65,H99,F66:J77)</f>
        <v>Цена от 3600 до 34920</v>
      </c>
      <c r="G57" s="288"/>
      <c r="H57" s="288"/>
      <c r="I57" s="288"/>
      <c r="J57" s="289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24" t="s">
        <v>156</v>
      </c>
      <c r="C59" s="125"/>
      <c r="D59" s="125"/>
      <c r="E59" s="126"/>
      <c r="F59" s="127">
        <v>10800</v>
      </c>
      <c r="G59" s="128"/>
      <c r="H59" s="128"/>
      <c r="I59" s="128"/>
      <c r="J59" s="129"/>
    </row>
    <row r="60" spans="1:10" ht="36" customHeight="1" x14ac:dyDescent="0.25">
      <c r="A60" s="7"/>
      <c r="B60" s="162" t="s">
        <v>157</v>
      </c>
      <c r="C60" s="163"/>
      <c r="D60" s="163"/>
      <c r="E60" s="164"/>
      <c r="F60" s="165">
        <v>1080</v>
      </c>
      <c r="G60" s="166"/>
      <c r="H60" s="166"/>
      <c r="I60" s="166"/>
      <c r="J60" s="167"/>
    </row>
    <row r="61" spans="1:10" ht="36" customHeight="1" x14ac:dyDescent="0.25">
      <c r="A61" s="7"/>
      <c r="B61" s="162" t="s">
        <v>158</v>
      </c>
      <c r="C61" s="163"/>
      <c r="D61" s="163"/>
      <c r="E61" s="164"/>
      <c r="F61" s="165">
        <v>2700</v>
      </c>
      <c r="G61" s="166"/>
      <c r="H61" s="166"/>
      <c r="I61" s="166"/>
      <c r="J61" s="167"/>
    </row>
    <row r="62" spans="1:10" ht="36" customHeight="1" thickBot="1" x14ac:dyDescent="0.3">
      <c r="A62" s="7"/>
      <c r="B62" s="337" t="s">
        <v>159</v>
      </c>
      <c r="C62" s="338"/>
      <c r="D62" s="338"/>
      <c r="E62" s="339"/>
      <c r="F62" s="165">
        <v>84024</v>
      </c>
      <c r="G62" s="166"/>
      <c r="H62" s="166"/>
      <c r="I62" s="166"/>
      <c r="J62" s="167"/>
    </row>
    <row r="63" spans="1:10" ht="24" thickBot="1" x14ac:dyDescent="0.3">
      <c r="A63" s="7"/>
      <c r="B63" s="115"/>
      <c r="C63" s="116"/>
      <c r="D63" s="116"/>
      <c r="E63" s="117"/>
      <c r="F63" s="118"/>
      <c r="G63" s="119"/>
      <c r="H63" s="119"/>
      <c r="I63" s="119"/>
      <c r="J63" s="120"/>
    </row>
    <row r="64" spans="1:10" ht="36" customHeight="1" x14ac:dyDescent="0.25">
      <c r="A64" s="7" t="s">
        <v>111</v>
      </c>
      <c r="B64" s="139" t="s">
        <v>160</v>
      </c>
      <c r="C64" s="140"/>
      <c r="D64" s="140"/>
      <c r="E64" s="141"/>
      <c r="F64" s="142">
        <v>10800</v>
      </c>
      <c r="G64" s="143"/>
      <c r="H64" s="143"/>
      <c r="I64" s="143"/>
      <c r="J64" s="144"/>
    </row>
    <row r="65" spans="1:10" ht="36" customHeight="1" x14ac:dyDescent="0.25">
      <c r="A65" s="7" t="s">
        <v>111</v>
      </c>
      <c r="B65" s="145" t="s">
        <v>161</v>
      </c>
      <c r="C65" s="146"/>
      <c r="D65" s="146"/>
      <c r="E65" s="147"/>
      <c r="F65" s="127">
        <v>6120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162</v>
      </c>
      <c r="C66" s="125"/>
      <c r="D66" s="125"/>
      <c r="E66" s="126"/>
      <c r="F66" s="127">
        <v>5040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163</v>
      </c>
      <c r="C67" s="125"/>
      <c r="D67" s="125"/>
      <c r="E67" s="126"/>
      <c r="F67" s="127">
        <v>25200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164</v>
      </c>
      <c r="C68" s="125"/>
      <c r="D68" s="125"/>
      <c r="E68" s="126"/>
      <c r="F68" s="127">
        <v>30240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165</v>
      </c>
      <c r="C69" s="125"/>
      <c r="D69" s="125"/>
      <c r="E69" s="126"/>
      <c r="F69" s="127">
        <v>5040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24" t="s">
        <v>166</v>
      </c>
      <c r="C70" s="125"/>
      <c r="D70" s="125"/>
      <c r="E70" s="126"/>
      <c r="F70" s="127">
        <v>5040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24" t="s">
        <v>167</v>
      </c>
      <c r="C71" s="125"/>
      <c r="D71" s="125"/>
      <c r="E71" s="126"/>
      <c r="F71" s="127">
        <v>5040</v>
      </c>
      <c r="G71" s="128"/>
      <c r="H71" s="128"/>
      <c r="I71" s="128"/>
      <c r="J71" s="129"/>
    </row>
    <row r="72" spans="1:10" ht="36" customHeight="1" x14ac:dyDescent="0.25">
      <c r="A72" s="7"/>
      <c r="B72" s="124" t="s">
        <v>168</v>
      </c>
      <c r="C72" s="125"/>
      <c r="D72" s="125"/>
      <c r="E72" s="126"/>
      <c r="F72" s="127">
        <v>11700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39" t="s">
        <v>169</v>
      </c>
      <c r="C73" s="140"/>
      <c r="D73" s="140"/>
      <c r="E73" s="141"/>
      <c r="F73" s="127">
        <v>3600</v>
      </c>
      <c r="G73" s="128"/>
      <c r="H73" s="128"/>
      <c r="I73" s="128"/>
      <c r="J73" s="129"/>
    </row>
    <row r="74" spans="1:10" ht="36" customHeight="1" x14ac:dyDescent="0.25">
      <c r="A74" s="7"/>
      <c r="B74" s="145" t="s">
        <v>170</v>
      </c>
      <c r="C74" s="146"/>
      <c r="D74" s="146"/>
      <c r="E74" s="147"/>
      <c r="F74" s="127">
        <v>12240</v>
      </c>
      <c r="G74" s="128"/>
      <c r="H74" s="128"/>
      <c r="I74" s="128"/>
      <c r="J74" s="129"/>
    </row>
    <row r="75" spans="1:10" ht="36" customHeight="1" x14ac:dyDescent="0.25">
      <c r="A75" s="7"/>
      <c r="B75" s="145" t="s">
        <v>171</v>
      </c>
      <c r="C75" s="146"/>
      <c r="D75" s="146"/>
      <c r="E75" s="147"/>
      <c r="F75" s="127">
        <v>8280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45" t="s">
        <v>172</v>
      </c>
      <c r="C76" s="146"/>
      <c r="D76" s="146"/>
      <c r="E76" s="147"/>
      <c r="F76" s="127">
        <v>34920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173</v>
      </c>
      <c r="C77" s="125"/>
      <c r="D77" s="125"/>
      <c r="E77" s="126"/>
      <c r="F77" s="127">
        <v>3996</v>
      </c>
      <c r="G77" s="128"/>
      <c r="H77" s="128"/>
      <c r="I77" s="128"/>
      <c r="J77" s="129"/>
    </row>
    <row r="78" spans="1:10" ht="37.5" customHeight="1" x14ac:dyDescent="0.25">
      <c r="A78" s="7"/>
      <c r="B78" s="124" t="s">
        <v>174</v>
      </c>
      <c r="C78" s="125"/>
      <c r="D78" s="125"/>
      <c r="E78" s="126"/>
      <c r="F78" s="127">
        <v>4500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175</v>
      </c>
      <c r="C79" s="125"/>
      <c r="D79" s="125"/>
      <c r="E79" s="126"/>
      <c r="F79" s="127">
        <v>14076</v>
      </c>
      <c r="G79" s="128"/>
      <c r="H79" s="128"/>
      <c r="I79" s="128"/>
      <c r="J79" s="129"/>
    </row>
    <row r="80" spans="1:10" ht="36" customHeight="1" x14ac:dyDescent="0.25">
      <c r="A80" s="7"/>
      <c r="B80" s="124" t="s">
        <v>176</v>
      </c>
      <c r="C80" s="125"/>
      <c r="D80" s="125"/>
      <c r="E80" s="168"/>
      <c r="F80" s="127">
        <v>20700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177</v>
      </c>
      <c r="C81" s="146"/>
      <c r="D81" s="146"/>
      <c r="E81" s="146"/>
      <c r="F81" s="127">
        <v>12024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178</v>
      </c>
      <c r="C82" s="125"/>
      <c r="D82" s="125"/>
      <c r="E82" s="126"/>
      <c r="F82" s="127">
        <v>15120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179</v>
      </c>
      <c r="C83" s="125"/>
      <c r="D83" s="125"/>
      <c r="E83" s="126"/>
      <c r="F83" s="127">
        <v>8640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180</v>
      </c>
      <c r="C84" s="125"/>
      <c r="D84" s="125"/>
      <c r="E84" s="126"/>
      <c r="F84" s="127">
        <v>7200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181</v>
      </c>
      <c r="C85" s="125"/>
      <c r="D85" s="125"/>
      <c r="E85" s="126"/>
      <c r="F85" s="127">
        <v>35280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62" t="s">
        <v>182</v>
      </c>
      <c r="C86" s="163"/>
      <c r="D86" s="163"/>
      <c r="E86" s="164"/>
      <c r="F86" s="165">
        <v>42336</v>
      </c>
      <c r="G86" s="166"/>
      <c r="H86" s="166"/>
      <c r="I86" s="166"/>
      <c r="J86" s="167"/>
    </row>
    <row r="87" spans="1:10" ht="36" customHeight="1" x14ac:dyDescent="0.25">
      <c r="A87" s="7" t="s">
        <v>113</v>
      </c>
      <c r="B87" s="124" t="s">
        <v>183</v>
      </c>
      <c r="C87" s="125"/>
      <c r="D87" s="125"/>
      <c r="E87" s="126"/>
      <c r="F87" s="127">
        <v>7200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184</v>
      </c>
      <c r="C88" s="125"/>
      <c r="D88" s="125"/>
      <c r="E88" s="126"/>
      <c r="F88" s="127">
        <v>7200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185</v>
      </c>
      <c r="C89" s="125"/>
      <c r="D89" s="125"/>
      <c r="E89" s="126"/>
      <c r="F89" s="127">
        <v>7200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186</v>
      </c>
      <c r="C90" s="125"/>
      <c r="D90" s="125"/>
      <c r="E90" s="126"/>
      <c r="F90" s="127">
        <v>5040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187</v>
      </c>
      <c r="C91" s="125"/>
      <c r="D91" s="125"/>
      <c r="E91" s="126"/>
      <c r="F91" s="127">
        <v>48960</v>
      </c>
      <c r="G91" s="128"/>
      <c r="H91" s="128"/>
      <c r="I91" s="128"/>
      <c r="J91" s="129"/>
    </row>
    <row r="92" spans="1:10" ht="36" customHeight="1" thickBot="1" x14ac:dyDescent="0.3">
      <c r="A92" s="7" t="s">
        <v>113</v>
      </c>
      <c r="B92" s="124" t="s">
        <v>188</v>
      </c>
      <c r="C92" s="125"/>
      <c r="D92" s="125"/>
      <c r="E92" s="126"/>
      <c r="F92" s="127">
        <v>5760</v>
      </c>
      <c r="G92" s="128"/>
      <c r="H92" s="128"/>
      <c r="I92" s="128"/>
      <c r="J92" s="129"/>
    </row>
    <row r="93" spans="1:10" ht="36" customHeight="1" thickBot="1" x14ac:dyDescent="0.3">
      <c r="A93" s="7"/>
      <c r="B93" s="42" t="s">
        <v>189</v>
      </c>
      <c r="C93" s="43"/>
      <c r="D93" s="43"/>
      <c r="E93" s="44"/>
      <c r="F93" s="287"/>
      <c r="G93" s="288"/>
      <c r="H93" s="288"/>
      <c r="I93" s="288"/>
      <c r="J93" s="289"/>
    </row>
    <row r="94" spans="1:10" ht="22.5" customHeight="1" thickBot="1" x14ac:dyDescent="0.3">
      <c r="A94" s="7" t="s">
        <v>111</v>
      </c>
      <c r="B94" s="218" t="s">
        <v>190</v>
      </c>
      <c r="C94" s="219"/>
      <c r="D94" s="219"/>
      <c r="E94" s="219"/>
      <c r="F94" s="219"/>
      <c r="G94" s="219"/>
      <c r="H94" s="219"/>
      <c r="I94" s="219"/>
      <c r="J94" s="220"/>
    </row>
    <row r="95" spans="1:10" ht="36" customHeight="1" x14ac:dyDescent="0.25">
      <c r="A95" s="7"/>
      <c r="B95" s="205" t="s">
        <v>191</v>
      </c>
      <c r="C95" s="221"/>
      <c r="D95" s="221"/>
      <c r="E95" s="222"/>
      <c r="F95" s="142">
        <v>120</v>
      </c>
      <c r="G95" s="143"/>
      <c r="H95" s="143"/>
      <c r="I95" s="143"/>
      <c r="J95" s="144"/>
    </row>
    <row r="96" spans="1:10" ht="36" customHeight="1" x14ac:dyDescent="0.25">
      <c r="A96" s="7"/>
      <c r="B96" s="124" t="s">
        <v>192</v>
      </c>
      <c r="C96" s="125"/>
      <c r="D96" s="125"/>
      <c r="E96" s="126"/>
      <c r="F96" s="127">
        <v>120</v>
      </c>
      <c r="G96" s="128"/>
      <c r="H96" s="128"/>
      <c r="I96" s="128"/>
      <c r="J96" s="129"/>
    </row>
    <row r="97" spans="1:10" ht="36" customHeight="1" thickBot="1" x14ac:dyDescent="0.3">
      <c r="A97" s="7"/>
      <c r="B97" s="124" t="s">
        <v>193</v>
      </c>
      <c r="C97" s="125"/>
      <c r="D97" s="125"/>
      <c r="E97" s="126"/>
      <c r="F97" s="127">
        <v>240</v>
      </c>
      <c r="G97" s="128"/>
      <c r="H97" s="128"/>
      <c r="I97" s="128"/>
      <c r="J97" s="129"/>
    </row>
    <row r="98" spans="1:10" ht="36" customHeight="1" thickBot="1" x14ac:dyDescent="0.3">
      <c r="A98" s="7"/>
      <c r="B98" s="130" t="s">
        <v>194</v>
      </c>
      <c r="C98" s="131"/>
      <c r="D98" s="131"/>
      <c r="E98" s="132"/>
      <c r="F98" s="287"/>
      <c r="G98" s="288"/>
      <c r="H98" s="288"/>
      <c r="I98" s="288"/>
      <c r="J98" s="289"/>
    </row>
    <row r="99" spans="1:10" ht="36" customHeight="1" x14ac:dyDescent="0.25">
      <c r="A99" s="7" t="s">
        <v>111</v>
      </c>
      <c r="B99" s="124" t="s">
        <v>195</v>
      </c>
      <c r="C99" s="125"/>
      <c r="D99" s="125"/>
      <c r="E99" s="126"/>
      <c r="F99" s="45">
        <f>H99*1.2</f>
        <v>12744</v>
      </c>
      <c r="G99" s="46">
        <f>H99*1.1</f>
        <v>11682.000000000002</v>
      </c>
      <c r="H99" s="46">
        <v>10620</v>
      </c>
      <c r="I99" s="46">
        <f>H99*0.75</f>
        <v>7965</v>
      </c>
      <c r="J99" s="47">
        <f>H99*0.5</f>
        <v>5310</v>
      </c>
    </row>
    <row r="100" spans="1:10" ht="36" customHeight="1" x14ac:dyDescent="0.25">
      <c r="A100" s="7" t="s">
        <v>111</v>
      </c>
      <c r="B100" s="124" t="s">
        <v>196</v>
      </c>
      <c r="C100" s="125"/>
      <c r="D100" s="125"/>
      <c r="E100" s="126"/>
      <c r="F100" s="127">
        <v>9000</v>
      </c>
      <c r="G100" s="128"/>
      <c r="H100" s="128"/>
      <c r="I100" s="128"/>
      <c r="J100" s="129"/>
    </row>
    <row r="101" spans="1:10" ht="36" customHeight="1" x14ac:dyDescent="0.25">
      <c r="A101" s="7" t="s">
        <v>111</v>
      </c>
      <c r="B101" s="124" t="s">
        <v>197</v>
      </c>
      <c r="C101" s="125"/>
      <c r="D101" s="125"/>
      <c r="E101" s="126"/>
      <c r="F101" s="127">
        <v>7344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198</v>
      </c>
      <c r="C102" s="125"/>
      <c r="D102" s="125"/>
      <c r="E102" s="126"/>
      <c r="F102" s="45">
        <f>H102*1.2</f>
        <v>18144</v>
      </c>
      <c r="G102" s="46">
        <f>H102*1.1</f>
        <v>16632</v>
      </c>
      <c r="H102" s="46">
        <v>15120</v>
      </c>
      <c r="I102" s="46">
        <f>H102*0.75</f>
        <v>11340</v>
      </c>
      <c r="J102" s="47">
        <f>H102*0.5</f>
        <v>7560</v>
      </c>
    </row>
    <row r="103" spans="1:10" ht="36" customHeight="1" x14ac:dyDescent="0.25">
      <c r="A103" s="7" t="s">
        <v>113</v>
      </c>
      <c r="B103" s="124" t="s">
        <v>231</v>
      </c>
      <c r="C103" s="125"/>
      <c r="D103" s="125"/>
      <c r="E103" s="126"/>
      <c r="F103" s="127">
        <v>12960</v>
      </c>
      <c r="G103" s="128"/>
      <c r="H103" s="128"/>
      <c r="I103" s="128"/>
      <c r="J103" s="129"/>
    </row>
    <row r="104" spans="1:10" ht="36" customHeight="1" x14ac:dyDescent="0.25">
      <c r="A104" s="7" t="s">
        <v>113</v>
      </c>
      <c r="B104" s="124" t="s">
        <v>200</v>
      </c>
      <c r="C104" s="125"/>
      <c r="D104" s="125"/>
      <c r="E104" s="126"/>
      <c r="F104" s="127">
        <v>10800</v>
      </c>
      <c r="G104" s="128"/>
      <c r="H104" s="128"/>
      <c r="I104" s="128"/>
      <c r="J104" s="129"/>
    </row>
    <row r="105" spans="1:10" ht="36" customHeight="1" thickBot="1" x14ac:dyDescent="0.3">
      <c r="A105" s="7"/>
      <c r="B105" s="124" t="s">
        <v>201</v>
      </c>
      <c r="C105" s="125"/>
      <c r="D105" s="125"/>
      <c r="E105" s="126"/>
      <c r="F105" s="127">
        <v>10800</v>
      </c>
      <c r="G105" s="128"/>
      <c r="H105" s="128"/>
      <c r="I105" s="128"/>
      <c r="J105" s="129"/>
    </row>
    <row r="106" spans="1:10" ht="54" customHeight="1" thickBot="1" x14ac:dyDescent="0.3">
      <c r="A106" s="7"/>
      <c r="B106" s="130" t="s">
        <v>202</v>
      </c>
      <c r="C106" s="131"/>
      <c r="D106" s="131"/>
      <c r="E106" s="132"/>
      <c r="F106" s="133"/>
      <c r="G106" s="134"/>
      <c r="H106" s="134"/>
      <c r="I106" s="134"/>
      <c r="J106" s="135"/>
    </row>
    <row r="107" spans="1:10" ht="28.5" customHeight="1" thickBot="1" x14ac:dyDescent="0.3">
      <c r="A107" s="7"/>
      <c r="B107" s="136" t="s">
        <v>190</v>
      </c>
      <c r="C107" s="137"/>
      <c r="D107" s="137"/>
      <c r="E107" s="137"/>
      <c r="F107" s="137"/>
      <c r="G107" s="137"/>
      <c r="H107" s="137"/>
      <c r="I107" s="137"/>
      <c r="J107" s="138"/>
    </row>
    <row r="108" spans="1:10" ht="28.5" customHeight="1" x14ac:dyDescent="0.25">
      <c r="A108" s="7"/>
      <c r="B108" s="139" t="s">
        <v>203</v>
      </c>
      <c r="C108" s="140"/>
      <c r="D108" s="140"/>
      <c r="E108" s="141"/>
      <c r="F108" s="142">
        <v>90</v>
      </c>
      <c r="G108" s="143"/>
      <c r="H108" s="143"/>
      <c r="I108" s="143"/>
      <c r="J108" s="144"/>
    </row>
    <row r="109" spans="1:10" ht="28.5" customHeight="1" x14ac:dyDescent="0.25">
      <c r="A109" s="7"/>
      <c r="B109" s="124" t="s">
        <v>204</v>
      </c>
      <c r="C109" s="125"/>
      <c r="D109" s="125"/>
      <c r="E109" s="126"/>
      <c r="F109" s="127">
        <v>45</v>
      </c>
      <c r="G109" s="128"/>
      <c r="H109" s="128"/>
      <c r="I109" s="128"/>
      <c r="J109" s="129"/>
    </row>
    <row r="110" spans="1:10" ht="28.5" customHeight="1" x14ac:dyDescent="0.25">
      <c r="A110" s="7"/>
      <c r="B110" s="124" t="s">
        <v>205</v>
      </c>
      <c r="C110" s="125"/>
      <c r="D110" s="125"/>
      <c r="E110" s="126"/>
      <c r="F110" s="127">
        <v>45</v>
      </c>
      <c r="G110" s="128"/>
      <c r="H110" s="128"/>
      <c r="I110" s="128"/>
      <c r="J110" s="129"/>
    </row>
    <row r="111" spans="1:10" ht="28.5" customHeight="1" x14ac:dyDescent="0.25">
      <c r="A111" s="7"/>
      <c r="B111" s="124" t="s">
        <v>206</v>
      </c>
      <c r="C111" s="125"/>
      <c r="D111" s="125"/>
      <c r="E111" s="126"/>
      <c r="F111" s="127">
        <v>90</v>
      </c>
      <c r="G111" s="128"/>
      <c r="H111" s="128"/>
      <c r="I111" s="128"/>
      <c r="J111" s="129"/>
    </row>
    <row r="112" spans="1:10" ht="28.5" customHeight="1" thickBot="1" x14ac:dyDescent="0.3">
      <c r="A112" s="7"/>
      <c r="B112" s="124" t="s">
        <v>207</v>
      </c>
      <c r="C112" s="125"/>
      <c r="D112" s="125"/>
      <c r="E112" s="126"/>
      <c r="F112" s="127">
        <v>90</v>
      </c>
      <c r="G112" s="128"/>
      <c r="H112" s="128"/>
      <c r="I112" s="128"/>
      <c r="J112" s="129"/>
    </row>
    <row r="113" spans="1:10" ht="24" thickBot="1" x14ac:dyDescent="0.3">
      <c r="A113" s="7"/>
      <c r="B113" s="115"/>
      <c r="C113" s="116"/>
      <c r="D113" s="116"/>
      <c r="E113" s="117"/>
      <c r="F113" s="118"/>
      <c r="G113" s="119"/>
      <c r="H113" s="119"/>
      <c r="I113" s="119"/>
      <c r="J113" s="120"/>
    </row>
    <row r="114" spans="1:10" ht="21" customHeight="1" x14ac:dyDescent="0.25">
      <c r="A114" s="7"/>
      <c r="B114" s="25"/>
      <c r="C114" s="26"/>
      <c r="D114" s="26"/>
      <c r="E114" s="26"/>
      <c r="F114" s="27"/>
      <c r="G114" s="27"/>
      <c r="H114" s="27"/>
      <c r="I114" s="27"/>
      <c r="J114" s="27"/>
    </row>
    <row r="115" spans="1:10" ht="56.25" customHeight="1" x14ac:dyDescent="0.25">
      <c r="A115" s="7"/>
      <c r="B115" s="121" t="s">
        <v>264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41.25" customHeight="1" x14ac:dyDescent="0.25">
      <c r="A116" s="7"/>
      <c r="B116" s="121" t="s">
        <v>209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21" x14ac:dyDescent="0.25">
      <c r="A117" s="7" t="s">
        <v>113</v>
      </c>
      <c r="B117" s="122" t="s">
        <v>268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2" customHeight="1" x14ac:dyDescent="0.25">
      <c r="A118" s="7"/>
      <c r="B118" s="123" t="s">
        <v>211</v>
      </c>
      <c r="C118" s="123"/>
      <c r="D118" s="123"/>
      <c r="E118" s="123"/>
      <c r="F118" s="123"/>
      <c r="G118" s="123"/>
      <c r="H118" s="123"/>
      <c r="I118" s="123"/>
      <c r="J118" s="123"/>
    </row>
    <row r="119" spans="1:10" ht="21" x14ac:dyDescent="0.25">
      <c r="A119" s="7"/>
    </row>
  </sheetData>
  <sheetProtection selectLockedCells="1" selectUnlockedCells="1"/>
  <mergeCells count="21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37" activePane="bottomLeft" state="frozen"/>
      <selection activeCell="J115" sqref="J115"/>
      <selection pane="bottomLeft" activeCell="F141" sqref="F141:J141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79833.599999999991</v>
      </c>
      <c r="G9" s="16">
        <f>H9*1.1</f>
        <v>73180.800000000003</v>
      </c>
      <c r="H9" s="16">
        <v>66528</v>
      </c>
      <c r="I9" s="16">
        <f>H9*0.75</f>
        <v>49896</v>
      </c>
      <c r="J9" s="16">
        <f>H9*0.5</f>
        <v>33264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135734.39999999999</v>
      </c>
      <c r="G10" s="17">
        <f>H10*1.1</f>
        <v>124423.20000000001</v>
      </c>
      <c r="H10" s="17">
        <v>113112</v>
      </c>
      <c r="I10" s="17">
        <f>H10*0.75</f>
        <v>84834</v>
      </c>
      <c r="J10" s="17">
        <f>H10*0.5</f>
        <v>56556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91022.399999999994</v>
      </c>
      <c r="G12" s="16">
        <f>H12*1.1</f>
        <v>83437.200000000012</v>
      </c>
      <c r="H12" s="16">
        <v>75852</v>
      </c>
      <c r="I12" s="16">
        <f>H12*0.75</f>
        <v>56889</v>
      </c>
      <c r="J12" s="16">
        <f>H12*0.5</f>
        <v>37926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154742.39999999999</v>
      </c>
      <c r="G13" s="17">
        <f>H13*1.1</f>
        <v>141847.20000000001</v>
      </c>
      <c r="H13" s="17">
        <v>128952</v>
      </c>
      <c r="I13" s="17">
        <f>H13*0.75</f>
        <v>96714</v>
      </c>
      <c r="J13" s="17">
        <f>H13*0.5</f>
        <v>64476</v>
      </c>
    </row>
    <row r="14" spans="1:10" ht="24" customHeight="1" thickBot="1" x14ac:dyDescent="0.3">
      <c r="A14" s="7"/>
      <c r="B14" s="115"/>
      <c r="C14" s="185"/>
      <c r="D14" s="185"/>
      <c r="E14" s="186"/>
      <c r="F14" s="232"/>
      <c r="G14" s="233"/>
      <c r="H14" s="233"/>
      <c r="I14" s="233"/>
      <c r="J14" s="234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14760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25200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1620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2808</v>
      </c>
      <c r="G19" s="128"/>
      <c r="H19" s="128"/>
      <c r="I19" s="128"/>
      <c r="J19" s="129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"&amp;MIN(F22:F71)&amp;" до "&amp;MAX(F22:F71)</f>
        <v>Цена от 0 до 374400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14976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29952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44928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59904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74880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89856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104832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119808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134784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149760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164736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179712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194688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209664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224640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239616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254592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269568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284544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141</v>
      </c>
      <c r="C41" s="168"/>
      <c r="D41" s="168"/>
      <c r="E41" s="126"/>
      <c r="F41" s="127">
        <v>299520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234</v>
      </c>
      <c r="C42" s="168"/>
      <c r="D42" s="168"/>
      <c r="E42" s="126"/>
      <c r="F42" s="127">
        <v>314496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235</v>
      </c>
      <c r="C43" s="168"/>
      <c r="D43" s="168"/>
      <c r="E43" s="126"/>
      <c r="F43" s="127">
        <v>329472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236</v>
      </c>
      <c r="C44" s="168"/>
      <c r="D44" s="168"/>
      <c r="E44" s="126"/>
      <c r="F44" s="127">
        <v>344448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237</v>
      </c>
      <c r="C45" s="168"/>
      <c r="D45" s="168"/>
      <c r="E45" s="126"/>
      <c r="F45" s="127">
        <v>359424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238</v>
      </c>
      <c r="C46" s="168"/>
      <c r="D46" s="168"/>
      <c r="E46" s="126"/>
      <c r="F46" s="127">
        <v>374400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239</v>
      </c>
      <c r="C47" s="168"/>
      <c r="D47" s="168"/>
      <c r="E47" s="126"/>
      <c r="F47" s="127">
        <v>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240</v>
      </c>
      <c r="C48" s="168"/>
      <c r="D48" s="168"/>
      <c r="E48" s="126"/>
      <c r="F48" s="127">
        <v>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241</v>
      </c>
      <c r="C49" s="168"/>
      <c r="D49" s="168"/>
      <c r="E49" s="126"/>
      <c r="F49" s="127">
        <v>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242</v>
      </c>
      <c r="C50" s="168"/>
      <c r="D50" s="168"/>
      <c r="E50" s="126"/>
      <c r="F50" s="127">
        <v>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243</v>
      </c>
      <c r="C51" s="168"/>
      <c r="D51" s="168"/>
      <c r="E51" s="126"/>
      <c r="F51" s="127">
        <v>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244</v>
      </c>
      <c r="C52" s="168"/>
      <c r="D52" s="168"/>
      <c r="E52" s="126"/>
      <c r="F52" s="127">
        <v>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245</v>
      </c>
      <c r="C53" s="168"/>
      <c r="D53" s="168"/>
      <c r="E53" s="126"/>
      <c r="F53" s="127">
        <v>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246</v>
      </c>
      <c r="C54" s="168"/>
      <c r="D54" s="168"/>
      <c r="E54" s="126"/>
      <c r="F54" s="127">
        <v>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247</v>
      </c>
      <c r="C55" s="168"/>
      <c r="D55" s="168"/>
      <c r="E55" s="126"/>
      <c r="F55" s="127">
        <v>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248</v>
      </c>
      <c r="C56" s="168"/>
      <c r="D56" s="168"/>
      <c r="E56" s="126"/>
      <c r="F56" s="127">
        <v>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249</v>
      </c>
      <c r="C57" s="168"/>
      <c r="D57" s="168"/>
      <c r="E57" s="126"/>
      <c r="F57" s="127">
        <v>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250</v>
      </c>
      <c r="C58" s="168"/>
      <c r="D58" s="168"/>
      <c r="E58" s="126"/>
      <c r="F58" s="127">
        <v>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251</v>
      </c>
      <c r="C59" s="168"/>
      <c r="D59" s="168"/>
      <c r="E59" s="126"/>
      <c r="F59" s="127">
        <v>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252</v>
      </c>
      <c r="C60" s="168"/>
      <c r="D60" s="168"/>
      <c r="E60" s="126"/>
      <c r="F60" s="127">
        <v>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253</v>
      </c>
      <c r="C61" s="168"/>
      <c r="D61" s="168"/>
      <c r="E61" s="126"/>
      <c r="F61" s="127">
        <v>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353</v>
      </c>
      <c r="C62" s="168"/>
      <c r="D62" s="168"/>
      <c r="E62" s="126"/>
      <c r="F62" s="127">
        <v>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354</v>
      </c>
      <c r="C63" s="168"/>
      <c r="D63" s="168"/>
      <c r="E63" s="126"/>
      <c r="F63" s="127">
        <v>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355</v>
      </c>
      <c r="C64" s="168"/>
      <c r="D64" s="168"/>
      <c r="E64" s="126"/>
      <c r="F64" s="127">
        <v>0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356</v>
      </c>
      <c r="C65" s="168"/>
      <c r="D65" s="168"/>
      <c r="E65" s="126"/>
      <c r="F65" s="127">
        <v>0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357</v>
      </c>
      <c r="C66" s="168"/>
      <c r="D66" s="168"/>
      <c r="E66" s="126"/>
      <c r="F66" s="127">
        <v>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358</v>
      </c>
      <c r="C67" s="168"/>
      <c r="D67" s="168"/>
      <c r="E67" s="126"/>
      <c r="F67" s="127">
        <v>0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359</v>
      </c>
      <c r="C68" s="168"/>
      <c r="D68" s="168"/>
      <c r="E68" s="126"/>
      <c r="F68" s="127">
        <v>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360</v>
      </c>
      <c r="C69" s="168"/>
      <c r="D69" s="168"/>
      <c r="E69" s="126"/>
      <c r="F69" s="127">
        <v>0</v>
      </c>
      <c r="G69" s="128"/>
      <c r="H69" s="128"/>
      <c r="I69" s="128"/>
      <c r="J69" s="129"/>
    </row>
    <row r="70" spans="1:10" ht="36" customHeight="1" outlineLevel="1" x14ac:dyDescent="0.25">
      <c r="A70" s="7"/>
      <c r="B70" s="145" t="s">
        <v>361</v>
      </c>
      <c r="C70" s="168"/>
      <c r="D70" s="168"/>
      <c r="E70" s="126"/>
      <c r="F70" s="127">
        <v>0</v>
      </c>
      <c r="G70" s="128"/>
      <c r="H70" s="128"/>
      <c r="I70" s="128"/>
      <c r="J70" s="129"/>
    </row>
    <row r="71" spans="1:10" ht="36" customHeight="1" outlineLevel="1" thickBot="1" x14ac:dyDescent="0.3">
      <c r="A71" s="7"/>
      <c r="B71" s="145" t="s">
        <v>362</v>
      </c>
      <c r="C71" s="168"/>
      <c r="D71" s="168"/>
      <c r="E71" s="126"/>
      <c r="F71" s="127">
        <v>0</v>
      </c>
      <c r="G71" s="128"/>
      <c r="H71" s="128"/>
      <c r="I71" s="128"/>
      <c r="J71" s="129"/>
    </row>
    <row r="72" spans="1:10" ht="30" customHeight="1" thickBot="1" x14ac:dyDescent="0.4">
      <c r="A72" s="69" t="s">
        <v>270</v>
      </c>
      <c r="B72" s="70"/>
      <c r="C72" s="71"/>
      <c r="D72" s="71"/>
      <c r="E72" s="71"/>
      <c r="F72" s="254" t="s">
        <v>270</v>
      </c>
      <c r="G72" s="290"/>
      <c r="H72" s="290"/>
      <c r="I72" s="290"/>
      <c r="J72" s="291"/>
    </row>
    <row r="73" spans="1:10" ht="36" customHeight="1" thickBot="1" x14ac:dyDescent="0.3">
      <c r="A73" s="7" t="s">
        <v>111</v>
      </c>
      <c r="B73" s="202" t="s">
        <v>271</v>
      </c>
      <c r="C73" s="203"/>
      <c r="D73" s="203"/>
      <c r="E73" s="204"/>
      <c r="F73" s="16">
        <f>H73*1.2</f>
        <v>79833.599999999991</v>
      </c>
      <c r="G73" s="16">
        <f>H73*1.1</f>
        <v>73180.800000000003</v>
      </c>
      <c r="H73" s="16">
        <v>66528</v>
      </c>
      <c r="I73" s="16">
        <f>H73*0.75</f>
        <v>49896</v>
      </c>
      <c r="J73" s="16">
        <f>H73*0.5</f>
        <v>33264</v>
      </c>
    </row>
    <row r="74" spans="1:10" ht="34.5" customHeight="1" thickBot="1" x14ac:dyDescent="0.3">
      <c r="A74" s="7"/>
      <c r="B74" s="115"/>
      <c r="C74" s="116"/>
      <c r="D74" s="116"/>
      <c r="E74" s="117"/>
      <c r="F74" s="254" t="s">
        <v>270</v>
      </c>
      <c r="G74" s="290"/>
      <c r="H74" s="290"/>
      <c r="I74" s="290"/>
      <c r="J74" s="291"/>
    </row>
    <row r="75" spans="1:10" ht="36" customHeight="1" thickBot="1" x14ac:dyDescent="0.3">
      <c r="A75" s="7" t="s">
        <v>111</v>
      </c>
      <c r="B75" s="202" t="s">
        <v>272</v>
      </c>
      <c r="C75" s="203"/>
      <c r="D75" s="203"/>
      <c r="E75" s="204"/>
      <c r="F75" s="16">
        <f>H75*1.2</f>
        <v>91022.399999999994</v>
      </c>
      <c r="G75" s="16">
        <f>H75*1.1</f>
        <v>83437.200000000012</v>
      </c>
      <c r="H75" s="16">
        <v>75852</v>
      </c>
      <c r="I75" s="16">
        <f>H75*0.75</f>
        <v>56889</v>
      </c>
      <c r="J75" s="16">
        <f>H75*0.5</f>
        <v>37926</v>
      </c>
    </row>
    <row r="76" spans="1:10" ht="24" customHeight="1" thickBot="1" x14ac:dyDescent="0.3">
      <c r="A76" s="7"/>
      <c r="B76" s="115"/>
      <c r="C76" s="185"/>
      <c r="D76" s="185"/>
      <c r="E76" s="186"/>
      <c r="F76" s="254" t="s">
        <v>270</v>
      </c>
      <c r="G76" s="290"/>
      <c r="H76" s="290"/>
      <c r="I76" s="290"/>
      <c r="J76" s="291"/>
    </row>
    <row r="77" spans="1:10" ht="36" customHeight="1" thickBot="1" x14ac:dyDescent="0.3">
      <c r="A77" s="7" t="s">
        <v>111</v>
      </c>
      <c r="B77" s="145" t="s">
        <v>273</v>
      </c>
      <c r="C77" s="168"/>
      <c r="D77" s="168"/>
      <c r="E77" s="126"/>
      <c r="F77" s="263">
        <v>1620</v>
      </c>
      <c r="G77" s="446"/>
      <c r="H77" s="446"/>
      <c r="I77" s="446"/>
      <c r="J77" s="447"/>
    </row>
    <row r="78" spans="1:10" ht="30" customHeight="1" thickBot="1" x14ac:dyDescent="0.3">
      <c r="A78" s="254"/>
      <c r="B78" s="290"/>
      <c r="C78" s="290"/>
      <c r="D78" s="290"/>
      <c r="E78" s="291"/>
      <c r="F78" s="254" t="s">
        <v>270</v>
      </c>
      <c r="G78" s="290"/>
      <c r="H78" s="290"/>
      <c r="I78" s="290"/>
      <c r="J78" s="291"/>
    </row>
    <row r="79" spans="1:10" ht="36" customHeight="1" thickBot="1" x14ac:dyDescent="0.3">
      <c r="A79" s="7"/>
      <c r="B79" s="187" t="s">
        <v>121</v>
      </c>
      <c r="C79" s="188"/>
      <c r="D79" s="188"/>
      <c r="E79" s="189"/>
      <c r="F79" s="443" t="str">
        <f>"Цена от "&amp;MIN(F80:F104)&amp;" до "&amp;MAX(F80:F104)</f>
        <v>Цена от 14976 до 374400</v>
      </c>
      <c r="G79" s="444"/>
      <c r="H79" s="444"/>
      <c r="I79" s="444"/>
      <c r="J79" s="445"/>
    </row>
    <row r="80" spans="1:10" ht="36" customHeight="1" outlineLevel="1" x14ac:dyDescent="0.25">
      <c r="A80" s="7"/>
      <c r="B80" s="145" t="s">
        <v>274</v>
      </c>
      <c r="C80" s="168"/>
      <c r="D80" s="168"/>
      <c r="E80" s="168"/>
      <c r="F80" s="238">
        <v>14976</v>
      </c>
      <c r="G80" s="239"/>
      <c r="H80" s="239"/>
      <c r="I80" s="239"/>
      <c r="J80" s="240"/>
    </row>
    <row r="81" spans="1:10" ht="36" customHeight="1" outlineLevel="1" x14ac:dyDescent="0.25">
      <c r="A81" s="7"/>
      <c r="B81" s="145" t="s">
        <v>275</v>
      </c>
      <c r="C81" s="168"/>
      <c r="D81" s="168"/>
      <c r="E81" s="168"/>
      <c r="F81" s="183">
        <v>29952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276</v>
      </c>
      <c r="C82" s="168"/>
      <c r="D82" s="168"/>
      <c r="E82" s="168"/>
      <c r="F82" s="183">
        <v>44928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277</v>
      </c>
      <c r="C83" s="168"/>
      <c r="D83" s="168"/>
      <c r="E83" s="168"/>
      <c r="F83" s="183">
        <v>59904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278</v>
      </c>
      <c r="C84" s="168"/>
      <c r="D84" s="168"/>
      <c r="E84" s="168"/>
      <c r="F84" s="183">
        <v>74880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279</v>
      </c>
      <c r="C85" s="168"/>
      <c r="D85" s="168"/>
      <c r="E85" s="168"/>
      <c r="F85" s="183">
        <v>89856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280</v>
      </c>
      <c r="C86" s="168"/>
      <c r="D86" s="168"/>
      <c r="E86" s="168"/>
      <c r="F86" s="183">
        <v>104832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281</v>
      </c>
      <c r="C87" s="168"/>
      <c r="D87" s="168"/>
      <c r="E87" s="168"/>
      <c r="F87" s="183">
        <v>119808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282</v>
      </c>
      <c r="C88" s="168"/>
      <c r="D88" s="168"/>
      <c r="E88" s="168"/>
      <c r="F88" s="183">
        <v>134784</v>
      </c>
      <c r="G88" s="169"/>
      <c r="H88" s="169"/>
      <c r="I88" s="169"/>
      <c r="J88" s="184"/>
    </row>
    <row r="89" spans="1:10" ht="36" customHeight="1" outlineLevel="1" x14ac:dyDescent="0.25">
      <c r="A89" s="7"/>
      <c r="B89" s="145" t="s">
        <v>283</v>
      </c>
      <c r="C89" s="168"/>
      <c r="D89" s="168"/>
      <c r="E89" s="168"/>
      <c r="F89" s="183">
        <v>149760</v>
      </c>
      <c r="G89" s="169"/>
      <c r="H89" s="169"/>
      <c r="I89" s="169"/>
      <c r="J89" s="184"/>
    </row>
    <row r="90" spans="1:10" ht="36" customHeight="1" outlineLevel="1" x14ac:dyDescent="0.25">
      <c r="A90" s="7"/>
      <c r="B90" s="145" t="s">
        <v>284</v>
      </c>
      <c r="C90" s="168"/>
      <c r="D90" s="168"/>
      <c r="E90" s="168"/>
      <c r="F90" s="183">
        <v>164736</v>
      </c>
      <c r="G90" s="169"/>
      <c r="H90" s="169"/>
      <c r="I90" s="169"/>
      <c r="J90" s="184"/>
    </row>
    <row r="91" spans="1:10" ht="36" customHeight="1" outlineLevel="1" x14ac:dyDescent="0.25">
      <c r="A91" s="7"/>
      <c r="B91" s="145" t="s">
        <v>285</v>
      </c>
      <c r="C91" s="168"/>
      <c r="D91" s="168"/>
      <c r="E91" s="168"/>
      <c r="F91" s="183">
        <v>179712</v>
      </c>
      <c r="G91" s="169"/>
      <c r="H91" s="169"/>
      <c r="I91" s="169"/>
      <c r="J91" s="184"/>
    </row>
    <row r="92" spans="1:10" ht="36" customHeight="1" outlineLevel="1" x14ac:dyDescent="0.25">
      <c r="A92" s="7"/>
      <c r="B92" s="145" t="s">
        <v>286</v>
      </c>
      <c r="C92" s="168"/>
      <c r="D92" s="168"/>
      <c r="E92" s="168"/>
      <c r="F92" s="183">
        <v>194688</v>
      </c>
      <c r="G92" s="169"/>
      <c r="H92" s="169"/>
      <c r="I92" s="169"/>
      <c r="J92" s="184"/>
    </row>
    <row r="93" spans="1:10" ht="36" customHeight="1" outlineLevel="1" x14ac:dyDescent="0.25">
      <c r="A93" s="7"/>
      <c r="B93" s="145" t="s">
        <v>287</v>
      </c>
      <c r="C93" s="168"/>
      <c r="D93" s="168"/>
      <c r="E93" s="168"/>
      <c r="F93" s="183">
        <v>209664</v>
      </c>
      <c r="G93" s="169"/>
      <c r="H93" s="169"/>
      <c r="I93" s="169"/>
      <c r="J93" s="184"/>
    </row>
    <row r="94" spans="1:10" ht="36" customHeight="1" outlineLevel="1" x14ac:dyDescent="0.25">
      <c r="A94" s="7"/>
      <c r="B94" s="145" t="s">
        <v>288</v>
      </c>
      <c r="C94" s="168"/>
      <c r="D94" s="168"/>
      <c r="E94" s="168"/>
      <c r="F94" s="183">
        <v>224640</v>
      </c>
      <c r="G94" s="169"/>
      <c r="H94" s="169"/>
      <c r="I94" s="169"/>
      <c r="J94" s="184"/>
    </row>
    <row r="95" spans="1:10" ht="36" customHeight="1" outlineLevel="1" x14ac:dyDescent="0.25">
      <c r="A95" s="7"/>
      <c r="B95" s="145" t="s">
        <v>289</v>
      </c>
      <c r="C95" s="168"/>
      <c r="D95" s="168"/>
      <c r="E95" s="168"/>
      <c r="F95" s="183">
        <v>239616</v>
      </c>
      <c r="G95" s="169"/>
      <c r="H95" s="169"/>
      <c r="I95" s="169"/>
      <c r="J95" s="184"/>
    </row>
    <row r="96" spans="1:10" ht="36" customHeight="1" outlineLevel="1" x14ac:dyDescent="0.25">
      <c r="A96" s="7"/>
      <c r="B96" s="145" t="s">
        <v>290</v>
      </c>
      <c r="C96" s="168"/>
      <c r="D96" s="168"/>
      <c r="E96" s="168"/>
      <c r="F96" s="183">
        <v>254592</v>
      </c>
      <c r="G96" s="169"/>
      <c r="H96" s="169"/>
      <c r="I96" s="169"/>
      <c r="J96" s="184"/>
    </row>
    <row r="97" spans="1:10" ht="36" customHeight="1" outlineLevel="1" x14ac:dyDescent="0.25">
      <c r="A97" s="7"/>
      <c r="B97" s="145" t="s">
        <v>291</v>
      </c>
      <c r="C97" s="168"/>
      <c r="D97" s="168"/>
      <c r="E97" s="168"/>
      <c r="F97" s="183">
        <v>269568</v>
      </c>
      <c r="G97" s="169"/>
      <c r="H97" s="169"/>
      <c r="I97" s="169"/>
      <c r="J97" s="184"/>
    </row>
    <row r="98" spans="1:10" ht="36" customHeight="1" outlineLevel="1" x14ac:dyDescent="0.25">
      <c r="A98" s="7"/>
      <c r="B98" s="145" t="s">
        <v>292</v>
      </c>
      <c r="C98" s="168"/>
      <c r="D98" s="168"/>
      <c r="E98" s="168"/>
      <c r="F98" s="183">
        <v>284544</v>
      </c>
      <c r="G98" s="169"/>
      <c r="H98" s="169"/>
      <c r="I98" s="169"/>
      <c r="J98" s="184"/>
    </row>
    <row r="99" spans="1:10" ht="36" customHeight="1" outlineLevel="1" x14ac:dyDescent="0.25">
      <c r="A99" s="7"/>
      <c r="B99" s="145" t="s">
        <v>293</v>
      </c>
      <c r="C99" s="168"/>
      <c r="D99" s="168"/>
      <c r="E99" s="168"/>
      <c r="F99" s="183">
        <v>299520</v>
      </c>
      <c r="G99" s="169"/>
      <c r="H99" s="169"/>
      <c r="I99" s="169"/>
      <c r="J99" s="184"/>
    </row>
    <row r="100" spans="1:10" ht="36" customHeight="1" outlineLevel="1" x14ac:dyDescent="0.25">
      <c r="A100" s="7"/>
      <c r="B100" s="145" t="s">
        <v>294</v>
      </c>
      <c r="C100" s="168"/>
      <c r="D100" s="168"/>
      <c r="E100" s="168"/>
      <c r="F100" s="183">
        <v>314496</v>
      </c>
      <c r="G100" s="169"/>
      <c r="H100" s="169"/>
      <c r="I100" s="169"/>
      <c r="J100" s="184"/>
    </row>
    <row r="101" spans="1:10" ht="36" customHeight="1" outlineLevel="1" x14ac:dyDescent="0.25">
      <c r="A101" s="7"/>
      <c r="B101" s="145" t="s">
        <v>295</v>
      </c>
      <c r="C101" s="168"/>
      <c r="D101" s="168"/>
      <c r="E101" s="168"/>
      <c r="F101" s="183">
        <v>329472</v>
      </c>
      <c r="G101" s="169"/>
      <c r="H101" s="169"/>
      <c r="I101" s="169"/>
      <c r="J101" s="184"/>
    </row>
    <row r="102" spans="1:10" ht="36" customHeight="1" outlineLevel="1" x14ac:dyDescent="0.25">
      <c r="A102" s="7"/>
      <c r="B102" s="145" t="s">
        <v>296</v>
      </c>
      <c r="C102" s="168"/>
      <c r="D102" s="168"/>
      <c r="E102" s="168"/>
      <c r="F102" s="183">
        <v>344448</v>
      </c>
      <c r="G102" s="169"/>
      <c r="H102" s="169"/>
      <c r="I102" s="169"/>
      <c r="J102" s="184"/>
    </row>
    <row r="103" spans="1:10" ht="36" customHeight="1" outlineLevel="1" x14ac:dyDescent="0.25">
      <c r="A103" s="7"/>
      <c r="B103" s="145" t="s">
        <v>297</v>
      </c>
      <c r="C103" s="168"/>
      <c r="D103" s="168"/>
      <c r="E103" s="168"/>
      <c r="F103" s="183">
        <v>359424</v>
      </c>
      <c r="G103" s="169"/>
      <c r="H103" s="169"/>
      <c r="I103" s="169"/>
      <c r="J103" s="184"/>
    </row>
    <row r="104" spans="1:10" ht="36" customHeight="1" outlineLevel="1" thickBot="1" x14ac:dyDescent="0.3">
      <c r="A104" s="7"/>
      <c r="B104" s="145" t="s">
        <v>298</v>
      </c>
      <c r="C104" s="168"/>
      <c r="D104" s="168"/>
      <c r="E104" s="168"/>
      <c r="F104" s="183">
        <v>374400</v>
      </c>
      <c r="G104" s="169"/>
      <c r="H104" s="169"/>
      <c r="I104" s="169"/>
      <c r="J104" s="184"/>
    </row>
    <row r="105" spans="1:10" ht="36" customHeight="1" thickBot="1" x14ac:dyDescent="0.3">
      <c r="A105" s="7"/>
      <c r="B105" s="177" t="s">
        <v>142</v>
      </c>
      <c r="C105" s="178"/>
      <c r="D105" s="178"/>
      <c r="E105" s="179"/>
      <c r="F105" s="180" t="str">
        <f>"Цена от "&amp;MIN(F106:F115)&amp;" до "&amp;MAX(F106:F115)</f>
        <v>Цена от 2088 до 64800</v>
      </c>
      <c r="G105" s="181"/>
      <c r="H105" s="181"/>
      <c r="I105" s="181"/>
      <c r="J105" s="182"/>
    </row>
    <row r="106" spans="1:10" ht="36" customHeight="1" x14ac:dyDescent="0.25">
      <c r="A106" s="7"/>
      <c r="B106" s="124" t="s">
        <v>143</v>
      </c>
      <c r="C106" s="125"/>
      <c r="D106" s="125"/>
      <c r="E106" s="126"/>
      <c r="F106" s="127">
        <v>9288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212</v>
      </c>
      <c r="C107" s="125"/>
      <c r="D107" s="125"/>
      <c r="E107" s="126"/>
      <c r="F107" s="127">
        <v>2844</v>
      </c>
      <c r="G107" s="128"/>
      <c r="H107" s="128"/>
      <c r="I107" s="128"/>
      <c r="J107" s="129"/>
    </row>
    <row r="108" spans="1:10" ht="36" customHeight="1" x14ac:dyDescent="0.25">
      <c r="A108" s="7"/>
      <c r="B108" s="139" t="s">
        <v>145</v>
      </c>
      <c r="C108" s="140"/>
      <c r="D108" s="140"/>
      <c r="E108" s="141"/>
      <c r="F108" s="142">
        <v>64800</v>
      </c>
      <c r="G108" s="143"/>
      <c r="H108" s="143"/>
      <c r="I108" s="143"/>
      <c r="J108" s="144"/>
    </row>
    <row r="109" spans="1:10" ht="36" customHeight="1" x14ac:dyDescent="0.25">
      <c r="A109" s="7"/>
      <c r="B109" s="124" t="s">
        <v>146</v>
      </c>
      <c r="C109" s="125"/>
      <c r="D109" s="125"/>
      <c r="E109" s="126"/>
      <c r="F109" s="127">
        <v>13788</v>
      </c>
      <c r="G109" s="128"/>
      <c r="H109" s="128"/>
      <c r="I109" s="128"/>
      <c r="J109" s="129"/>
    </row>
    <row r="110" spans="1:10" ht="36" customHeight="1" x14ac:dyDescent="0.25">
      <c r="A110" s="7"/>
      <c r="B110" s="124" t="s">
        <v>147</v>
      </c>
      <c r="C110" s="125"/>
      <c r="D110" s="125"/>
      <c r="E110" s="126"/>
      <c r="F110" s="127">
        <v>38376</v>
      </c>
      <c r="G110" s="128"/>
      <c r="H110" s="128"/>
      <c r="I110" s="128"/>
      <c r="J110" s="129"/>
    </row>
    <row r="111" spans="1:10" ht="36" customHeight="1" x14ac:dyDescent="0.25">
      <c r="A111" s="7"/>
      <c r="B111" s="124" t="s">
        <v>148</v>
      </c>
      <c r="C111" s="125"/>
      <c r="D111" s="125"/>
      <c r="E111" s="126"/>
      <c r="F111" s="127">
        <v>2088</v>
      </c>
      <c r="G111" s="128"/>
      <c r="H111" s="128"/>
      <c r="I111" s="128"/>
      <c r="J111" s="129"/>
    </row>
    <row r="112" spans="1:10" ht="36" customHeight="1" x14ac:dyDescent="0.25">
      <c r="A112" s="7"/>
      <c r="B112" s="124" t="s">
        <v>149</v>
      </c>
      <c r="C112" s="125"/>
      <c r="D112" s="125"/>
      <c r="E112" s="126"/>
      <c r="F112" s="127">
        <v>2088</v>
      </c>
      <c r="G112" s="128"/>
      <c r="H112" s="128"/>
      <c r="I112" s="128"/>
      <c r="J112" s="129"/>
    </row>
    <row r="113" spans="1:10" ht="36" customHeight="1" x14ac:dyDescent="0.25">
      <c r="A113" s="7"/>
      <c r="B113" s="124" t="s">
        <v>150</v>
      </c>
      <c r="C113" s="125"/>
      <c r="D113" s="125"/>
      <c r="E113" s="126"/>
      <c r="F113" s="127">
        <v>4384.7999999999993</v>
      </c>
      <c r="G113" s="128"/>
      <c r="H113" s="128"/>
      <c r="I113" s="128"/>
      <c r="J113" s="129"/>
    </row>
    <row r="114" spans="1:10" ht="36" customHeight="1" x14ac:dyDescent="0.25">
      <c r="A114" s="7"/>
      <c r="B114" s="124" t="s">
        <v>151</v>
      </c>
      <c r="C114" s="125"/>
      <c r="D114" s="125"/>
      <c r="E114" s="126"/>
      <c r="F114" s="127">
        <v>6577.2000000000007</v>
      </c>
      <c r="G114" s="128"/>
      <c r="H114" s="128"/>
      <c r="I114" s="128"/>
      <c r="J114" s="129"/>
    </row>
    <row r="115" spans="1:10" ht="36" customHeight="1" thickBot="1" x14ac:dyDescent="0.3">
      <c r="A115" s="7"/>
      <c r="B115" s="124" t="s">
        <v>152</v>
      </c>
      <c r="C115" s="125"/>
      <c r="D115" s="125"/>
      <c r="E115" s="126"/>
      <c r="F115" s="127">
        <v>44028</v>
      </c>
      <c r="G115" s="128"/>
      <c r="H115" s="128"/>
      <c r="I115" s="128"/>
      <c r="J115" s="129"/>
    </row>
    <row r="116" spans="1:10" ht="21.75" customHeight="1" thickBot="1" x14ac:dyDescent="0.3">
      <c r="A116" s="7"/>
      <c r="B116" s="115"/>
      <c r="C116" s="116"/>
      <c r="D116" s="116"/>
      <c r="E116" s="117"/>
      <c r="F116" s="118" t="s">
        <v>153</v>
      </c>
      <c r="G116" s="119"/>
      <c r="H116" s="119"/>
      <c r="I116" s="119"/>
      <c r="J116" s="120"/>
    </row>
    <row r="117" spans="1:10" ht="36" customHeight="1" thickBot="1" x14ac:dyDescent="0.3">
      <c r="A117" s="7"/>
      <c r="B117" s="124" t="s">
        <v>154</v>
      </c>
      <c r="C117" s="125"/>
      <c r="D117" s="125"/>
      <c r="E117" s="126"/>
      <c r="F117" s="127">
        <v>180</v>
      </c>
      <c r="G117" s="128"/>
      <c r="H117" s="128"/>
      <c r="I117" s="128"/>
      <c r="J117" s="129"/>
    </row>
    <row r="118" spans="1:10" ht="54" customHeight="1" thickBot="1" x14ac:dyDescent="0.3">
      <c r="A118" s="7"/>
      <c r="B118" s="266" t="s">
        <v>213</v>
      </c>
      <c r="C118" s="267"/>
      <c r="D118" s="267"/>
      <c r="E118" s="268"/>
      <c r="F118" s="287" t="str">
        <f>"Цена от "&amp;MIN(F120,F125:F137)&amp;" до "&amp;MAX(F120,F125:F137)</f>
        <v>Цена от 3384 до 282168</v>
      </c>
      <c r="G118" s="288"/>
      <c r="H118" s="288"/>
      <c r="I118" s="288"/>
      <c r="J118" s="289"/>
    </row>
    <row r="119" spans="1:10" ht="24" customHeight="1" thickBot="1" x14ac:dyDescent="0.3">
      <c r="A119" s="7"/>
      <c r="B119" s="115"/>
      <c r="C119" s="116"/>
      <c r="D119" s="116"/>
      <c r="E119" s="117"/>
      <c r="F119" s="118"/>
      <c r="G119" s="119"/>
      <c r="H119" s="119"/>
      <c r="I119" s="119"/>
      <c r="J119" s="120"/>
    </row>
    <row r="120" spans="1:10" ht="36" customHeight="1" x14ac:dyDescent="0.25">
      <c r="A120" s="7"/>
      <c r="B120" s="124" t="s">
        <v>156</v>
      </c>
      <c r="C120" s="125"/>
      <c r="D120" s="125"/>
      <c r="E120" s="126"/>
      <c r="F120" s="127">
        <v>84600</v>
      </c>
      <c r="G120" s="128"/>
      <c r="H120" s="128"/>
      <c r="I120" s="128"/>
      <c r="J120" s="129"/>
    </row>
    <row r="121" spans="1:10" ht="36" customHeight="1" x14ac:dyDescent="0.25">
      <c r="A121" s="7"/>
      <c r="B121" s="124" t="s">
        <v>157</v>
      </c>
      <c r="C121" s="125"/>
      <c r="D121" s="125"/>
      <c r="E121" s="126"/>
      <c r="F121" s="127">
        <v>8460</v>
      </c>
      <c r="G121" s="128"/>
      <c r="H121" s="128"/>
      <c r="I121" s="128"/>
      <c r="J121" s="129"/>
    </row>
    <row r="122" spans="1:10" ht="36" customHeight="1" x14ac:dyDescent="0.25">
      <c r="A122" s="7"/>
      <c r="B122" s="124" t="s">
        <v>158</v>
      </c>
      <c r="C122" s="125"/>
      <c r="D122" s="125"/>
      <c r="E122" s="126"/>
      <c r="F122" s="127">
        <v>21150</v>
      </c>
      <c r="G122" s="128"/>
      <c r="H122" s="128"/>
      <c r="I122" s="128"/>
      <c r="J122" s="129"/>
    </row>
    <row r="123" spans="1:10" ht="36" customHeight="1" thickBot="1" x14ac:dyDescent="0.3">
      <c r="A123" s="7"/>
      <c r="B123" s="337" t="s">
        <v>159</v>
      </c>
      <c r="C123" s="338"/>
      <c r="D123" s="338"/>
      <c r="E123" s="339"/>
      <c r="F123" s="127">
        <v>120024</v>
      </c>
      <c r="G123" s="128"/>
      <c r="H123" s="128"/>
      <c r="I123" s="128"/>
      <c r="J123" s="129"/>
    </row>
    <row r="124" spans="1:10" ht="24" customHeight="1" thickBot="1" x14ac:dyDescent="0.3">
      <c r="A124" s="7"/>
      <c r="B124" s="115"/>
      <c r="C124" s="116"/>
      <c r="D124" s="116"/>
      <c r="E124" s="117"/>
      <c r="F124" s="118"/>
      <c r="G124" s="119"/>
      <c r="H124" s="119"/>
      <c r="I124" s="119"/>
      <c r="J124" s="120"/>
    </row>
    <row r="125" spans="1:10" ht="36" customHeight="1" x14ac:dyDescent="0.25">
      <c r="A125" s="7" t="s">
        <v>111</v>
      </c>
      <c r="B125" s="124" t="s">
        <v>160</v>
      </c>
      <c r="C125" s="125"/>
      <c r="D125" s="125"/>
      <c r="E125" s="126"/>
      <c r="F125" s="127">
        <v>121536</v>
      </c>
      <c r="G125" s="128"/>
      <c r="H125" s="128"/>
      <c r="I125" s="128"/>
      <c r="J125" s="129"/>
    </row>
    <row r="126" spans="1:10" ht="36" customHeight="1" x14ac:dyDescent="0.25">
      <c r="A126" s="7" t="s">
        <v>111</v>
      </c>
      <c r="B126" s="145" t="s">
        <v>161</v>
      </c>
      <c r="C126" s="146"/>
      <c r="D126" s="146"/>
      <c r="E126" s="147"/>
      <c r="F126" s="127">
        <v>87480</v>
      </c>
      <c r="G126" s="128"/>
      <c r="H126" s="128"/>
      <c r="I126" s="128"/>
      <c r="J126" s="129"/>
    </row>
    <row r="127" spans="1:10" ht="36" customHeight="1" x14ac:dyDescent="0.25">
      <c r="A127" s="7" t="s">
        <v>111</v>
      </c>
      <c r="B127" s="124" t="s">
        <v>162</v>
      </c>
      <c r="C127" s="125"/>
      <c r="D127" s="125"/>
      <c r="E127" s="126"/>
      <c r="F127" s="127">
        <v>268956</v>
      </c>
      <c r="G127" s="128"/>
      <c r="H127" s="128"/>
      <c r="I127" s="128"/>
      <c r="J127" s="129"/>
    </row>
    <row r="128" spans="1:10" ht="36" customHeight="1" x14ac:dyDescent="0.25">
      <c r="A128" s="7" t="s">
        <v>111</v>
      </c>
      <c r="B128" s="124" t="s">
        <v>163</v>
      </c>
      <c r="C128" s="125"/>
      <c r="D128" s="125"/>
      <c r="E128" s="126"/>
      <c r="F128" s="127">
        <v>70560</v>
      </c>
      <c r="G128" s="128"/>
      <c r="H128" s="128"/>
      <c r="I128" s="128"/>
      <c r="J128" s="129"/>
    </row>
    <row r="129" spans="1:10" ht="36" customHeight="1" x14ac:dyDescent="0.25">
      <c r="A129" s="7" t="s">
        <v>111</v>
      </c>
      <c r="B129" s="124" t="s">
        <v>164</v>
      </c>
      <c r="C129" s="125"/>
      <c r="D129" s="125"/>
      <c r="E129" s="126"/>
      <c r="F129" s="127">
        <v>84672</v>
      </c>
      <c r="G129" s="128"/>
      <c r="H129" s="128"/>
      <c r="I129" s="128"/>
      <c r="J129" s="129"/>
    </row>
    <row r="130" spans="1:10" ht="36" customHeight="1" x14ac:dyDescent="0.25">
      <c r="A130" s="7" t="s">
        <v>111</v>
      </c>
      <c r="B130" s="124" t="s">
        <v>165</v>
      </c>
      <c r="C130" s="125"/>
      <c r="D130" s="125"/>
      <c r="E130" s="126"/>
      <c r="F130" s="127">
        <v>129096</v>
      </c>
      <c r="G130" s="128"/>
      <c r="H130" s="128"/>
      <c r="I130" s="128"/>
      <c r="J130" s="129"/>
    </row>
    <row r="131" spans="1:10" ht="36" customHeight="1" x14ac:dyDescent="0.25">
      <c r="A131" s="7" t="s">
        <v>111</v>
      </c>
      <c r="B131" s="124" t="s">
        <v>166</v>
      </c>
      <c r="C131" s="125"/>
      <c r="D131" s="125"/>
      <c r="E131" s="126"/>
      <c r="F131" s="127">
        <v>172512</v>
      </c>
      <c r="G131" s="128"/>
      <c r="H131" s="128"/>
      <c r="I131" s="128"/>
      <c r="J131" s="129"/>
    </row>
    <row r="132" spans="1:10" ht="36" customHeight="1" x14ac:dyDescent="0.25">
      <c r="A132" s="7" t="s">
        <v>111</v>
      </c>
      <c r="B132" s="124" t="s">
        <v>167</v>
      </c>
      <c r="C132" s="125"/>
      <c r="D132" s="125"/>
      <c r="E132" s="126"/>
      <c r="F132" s="127">
        <v>282168</v>
      </c>
      <c r="G132" s="128"/>
      <c r="H132" s="128"/>
      <c r="I132" s="128"/>
      <c r="J132" s="129"/>
    </row>
    <row r="133" spans="1:10" ht="36" customHeight="1" x14ac:dyDescent="0.25">
      <c r="A133" s="7"/>
      <c r="B133" s="124" t="s">
        <v>168</v>
      </c>
      <c r="C133" s="125"/>
      <c r="D133" s="125"/>
      <c r="E133" s="126"/>
      <c r="F133" s="127">
        <v>121320</v>
      </c>
      <c r="G133" s="128"/>
      <c r="H133" s="128"/>
      <c r="I133" s="128"/>
      <c r="J133" s="129"/>
    </row>
    <row r="134" spans="1:10" ht="36" customHeight="1" x14ac:dyDescent="0.25">
      <c r="A134" s="7" t="s">
        <v>111</v>
      </c>
      <c r="B134" s="139" t="s">
        <v>169</v>
      </c>
      <c r="C134" s="140"/>
      <c r="D134" s="140"/>
      <c r="E134" s="141"/>
      <c r="F134" s="127">
        <v>3384</v>
      </c>
      <c r="G134" s="128"/>
      <c r="H134" s="128"/>
      <c r="I134" s="128"/>
      <c r="J134" s="129"/>
    </row>
    <row r="135" spans="1:10" ht="36" customHeight="1" x14ac:dyDescent="0.25">
      <c r="A135" s="7"/>
      <c r="B135" s="124" t="s">
        <v>170</v>
      </c>
      <c r="C135" s="125"/>
      <c r="D135" s="125"/>
      <c r="E135" s="126"/>
      <c r="F135" s="127">
        <v>57240</v>
      </c>
      <c r="G135" s="128"/>
      <c r="H135" s="128"/>
      <c r="I135" s="128"/>
      <c r="J135" s="129"/>
    </row>
    <row r="136" spans="1:10" ht="36" customHeight="1" x14ac:dyDescent="0.25">
      <c r="B136" s="124" t="s">
        <v>171</v>
      </c>
      <c r="C136" s="125"/>
      <c r="D136" s="125"/>
      <c r="E136" s="126"/>
      <c r="F136" s="127">
        <v>47808</v>
      </c>
      <c r="G136" s="128"/>
      <c r="H136" s="128"/>
      <c r="I136" s="128"/>
      <c r="J136" s="129"/>
    </row>
    <row r="137" spans="1:10" ht="36" customHeight="1" x14ac:dyDescent="0.25">
      <c r="A137" s="7" t="s">
        <v>111</v>
      </c>
      <c r="B137" s="124" t="s">
        <v>173</v>
      </c>
      <c r="C137" s="125"/>
      <c r="D137" s="125"/>
      <c r="E137" s="126"/>
      <c r="F137" s="127">
        <v>62928</v>
      </c>
      <c r="G137" s="128"/>
      <c r="H137" s="128"/>
      <c r="I137" s="128"/>
      <c r="J137" s="129"/>
    </row>
    <row r="138" spans="1:10" ht="37.5" customHeight="1" x14ac:dyDescent="0.25">
      <c r="A138" s="7"/>
      <c r="B138" s="124" t="s">
        <v>174</v>
      </c>
      <c r="C138" s="125"/>
      <c r="D138" s="125"/>
      <c r="E138" s="126"/>
      <c r="F138" s="127">
        <v>9288</v>
      </c>
      <c r="G138" s="128"/>
      <c r="H138" s="128"/>
      <c r="I138" s="128"/>
      <c r="J138" s="129"/>
    </row>
    <row r="139" spans="1:10" ht="36" customHeight="1" x14ac:dyDescent="0.25">
      <c r="A139" s="7"/>
      <c r="B139" s="124" t="s">
        <v>175</v>
      </c>
      <c r="C139" s="125"/>
      <c r="D139" s="125"/>
      <c r="E139" s="126"/>
      <c r="F139" s="127">
        <v>78804</v>
      </c>
      <c r="G139" s="128"/>
      <c r="H139" s="128"/>
      <c r="I139" s="128"/>
      <c r="J139" s="129"/>
    </row>
    <row r="140" spans="1:10" ht="36" customHeight="1" x14ac:dyDescent="0.25">
      <c r="A140" s="7"/>
      <c r="B140" s="124" t="s">
        <v>176</v>
      </c>
      <c r="C140" s="125"/>
      <c r="D140" s="125"/>
      <c r="E140" s="168"/>
      <c r="F140" s="127">
        <v>63036</v>
      </c>
      <c r="G140" s="128"/>
      <c r="H140" s="128"/>
      <c r="I140" s="128"/>
      <c r="J140" s="129"/>
    </row>
    <row r="141" spans="1:10" ht="36" customHeight="1" x14ac:dyDescent="0.25">
      <c r="A141" s="7"/>
      <c r="B141" s="145" t="s">
        <v>177</v>
      </c>
      <c r="C141" s="146"/>
      <c r="D141" s="146"/>
      <c r="E141" s="146"/>
      <c r="F141" s="127">
        <v>60012</v>
      </c>
      <c r="G141" s="128"/>
      <c r="H141" s="128"/>
      <c r="I141" s="128"/>
      <c r="J141" s="129"/>
    </row>
    <row r="142" spans="1:10" ht="36" customHeight="1" x14ac:dyDescent="0.25">
      <c r="A142" s="7" t="s">
        <v>113</v>
      </c>
      <c r="B142" s="124" t="s">
        <v>178</v>
      </c>
      <c r="C142" s="125"/>
      <c r="D142" s="125"/>
      <c r="E142" s="126"/>
      <c r="F142" s="127">
        <v>206640</v>
      </c>
      <c r="G142" s="128"/>
      <c r="H142" s="128"/>
      <c r="I142" s="128"/>
      <c r="J142" s="129"/>
    </row>
    <row r="143" spans="1:10" ht="36" customHeight="1" x14ac:dyDescent="0.25">
      <c r="A143" s="7" t="s">
        <v>113</v>
      </c>
      <c r="B143" s="124" t="s">
        <v>179</v>
      </c>
      <c r="C143" s="125"/>
      <c r="D143" s="125"/>
      <c r="E143" s="126"/>
      <c r="F143" s="127">
        <v>149040</v>
      </c>
      <c r="G143" s="128"/>
      <c r="H143" s="128"/>
      <c r="I143" s="128"/>
      <c r="J143" s="129"/>
    </row>
    <row r="144" spans="1:10" ht="36" customHeight="1" x14ac:dyDescent="0.25">
      <c r="A144" s="7" t="s">
        <v>113</v>
      </c>
      <c r="B144" s="124" t="s">
        <v>180</v>
      </c>
      <c r="C144" s="125"/>
      <c r="D144" s="125"/>
      <c r="E144" s="126"/>
      <c r="F144" s="127">
        <v>457920</v>
      </c>
      <c r="G144" s="128"/>
      <c r="H144" s="128"/>
      <c r="I144" s="128"/>
      <c r="J144" s="129"/>
    </row>
    <row r="145" spans="1:10" ht="36" customHeight="1" x14ac:dyDescent="0.25">
      <c r="A145" s="7" t="s">
        <v>113</v>
      </c>
      <c r="B145" s="124" t="s">
        <v>181</v>
      </c>
      <c r="C145" s="125"/>
      <c r="D145" s="125"/>
      <c r="E145" s="126"/>
      <c r="F145" s="127">
        <v>120240</v>
      </c>
      <c r="G145" s="128"/>
      <c r="H145" s="128"/>
      <c r="I145" s="128"/>
      <c r="J145" s="129"/>
    </row>
    <row r="146" spans="1:10" ht="36" customHeight="1" x14ac:dyDescent="0.25">
      <c r="A146" s="7" t="s">
        <v>113</v>
      </c>
      <c r="B146" s="162" t="s">
        <v>182</v>
      </c>
      <c r="C146" s="163"/>
      <c r="D146" s="163"/>
      <c r="E146" s="164"/>
      <c r="F146" s="127">
        <v>144288</v>
      </c>
      <c r="G146" s="128"/>
      <c r="H146" s="128"/>
      <c r="I146" s="128"/>
      <c r="J146" s="129"/>
    </row>
    <row r="147" spans="1:10" ht="36" customHeight="1" x14ac:dyDescent="0.25">
      <c r="A147" s="7" t="s">
        <v>113</v>
      </c>
      <c r="B147" s="124" t="s">
        <v>183</v>
      </c>
      <c r="C147" s="125"/>
      <c r="D147" s="125"/>
      <c r="E147" s="126"/>
      <c r="F147" s="127">
        <v>219600</v>
      </c>
      <c r="G147" s="128"/>
      <c r="H147" s="128"/>
      <c r="I147" s="128"/>
      <c r="J147" s="129"/>
    </row>
    <row r="148" spans="1:10" ht="36" customHeight="1" x14ac:dyDescent="0.25">
      <c r="A148" s="7" t="s">
        <v>113</v>
      </c>
      <c r="B148" s="124" t="s">
        <v>184</v>
      </c>
      <c r="C148" s="125"/>
      <c r="D148" s="125"/>
      <c r="E148" s="126"/>
      <c r="F148" s="127">
        <v>293760</v>
      </c>
      <c r="G148" s="128"/>
      <c r="H148" s="128"/>
      <c r="I148" s="128"/>
      <c r="J148" s="129"/>
    </row>
    <row r="149" spans="1:10" ht="36" customHeight="1" x14ac:dyDescent="0.25">
      <c r="A149" s="7" t="s">
        <v>113</v>
      </c>
      <c r="B149" s="124" t="s">
        <v>185</v>
      </c>
      <c r="C149" s="125"/>
      <c r="D149" s="125"/>
      <c r="E149" s="126"/>
      <c r="F149" s="127">
        <v>480240</v>
      </c>
      <c r="G149" s="128"/>
      <c r="H149" s="128"/>
      <c r="I149" s="128"/>
      <c r="J149" s="129"/>
    </row>
    <row r="150" spans="1:10" ht="36" customHeight="1" x14ac:dyDescent="0.25">
      <c r="A150" s="7" t="s">
        <v>113</v>
      </c>
      <c r="B150" s="139" t="s">
        <v>186</v>
      </c>
      <c r="C150" s="140"/>
      <c r="D150" s="140"/>
      <c r="E150" s="141"/>
      <c r="F150" s="127">
        <v>5760</v>
      </c>
      <c r="G150" s="128"/>
      <c r="H150" s="128"/>
      <c r="I150" s="128"/>
      <c r="J150" s="129"/>
    </row>
    <row r="151" spans="1:10" ht="36" customHeight="1" thickBot="1" x14ac:dyDescent="0.3">
      <c r="A151" s="7" t="s">
        <v>113</v>
      </c>
      <c r="B151" s="124" t="s">
        <v>188</v>
      </c>
      <c r="C151" s="125"/>
      <c r="D151" s="125"/>
      <c r="E151" s="126"/>
      <c r="F151" s="127">
        <v>107280</v>
      </c>
      <c r="G151" s="128"/>
      <c r="H151" s="128"/>
      <c r="I151" s="128"/>
      <c r="J151" s="129"/>
    </row>
    <row r="152" spans="1:10" ht="22.5" customHeight="1" x14ac:dyDescent="0.25">
      <c r="A152" s="7" t="s">
        <v>111</v>
      </c>
      <c r="B152" s="159" t="s">
        <v>190</v>
      </c>
      <c r="C152" s="160"/>
      <c r="D152" s="160"/>
      <c r="E152" s="160"/>
      <c r="F152" s="160"/>
      <c r="G152" s="160"/>
      <c r="H152" s="160"/>
      <c r="I152" s="160"/>
      <c r="J152" s="161"/>
    </row>
    <row r="153" spans="1:10" ht="36" customHeight="1" thickBot="1" x14ac:dyDescent="0.3">
      <c r="A153" s="7"/>
      <c r="B153" s="145" t="s">
        <v>172</v>
      </c>
      <c r="C153" s="146"/>
      <c r="D153" s="146"/>
      <c r="E153" s="147"/>
      <c r="F153" s="127">
        <v>40</v>
      </c>
      <c r="G153" s="128"/>
      <c r="H153" s="128"/>
      <c r="I153" s="128"/>
      <c r="J153" s="129"/>
    </row>
    <row r="154" spans="1:10" ht="36" customHeight="1" thickBot="1" x14ac:dyDescent="0.3">
      <c r="A154" s="7"/>
      <c r="B154" s="18" t="s">
        <v>189</v>
      </c>
      <c r="C154" s="19"/>
      <c r="D154" s="19"/>
      <c r="E154" s="20"/>
      <c r="F154" s="156"/>
      <c r="G154" s="157"/>
      <c r="H154" s="157"/>
      <c r="I154" s="157"/>
      <c r="J154" s="158"/>
    </row>
    <row r="155" spans="1:10" ht="36" customHeight="1" thickBot="1" x14ac:dyDescent="0.3">
      <c r="A155" s="7"/>
      <c r="B155" s="218" t="s">
        <v>190</v>
      </c>
      <c r="C155" s="219"/>
      <c r="D155" s="219"/>
      <c r="E155" s="219"/>
      <c r="F155" s="219"/>
      <c r="G155" s="219"/>
      <c r="H155" s="219"/>
      <c r="I155" s="219"/>
      <c r="J155" s="220"/>
    </row>
    <row r="156" spans="1:10" ht="36" customHeight="1" x14ac:dyDescent="0.25">
      <c r="A156" s="7"/>
      <c r="B156" s="153" t="s">
        <v>191</v>
      </c>
      <c r="C156" s="154"/>
      <c r="D156" s="154"/>
      <c r="E156" s="155"/>
      <c r="F156" s="127">
        <v>60</v>
      </c>
      <c r="G156" s="128"/>
      <c r="H156" s="128"/>
      <c r="I156" s="128"/>
      <c r="J156" s="129"/>
    </row>
    <row r="157" spans="1:10" ht="36" customHeight="1" x14ac:dyDescent="0.25">
      <c r="A157" s="7"/>
      <c r="B157" s="124" t="s">
        <v>192</v>
      </c>
      <c r="C157" s="125"/>
      <c r="D157" s="125"/>
      <c r="E157" s="126"/>
      <c r="F157" s="127">
        <v>99</v>
      </c>
      <c r="G157" s="128"/>
      <c r="H157" s="128"/>
      <c r="I157" s="128"/>
      <c r="J157" s="129"/>
    </row>
    <row r="158" spans="1:10" ht="36" customHeight="1" thickBot="1" x14ac:dyDescent="0.3">
      <c r="A158" s="7"/>
      <c r="B158" s="124" t="s">
        <v>193</v>
      </c>
      <c r="C158" s="125"/>
      <c r="D158" s="125"/>
      <c r="E158" s="126"/>
      <c r="F158" s="127">
        <v>150</v>
      </c>
      <c r="G158" s="128"/>
      <c r="H158" s="128"/>
      <c r="I158" s="128"/>
      <c r="J158" s="129"/>
    </row>
    <row r="159" spans="1:10" ht="36" customHeight="1" thickBot="1" x14ac:dyDescent="0.3">
      <c r="A159" s="7"/>
      <c r="B159" s="130" t="s">
        <v>194</v>
      </c>
      <c r="C159" s="131"/>
      <c r="D159" s="131"/>
      <c r="E159" s="132"/>
      <c r="F159" s="287"/>
      <c r="G159" s="288"/>
      <c r="H159" s="288"/>
      <c r="I159" s="288"/>
      <c r="J159" s="289"/>
    </row>
    <row r="160" spans="1:10" ht="36" customHeight="1" x14ac:dyDescent="0.25">
      <c r="A160" s="7" t="s">
        <v>111</v>
      </c>
      <c r="B160" s="124" t="s">
        <v>266</v>
      </c>
      <c r="C160" s="125"/>
      <c r="D160" s="125"/>
      <c r="E160" s="126"/>
      <c r="F160" s="127">
        <v>36288</v>
      </c>
      <c r="G160" s="128"/>
      <c r="H160" s="128"/>
      <c r="I160" s="128"/>
      <c r="J160" s="129"/>
    </row>
    <row r="161" spans="1:10" ht="36" customHeight="1" x14ac:dyDescent="0.25">
      <c r="A161" s="7" t="s">
        <v>111</v>
      </c>
      <c r="B161" s="124" t="s">
        <v>196</v>
      </c>
      <c r="C161" s="125"/>
      <c r="D161" s="125"/>
      <c r="E161" s="126"/>
      <c r="F161" s="127">
        <v>36288</v>
      </c>
      <c r="G161" s="128"/>
      <c r="H161" s="128"/>
      <c r="I161" s="128"/>
      <c r="J161" s="129"/>
    </row>
    <row r="162" spans="1:10" ht="36" customHeight="1" x14ac:dyDescent="0.25">
      <c r="A162" s="7" t="s">
        <v>113</v>
      </c>
      <c r="B162" s="124" t="s">
        <v>315</v>
      </c>
      <c r="C162" s="125"/>
      <c r="D162" s="125"/>
      <c r="E162" s="126"/>
      <c r="F162" s="127">
        <v>61920</v>
      </c>
      <c r="G162" s="128"/>
      <c r="H162" s="128"/>
      <c r="I162" s="128"/>
      <c r="J162" s="129"/>
    </row>
    <row r="163" spans="1:10" ht="36" customHeight="1" thickBot="1" x14ac:dyDescent="0.3">
      <c r="A163" s="7"/>
      <c r="B163" s="124" t="s">
        <v>201</v>
      </c>
      <c r="C163" s="125"/>
      <c r="D163" s="125"/>
      <c r="E163" s="126"/>
      <c r="F163" s="127">
        <v>36288</v>
      </c>
      <c r="G163" s="128"/>
      <c r="H163" s="128"/>
      <c r="I163" s="128"/>
      <c r="J163" s="129"/>
    </row>
    <row r="164" spans="1:10" ht="54" customHeight="1" thickBot="1" x14ac:dyDescent="0.3">
      <c r="A164" s="7"/>
      <c r="B164" s="226" t="s">
        <v>202</v>
      </c>
      <c r="C164" s="227"/>
      <c r="D164" s="227"/>
      <c r="E164" s="228"/>
      <c r="F164" s="156"/>
      <c r="G164" s="157"/>
      <c r="H164" s="157"/>
      <c r="I164" s="157"/>
      <c r="J164" s="158"/>
    </row>
    <row r="165" spans="1:10" ht="28.5" customHeight="1" thickBot="1" x14ac:dyDescent="0.3">
      <c r="A165" s="7"/>
      <c r="B165" s="411" t="s">
        <v>190</v>
      </c>
      <c r="C165" s="412"/>
      <c r="D165" s="412"/>
      <c r="E165" s="412"/>
      <c r="F165" s="412"/>
      <c r="G165" s="412"/>
      <c r="H165" s="412"/>
      <c r="I165" s="412"/>
      <c r="J165" s="413"/>
    </row>
    <row r="166" spans="1:10" ht="28.5" customHeight="1" x14ac:dyDescent="0.25">
      <c r="A166" s="7"/>
      <c r="B166" s="139" t="s">
        <v>203</v>
      </c>
      <c r="C166" s="140"/>
      <c r="D166" s="140"/>
      <c r="E166" s="141"/>
      <c r="F166" s="142">
        <v>90</v>
      </c>
      <c r="G166" s="143"/>
      <c r="H166" s="143"/>
      <c r="I166" s="143"/>
      <c r="J166" s="144"/>
    </row>
    <row r="167" spans="1:10" ht="28.5" customHeight="1" x14ac:dyDescent="0.25">
      <c r="A167" s="7"/>
      <c r="B167" s="124" t="s">
        <v>204</v>
      </c>
      <c r="C167" s="125"/>
      <c r="D167" s="125"/>
      <c r="E167" s="126"/>
      <c r="F167" s="127">
        <v>60</v>
      </c>
      <c r="G167" s="128"/>
      <c r="H167" s="128"/>
      <c r="I167" s="128"/>
      <c r="J167" s="129"/>
    </row>
    <row r="168" spans="1:10" ht="28.5" customHeight="1" x14ac:dyDescent="0.25">
      <c r="A168" s="7"/>
      <c r="B168" s="124" t="s">
        <v>205</v>
      </c>
      <c r="C168" s="125"/>
      <c r="D168" s="125"/>
      <c r="E168" s="126"/>
      <c r="F168" s="127">
        <v>60</v>
      </c>
      <c r="G168" s="128"/>
      <c r="H168" s="128"/>
      <c r="I168" s="128"/>
      <c r="J168" s="129"/>
    </row>
    <row r="169" spans="1:10" ht="28.5" customHeight="1" x14ac:dyDescent="0.25">
      <c r="A169" s="7"/>
      <c r="B169" s="124" t="s">
        <v>206</v>
      </c>
      <c r="C169" s="125"/>
      <c r="D169" s="125"/>
      <c r="E169" s="126"/>
      <c r="F169" s="127">
        <v>90</v>
      </c>
      <c r="G169" s="128"/>
      <c r="H169" s="128"/>
      <c r="I169" s="128"/>
      <c r="J169" s="129"/>
    </row>
    <row r="170" spans="1:10" ht="28.5" customHeight="1" thickBot="1" x14ac:dyDescent="0.3">
      <c r="A170" s="7"/>
      <c r="B170" s="124" t="s">
        <v>207</v>
      </c>
      <c r="C170" s="125"/>
      <c r="D170" s="125"/>
      <c r="E170" s="126"/>
      <c r="F170" s="127">
        <v>90</v>
      </c>
      <c r="G170" s="128"/>
      <c r="H170" s="128"/>
      <c r="I170" s="128"/>
      <c r="J170" s="129"/>
    </row>
    <row r="171" spans="1:10" ht="24" customHeight="1" thickBot="1" x14ac:dyDescent="0.3">
      <c r="A171" s="7" t="s">
        <v>111</v>
      </c>
      <c r="B171" s="115"/>
      <c r="C171" s="116"/>
      <c r="D171" s="116"/>
      <c r="E171" s="117"/>
      <c r="F171" s="118"/>
      <c r="G171" s="119"/>
      <c r="H171" s="119"/>
      <c r="I171" s="119"/>
      <c r="J171" s="120"/>
    </row>
    <row r="172" spans="1:10" ht="18" customHeight="1" x14ac:dyDescent="0.25">
      <c r="A172" s="7"/>
      <c r="B172" s="25"/>
      <c r="C172" s="26"/>
      <c r="D172" s="26"/>
      <c r="E172" s="26"/>
      <c r="F172" s="27"/>
      <c r="G172" s="27"/>
      <c r="H172" s="27"/>
      <c r="I172" s="27"/>
      <c r="J172" s="27"/>
    </row>
    <row r="173" spans="1:10" ht="67.5" customHeight="1" x14ac:dyDescent="0.25">
      <c r="A173" s="7"/>
      <c r="B173" s="121" t="s">
        <v>480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7" customHeight="1" x14ac:dyDescent="0.25">
      <c r="A174" s="7" t="s">
        <v>113</v>
      </c>
      <c r="B174" s="122" t="s">
        <v>210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s="41" customFormat="1" ht="20.100000000000001" customHeight="1" x14ac:dyDescent="0.25">
      <c r="B175" s="75"/>
      <c r="F175" s="76"/>
      <c r="G175" s="76"/>
      <c r="H175" s="76"/>
      <c r="I175" s="76"/>
      <c r="J175" s="76"/>
    </row>
    <row r="176" spans="1:10" s="50" customFormat="1" ht="36" customHeight="1" thickBot="1" x14ac:dyDescent="0.3">
      <c r="B176" s="324" t="s">
        <v>254</v>
      </c>
      <c r="C176" s="324"/>
      <c r="D176" s="324"/>
      <c r="E176" s="324"/>
      <c r="F176" s="324"/>
      <c r="G176" s="324"/>
      <c r="H176" s="324"/>
      <c r="I176" s="324"/>
    </row>
    <row r="177" spans="1:10" s="30" customFormat="1" ht="36" customHeight="1" thickBot="1" x14ac:dyDescent="0.3">
      <c r="B177" s="325" t="s">
        <v>255</v>
      </c>
      <c r="C177" s="326"/>
      <c r="D177" s="326"/>
      <c r="E177" s="326"/>
      <c r="F177" s="326"/>
      <c r="G177" s="326"/>
      <c r="H177" s="326"/>
      <c r="I177" s="327"/>
    </row>
    <row r="178" spans="1:10" ht="81" customHeight="1" thickBot="1" x14ac:dyDescent="0.3">
      <c r="B178" s="328" t="s">
        <v>256</v>
      </c>
      <c r="C178" s="329"/>
      <c r="D178" s="330" t="s">
        <v>257</v>
      </c>
      <c r="E178" s="331"/>
      <c r="F178" s="332"/>
      <c r="G178" s="333" t="s">
        <v>258</v>
      </c>
      <c r="H178" s="333"/>
      <c r="I178" s="334"/>
      <c r="J178" s="8"/>
    </row>
    <row r="179" spans="1:10" ht="36" customHeight="1" x14ac:dyDescent="0.25">
      <c r="B179" s="353" t="s">
        <v>259</v>
      </c>
      <c r="C179" s="354"/>
      <c r="D179" s="312" t="s">
        <v>260</v>
      </c>
      <c r="E179" s="312"/>
      <c r="F179" s="312"/>
      <c r="G179" s="355">
        <v>2190</v>
      </c>
      <c r="H179" s="312"/>
      <c r="I179" s="313"/>
      <c r="J179" s="8"/>
    </row>
    <row r="180" spans="1:10" ht="36" customHeight="1" x14ac:dyDescent="0.25">
      <c r="B180" s="347" t="s">
        <v>261</v>
      </c>
      <c r="C180" s="348"/>
      <c r="D180" s="317"/>
      <c r="E180" s="317"/>
      <c r="F180" s="317"/>
      <c r="G180" s="349">
        <v>1590</v>
      </c>
      <c r="H180" s="317"/>
      <c r="I180" s="318"/>
      <c r="J180" s="8"/>
    </row>
    <row r="181" spans="1:10" ht="36" customHeight="1" x14ac:dyDescent="0.25">
      <c r="B181" s="347" t="s">
        <v>262</v>
      </c>
      <c r="C181" s="348"/>
      <c r="D181" s="317"/>
      <c r="E181" s="317"/>
      <c r="F181" s="317"/>
      <c r="G181" s="349">
        <v>1440</v>
      </c>
      <c r="H181" s="317"/>
      <c r="I181" s="318"/>
      <c r="J181" s="8"/>
    </row>
    <row r="182" spans="1:10" ht="54" customHeight="1" x14ac:dyDescent="0.25">
      <c r="B182" s="347" t="s">
        <v>263</v>
      </c>
      <c r="C182" s="348"/>
      <c r="D182" s="317"/>
      <c r="E182" s="317"/>
      <c r="F182" s="317"/>
      <c r="G182" s="349">
        <v>1290</v>
      </c>
      <c r="H182" s="317"/>
      <c r="I182" s="318"/>
      <c r="J182" s="8"/>
    </row>
    <row r="183" spans="1:10" ht="25.5" customHeight="1" x14ac:dyDescent="0.25">
      <c r="B183" s="61"/>
      <c r="C183" s="61"/>
      <c r="D183" s="62"/>
      <c r="E183" s="62"/>
      <c r="F183" s="62"/>
      <c r="G183" s="63"/>
      <c r="H183" s="62"/>
      <c r="I183" s="62"/>
      <c r="J183" s="8"/>
    </row>
    <row r="184" spans="1:10" ht="40.5" customHeight="1" x14ac:dyDescent="0.25">
      <c r="A184" s="7"/>
      <c r="B184" s="123" t="s">
        <v>211</v>
      </c>
      <c r="C184" s="123"/>
      <c r="D184" s="123"/>
      <c r="E184" s="123"/>
      <c r="F184" s="123"/>
      <c r="G184" s="123"/>
      <c r="H184" s="123"/>
      <c r="I184" s="123"/>
      <c r="J184" s="123"/>
    </row>
    <row r="185" spans="1:10" ht="23.25" x14ac:dyDescent="0.25">
      <c r="A185" s="401" t="s">
        <v>320</v>
      </c>
      <c r="B185" s="401"/>
      <c r="C185" s="401"/>
      <c r="D185" s="401"/>
      <c r="E185" s="401"/>
      <c r="F185" s="401"/>
      <c r="G185" s="401"/>
      <c r="H185" s="401"/>
      <c r="I185" s="8"/>
      <c r="J185" s="8"/>
    </row>
    <row r="186" spans="1:10" ht="25.5" x14ac:dyDescent="0.35">
      <c r="A186" s="400" t="s">
        <v>321</v>
      </c>
      <c r="B186" s="400"/>
      <c r="C186" s="400"/>
      <c r="D186" s="400"/>
      <c r="E186" s="64" t="s">
        <v>322</v>
      </c>
      <c r="F186" s="65"/>
      <c r="G186" s="65"/>
      <c r="H186" s="8"/>
      <c r="I186" s="8"/>
      <c r="J186" s="8"/>
    </row>
    <row r="187" spans="1:10" ht="25.5" x14ac:dyDescent="0.35">
      <c r="A187" s="398" t="s">
        <v>323</v>
      </c>
      <c r="B187" s="398"/>
      <c r="C187" s="398"/>
      <c r="D187" s="398"/>
      <c r="E187" s="66">
        <v>1</v>
      </c>
      <c r="F187" s="65"/>
      <c r="G187" s="65"/>
      <c r="H187" s="8"/>
      <c r="I187" s="8"/>
      <c r="J187" s="8"/>
    </row>
    <row r="188" spans="1:10" ht="25.5" x14ac:dyDescent="0.35">
      <c r="A188" s="398">
        <v>2</v>
      </c>
      <c r="B188" s="398"/>
      <c r="C188" s="398"/>
      <c r="D188" s="398"/>
      <c r="E188" s="67">
        <v>1.1000000000000001</v>
      </c>
      <c r="F188" s="65"/>
      <c r="G188" s="65"/>
      <c r="H188" s="8"/>
      <c r="I188" s="8"/>
      <c r="J188" s="8"/>
    </row>
    <row r="189" spans="1:10" ht="25.5" x14ac:dyDescent="0.35">
      <c r="A189" s="398">
        <v>3</v>
      </c>
      <c r="B189" s="398"/>
      <c r="C189" s="398"/>
      <c r="D189" s="398"/>
      <c r="E189" s="67">
        <v>1.2</v>
      </c>
      <c r="F189" s="65"/>
      <c r="G189" s="65"/>
      <c r="H189" s="8"/>
      <c r="I189" s="8"/>
      <c r="J189" s="8"/>
    </row>
    <row r="190" spans="1:10" ht="25.5" x14ac:dyDescent="0.35">
      <c r="A190" s="398" t="s">
        <v>324</v>
      </c>
      <c r="B190" s="398"/>
      <c r="C190" s="398"/>
      <c r="D190" s="398"/>
      <c r="E190" s="67">
        <v>1.25</v>
      </c>
      <c r="F190" s="65"/>
      <c r="G190" s="65"/>
      <c r="H190" s="8"/>
      <c r="I190" s="8"/>
      <c r="J190" s="8"/>
    </row>
    <row r="191" spans="1:10" ht="25.5" x14ac:dyDescent="0.35">
      <c r="A191" s="398" t="s">
        <v>325</v>
      </c>
      <c r="B191" s="398"/>
      <c r="C191" s="398"/>
      <c r="D191" s="398"/>
      <c r="E191" s="67">
        <v>1.3</v>
      </c>
      <c r="F191" s="65"/>
      <c r="G191" s="65"/>
      <c r="H191" s="8"/>
      <c r="I191" s="8"/>
      <c r="J191" s="8"/>
    </row>
    <row r="192" spans="1:10" ht="25.5" x14ac:dyDescent="0.35">
      <c r="A192" s="398" t="s">
        <v>326</v>
      </c>
      <c r="B192" s="398"/>
      <c r="C192" s="398"/>
      <c r="D192" s="398"/>
      <c r="E192" s="67">
        <v>1.35</v>
      </c>
      <c r="F192" s="65"/>
      <c r="G192" s="65"/>
      <c r="H192" s="8"/>
      <c r="I192" s="8"/>
      <c r="J192" s="8"/>
    </row>
    <row r="193" spans="1:10" ht="25.5" x14ac:dyDescent="0.35">
      <c r="A193" s="398" t="s">
        <v>327</v>
      </c>
      <c r="B193" s="398"/>
      <c r="C193" s="398"/>
      <c r="D193" s="398"/>
      <c r="E193" s="67">
        <v>1.4</v>
      </c>
      <c r="F193" s="65"/>
      <c r="G193" s="65"/>
      <c r="H193" s="8"/>
      <c r="I193" s="8"/>
      <c r="J193" s="8"/>
    </row>
    <row r="194" spans="1:10" ht="25.5" x14ac:dyDescent="0.35">
      <c r="A194" s="398" t="s">
        <v>328</v>
      </c>
      <c r="B194" s="398"/>
      <c r="C194" s="398"/>
      <c r="D194" s="398"/>
      <c r="E194" s="67">
        <v>1.45</v>
      </c>
      <c r="F194" s="65"/>
      <c r="G194" s="65"/>
      <c r="H194" s="8"/>
      <c r="I194" s="8"/>
      <c r="J194" s="8"/>
    </row>
    <row r="195" spans="1:10" ht="25.5" x14ac:dyDescent="0.35">
      <c r="A195" s="398" t="s">
        <v>329</v>
      </c>
      <c r="B195" s="398"/>
      <c r="C195" s="398"/>
      <c r="D195" s="398"/>
      <c r="E195" s="67">
        <v>1.5</v>
      </c>
      <c r="F195" s="65"/>
      <c r="G195" s="65"/>
      <c r="H195" s="8"/>
      <c r="I195" s="8"/>
      <c r="J195" s="8"/>
    </row>
    <row r="196" spans="1:10" ht="25.5" x14ac:dyDescent="0.35">
      <c r="A196" s="398" t="s">
        <v>330</v>
      </c>
      <c r="B196" s="398"/>
      <c r="C196" s="398"/>
      <c r="D196" s="398"/>
      <c r="E196" s="67">
        <v>2</v>
      </c>
      <c r="F196" s="65"/>
      <c r="G196" s="65"/>
      <c r="H196" s="8"/>
      <c r="I196" s="8"/>
      <c r="J196" s="8"/>
    </row>
    <row r="197" spans="1:10" ht="53.25" customHeight="1" x14ac:dyDescent="0.25">
      <c r="A197" s="399" t="s">
        <v>331</v>
      </c>
      <c r="B197" s="399"/>
      <c r="C197" s="399"/>
      <c r="D197" s="399"/>
      <c r="E197" s="399"/>
      <c r="F197" s="399"/>
      <c r="G197" s="399"/>
      <c r="H197" s="399"/>
      <c r="I197" s="8"/>
      <c r="J197" s="8"/>
    </row>
  </sheetData>
  <sheetProtection selectLockedCells="1" selectUnlockedCells="1"/>
  <mergeCells count="35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58:E158"/>
    <mergeCell ref="F158:J158"/>
    <mergeCell ref="B159:E159"/>
    <mergeCell ref="F159:J159"/>
    <mergeCell ref="B160:E160"/>
    <mergeCell ref="F160:J160"/>
    <mergeCell ref="F154:J154"/>
    <mergeCell ref="B155:J155"/>
    <mergeCell ref="B156:E156"/>
    <mergeCell ref="F156:J156"/>
    <mergeCell ref="B157:E157"/>
    <mergeCell ref="F157:J157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30974.399999999998</v>
      </c>
      <c r="G8" s="16">
        <f>H8*1.1</f>
        <v>28393.200000000001</v>
      </c>
      <c r="H8" s="16">
        <v>25812</v>
      </c>
      <c r="I8" s="16">
        <f>H8*0.75</f>
        <v>19359</v>
      </c>
      <c r="J8" s="16">
        <f>H8*0.5</f>
        <v>12906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43372.799999999996</v>
      </c>
      <c r="G9" s="17">
        <f>H9*1.1</f>
        <v>39758.400000000001</v>
      </c>
      <c r="H9" s="17">
        <v>36144</v>
      </c>
      <c r="I9" s="17">
        <f>H9*0.75</f>
        <v>27108</v>
      </c>
      <c r="J9" s="17">
        <f>H9*0.5</f>
        <v>18072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35337.599999999999</v>
      </c>
      <c r="G11" s="16">
        <f>H11*1.1</f>
        <v>32392.800000000003</v>
      </c>
      <c r="H11" s="16">
        <v>29448</v>
      </c>
      <c r="I11" s="16">
        <f>H11*0.75</f>
        <v>22086</v>
      </c>
      <c r="J11" s="16">
        <f>H11*0.5</f>
        <v>14724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49507.199999999997</v>
      </c>
      <c r="G12" s="17">
        <f>H12*1.1</f>
        <v>45381.600000000006</v>
      </c>
      <c r="H12" s="17">
        <v>41256</v>
      </c>
      <c r="I12" s="17">
        <f>H12*0.75</f>
        <v>30942</v>
      </c>
      <c r="J12" s="17">
        <f>H12*0.5</f>
        <v>20628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8172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11520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576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864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4320 до 45360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4320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6480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8640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10800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12960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15120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17280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19440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21600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23760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25920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28080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30240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32400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34560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36720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38880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41040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43200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45360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792 до 26928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3312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792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10296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3564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7092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1548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1548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3096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4644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26928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3312 до 63720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6840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684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1710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13824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12744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34704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27144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32572.800000000003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14580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12744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63720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23400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3312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11700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7920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36000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12744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3312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19800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18000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19440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18000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48960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38160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45792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20880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18000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89280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50400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18000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24192</v>
      </c>
      <c r="G96" s="46">
        <f>H96*1.1</f>
        <v>22176</v>
      </c>
      <c r="H96" s="46">
        <v>20160</v>
      </c>
      <c r="I96" s="46">
        <f>H96*0.75</f>
        <v>15120</v>
      </c>
      <c r="J96" s="47">
        <f>H96*0.5</f>
        <v>10080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17136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6372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34560</v>
      </c>
      <c r="G99" s="46">
        <f>H99*1.1</f>
        <v>31680.000000000004</v>
      </c>
      <c r="H99" s="46">
        <v>28800</v>
      </c>
      <c r="I99" s="46">
        <f>H99*0.75</f>
        <v>21600</v>
      </c>
      <c r="J99" s="47">
        <f>H99*0.5</f>
        <v>14400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24480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9360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20160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81" sqref="B81:E81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59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54000</v>
      </c>
      <c r="G8" s="16">
        <f>H8*1.1</f>
        <v>49500.000000000007</v>
      </c>
      <c r="H8" s="16">
        <v>45000</v>
      </c>
      <c r="I8" s="16">
        <f>H8*0.75</f>
        <v>33750</v>
      </c>
      <c r="J8" s="16">
        <f>H8*0.5</f>
        <v>22500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75600</v>
      </c>
      <c r="G9" s="17">
        <f>H9*1.1</f>
        <v>69300</v>
      </c>
      <c r="H9" s="17">
        <v>63000</v>
      </c>
      <c r="I9" s="17">
        <f>H9*0.75</f>
        <v>47250</v>
      </c>
      <c r="J9" s="17">
        <f>H9*0.5</f>
        <v>31500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57024</v>
      </c>
      <c r="G11" s="16">
        <f>H11*1.1</f>
        <v>52272.000000000007</v>
      </c>
      <c r="H11" s="16">
        <v>47520</v>
      </c>
      <c r="I11" s="16">
        <f>H11*0.75</f>
        <v>35640</v>
      </c>
      <c r="J11" s="16">
        <f>H11*0.5</f>
        <v>23760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79833.599999999991</v>
      </c>
      <c r="G12" s="17">
        <f>H12*1.1</f>
        <v>73180.800000000003</v>
      </c>
      <c r="H12" s="17">
        <v>66528</v>
      </c>
      <c r="I12" s="17">
        <f>H12*0.75</f>
        <v>49896</v>
      </c>
      <c r="J12" s="17">
        <f>H12*0.5</f>
        <v>33264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1548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2232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85"/>
      <c r="D19" s="185"/>
      <c r="E19" s="186"/>
      <c r="F19" s="254"/>
      <c r="G19" s="290"/>
      <c r="H19" s="290"/>
      <c r="I19" s="290"/>
      <c r="J19" s="291"/>
    </row>
    <row r="20" spans="1:10" ht="36" customHeight="1" x14ac:dyDescent="0.25">
      <c r="A20" s="7"/>
      <c r="B20" s="145" t="s">
        <v>374</v>
      </c>
      <c r="C20" s="168"/>
      <c r="D20" s="168"/>
      <c r="E20" s="126"/>
      <c r="F20" s="207">
        <v>27000</v>
      </c>
      <c r="G20" s="208"/>
      <c r="H20" s="208"/>
      <c r="I20" s="208"/>
      <c r="J20" s="209"/>
    </row>
    <row r="21" spans="1:10" ht="36" customHeight="1" thickBot="1" x14ac:dyDescent="0.3">
      <c r="A21" s="7"/>
      <c r="B21" s="145" t="s">
        <v>375</v>
      </c>
      <c r="C21" s="168"/>
      <c r="D21" s="168"/>
      <c r="E21" s="126"/>
      <c r="F21" s="196">
        <v>2520</v>
      </c>
      <c r="G21" s="197"/>
      <c r="H21" s="197"/>
      <c r="I21" s="197"/>
      <c r="J21" s="198"/>
    </row>
    <row r="22" spans="1:10" ht="24" thickBot="1" x14ac:dyDescent="0.3">
      <c r="A22" s="7"/>
      <c r="B22" s="115"/>
      <c r="C22" s="116"/>
      <c r="D22" s="116"/>
      <c r="E22" s="117"/>
      <c r="F22" s="118"/>
      <c r="G22" s="119"/>
      <c r="H22" s="119"/>
      <c r="I22" s="119"/>
      <c r="J22" s="120"/>
    </row>
    <row r="23" spans="1:10" ht="36" customHeight="1" thickBot="1" x14ac:dyDescent="0.3">
      <c r="A23" s="7"/>
      <c r="B23" s="187" t="s">
        <v>121</v>
      </c>
      <c r="C23" s="188"/>
      <c r="D23" s="188"/>
      <c r="E23" s="189"/>
      <c r="F23" s="190" t="str">
        <f>"Цена от "&amp;MIN($F$24:F43)&amp;" до "&amp;MAX($F$24:F43)</f>
        <v>Цена от 10800 до 216000</v>
      </c>
      <c r="G23" s="191"/>
      <c r="H23" s="191"/>
      <c r="I23" s="191"/>
      <c r="J23" s="192"/>
    </row>
    <row r="24" spans="1:10" ht="36" customHeight="1" outlineLevel="1" x14ac:dyDescent="0.25">
      <c r="A24" s="7"/>
      <c r="B24" s="145" t="s">
        <v>122</v>
      </c>
      <c r="C24" s="168"/>
      <c r="D24" s="168"/>
      <c r="E24" s="126"/>
      <c r="F24" s="127">
        <v>10800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123</v>
      </c>
      <c r="C25" s="168"/>
      <c r="D25" s="168"/>
      <c r="E25" s="126"/>
      <c r="F25" s="127">
        <v>21600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124</v>
      </c>
      <c r="C26" s="168"/>
      <c r="D26" s="168"/>
      <c r="E26" s="126"/>
      <c r="F26" s="127">
        <v>32400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125</v>
      </c>
      <c r="C27" s="168"/>
      <c r="D27" s="168"/>
      <c r="E27" s="126"/>
      <c r="F27" s="127">
        <v>43200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126</v>
      </c>
      <c r="C28" s="168"/>
      <c r="D28" s="168"/>
      <c r="E28" s="126"/>
      <c r="F28" s="127">
        <v>54000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127</v>
      </c>
      <c r="C29" s="168"/>
      <c r="D29" s="168"/>
      <c r="E29" s="126"/>
      <c r="F29" s="127">
        <v>64800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128</v>
      </c>
      <c r="C30" s="168"/>
      <c r="D30" s="168"/>
      <c r="E30" s="126"/>
      <c r="F30" s="127">
        <v>75600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129</v>
      </c>
      <c r="C31" s="168"/>
      <c r="D31" s="168"/>
      <c r="E31" s="126"/>
      <c r="F31" s="127">
        <v>86400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130</v>
      </c>
      <c r="C32" s="168"/>
      <c r="D32" s="168"/>
      <c r="E32" s="126"/>
      <c r="F32" s="127">
        <v>97200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131</v>
      </c>
      <c r="C33" s="168"/>
      <c r="D33" s="168"/>
      <c r="E33" s="126"/>
      <c r="F33" s="127">
        <v>108000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132</v>
      </c>
      <c r="C34" s="168"/>
      <c r="D34" s="168"/>
      <c r="E34" s="126"/>
      <c r="F34" s="127">
        <v>118800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133</v>
      </c>
      <c r="C35" s="168"/>
      <c r="D35" s="168"/>
      <c r="E35" s="126"/>
      <c r="F35" s="127">
        <v>129600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134</v>
      </c>
      <c r="C36" s="168"/>
      <c r="D36" s="168"/>
      <c r="E36" s="126"/>
      <c r="F36" s="127">
        <v>140400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135</v>
      </c>
      <c r="C37" s="168"/>
      <c r="D37" s="168"/>
      <c r="E37" s="126"/>
      <c r="F37" s="127">
        <v>151200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136</v>
      </c>
      <c r="C38" s="168"/>
      <c r="D38" s="168"/>
      <c r="E38" s="126"/>
      <c r="F38" s="127">
        <v>162000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137</v>
      </c>
      <c r="C39" s="168"/>
      <c r="D39" s="168"/>
      <c r="E39" s="126"/>
      <c r="F39" s="127">
        <v>172800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138</v>
      </c>
      <c r="C40" s="168"/>
      <c r="D40" s="168"/>
      <c r="E40" s="126"/>
      <c r="F40" s="127">
        <v>183600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139</v>
      </c>
      <c r="C41" s="168"/>
      <c r="D41" s="168"/>
      <c r="E41" s="126"/>
      <c r="F41" s="127">
        <v>194400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140</v>
      </c>
      <c r="C42" s="168"/>
      <c r="D42" s="168"/>
      <c r="E42" s="126"/>
      <c r="F42" s="127">
        <v>205200</v>
      </c>
      <c r="G42" s="128"/>
      <c r="H42" s="128"/>
      <c r="I42" s="128"/>
      <c r="J42" s="129"/>
    </row>
    <row r="43" spans="1:10" ht="36" customHeight="1" outlineLevel="1" thickBot="1" x14ac:dyDescent="0.3">
      <c r="A43" s="7"/>
      <c r="B43" s="145" t="s">
        <v>141</v>
      </c>
      <c r="C43" s="168"/>
      <c r="D43" s="168"/>
      <c r="E43" s="126"/>
      <c r="F43" s="127">
        <v>216000</v>
      </c>
      <c r="G43" s="128"/>
      <c r="H43" s="128"/>
      <c r="I43" s="128"/>
      <c r="J43" s="129"/>
    </row>
    <row r="44" spans="1:10" ht="36" customHeight="1" thickBot="1" x14ac:dyDescent="0.3">
      <c r="A44" s="7"/>
      <c r="B44" s="177" t="s">
        <v>142</v>
      </c>
      <c r="C44" s="178"/>
      <c r="D44" s="178"/>
      <c r="E44" s="179"/>
      <c r="F44" s="180" t="str">
        <f>"Цена от "&amp;MIN(F45:F54)&amp;" до "&amp;MAX(F45:F54)</f>
        <v>Цена от 1512 до 18000</v>
      </c>
      <c r="G44" s="181"/>
      <c r="H44" s="181"/>
      <c r="I44" s="181"/>
      <c r="J44" s="182"/>
    </row>
    <row r="45" spans="1:10" ht="36" customHeight="1" x14ac:dyDescent="0.25">
      <c r="A45" s="7"/>
      <c r="B45" s="124" t="s">
        <v>143</v>
      </c>
      <c r="C45" s="125"/>
      <c r="D45" s="125"/>
      <c r="E45" s="126"/>
      <c r="F45" s="127">
        <v>7200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212</v>
      </c>
      <c r="C46" s="125"/>
      <c r="D46" s="125"/>
      <c r="E46" s="126"/>
      <c r="F46" s="127">
        <v>3060</v>
      </c>
      <c r="G46" s="128"/>
      <c r="H46" s="128"/>
      <c r="I46" s="128"/>
      <c r="J46" s="129"/>
    </row>
    <row r="47" spans="1:10" ht="36" customHeight="1" x14ac:dyDescent="0.25">
      <c r="A47" s="7"/>
      <c r="B47" s="139" t="s">
        <v>145</v>
      </c>
      <c r="C47" s="140"/>
      <c r="D47" s="140"/>
      <c r="E47" s="141"/>
      <c r="F47" s="142">
        <v>18000</v>
      </c>
      <c r="G47" s="143"/>
      <c r="H47" s="143"/>
      <c r="I47" s="143"/>
      <c r="J47" s="144"/>
    </row>
    <row r="48" spans="1:10" ht="36" customHeight="1" x14ac:dyDescent="0.25">
      <c r="A48" s="7"/>
      <c r="B48" s="124" t="s">
        <v>146</v>
      </c>
      <c r="C48" s="125"/>
      <c r="D48" s="125"/>
      <c r="E48" s="126"/>
      <c r="F48" s="127">
        <v>6048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147</v>
      </c>
      <c r="C49" s="125"/>
      <c r="D49" s="125"/>
      <c r="E49" s="126"/>
      <c r="F49" s="127">
        <v>12096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148</v>
      </c>
      <c r="C50" s="125"/>
      <c r="D50" s="125"/>
      <c r="E50" s="126"/>
      <c r="F50" s="127">
        <v>1512</v>
      </c>
      <c r="G50" s="128"/>
      <c r="H50" s="128"/>
      <c r="I50" s="128"/>
      <c r="J50" s="129"/>
    </row>
    <row r="51" spans="1:10" ht="36" customHeight="1" x14ac:dyDescent="0.25">
      <c r="A51" s="7"/>
      <c r="B51" s="124" t="s">
        <v>149</v>
      </c>
      <c r="C51" s="125"/>
      <c r="D51" s="125"/>
      <c r="E51" s="126"/>
      <c r="F51" s="127">
        <v>1512</v>
      </c>
      <c r="G51" s="128"/>
      <c r="H51" s="128"/>
      <c r="I51" s="128"/>
      <c r="J51" s="129"/>
    </row>
    <row r="52" spans="1:10" ht="36" customHeight="1" x14ac:dyDescent="0.25">
      <c r="A52" s="7"/>
      <c r="B52" s="124" t="s">
        <v>150</v>
      </c>
      <c r="C52" s="125"/>
      <c r="D52" s="125"/>
      <c r="E52" s="126"/>
      <c r="F52" s="127">
        <v>3024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151</v>
      </c>
      <c r="C53" s="125"/>
      <c r="D53" s="125"/>
      <c r="E53" s="126"/>
      <c r="F53" s="127">
        <v>4536</v>
      </c>
      <c r="G53" s="128"/>
      <c r="H53" s="128"/>
      <c r="I53" s="128"/>
      <c r="J53" s="129"/>
    </row>
    <row r="54" spans="1:10" ht="36" customHeight="1" thickBot="1" x14ac:dyDescent="0.3">
      <c r="A54" s="7"/>
      <c r="B54" s="124" t="s">
        <v>152</v>
      </c>
      <c r="C54" s="125"/>
      <c r="D54" s="125"/>
      <c r="E54" s="126"/>
      <c r="F54" s="127">
        <v>15120</v>
      </c>
      <c r="G54" s="128"/>
      <c r="H54" s="128"/>
      <c r="I54" s="128"/>
      <c r="J54" s="129"/>
    </row>
    <row r="55" spans="1:10" ht="21.75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24" t="s">
        <v>154</v>
      </c>
      <c r="C56" s="125"/>
      <c r="D56" s="125"/>
      <c r="E56" s="126"/>
      <c r="F56" s="127">
        <v>180</v>
      </c>
      <c r="G56" s="128"/>
      <c r="H56" s="128"/>
      <c r="I56" s="128"/>
      <c r="J56" s="129"/>
    </row>
    <row r="57" spans="1:10" ht="54" customHeight="1" thickBot="1" x14ac:dyDescent="0.3">
      <c r="A57" s="7"/>
      <c r="B57" s="266" t="s">
        <v>213</v>
      </c>
      <c r="C57" s="267"/>
      <c r="D57" s="267"/>
      <c r="E57" s="268"/>
      <c r="F57" s="287" t="str">
        <f>"Цена от "&amp;MIN(F59,F64:J65,H99,F66:J77)&amp;" до "&amp;MAX(F59,F64:J65,H99,F66:J77)</f>
        <v>Цена от 6048 до 90000</v>
      </c>
      <c r="G57" s="288"/>
      <c r="H57" s="288"/>
      <c r="I57" s="288"/>
      <c r="J57" s="289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24" t="s">
        <v>156</v>
      </c>
      <c r="C59" s="125"/>
      <c r="D59" s="125"/>
      <c r="E59" s="126"/>
      <c r="F59" s="127">
        <v>14400</v>
      </c>
      <c r="G59" s="128"/>
      <c r="H59" s="128"/>
      <c r="I59" s="128"/>
      <c r="J59" s="129"/>
    </row>
    <row r="60" spans="1:10" ht="36" customHeight="1" x14ac:dyDescent="0.25">
      <c r="A60" s="7"/>
      <c r="B60" s="162" t="s">
        <v>157</v>
      </c>
      <c r="C60" s="163"/>
      <c r="D60" s="163"/>
      <c r="E60" s="164"/>
      <c r="F60" s="165">
        <v>1440</v>
      </c>
      <c r="G60" s="166"/>
      <c r="H60" s="166"/>
      <c r="I60" s="166"/>
      <c r="J60" s="167"/>
    </row>
    <row r="61" spans="1:10" ht="36" customHeight="1" x14ac:dyDescent="0.25">
      <c r="A61" s="7"/>
      <c r="B61" s="162" t="s">
        <v>158</v>
      </c>
      <c r="C61" s="163"/>
      <c r="D61" s="163"/>
      <c r="E61" s="164"/>
      <c r="F61" s="165">
        <v>7920</v>
      </c>
      <c r="G61" s="166"/>
      <c r="H61" s="166"/>
      <c r="I61" s="166"/>
      <c r="J61" s="167"/>
    </row>
    <row r="62" spans="1:10" ht="36" customHeight="1" thickBot="1" x14ac:dyDescent="0.3">
      <c r="A62" s="7"/>
      <c r="B62" s="337" t="s">
        <v>159</v>
      </c>
      <c r="C62" s="338"/>
      <c r="D62" s="338"/>
      <c r="E62" s="339"/>
      <c r="F62" s="165">
        <v>75024</v>
      </c>
      <c r="G62" s="166"/>
      <c r="H62" s="166"/>
      <c r="I62" s="166"/>
      <c r="J62" s="167"/>
    </row>
    <row r="63" spans="1:10" ht="24" thickBot="1" x14ac:dyDescent="0.3">
      <c r="A63" s="7"/>
      <c r="B63" s="115"/>
      <c r="C63" s="116"/>
      <c r="D63" s="116"/>
      <c r="E63" s="117"/>
      <c r="F63" s="118"/>
      <c r="G63" s="119"/>
      <c r="H63" s="119"/>
      <c r="I63" s="119"/>
      <c r="J63" s="120"/>
    </row>
    <row r="64" spans="1:10" ht="36" customHeight="1" x14ac:dyDescent="0.25">
      <c r="A64" s="7" t="s">
        <v>111</v>
      </c>
      <c r="B64" s="139" t="s">
        <v>160</v>
      </c>
      <c r="C64" s="140"/>
      <c r="D64" s="140"/>
      <c r="E64" s="141"/>
      <c r="F64" s="142">
        <v>36000</v>
      </c>
      <c r="G64" s="143"/>
      <c r="H64" s="143"/>
      <c r="I64" s="143"/>
      <c r="J64" s="144"/>
    </row>
    <row r="65" spans="1:10" ht="36" customHeight="1" x14ac:dyDescent="0.25">
      <c r="A65" s="7" t="s">
        <v>111</v>
      </c>
      <c r="B65" s="145" t="s">
        <v>161</v>
      </c>
      <c r="C65" s="146"/>
      <c r="D65" s="146"/>
      <c r="E65" s="147"/>
      <c r="F65" s="127">
        <v>18000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162</v>
      </c>
      <c r="C66" s="125"/>
      <c r="D66" s="125"/>
      <c r="E66" s="126"/>
      <c r="F66" s="127">
        <v>30312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163</v>
      </c>
      <c r="C67" s="125"/>
      <c r="D67" s="125"/>
      <c r="E67" s="126"/>
      <c r="F67" s="127">
        <v>51300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164</v>
      </c>
      <c r="C68" s="125"/>
      <c r="D68" s="125"/>
      <c r="E68" s="126"/>
      <c r="F68" s="127">
        <v>61560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165</v>
      </c>
      <c r="C69" s="125"/>
      <c r="D69" s="125"/>
      <c r="E69" s="126"/>
      <c r="F69" s="127">
        <v>28800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24" t="s">
        <v>166</v>
      </c>
      <c r="C70" s="125"/>
      <c r="D70" s="125"/>
      <c r="E70" s="126"/>
      <c r="F70" s="127">
        <v>18000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24" t="s">
        <v>167</v>
      </c>
      <c r="C71" s="125"/>
      <c r="D71" s="125"/>
      <c r="E71" s="126"/>
      <c r="F71" s="127">
        <v>27000</v>
      </c>
      <c r="G71" s="128"/>
      <c r="H71" s="128"/>
      <c r="I71" s="128"/>
      <c r="J71" s="129"/>
    </row>
    <row r="72" spans="1:10" ht="36" customHeight="1" x14ac:dyDescent="0.25">
      <c r="A72" s="7"/>
      <c r="B72" s="124" t="s">
        <v>168</v>
      </c>
      <c r="C72" s="125"/>
      <c r="D72" s="125"/>
      <c r="E72" s="126"/>
      <c r="F72" s="127">
        <v>60120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39" t="s">
        <v>169</v>
      </c>
      <c r="C73" s="140"/>
      <c r="D73" s="140"/>
      <c r="E73" s="141"/>
      <c r="F73" s="127">
        <v>6048</v>
      </c>
      <c r="G73" s="128"/>
      <c r="H73" s="128"/>
      <c r="I73" s="128"/>
      <c r="J73" s="129"/>
    </row>
    <row r="74" spans="1:10" ht="36" customHeight="1" x14ac:dyDescent="0.25">
      <c r="A74" s="7"/>
      <c r="B74" s="145" t="s">
        <v>170</v>
      </c>
      <c r="C74" s="146"/>
      <c r="D74" s="146"/>
      <c r="E74" s="147"/>
      <c r="F74" s="127">
        <v>18000</v>
      </c>
      <c r="G74" s="128"/>
      <c r="H74" s="128"/>
      <c r="I74" s="128"/>
      <c r="J74" s="129"/>
    </row>
    <row r="75" spans="1:10" ht="36" customHeight="1" x14ac:dyDescent="0.25">
      <c r="A75" s="7"/>
      <c r="B75" s="145" t="s">
        <v>171</v>
      </c>
      <c r="C75" s="146"/>
      <c r="D75" s="146"/>
      <c r="E75" s="147"/>
      <c r="F75" s="127">
        <v>15300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45" t="s">
        <v>172</v>
      </c>
      <c r="C76" s="146"/>
      <c r="D76" s="146"/>
      <c r="E76" s="147"/>
      <c r="F76" s="127">
        <v>90000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173</v>
      </c>
      <c r="C77" s="125"/>
      <c r="D77" s="125"/>
      <c r="E77" s="126"/>
      <c r="F77" s="127">
        <v>15120</v>
      </c>
      <c r="G77" s="128"/>
      <c r="H77" s="128"/>
      <c r="I77" s="128"/>
      <c r="J77" s="129"/>
    </row>
    <row r="78" spans="1:10" ht="37.5" customHeight="1" x14ac:dyDescent="0.25">
      <c r="A78" s="7"/>
      <c r="B78" s="124" t="s">
        <v>174</v>
      </c>
      <c r="C78" s="125"/>
      <c r="D78" s="125"/>
      <c r="E78" s="126"/>
      <c r="F78" s="127">
        <v>3060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175</v>
      </c>
      <c r="C79" s="125"/>
      <c r="D79" s="125"/>
      <c r="E79" s="126"/>
      <c r="F79" s="127">
        <v>42048</v>
      </c>
      <c r="G79" s="128"/>
      <c r="H79" s="128"/>
      <c r="I79" s="128"/>
      <c r="J79" s="129"/>
    </row>
    <row r="80" spans="1:10" ht="36" customHeight="1" x14ac:dyDescent="0.25">
      <c r="A80" s="7"/>
      <c r="B80" s="124" t="s">
        <v>176</v>
      </c>
      <c r="C80" s="125"/>
      <c r="D80" s="125"/>
      <c r="E80" s="168"/>
      <c r="F80" s="127">
        <v>24048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177</v>
      </c>
      <c r="C81" s="146"/>
      <c r="D81" s="146"/>
      <c r="E81" s="146"/>
      <c r="F81" s="127">
        <v>36000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178</v>
      </c>
      <c r="C82" s="125"/>
      <c r="D82" s="125"/>
      <c r="E82" s="126"/>
      <c r="F82" s="127">
        <v>50400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179</v>
      </c>
      <c r="C83" s="125"/>
      <c r="D83" s="125"/>
      <c r="E83" s="126"/>
      <c r="F83" s="127">
        <v>25200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180</v>
      </c>
      <c r="C84" s="125"/>
      <c r="D84" s="125"/>
      <c r="E84" s="126"/>
      <c r="F84" s="127">
        <v>42480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181</v>
      </c>
      <c r="C85" s="125"/>
      <c r="D85" s="125"/>
      <c r="E85" s="126"/>
      <c r="F85" s="127">
        <v>72000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62" t="s">
        <v>182</v>
      </c>
      <c r="C86" s="163"/>
      <c r="D86" s="163"/>
      <c r="E86" s="164"/>
      <c r="F86" s="165">
        <v>86400</v>
      </c>
      <c r="G86" s="166"/>
      <c r="H86" s="166"/>
      <c r="I86" s="166"/>
      <c r="J86" s="167"/>
    </row>
    <row r="87" spans="1:10" ht="36" customHeight="1" x14ac:dyDescent="0.25">
      <c r="A87" s="7" t="s">
        <v>113</v>
      </c>
      <c r="B87" s="124" t="s">
        <v>183</v>
      </c>
      <c r="C87" s="125"/>
      <c r="D87" s="125"/>
      <c r="E87" s="126"/>
      <c r="F87" s="127">
        <v>40320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184</v>
      </c>
      <c r="C88" s="125"/>
      <c r="D88" s="125"/>
      <c r="E88" s="126"/>
      <c r="F88" s="127">
        <v>25200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185</v>
      </c>
      <c r="C89" s="125"/>
      <c r="D89" s="125"/>
      <c r="E89" s="126"/>
      <c r="F89" s="127">
        <v>38160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186</v>
      </c>
      <c r="C90" s="125"/>
      <c r="D90" s="125"/>
      <c r="E90" s="126"/>
      <c r="F90" s="127">
        <v>8640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187</v>
      </c>
      <c r="C91" s="125"/>
      <c r="D91" s="125"/>
      <c r="E91" s="126"/>
      <c r="F91" s="127">
        <v>126000</v>
      </c>
      <c r="G91" s="128"/>
      <c r="H91" s="128"/>
      <c r="I91" s="128"/>
      <c r="J91" s="129"/>
    </row>
    <row r="92" spans="1:10" ht="36" customHeight="1" thickBot="1" x14ac:dyDescent="0.3">
      <c r="A92" s="7" t="s">
        <v>113</v>
      </c>
      <c r="B92" s="124" t="s">
        <v>188</v>
      </c>
      <c r="C92" s="125"/>
      <c r="D92" s="125"/>
      <c r="E92" s="126"/>
      <c r="F92" s="127">
        <v>21600</v>
      </c>
      <c r="G92" s="128"/>
      <c r="H92" s="128"/>
      <c r="I92" s="128"/>
      <c r="J92" s="129"/>
    </row>
    <row r="93" spans="1:10" ht="36" customHeight="1" thickBot="1" x14ac:dyDescent="0.3">
      <c r="A93" s="7"/>
      <c r="B93" s="42" t="s">
        <v>189</v>
      </c>
      <c r="C93" s="43"/>
      <c r="D93" s="43"/>
      <c r="E93" s="44"/>
      <c r="F93" s="287"/>
      <c r="G93" s="288"/>
      <c r="H93" s="288"/>
      <c r="I93" s="288"/>
      <c r="J93" s="289"/>
    </row>
    <row r="94" spans="1:10" ht="22.5" customHeight="1" thickBot="1" x14ac:dyDescent="0.3">
      <c r="A94" s="7" t="s">
        <v>111</v>
      </c>
      <c r="B94" s="218" t="s">
        <v>190</v>
      </c>
      <c r="C94" s="219"/>
      <c r="D94" s="219"/>
      <c r="E94" s="219"/>
      <c r="F94" s="219"/>
      <c r="G94" s="219"/>
      <c r="H94" s="219"/>
      <c r="I94" s="219"/>
      <c r="J94" s="220"/>
    </row>
    <row r="95" spans="1:10" ht="36" customHeight="1" x14ac:dyDescent="0.25">
      <c r="A95" s="7"/>
      <c r="B95" s="205" t="s">
        <v>191</v>
      </c>
      <c r="C95" s="221"/>
      <c r="D95" s="221"/>
      <c r="E95" s="222"/>
      <c r="F95" s="142">
        <v>60</v>
      </c>
      <c r="G95" s="143"/>
      <c r="H95" s="143"/>
      <c r="I95" s="143"/>
      <c r="J95" s="144"/>
    </row>
    <row r="96" spans="1:10" ht="36" customHeight="1" x14ac:dyDescent="0.25">
      <c r="A96" s="7"/>
      <c r="B96" s="124" t="s">
        <v>192</v>
      </c>
      <c r="C96" s="125"/>
      <c r="D96" s="125"/>
      <c r="E96" s="126"/>
      <c r="F96" s="127">
        <v>60</v>
      </c>
      <c r="G96" s="128"/>
      <c r="H96" s="128"/>
      <c r="I96" s="128"/>
      <c r="J96" s="129"/>
    </row>
    <row r="97" spans="1:10" ht="36" customHeight="1" thickBot="1" x14ac:dyDescent="0.3">
      <c r="A97" s="7"/>
      <c r="B97" s="124" t="s">
        <v>193</v>
      </c>
      <c r="C97" s="125"/>
      <c r="D97" s="125"/>
      <c r="E97" s="126"/>
      <c r="F97" s="127">
        <v>120</v>
      </c>
      <c r="G97" s="128"/>
      <c r="H97" s="128"/>
      <c r="I97" s="128"/>
      <c r="J97" s="129"/>
    </row>
    <row r="98" spans="1:10" ht="36" customHeight="1" thickBot="1" x14ac:dyDescent="0.3">
      <c r="A98" s="7"/>
      <c r="B98" s="130" t="s">
        <v>194</v>
      </c>
      <c r="C98" s="131"/>
      <c r="D98" s="131"/>
      <c r="E98" s="132"/>
      <c r="F98" s="287"/>
      <c r="G98" s="288"/>
      <c r="H98" s="288"/>
      <c r="I98" s="288"/>
      <c r="J98" s="289"/>
    </row>
    <row r="99" spans="1:10" ht="36" customHeight="1" x14ac:dyDescent="0.25">
      <c r="A99" s="7" t="s">
        <v>111</v>
      </c>
      <c r="B99" s="124" t="s">
        <v>195</v>
      </c>
      <c r="C99" s="125"/>
      <c r="D99" s="125"/>
      <c r="E99" s="126"/>
      <c r="F99" s="45">
        <f>H99*1.2</f>
        <v>26784</v>
      </c>
      <c r="G99" s="46">
        <f>H99*1.1</f>
        <v>24552.000000000004</v>
      </c>
      <c r="H99" s="46">
        <v>22320</v>
      </c>
      <c r="I99" s="46">
        <f>H99*0.75</f>
        <v>16740</v>
      </c>
      <c r="J99" s="47">
        <f>H99*0.5</f>
        <v>11160</v>
      </c>
    </row>
    <row r="100" spans="1:10" ht="36" customHeight="1" x14ac:dyDescent="0.25">
      <c r="A100" s="7" t="s">
        <v>111</v>
      </c>
      <c r="B100" s="124" t="s">
        <v>196</v>
      </c>
      <c r="C100" s="125"/>
      <c r="D100" s="125"/>
      <c r="E100" s="126"/>
      <c r="F100" s="127">
        <v>17640</v>
      </c>
      <c r="G100" s="128"/>
      <c r="H100" s="128"/>
      <c r="I100" s="128"/>
      <c r="J100" s="129"/>
    </row>
    <row r="101" spans="1:10" ht="36" customHeight="1" x14ac:dyDescent="0.25">
      <c r="A101" s="7" t="s">
        <v>111</v>
      </c>
      <c r="B101" s="124" t="s">
        <v>197</v>
      </c>
      <c r="C101" s="125"/>
      <c r="D101" s="125"/>
      <c r="E101" s="126"/>
      <c r="F101" s="127">
        <v>14400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198</v>
      </c>
      <c r="C102" s="125"/>
      <c r="D102" s="125"/>
      <c r="E102" s="126"/>
      <c r="F102" s="45">
        <f>H102*1.2</f>
        <v>38016</v>
      </c>
      <c r="G102" s="46">
        <f>H102*1.1</f>
        <v>34848</v>
      </c>
      <c r="H102" s="46">
        <v>31680</v>
      </c>
      <c r="I102" s="46">
        <f>H102*0.75</f>
        <v>23760</v>
      </c>
      <c r="J102" s="47">
        <f>H102*0.5</f>
        <v>15840</v>
      </c>
    </row>
    <row r="103" spans="1:10" ht="36" customHeight="1" x14ac:dyDescent="0.25">
      <c r="A103" s="7" t="s">
        <v>113</v>
      </c>
      <c r="B103" s="124" t="s">
        <v>231</v>
      </c>
      <c r="C103" s="125"/>
      <c r="D103" s="125"/>
      <c r="E103" s="126"/>
      <c r="F103" s="127">
        <v>25200</v>
      </c>
      <c r="G103" s="128"/>
      <c r="H103" s="128"/>
      <c r="I103" s="128"/>
      <c r="J103" s="129"/>
    </row>
    <row r="104" spans="1:10" ht="36" customHeight="1" x14ac:dyDescent="0.25">
      <c r="A104" s="7" t="s">
        <v>113</v>
      </c>
      <c r="B104" s="124" t="s">
        <v>200</v>
      </c>
      <c r="C104" s="125"/>
      <c r="D104" s="125"/>
      <c r="E104" s="126"/>
      <c r="F104" s="127">
        <v>20160</v>
      </c>
      <c r="G104" s="128"/>
      <c r="H104" s="128"/>
      <c r="I104" s="128"/>
      <c r="J104" s="129"/>
    </row>
    <row r="105" spans="1:10" ht="36" customHeight="1" thickBot="1" x14ac:dyDescent="0.3">
      <c r="A105" s="7"/>
      <c r="B105" s="124" t="s">
        <v>201</v>
      </c>
      <c r="C105" s="125"/>
      <c r="D105" s="125"/>
      <c r="E105" s="126"/>
      <c r="F105" s="127">
        <v>22824</v>
      </c>
      <c r="G105" s="128"/>
      <c r="H105" s="128"/>
      <c r="I105" s="128"/>
      <c r="J105" s="129"/>
    </row>
    <row r="106" spans="1:10" ht="54" customHeight="1" thickBot="1" x14ac:dyDescent="0.3">
      <c r="A106" s="7"/>
      <c r="B106" s="130" t="s">
        <v>202</v>
      </c>
      <c r="C106" s="131"/>
      <c r="D106" s="131"/>
      <c r="E106" s="132"/>
      <c r="F106" s="133"/>
      <c r="G106" s="134"/>
      <c r="H106" s="134"/>
      <c r="I106" s="134"/>
      <c r="J106" s="135"/>
    </row>
    <row r="107" spans="1:10" ht="28.5" customHeight="1" thickBot="1" x14ac:dyDescent="0.3">
      <c r="A107" s="7"/>
      <c r="B107" s="136" t="s">
        <v>190</v>
      </c>
      <c r="C107" s="137"/>
      <c r="D107" s="137"/>
      <c r="E107" s="137"/>
      <c r="F107" s="137"/>
      <c r="G107" s="137"/>
      <c r="H107" s="137"/>
      <c r="I107" s="137"/>
      <c r="J107" s="138"/>
    </row>
    <row r="108" spans="1:10" ht="28.5" customHeight="1" x14ac:dyDescent="0.25">
      <c r="A108" s="7"/>
      <c r="B108" s="139" t="s">
        <v>203</v>
      </c>
      <c r="C108" s="140"/>
      <c r="D108" s="140"/>
      <c r="E108" s="141"/>
      <c r="F108" s="142">
        <v>90</v>
      </c>
      <c r="G108" s="143"/>
      <c r="H108" s="143"/>
      <c r="I108" s="143"/>
      <c r="J108" s="144"/>
    </row>
    <row r="109" spans="1:10" ht="28.5" customHeight="1" x14ac:dyDescent="0.25">
      <c r="A109" s="7"/>
      <c r="B109" s="124" t="s">
        <v>204</v>
      </c>
      <c r="C109" s="125"/>
      <c r="D109" s="125"/>
      <c r="E109" s="126"/>
      <c r="F109" s="127">
        <v>45</v>
      </c>
      <c r="G109" s="128"/>
      <c r="H109" s="128"/>
      <c r="I109" s="128"/>
      <c r="J109" s="129"/>
    </row>
    <row r="110" spans="1:10" ht="28.5" customHeight="1" x14ac:dyDescent="0.25">
      <c r="A110" s="7"/>
      <c r="B110" s="124" t="s">
        <v>205</v>
      </c>
      <c r="C110" s="125"/>
      <c r="D110" s="125"/>
      <c r="E110" s="126"/>
      <c r="F110" s="127">
        <v>45</v>
      </c>
      <c r="G110" s="128"/>
      <c r="H110" s="128"/>
      <c r="I110" s="128"/>
      <c r="J110" s="129"/>
    </row>
    <row r="111" spans="1:10" ht="28.5" customHeight="1" x14ac:dyDescent="0.25">
      <c r="A111" s="7"/>
      <c r="B111" s="124" t="s">
        <v>206</v>
      </c>
      <c r="C111" s="125"/>
      <c r="D111" s="125"/>
      <c r="E111" s="126"/>
      <c r="F111" s="127">
        <v>90</v>
      </c>
      <c r="G111" s="128"/>
      <c r="H111" s="128"/>
      <c r="I111" s="128"/>
      <c r="J111" s="129"/>
    </row>
    <row r="112" spans="1:10" ht="28.5" customHeight="1" thickBot="1" x14ac:dyDescent="0.3">
      <c r="A112" s="7"/>
      <c r="B112" s="124" t="s">
        <v>207</v>
      </c>
      <c r="C112" s="125"/>
      <c r="D112" s="125"/>
      <c r="E112" s="126"/>
      <c r="F112" s="127">
        <v>90</v>
      </c>
      <c r="G112" s="128"/>
      <c r="H112" s="128"/>
      <c r="I112" s="128"/>
      <c r="J112" s="129"/>
    </row>
    <row r="113" spans="1:10" ht="24" thickBot="1" x14ac:dyDescent="0.3">
      <c r="A113" s="7"/>
      <c r="B113" s="115"/>
      <c r="C113" s="116"/>
      <c r="D113" s="116"/>
      <c r="E113" s="117"/>
      <c r="F113" s="118"/>
      <c r="G113" s="119"/>
      <c r="H113" s="119"/>
      <c r="I113" s="119"/>
      <c r="J113" s="120"/>
    </row>
    <row r="114" spans="1:10" ht="21" customHeight="1" x14ac:dyDescent="0.25">
      <c r="A114" s="7"/>
      <c r="B114" s="25"/>
      <c r="C114" s="26"/>
      <c r="D114" s="26"/>
      <c r="E114" s="26"/>
      <c r="F114" s="27"/>
      <c r="G114" s="27"/>
      <c r="H114" s="27"/>
      <c r="I114" s="27"/>
      <c r="J114" s="27"/>
    </row>
    <row r="115" spans="1:10" ht="56.25" customHeight="1" x14ac:dyDescent="0.25">
      <c r="A115" s="7"/>
      <c r="B115" s="121" t="s">
        <v>264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41.25" customHeight="1" x14ac:dyDescent="0.25">
      <c r="A116" s="7"/>
      <c r="B116" s="121" t="s">
        <v>209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21" x14ac:dyDescent="0.25">
      <c r="A117" s="7" t="s">
        <v>113</v>
      </c>
      <c r="B117" s="122" t="s">
        <v>268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2" customHeight="1" x14ac:dyDescent="0.25">
      <c r="A118" s="7"/>
      <c r="B118" s="123" t="s">
        <v>211</v>
      </c>
      <c r="C118" s="123"/>
      <c r="D118" s="123"/>
      <c r="E118" s="123"/>
      <c r="F118" s="123"/>
      <c r="G118" s="123"/>
      <c r="H118" s="123"/>
      <c r="I118" s="123"/>
      <c r="J118" s="123"/>
    </row>
    <row r="119" spans="1:10" ht="21" x14ac:dyDescent="0.25">
      <c r="A119" s="7"/>
    </row>
  </sheetData>
  <sheetProtection selectLockedCells="1" selectUnlockedCells="1"/>
  <mergeCells count="21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I78"/>
    </sheetView>
  </sheetViews>
  <sheetFormatPr defaultColWidth="9.140625" defaultRowHeight="21" outlineLevelRow="1" x14ac:dyDescent="0.25"/>
  <cols>
    <col min="1" max="1" width="37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9" s="11" customFormat="1" ht="54" customHeight="1" x14ac:dyDescent="0.25">
      <c r="A2" s="34"/>
      <c r="B2" s="10"/>
      <c r="C2" s="10"/>
      <c r="D2" s="10"/>
      <c r="E2" s="10"/>
      <c r="F2" s="214" t="s">
        <v>60</v>
      </c>
      <c r="G2" s="214"/>
      <c r="H2" s="214"/>
      <c r="I2" s="214"/>
    </row>
    <row r="3" spans="1:9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9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7"/>
    </row>
    <row r="6" spans="1:9" ht="54" customHeight="1" thickBot="1" x14ac:dyDescent="0.3">
      <c r="B6" s="210" t="s">
        <v>105</v>
      </c>
      <c r="C6" s="211"/>
      <c r="D6" s="211"/>
      <c r="E6" s="212"/>
      <c r="F6" s="245"/>
      <c r="G6" s="246"/>
      <c r="H6" s="246"/>
      <c r="I6" s="247"/>
    </row>
    <row r="7" spans="1:9" ht="24" customHeight="1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24" customHeight="1" x14ac:dyDescent="0.25">
      <c r="A8" s="7" t="s">
        <v>111</v>
      </c>
      <c r="B8" s="202" t="s">
        <v>112</v>
      </c>
      <c r="C8" s="203"/>
      <c r="D8" s="203"/>
      <c r="E8" s="204"/>
      <c r="F8" s="207">
        <v>26640</v>
      </c>
      <c r="G8" s="208"/>
      <c r="H8" s="208"/>
      <c r="I8" s="209"/>
    </row>
    <row r="9" spans="1:9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51">
        <v>37296</v>
      </c>
      <c r="G9" s="128"/>
      <c r="H9" s="128"/>
      <c r="I9" s="129"/>
    </row>
    <row r="10" spans="1:9" ht="24" customHeight="1" thickBot="1" x14ac:dyDescent="0.3">
      <c r="B10" s="115"/>
      <c r="C10" s="116"/>
      <c r="D10" s="116"/>
      <c r="E10" s="117"/>
      <c r="F10" s="254"/>
      <c r="G10" s="290"/>
      <c r="H10" s="290"/>
      <c r="I10" s="291"/>
    </row>
    <row r="11" spans="1:9" ht="36" customHeight="1" x14ac:dyDescent="0.25">
      <c r="A11" s="33" t="s">
        <v>111</v>
      </c>
      <c r="B11" s="202" t="s">
        <v>115</v>
      </c>
      <c r="C11" s="203"/>
      <c r="D11" s="203"/>
      <c r="E11" s="204"/>
      <c r="F11" s="207">
        <v>30420</v>
      </c>
      <c r="G11" s="208"/>
      <c r="H11" s="208"/>
      <c r="I11" s="209"/>
    </row>
    <row r="12" spans="1:9" ht="36" customHeight="1" thickBot="1" x14ac:dyDescent="0.3">
      <c r="A12" s="33" t="s">
        <v>113</v>
      </c>
      <c r="B12" s="205" t="s">
        <v>116</v>
      </c>
      <c r="C12" s="206"/>
      <c r="D12" s="206"/>
      <c r="E12" s="141"/>
      <c r="F12" s="151">
        <v>42624</v>
      </c>
      <c r="G12" s="128"/>
      <c r="H12" s="128"/>
      <c r="I12" s="129"/>
    </row>
    <row r="13" spans="1:9" ht="24" customHeight="1" thickBot="1" x14ac:dyDescent="0.3">
      <c r="B13" s="115"/>
      <c r="C13" s="185"/>
      <c r="D13" s="185"/>
      <c r="E13" s="186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202" t="s">
        <v>117</v>
      </c>
      <c r="C14" s="340"/>
      <c r="D14" s="340"/>
      <c r="E14" s="341"/>
      <c r="F14" s="207">
        <v>4968</v>
      </c>
      <c r="G14" s="208"/>
      <c r="H14" s="208"/>
      <c r="I14" s="209"/>
    </row>
    <row r="15" spans="1:9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196">
        <v>7200</v>
      </c>
      <c r="G15" s="197"/>
      <c r="H15" s="197"/>
      <c r="I15" s="198"/>
    </row>
    <row r="16" spans="1:9" ht="24" customHeight="1" thickBot="1" x14ac:dyDescent="0.3">
      <c r="B16" s="115"/>
      <c r="C16" s="185"/>
      <c r="D16" s="185"/>
      <c r="E16" s="186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45" t="s">
        <v>119</v>
      </c>
      <c r="C17" s="168"/>
      <c r="D17" s="168"/>
      <c r="E17" s="126"/>
      <c r="F17" s="264">
        <v>396</v>
      </c>
      <c r="G17" s="208"/>
      <c r="H17" s="208"/>
      <c r="I17" s="209"/>
    </row>
    <row r="18" spans="1:9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27">
        <v>576</v>
      </c>
      <c r="G18" s="128"/>
      <c r="H18" s="128"/>
      <c r="I18" s="129"/>
    </row>
    <row r="19" spans="1:9" ht="24" customHeight="1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4860 до 97200</v>
      </c>
      <c r="G20" s="191"/>
      <c r="H20" s="191"/>
      <c r="I20" s="192"/>
    </row>
    <row r="21" spans="1:9" ht="36" customHeight="1" outlineLevel="1" x14ac:dyDescent="0.25">
      <c r="B21" s="145" t="s">
        <v>122</v>
      </c>
      <c r="C21" s="168"/>
      <c r="D21" s="168"/>
      <c r="E21" s="126"/>
      <c r="F21" s="127">
        <v>4860</v>
      </c>
      <c r="G21" s="128"/>
      <c r="H21" s="128"/>
      <c r="I21" s="129"/>
    </row>
    <row r="22" spans="1:9" ht="36" customHeight="1" outlineLevel="1" x14ac:dyDescent="0.25">
      <c r="B22" s="145" t="s">
        <v>123</v>
      </c>
      <c r="C22" s="168"/>
      <c r="D22" s="168"/>
      <c r="E22" s="126"/>
      <c r="F22" s="127">
        <v>9720</v>
      </c>
      <c r="G22" s="128"/>
      <c r="H22" s="128"/>
      <c r="I22" s="129"/>
    </row>
    <row r="23" spans="1:9" ht="36" customHeight="1" outlineLevel="1" x14ac:dyDescent="0.25">
      <c r="B23" s="145" t="s">
        <v>124</v>
      </c>
      <c r="C23" s="168"/>
      <c r="D23" s="168"/>
      <c r="E23" s="126"/>
      <c r="F23" s="127">
        <v>14580</v>
      </c>
      <c r="G23" s="128"/>
      <c r="H23" s="128"/>
      <c r="I23" s="129"/>
    </row>
    <row r="24" spans="1:9" ht="36" customHeight="1" outlineLevel="1" x14ac:dyDescent="0.25">
      <c r="B24" s="145" t="s">
        <v>125</v>
      </c>
      <c r="C24" s="168"/>
      <c r="D24" s="168"/>
      <c r="E24" s="126"/>
      <c r="F24" s="127">
        <v>19440</v>
      </c>
      <c r="G24" s="128"/>
      <c r="H24" s="128"/>
      <c r="I24" s="129"/>
    </row>
    <row r="25" spans="1:9" ht="36" customHeight="1" outlineLevel="1" x14ac:dyDescent="0.25">
      <c r="B25" s="145" t="s">
        <v>126</v>
      </c>
      <c r="C25" s="168"/>
      <c r="D25" s="168"/>
      <c r="E25" s="126"/>
      <c r="F25" s="127">
        <v>24300</v>
      </c>
      <c r="G25" s="128"/>
      <c r="H25" s="128"/>
      <c r="I25" s="129"/>
    </row>
    <row r="26" spans="1:9" ht="36" customHeight="1" outlineLevel="1" x14ac:dyDescent="0.25">
      <c r="B26" s="145" t="s">
        <v>127</v>
      </c>
      <c r="C26" s="168"/>
      <c r="D26" s="168"/>
      <c r="E26" s="126"/>
      <c r="F26" s="127">
        <v>29160</v>
      </c>
      <c r="G26" s="128"/>
      <c r="H26" s="128"/>
      <c r="I26" s="129"/>
    </row>
    <row r="27" spans="1:9" ht="36" customHeight="1" outlineLevel="1" x14ac:dyDescent="0.25">
      <c r="B27" s="145" t="s">
        <v>128</v>
      </c>
      <c r="C27" s="168"/>
      <c r="D27" s="168"/>
      <c r="E27" s="126"/>
      <c r="F27" s="127">
        <v>34020</v>
      </c>
      <c r="G27" s="128"/>
      <c r="H27" s="128"/>
      <c r="I27" s="129"/>
    </row>
    <row r="28" spans="1:9" ht="36" customHeight="1" outlineLevel="1" x14ac:dyDescent="0.25">
      <c r="B28" s="145" t="s">
        <v>129</v>
      </c>
      <c r="C28" s="168"/>
      <c r="D28" s="168"/>
      <c r="E28" s="126"/>
      <c r="F28" s="127">
        <v>38880</v>
      </c>
      <c r="G28" s="128"/>
      <c r="H28" s="128"/>
      <c r="I28" s="129"/>
    </row>
    <row r="29" spans="1:9" ht="36" customHeight="1" outlineLevel="1" x14ac:dyDescent="0.25">
      <c r="B29" s="145" t="s">
        <v>130</v>
      </c>
      <c r="C29" s="168"/>
      <c r="D29" s="168"/>
      <c r="E29" s="126"/>
      <c r="F29" s="127">
        <v>43740</v>
      </c>
      <c r="G29" s="128"/>
      <c r="H29" s="128"/>
      <c r="I29" s="129"/>
    </row>
    <row r="30" spans="1:9" ht="36" customHeight="1" outlineLevel="1" x14ac:dyDescent="0.25">
      <c r="B30" s="145" t="s">
        <v>131</v>
      </c>
      <c r="C30" s="168"/>
      <c r="D30" s="168"/>
      <c r="E30" s="126"/>
      <c r="F30" s="127">
        <v>48600</v>
      </c>
      <c r="G30" s="128"/>
      <c r="H30" s="128"/>
      <c r="I30" s="129"/>
    </row>
    <row r="31" spans="1:9" ht="36" customHeight="1" outlineLevel="1" x14ac:dyDescent="0.25">
      <c r="B31" s="145" t="s">
        <v>132</v>
      </c>
      <c r="C31" s="168"/>
      <c r="D31" s="168"/>
      <c r="E31" s="126"/>
      <c r="F31" s="127">
        <v>53460</v>
      </c>
      <c r="G31" s="128"/>
      <c r="H31" s="128"/>
      <c r="I31" s="129"/>
    </row>
    <row r="32" spans="1:9" ht="36" customHeight="1" outlineLevel="1" x14ac:dyDescent="0.25">
      <c r="B32" s="145" t="s">
        <v>133</v>
      </c>
      <c r="C32" s="168"/>
      <c r="D32" s="168"/>
      <c r="E32" s="126"/>
      <c r="F32" s="127">
        <v>58320</v>
      </c>
      <c r="G32" s="128"/>
      <c r="H32" s="128"/>
      <c r="I32" s="129"/>
    </row>
    <row r="33" spans="2:9" ht="36" customHeight="1" outlineLevel="1" x14ac:dyDescent="0.25">
      <c r="B33" s="145" t="s">
        <v>134</v>
      </c>
      <c r="C33" s="168"/>
      <c r="D33" s="168"/>
      <c r="E33" s="126"/>
      <c r="F33" s="127">
        <v>63180</v>
      </c>
      <c r="G33" s="128"/>
      <c r="H33" s="128"/>
      <c r="I33" s="129"/>
    </row>
    <row r="34" spans="2:9" ht="36" customHeight="1" outlineLevel="1" x14ac:dyDescent="0.25">
      <c r="B34" s="145" t="s">
        <v>135</v>
      </c>
      <c r="C34" s="168"/>
      <c r="D34" s="168"/>
      <c r="E34" s="126"/>
      <c r="F34" s="127">
        <v>68040</v>
      </c>
      <c r="G34" s="128"/>
      <c r="H34" s="128"/>
      <c r="I34" s="129"/>
    </row>
    <row r="35" spans="2:9" ht="36" customHeight="1" outlineLevel="1" x14ac:dyDescent="0.25">
      <c r="B35" s="145" t="s">
        <v>136</v>
      </c>
      <c r="C35" s="168"/>
      <c r="D35" s="168"/>
      <c r="E35" s="126"/>
      <c r="F35" s="127">
        <v>72900</v>
      </c>
      <c r="G35" s="128"/>
      <c r="H35" s="128"/>
      <c r="I35" s="129"/>
    </row>
    <row r="36" spans="2:9" ht="36" customHeight="1" outlineLevel="1" x14ac:dyDescent="0.25">
      <c r="B36" s="145" t="s">
        <v>137</v>
      </c>
      <c r="C36" s="168"/>
      <c r="D36" s="168"/>
      <c r="E36" s="126"/>
      <c r="F36" s="127">
        <v>77760</v>
      </c>
      <c r="G36" s="128"/>
      <c r="H36" s="128"/>
      <c r="I36" s="129"/>
    </row>
    <row r="37" spans="2:9" ht="36" customHeight="1" outlineLevel="1" x14ac:dyDescent="0.25">
      <c r="B37" s="145" t="s">
        <v>138</v>
      </c>
      <c r="C37" s="168"/>
      <c r="D37" s="168"/>
      <c r="E37" s="126"/>
      <c r="F37" s="127">
        <v>82620</v>
      </c>
      <c r="G37" s="128"/>
      <c r="H37" s="128"/>
      <c r="I37" s="129"/>
    </row>
    <row r="38" spans="2:9" ht="36" customHeight="1" outlineLevel="1" x14ac:dyDescent="0.25">
      <c r="B38" s="145" t="s">
        <v>139</v>
      </c>
      <c r="C38" s="168"/>
      <c r="D38" s="168"/>
      <c r="E38" s="126"/>
      <c r="F38" s="127">
        <v>87480</v>
      </c>
      <c r="G38" s="128"/>
      <c r="H38" s="128"/>
      <c r="I38" s="129"/>
    </row>
    <row r="39" spans="2:9" ht="36" customHeight="1" outlineLevel="1" x14ac:dyDescent="0.25">
      <c r="B39" s="145" t="s">
        <v>140</v>
      </c>
      <c r="C39" s="168"/>
      <c r="D39" s="168"/>
      <c r="E39" s="126"/>
      <c r="F39" s="127">
        <v>92340</v>
      </c>
      <c r="G39" s="128"/>
      <c r="H39" s="128"/>
      <c r="I39" s="129"/>
    </row>
    <row r="40" spans="2:9" ht="36" customHeight="1" outlineLevel="1" thickBot="1" x14ac:dyDescent="0.3">
      <c r="B40" s="145" t="s">
        <v>141</v>
      </c>
      <c r="C40" s="168"/>
      <c r="D40" s="168"/>
      <c r="E40" s="126"/>
      <c r="F40" s="127">
        <v>97200</v>
      </c>
      <c r="G40" s="128"/>
      <c r="H40" s="128"/>
      <c r="I40" s="129"/>
    </row>
    <row r="41" spans="2:9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1080 до 18792</v>
      </c>
      <c r="G41" s="181"/>
      <c r="H41" s="181"/>
      <c r="I41" s="182"/>
    </row>
    <row r="42" spans="2:9" ht="36" customHeight="1" x14ac:dyDescent="0.25">
      <c r="B42" s="124" t="s">
        <v>143</v>
      </c>
      <c r="C42" s="125"/>
      <c r="D42" s="125"/>
      <c r="E42" s="126"/>
      <c r="F42" s="127">
        <v>3780</v>
      </c>
      <c r="G42" s="128"/>
      <c r="H42" s="128"/>
      <c r="I42" s="129"/>
    </row>
    <row r="43" spans="2:9" ht="36" customHeight="1" x14ac:dyDescent="0.25">
      <c r="B43" s="124" t="s">
        <v>212</v>
      </c>
      <c r="C43" s="125"/>
      <c r="D43" s="125"/>
      <c r="E43" s="126"/>
      <c r="F43" s="127">
        <v>1980</v>
      </c>
      <c r="G43" s="128"/>
      <c r="H43" s="128"/>
      <c r="I43" s="129"/>
    </row>
    <row r="44" spans="2:9" ht="36" customHeight="1" x14ac:dyDescent="0.25">
      <c r="B44" s="124" t="s">
        <v>145</v>
      </c>
      <c r="C44" s="125"/>
      <c r="D44" s="125"/>
      <c r="E44" s="126"/>
      <c r="F44" s="127">
        <v>18792</v>
      </c>
      <c r="G44" s="128"/>
      <c r="H44" s="128"/>
      <c r="I44" s="129"/>
    </row>
    <row r="45" spans="2:9" ht="36" customHeight="1" x14ac:dyDescent="0.25">
      <c r="B45" s="124" t="s">
        <v>146</v>
      </c>
      <c r="C45" s="125"/>
      <c r="D45" s="125"/>
      <c r="E45" s="126"/>
      <c r="F45" s="127">
        <v>5328</v>
      </c>
      <c r="G45" s="128"/>
      <c r="H45" s="128"/>
      <c r="I45" s="129"/>
    </row>
    <row r="46" spans="2:9" ht="36" customHeight="1" x14ac:dyDescent="0.25">
      <c r="B46" s="124" t="s">
        <v>147</v>
      </c>
      <c r="C46" s="125"/>
      <c r="D46" s="125"/>
      <c r="E46" s="126"/>
      <c r="F46" s="127">
        <v>11340</v>
      </c>
      <c r="G46" s="128"/>
      <c r="H46" s="128"/>
      <c r="I46" s="129"/>
    </row>
    <row r="47" spans="2:9" ht="36" customHeight="1" x14ac:dyDescent="0.25">
      <c r="B47" s="124" t="s">
        <v>148</v>
      </c>
      <c r="C47" s="125"/>
      <c r="D47" s="125"/>
      <c r="E47" s="126"/>
      <c r="F47" s="127">
        <v>1080</v>
      </c>
      <c r="G47" s="128"/>
      <c r="H47" s="128"/>
      <c r="I47" s="129"/>
    </row>
    <row r="48" spans="2:9" ht="36" customHeight="1" x14ac:dyDescent="0.25">
      <c r="B48" s="124" t="s">
        <v>149</v>
      </c>
      <c r="C48" s="125"/>
      <c r="D48" s="125"/>
      <c r="E48" s="126"/>
      <c r="F48" s="127">
        <v>1080</v>
      </c>
      <c r="G48" s="128"/>
      <c r="H48" s="128"/>
      <c r="I48" s="129"/>
    </row>
    <row r="49" spans="1:9" ht="36" customHeight="1" x14ac:dyDescent="0.25">
      <c r="B49" s="124" t="s">
        <v>150</v>
      </c>
      <c r="C49" s="125"/>
      <c r="D49" s="125"/>
      <c r="E49" s="126"/>
      <c r="F49" s="127">
        <v>2160</v>
      </c>
      <c r="G49" s="128"/>
      <c r="H49" s="128"/>
      <c r="I49" s="129"/>
    </row>
    <row r="50" spans="1:9" ht="36" customHeight="1" x14ac:dyDescent="0.25">
      <c r="B50" s="124" t="s">
        <v>151</v>
      </c>
      <c r="C50" s="125"/>
      <c r="D50" s="125"/>
      <c r="E50" s="126"/>
      <c r="F50" s="127">
        <v>3240</v>
      </c>
      <c r="G50" s="128"/>
      <c r="H50" s="128"/>
      <c r="I50" s="129"/>
    </row>
    <row r="51" spans="1:9" ht="36" customHeight="1" thickBot="1" x14ac:dyDescent="0.3">
      <c r="B51" s="124" t="s">
        <v>152</v>
      </c>
      <c r="C51" s="125"/>
      <c r="D51" s="125"/>
      <c r="E51" s="126"/>
      <c r="F51" s="127">
        <v>18792</v>
      </c>
      <c r="G51" s="128"/>
      <c r="H51" s="128"/>
      <c r="I51" s="129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</row>
    <row r="54" spans="1:9" ht="54" customHeight="1" thickBot="1" x14ac:dyDescent="0.3">
      <c r="B54" s="226" t="s">
        <v>213</v>
      </c>
      <c r="C54" s="227"/>
      <c r="D54" s="227"/>
      <c r="E54" s="228"/>
      <c r="F54" s="156" t="str">
        <f>"Цена от "&amp;MIN(F56,F61:F74)&amp;" до "&amp;MAX(F56,F61:F74)</f>
        <v>Цена от 3168 до 36432</v>
      </c>
      <c r="G54" s="157"/>
      <c r="H54" s="157"/>
      <c r="I54" s="158"/>
    </row>
    <row r="55" spans="1:9" ht="24" customHeight="1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24" t="s">
        <v>156</v>
      </c>
      <c r="C56" s="125"/>
      <c r="D56" s="125"/>
      <c r="E56" s="126"/>
      <c r="F56" s="127">
        <v>33480</v>
      </c>
      <c r="G56" s="128"/>
      <c r="H56" s="128"/>
      <c r="I56" s="129"/>
    </row>
    <row r="57" spans="1:9" ht="36" customHeight="1" x14ac:dyDescent="0.25">
      <c r="B57" s="124" t="s">
        <v>157</v>
      </c>
      <c r="C57" s="125"/>
      <c r="D57" s="125"/>
      <c r="E57" s="126"/>
      <c r="F57" s="127">
        <v>3348</v>
      </c>
      <c r="G57" s="128"/>
      <c r="H57" s="128"/>
      <c r="I57" s="129"/>
    </row>
    <row r="58" spans="1:9" ht="36" customHeight="1" x14ac:dyDescent="0.25">
      <c r="B58" s="124" t="s">
        <v>158</v>
      </c>
      <c r="C58" s="125"/>
      <c r="D58" s="125"/>
      <c r="E58" s="126"/>
      <c r="F58" s="127">
        <v>8370</v>
      </c>
      <c r="G58" s="128"/>
      <c r="H58" s="128"/>
      <c r="I58" s="129"/>
    </row>
    <row r="59" spans="1:9" ht="36" customHeight="1" thickBot="1" x14ac:dyDescent="0.3">
      <c r="A59" s="7"/>
      <c r="B59" s="337" t="s">
        <v>159</v>
      </c>
      <c r="C59" s="338"/>
      <c r="D59" s="338"/>
      <c r="E59" s="339"/>
      <c r="F59" s="127">
        <v>60048</v>
      </c>
      <c r="G59" s="128"/>
      <c r="H59" s="128"/>
      <c r="I59" s="129"/>
    </row>
    <row r="60" spans="1:9" ht="24" customHeight="1" thickBot="1" x14ac:dyDescent="0.3">
      <c r="B60" s="115"/>
      <c r="C60" s="116"/>
      <c r="D60" s="116"/>
      <c r="E60" s="117"/>
      <c r="F60" s="118"/>
      <c r="G60" s="119"/>
      <c r="H60" s="119"/>
      <c r="I60" s="120"/>
    </row>
    <row r="61" spans="1:9" ht="36" customHeight="1" x14ac:dyDescent="0.25">
      <c r="A61" s="33" t="s">
        <v>111</v>
      </c>
      <c r="B61" s="124" t="s">
        <v>160</v>
      </c>
      <c r="C61" s="125"/>
      <c r="D61" s="125"/>
      <c r="E61" s="126"/>
      <c r="F61" s="127">
        <v>21060</v>
      </c>
      <c r="G61" s="128"/>
      <c r="H61" s="128"/>
      <c r="I61" s="129"/>
    </row>
    <row r="62" spans="1:9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9936</v>
      </c>
      <c r="G62" s="128"/>
      <c r="H62" s="128"/>
      <c r="I62" s="129"/>
    </row>
    <row r="63" spans="1:9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22680</v>
      </c>
      <c r="G63" s="128"/>
      <c r="H63" s="128"/>
      <c r="I63" s="129"/>
    </row>
    <row r="64" spans="1:9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26100</v>
      </c>
      <c r="G64" s="128"/>
      <c r="H64" s="128"/>
      <c r="I64" s="129"/>
    </row>
    <row r="65" spans="1:9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31320</v>
      </c>
      <c r="G65" s="128"/>
      <c r="H65" s="128"/>
      <c r="I65" s="129"/>
    </row>
    <row r="66" spans="1:9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11340</v>
      </c>
      <c r="G66" s="128"/>
      <c r="H66" s="128"/>
      <c r="I66" s="129"/>
    </row>
    <row r="67" spans="1:9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21600</v>
      </c>
      <c r="G67" s="128"/>
      <c r="H67" s="128"/>
      <c r="I67" s="129"/>
    </row>
    <row r="68" spans="1:9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26928</v>
      </c>
      <c r="G68" s="128"/>
      <c r="H68" s="128"/>
      <c r="I68" s="129"/>
    </row>
    <row r="69" spans="1:9" ht="36" customHeight="1" x14ac:dyDescent="0.25">
      <c r="B69" s="124" t="s">
        <v>168</v>
      </c>
      <c r="C69" s="125"/>
      <c r="D69" s="125"/>
      <c r="E69" s="126"/>
      <c r="F69" s="127">
        <v>27720</v>
      </c>
      <c r="G69" s="128"/>
      <c r="H69" s="128"/>
      <c r="I69" s="129"/>
    </row>
    <row r="70" spans="1:9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3168</v>
      </c>
      <c r="G70" s="128"/>
      <c r="H70" s="128"/>
      <c r="I70" s="129"/>
    </row>
    <row r="71" spans="1:9" ht="36" customHeight="1" x14ac:dyDescent="0.25">
      <c r="B71" s="145" t="s">
        <v>170</v>
      </c>
      <c r="C71" s="146"/>
      <c r="D71" s="146"/>
      <c r="E71" s="147"/>
      <c r="F71" s="127">
        <v>11160</v>
      </c>
      <c r="G71" s="128"/>
      <c r="H71" s="128"/>
      <c r="I71" s="129"/>
    </row>
    <row r="72" spans="1:9" ht="36" customHeight="1" x14ac:dyDescent="0.25">
      <c r="A72" s="8"/>
      <c r="B72" s="145" t="s">
        <v>171</v>
      </c>
      <c r="C72" s="146"/>
      <c r="D72" s="146"/>
      <c r="E72" s="147"/>
      <c r="F72" s="127">
        <v>7380</v>
      </c>
      <c r="G72" s="128"/>
      <c r="H72" s="128"/>
      <c r="I72" s="129"/>
    </row>
    <row r="73" spans="1:9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36432</v>
      </c>
      <c r="G73" s="128"/>
      <c r="H73" s="128"/>
      <c r="I73" s="129"/>
    </row>
    <row r="74" spans="1:9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10620</v>
      </c>
      <c r="G74" s="128"/>
      <c r="H74" s="128"/>
      <c r="I74" s="129"/>
    </row>
    <row r="75" spans="1:9" ht="37.5" customHeight="1" x14ac:dyDescent="0.25">
      <c r="A75" s="7"/>
      <c r="B75" s="124" t="s">
        <v>174</v>
      </c>
      <c r="C75" s="125"/>
      <c r="D75" s="125"/>
      <c r="E75" s="126"/>
      <c r="F75" s="127">
        <v>3780</v>
      </c>
      <c r="G75" s="128"/>
      <c r="H75" s="128"/>
      <c r="I75" s="129"/>
    </row>
    <row r="76" spans="1:9" ht="36" customHeight="1" x14ac:dyDescent="0.25">
      <c r="A76" s="7"/>
      <c r="B76" s="124" t="s">
        <v>175</v>
      </c>
      <c r="C76" s="125"/>
      <c r="D76" s="125"/>
      <c r="E76" s="126"/>
      <c r="F76" s="127">
        <v>45090</v>
      </c>
      <c r="G76" s="128"/>
      <c r="H76" s="128"/>
      <c r="I76" s="129"/>
    </row>
    <row r="77" spans="1:9" ht="36" customHeight="1" x14ac:dyDescent="0.25">
      <c r="A77" s="7"/>
      <c r="B77" s="124" t="s">
        <v>176</v>
      </c>
      <c r="C77" s="125"/>
      <c r="D77" s="125"/>
      <c r="E77" s="168"/>
      <c r="F77" s="127">
        <v>21060</v>
      </c>
      <c r="G77" s="128"/>
      <c r="H77" s="128"/>
      <c r="I77" s="129"/>
    </row>
    <row r="78" spans="1:9" ht="36" customHeight="1" x14ac:dyDescent="0.25">
      <c r="A78" s="7"/>
      <c r="B78" s="145" t="s">
        <v>177</v>
      </c>
      <c r="C78" s="146"/>
      <c r="D78" s="146"/>
      <c r="E78" s="146"/>
      <c r="F78" s="127">
        <v>36000</v>
      </c>
      <c r="G78" s="128"/>
      <c r="H78" s="128"/>
      <c r="I78" s="129"/>
    </row>
    <row r="79" spans="1:9" ht="36" customHeight="1" x14ac:dyDescent="0.25">
      <c r="A79" s="33" t="s">
        <v>113</v>
      </c>
      <c r="B79" s="124" t="s">
        <v>214</v>
      </c>
      <c r="C79" s="125"/>
      <c r="D79" s="125"/>
      <c r="E79" s="126"/>
      <c r="F79" s="127">
        <v>29520</v>
      </c>
      <c r="G79" s="128"/>
      <c r="H79" s="128"/>
      <c r="I79" s="129"/>
    </row>
    <row r="80" spans="1:9" ht="36" customHeight="1" x14ac:dyDescent="0.25">
      <c r="A80" s="33" t="s">
        <v>113</v>
      </c>
      <c r="B80" s="124" t="s">
        <v>215</v>
      </c>
      <c r="C80" s="125"/>
      <c r="D80" s="125"/>
      <c r="E80" s="126"/>
      <c r="F80" s="127">
        <v>14400</v>
      </c>
      <c r="G80" s="128"/>
      <c r="H80" s="128"/>
      <c r="I80" s="129"/>
    </row>
    <row r="81" spans="1:9" ht="36" customHeight="1" x14ac:dyDescent="0.25">
      <c r="A81" s="33" t="s">
        <v>113</v>
      </c>
      <c r="B81" s="124" t="s">
        <v>216</v>
      </c>
      <c r="C81" s="125"/>
      <c r="D81" s="125"/>
      <c r="E81" s="126"/>
      <c r="F81" s="127">
        <v>32400</v>
      </c>
      <c r="G81" s="128"/>
      <c r="H81" s="128"/>
      <c r="I81" s="129"/>
    </row>
    <row r="82" spans="1:9" ht="36" customHeight="1" x14ac:dyDescent="0.25">
      <c r="A82" s="33" t="s">
        <v>113</v>
      </c>
      <c r="B82" s="124" t="s">
        <v>217</v>
      </c>
      <c r="C82" s="125"/>
      <c r="D82" s="125"/>
      <c r="E82" s="126"/>
      <c r="F82" s="127">
        <v>36720</v>
      </c>
      <c r="G82" s="128"/>
      <c r="H82" s="128"/>
      <c r="I82" s="129"/>
    </row>
    <row r="83" spans="1:9" ht="36" customHeight="1" x14ac:dyDescent="0.25">
      <c r="A83" s="33" t="s">
        <v>113</v>
      </c>
      <c r="B83" s="124" t="s">
        <v>218</v>
      </c>
      <c r="C83" s="125"/>
      <c r="D83" s="125"/>
      <c r="E83" s="126"/>
      <c r="F83" s="165">
        <v>44064</v>
      </c>
      <c r="G83" s="166"/>
      <c r="H83" s="166"/>
      <c r="I83" s="167"/>
    </row>
    <row r="84" spans="1:9" ht="36" customHeight="1" x14ac:dyDescent="0.25">
      <c r="A84" s="33" t="s">
        <v>113</v>
      </c>
      <c r="B84" s="124" t="s">
        <v>219</v>
      </c>
      <c r="C84" s="125"/>
      <c r="D84" s="125"/>
      <c r="E84" s="126"/>
      <c r="F84" s="127">
        <v>16560</v>
      </c>
      <c r="G84" s="128"/>
      <c r="H84" s="128"/>
      <c r="I84" s="129"/>
    </row>
    <row r="85" spans="1:9" ht="36" customHeight="1" x14ac:dyDescent="0.25">
      <c r="A85" s="33" t="s">
        <v>113</v>
      </c>
      <c r="B85" s="124" t="s">
        <v>220</v>
      </c>
      <c r="C85" s="125"/>
      <c r="D85" s="125"/>
      <c r="E85" s="126"/>
      <c r="F85" s="127">
        <v>30240</v>
      </c>
      <c r="G85" s="128"/>
      <c r="H85" s="128"/>
      <c r="I85" s="129"/>
    </row>
    <row r="86" spans="1:9" ht="36" customHeight="1" x14ac:dyDescent="0.25">
      <c r="A86" s="33" t="s">
        <v>113</v>
      </c>
      <c r="B86" s="124" t="s">
        <v>221</v>
      </c>
      <c r="C86" s="125"/>
      <c r="D86" s="125"/>
      <c r="E86" s="126"/>
      <c r="F86" s="127">
        <v>38160</v>
      </c>
      <c r="G86" s="128"/>
      <c r="H86" s="128"/>
      <c r="I86" s="129"/>
    </row>
    <row r="87" spans="1:9" ht="36" customHeight="1" x14ac:dyDescent="0.25">
      <c r="A87" s="33" t="s">
        <v>113</v>
      </c>
      <c r="B87" s="124" t="s">
        <v>222</v>
      </c>
      <c r="C87" s="125"/>
      <c r="D87" s="125"/>
      <c r="E87" s="126"/>
      <c r="F87" s="127">
        <v>5040</v>
      </c>
      <c r="G87" s="128"/>
      <c r="H87" s="128"/>
      <c r="I87" s="129"/>
    </row>
    <row r="88" spans="1:9" ht="36" customHeight="1" x14ac:dyDescent="0.25">
      <c r="A88" s="33" t="s">
        <v>113</v>
      </c>
      <c r="B88" s="124" t="s">
        <v>223</v>
      </c>
      <c r="C88" s="125"/>
      <c r="D88" s="125"/>
      <c r="E88" s="126"/>
      <c r="F88" s="127">
        <v>51120</v>
      </c>
      <c r="G88" s="128"/>
      <c r="H88" s="128"/>
      <c r="I88" s="129"/>
    </row>
    <row r="89" spans="1:9" ht="36" customHeight="1" x14ac:dyDescent="0.25">
      <c r="A89" s="33" t="s">
        <v>113</v>
      </c>
      <c r="B89" s="124" t="s">
        <v>224</v>
      </c>
      <c r="C89" s="125"/>
      <c r="D89" s="125"/>
      <c r="E89" s="126"/>
      <c r="F89" s="127">
        <v>15120</v>
      </c>
      <c r="G89" s="128"/>
      <c r="H89" s="128"/>
      <c r="I89" s="129"/>
    </row>
    <row r="90" spans="1:9" ht="27" customHeight="1" thickBot="1" x14ac:dyDescent="0.3">
      <c r="B90" s="223" t="s">
        <v>189</v>
      </c>
      <c r="C90" s="224"/>
      <c r="D90" s="224"/>
      <c r="E90" s="225"/>
      <c r="F90" s="223"/>
      <c r="G90" s="224"/>
      <c r="H90" s="224"/>
      <c r="I90" s="225"/>
    </row>
    <row r="91" spans="1:9" ht="19.5" customHeight="1" thickBot="1" x14ac:dyDescent="0.3">
      <c r="B91" s="218" t="s">
        <v>190</v>
      </c>
      <c r="C91" s="219"/>
      <c r="D91" s="219"/>
      <c r="E91" s="219"/>
      <c r="F91" s="218"/>
      <c r="G91" s="219"/>
      <c r="H91" s="219"/>
      <c r="I91" s="220"/>
    </row>
    <row r="92" spans="1:9" ht="36" customHeight="1" x14ac:dyDescent="0.25">
      <c r="B92" s="205" t="s">
        <v>191</v>
      </c>
      <c r="C92" s="221"/>
      <c r="D92" s="221"/>
      <c r="E92" s="222"/>
      <c r="F92" s="142">
        <v>60</v>
      </c>
      <c r="G92" s="143"/>
      <c r="H92" s="143"/>
      <c r="I92" s="144"/>
    </row>
    <row r="93" spans="1:9" ht="36" customHeight="1" x14ac:dyDescent="0.25">
      <c r="B93" s="124" t="s">
        <v>192</v>
      </c>
      <c r="C93" s="125"/>
      <c r="D93" s="125"/>
      <c r="E93" s="126"/>
      <c r="F93" s="127">
        <v>60</v>
      </c>
      <c r="G93" s="128"/>
      <c r="H93" s="128"/>
      <c r="I93" s="129"/>
    </row>
    <row r="94" spans="1:9" ht="36" customHeight="1" thickBot="1" x14ac:dyDescent="0.3">
      <c r="B94" s="124" t="s">
        <v>193</v>
      </c>
      <c r="C94" s="125"/>
      <c r="D94" s="125"/>
      <c r="E94" s="126"/>
      <c r="F94" s="127">
        <v>120</v>
      </c>
      <c r="G94" s="128"/>
      <c r="H94" s="128"/>
      <c r="I94" s="129"/>
    </row>
    <row r="95" spans="1:9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</row>
    <row r="96" spans="1:9" ht="36" customHeight="1" x14ac:dyDescent="0.25">
      <c r="A96" s="33" t="s">
        <v>111</v>
      </c>
      <c r="B96" s="124" t="s">
        <v>266</v>
      </c>
      <c r="C96" s="125"/>
      <c r="D96" s="125"/>
      <c r="E96" s="126"/>
      <c r="F96" s="127">
        <v>9720</v>
      </c>
      <c r="G96" s="128"/>
      <c r="H96" s="128"/>
      <c r="I96" s="129"/>
    </row>
    <row r="97" spans="1:9" ht="36" customHeight="1" x14ac:dyDescent="0.25">
      <c r="A97" s="33" t="s">
        <v>111</v>
      </c>
      <c r="B97" s="124" t="s">
        <v>196</v>
      </c>
      <c r="C97" s="125"/>
      <c r="D97" s="125"/>
      <c r="E97" s="126"/>
      <c r="F97" s="127">
        <v>9360</v>
      </c>
      <c r="G97" s="128"/>
      <c r="H97" s="128"/>
      <c r="I97" s="129"/>
    </row>
    <row r="98" spans="1:9" ht="36" customHeight="1" x14ac:dyDescent="0.25">
      <c r="A98" s="33" t="s">
        <v>111</v>
      </c>
      <c r="B98" s="124" t="s">
        <v>197</v>
      </c>
      <c r="C98" s="125"/>
      <c r="D98" s="125"/>
      <c r="E98" s="126"/>
      <c r="F98" s="127">
        <v>12744</v>
      </c>
      <c r="G98" s="128"/>
      <c r="H98" s="128"/>
      <c r="I98" s="129"/>
    </row>
    <row r="99" spans="1:9" ht="36" customHeight="1" x14ac:dyDescent="0.25">
      <c r="A99" s="33" t="s">
        <v>113</v>
      </c>
      <c r="B99" s="124" t="s">
        <v>226</v>
      </c>
      <c r="C99" s="125"/>
      <c r="D99" s="125"/>
      <c r="E99" s="126"/>
      <c r="F99" s="127">
        <v>13680</v>
      </c>
      <c r="G99" s="128"/>
      <c r="H99" s="128"/>
      <c r="I99" s="129"/>
    </row>
    <row r="100" spans="1:9" ht="36" customHeight="1" x14ac:dyDescent="0.25">
      <c r="A100" s="33" t="s">
        <v>113</v>
      </c>
      <c r="B100" s="124" t="s">
        <v>227</v>
      </c>
      <c r="C100" s="125"/>
      <c r="D100" s="125"/>
      <c r="E100" s="126"/>
      <c r="F100" s="127">
        <v>13680</v>
      </c>
      <c r="G100" s="128"/>
      <c r="H100" s="128"/>
      <c r="I100" s="129"/>
    </row>
    <row r="101" spans="1:9" ht="36" customHeight="1" x14ac:dyDescent="0.25">
      <c r="A101" s="33" t="s">
        <v>113</v>
      </c>
      <c r="B101" s="124" t="s">
        <v>228</v>
      </c>
      <c r="C101" s="125"/>
      <c r="D101" s="125"/>
      <c r="E101" s="126"/>
      <c r="F101" s="127">
        <v>18000</v>
      </c>
      <c r="G101" s="128"/>
      <c r="H101" s="128"/>
      <c r="I101" s="129"/>
    </row>
    <row r="102" spans="1:9" ht="36" customHeight="1" thickBot="1" x14ac:dyDescent="0.3">
      <c r="A102" s="7"/>
      <c r="B102" s="124" t="s">
        <v>201</v>
      </c>
      <c r="C102" s="125"/>
      <c r="D102" s="125"/>
      <c r="E102" s="126"/>
      <c r="F102" s="127">
        <v>9720</v>
      </c>
      <c r="G102" s="128"/>
      <c r="H102" s="128"/>
      <c r="I102" s="129"/>
    </row>
    <row r="103" spans="1:9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5"/>
    </row>
    <row r="104" spans="1:9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</row>
    <row r="105" spans="1:9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</row>
    <row r="106" spans="1:9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</row>
    <row r="107" spans="1:9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</row>
    <row r="108" spans="1:9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</row>
    <row r="109" spans="1:9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</row>
    <row r="110" spans="1:9" ht="24" thickBot="1" x14ac:dyDescent="0.3">
      <c r="B110" s="115"/>
      <c r="C110" s="116"/>
      <c r="D110" s="116"/>
      <c r="E110" s="117"/>
      <c r="F110" s="118"/>
      <c r="G110" s="119"/>
      <c r="H110" s="119"/>
      <c r="I110" s="120"/>
    </row>
    <row r="111" spans="1:9" ht="21" customHeight="1" x14ac:dyDescent="0.25">
      <c r="B111" s="121"/>
      <c r="C111" s="121"/>
      <c r="D111" s="121"/>
      <c r="E111" s="121"/>
      <c r="F111" s="121"/>
      <c r="G111" s="121"/>
      <c r="H111" s="121"/>
      <c r="I111" s="121"/>
    </row>
    <row r="112" spans="1:9" s="29" customFormat="1" ht="27" customHeight="1" x14ac:dyDescent="0.25">
      <c r="A112" s="7" t="s">
        <v>113</v>
      </c>
      <c r="B112" s="122" t="s">
        <v>373</v>
      </c>
      <c r="C112" s="122"/>
      <c r="D112" s="122"/>
      <c r="E112" s="122"/>
      <c r="F112" s="122"/>
      <c r="G112" s="122"/>
      <c r="H112" s="122"/>
      <c r="I112" s="122"/>
    </row>
    <row r="113" spans="1:9" s="30" customFormat="1" ht="45" customHeight="1" x14ac:dyDescent="0.25">
      <c r="A113" s="7"/>
      <c r="B113" s="123" t="s">
        <v>211</v>
      </c>
      <c r="C113" s="123"/>
      <c r="D113" s="123"/>
      <c r="E113" s="123"/>
      <c r="F113" s="123"/>
      <c r="G113" s="123"/>
      <c r="H113" s="123"/>
      <c r="I113" s="123"/>
    </row>
    <row r="114" spans="1:9" ht="21" customHeight="1" x14ac:dyDescent="0.25"/>
  </sheetData>
  <sheetProtection selectLockedCells="1" selectUnlockedCells="1"/>
  <mergeCells count="218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61" activePane="bottomLeft" state="frozen"/>
      <selection activeCell="J115" sqref="J115"/>
      <selection pane="bottomLeft" activeCell="F170" sqref="F170:J171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36" customHeight="1" thickBot="1" x14ac:dyDescent="0.3">
      <c r="A8" s="7" t="s">
        <v>111</v>
      </c>
      <c r="B8" s="85" t="s">
        <v>112</v>
      </c>
      <c r="C8" s="86"/>
      <c r="D8" s="86"/>
      <c r="E8" s="87"/>
      <c r="F8" s="88">
        <f>H8*1.2</f>
        <v>80049.599999999991</v>
      </c>
      <c r="G8" s="88">
        <f>H8*1.1</f>
        <v>73378.8</v>
      </c>
      <c r="H8" s="88">
        <v>66708</v>
      </c>
      <c r="I8" s="88">
        <f>H8*0.75</f>
        <v>50031</v>
      </c>
      <c r="J8" s="89">
        <f>H8*0.5</f>
        <v>33354</v>
      </c>
    </row>
    <row r="9" spans="1:10" ht="16.5" customHeight="1" thickBot="1" x14ac:dyDescent="0.3">
      <c r="A9" s="7"/>
      <c r="B9" s="115"/>
      <c r="C9" s="116"/>
      <c r="D9" s="116"/>
      <c r="E9" s="117"/>
      <c r="F9" s="118"/>
      <c r="G9" s="119"/>
      <c r="H9" s="119"/>
      <c r="I9" s="119"/>
      <c r="J9" s="120"/>
    </row>
    <row r="10" spans="1:10" ht="36" customHeight="1" thickBot="1" x14ac:dyDescent="0.3">
      <c r="A10" s="7" t="s">
        <v>111</v>
      </c>
      <c r="B10" s="85" t="s">
        <v>115</v>
      </c>
      <c r="C10" s="86"/>
      <c r="D10" s="86"/>
      <c r="E10" s="87"/>
      <c r="F10" s="88">
        <f>H10*1.2</f>
        <v>93657.599999999991</v>
      </c>
      <c r="G10" s="88">
        <f>H10*1.1</f>
        <v>85852.800000000003</v>
      </c>
      <c r="H10" s="88">
        <v>78048</v>
      </c>
      <c r="I10" s="88">
        <f>H10*0.75</f>
        <v>58536</v>
      </c>
      <c r="J10" s="89">
        <f>H10*0.5</f>
        <v>39024</v>
      </c>
    </row>
    <row r="11" spans="1:10" ht="24" customHeight="1" thickBot="1" x14ac:dyDescent="0.3">
      <c r="A11" s="7"/>
      <c r="B11" s="248"/>
      <c r="C11" s="356"/>
      <c r="D11" s="356"/>
      <c r="E11" s="381"/>
      <c r="F11" s="235"/>
      <c r="G11" s="236"/>
      <c r="H11" s="236"/>
      <c r="I11" s="236"/>
      <c r="J11" s="237"/>
    </row>
    <row r="12" spans="1:10" ht="36" customHeight="1" x14ac:dyDescent="0.25">
      <c r="A12" s="7"/>
      <c r="B12" s="202" t="s">
        <v>114</v>
      </c>
      <c r="C12" s="203"/>
      <c r="D12" s="203"/>
      <c r="E12" s="203"/>
      <c r="F12" s="90">
        <f>H12*1.2</f>
        <v>112147.2</v>
      </c>
      <c r="G12" s="91">
        <f>H12*1.1</f>
        <v>102801.60000000001</v>
      </c>
      <c r="H12" s="91">
        <v>93456</v>
      </c>
      <c r="I12" s="91">
        <f>H12*0.75</f>
        <v>70092</v>
      </c>
      <c r="J12" s="91">
        <f>H12*0.5</f>
        <v>46728</v>
      </c>
    </row>
    <row r="13" spans="1:10" ht="36" customHeight="1" thickBot="1" x14ac:dyDescent="0.3">
      <c r="A13" s="7"/>
      <c r="B13" s="193" t="s">
        <v>116</v>
      </c>
      <c r="C13" s="194"/>
      <c r="D13" s="194"/>
      <c r="E13" s="194"/>
      <c r="F13" s="92">
        <f>H13*1.2</f>
        <v>131155.19999999998</v>
      </c>
      <c r="G13" s="93">
        <f>H13*1.1</f>
        <v>120225.60000000001</v>
      </c>
      <c r="H13" s="93">
        <v>109296</v>
      </c>
      <c r="I13" s="93">
        <f>H13*0.75</f>
        <v>81972</v>
      </c>
      <c r="J13" s="93">
        <f>H13*0.5</f>
        <v>54648</v>
      </c>
    </row>
    <row r="14" spans="1:10" ht="24" customHeight="1" thickBot="1" x14ac:dyDescent="0.3">
      <c r="A14" s="7"/>
      <c r="B14" s="229"/>
      <c r="C14" s="493"/>
      <c r="D14" s="493"/>
      <c r="E14" s="494"/>
      <c r="F14" s="232"/>
      <c r="G14" s="233"/>
      <c r="H14" s="233"/>
      <c r="I14" s="233"/>
      <c r="J14" s="234"/>
    </row>
    <row r="15" spans="1:10" ht="36" customHeight="1" thickBot="1" x14ac:dyDescent="0.3">
      <c r="A15" s="7" t="s">
        <v>111</v>
      </c>
      <c r="B15" s="202" t="s">
        <v>117</v>
      </c>
      <c r="C15" s="340"/>
      <c r="D15" s="340"/>
      <c r="E15" s="341"/>
      <c r="F15" s="385">
        <v>16740</v>
      </c>
      <c r="G15" s="386"/>
      <c r="H15" s="386"/>
      <c r="I15" s="386"/>
      <c r="J15" s="387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385">
        <v>23760</v>
      </c>
      <c r="G16" s="386"/>
      <c r="H16" s="386"/>
      <c r="I16" s="386"/>
      <c r="J16" s="387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63">
        <v>1620</v>
      </c>
      <c r="G18" s="446"/>
      <c r="H18" s="446"/>
      <c r="I18" s="446"/>
      <c r="J18" s="447"/>
    </row>
    <row r="19" spans="1:10" ht="36" customHeight="1" thickBot="1" x14ac:dyDescent="0.3">
      <c r="A19" s="7" t="s">
        <v>113</v>
      </c>
      <c r="B19" s="145" t="s">
        <v>120</v>
      </c>
      <c r="C19" s="168"/>
      <c r="D19" s="168"/>
      <c r="E19" s="126"/>
      <c r="F19" s="258">
        <v>2304</v>
      </c>
      <c r="G19" s="453"/>
      <c r="H19" s="453"/>
      <c r="I19" s="453"/>
      <c r="J19" s="454"/>
    </row>
    <row r="20" spans="1:10" ht="31.5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"&amp;MIN(F22:F51)&amp;" до "&amp;MAX(F22:F51)</f>
        <v>Цена от 14760 до 442800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14760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29520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44280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59040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73800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88560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103320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118080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132840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147600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162360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177120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191880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206640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221400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236160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250920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265680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280440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141</v>
      </c>
      <c r="C41" s="168"/>
      <c r="D41" s="168"/>
      <c r="E41" s="126"/>
      <c r="F41" s="127">
        <v>295200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234</v>
      </c>
      <c r="C42" s="168"/>
      <c r="D42" s="168"/>
      <c r="E42" s="126"/>
      <c r="F42" s="127">
        <v>309960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235</v>
      </c>
      <c r="C43" s="168"/>
      <c r="D43" s="168"/>
      <c r="E43" s="126"/>
      <c r="F43" s="127">
        <v>324720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236</v>
      </c>
      <c r="C44" s="168"/>
      <c r="D44" s="168"/>
      <c r="E44" s="126"/>
      <c r="F44" s="127">
        <v>339480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237</v>
      </c>
      <c r="C45" s="168"/>
      <c r="D45" s="168"/>
      <c r="E45" s="126"/>
      <c r="F45" s="127">
        <v>354240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238</v>
      </c>
      <c r="C46" s="168"/>
      <c r="D46" s="168"/>
      <c r="E46" s="126"/>
      <c r="F46" s="127">
        <v>369000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239</v>
      </c>
      <c r="C47" s="168"/>
      <c r="D47" s="168"/>
      <c r="E47" s="126"/>
      <c r="F47" s="127">
        <v>383760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240</v>
      </c>
      <c r="C48" s="168"/>
      <c r="D48" s="168"/>
      <c r="E48" s="126"/>
      <c r="F48" s="127">
        <v>398520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241</v>
      </c>
      <c r="C49" s="168"/>
      <c r="D49" s="168"/>
      <c r="E49" s="126"/>
      <c r="F49" s="127">
        <v>413280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242</v>
      </c>
      <c r="C50" s="168"/>
      <c r="D50" s="168"/>
      <c r="E50" s="126"/>
      <c r="F50" s="127">
        <v>428040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243</v>
      </c>
      <c r="C51" s="168"/>
      <c r="D51" s="168"/>
      <c r="E51" s="126"/>
      <c r="F51" s="127">
        <v>442800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244</v>
      </c>
      <c r="C52" s="168"/>
      <c r="D52" s="168"/>
      <c r="E52" s="126"/>
      <c r="F52" s="127">
        <v>457560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245</v>
      </c>
      <c r="C53" s="168"/>
      <c r="D53" s="168"/>
      <c r="E53" s="126"/>
      <c r="F53" s="127">
        <v>472320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246</v>
      </c>
      <c r="C54" s="168"/>
      <c r="D54" s="168"/>
      <c r="E54" s="126"/>
      <c r="F54" s="127">
        <v>487080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247</v>
      </c>
      <c r="C55" s="168"/>
      <c r="D55" s="168"/>
      <c r="E55" s="126"/>
      <c r="F55" s="127">
        <v>501840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248</v>
      </c>
      <c r="C56" s="168"/>
      <c r="D56" s="168"/>
      <c r="E56" s="126"/>
      <c r="F56" s="127">
        <v>516600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249</v>
      </c>
      <c r="C57" s="168"/>
      <c r="D57" s="168"/>
      <c r="E57" s="126"/>
      <c r="F57" s="127">
        <v>531360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250</v>
      </c>
      <c r="C58" s="168"/>
      <c r="D58" s="168"/>
      <c r="E58" s="126"/>
      <c r="F58" s="127">
        <v>546120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251</v>
      </c>
      <c r="C59" s="168"/>
      <c r="D59" s="168"/>
      <c r="E59" s="126"/>
      <c r="F59" s="127">
        <v>560880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252</v>
      </c>
      <c r="C60" s="168"/>
      <c r="D60" s="168"/>
      <c r="E60" s="126"/>
      <c r="F60" s="127">
        <v>575640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253</v>
      </c>
      <c r="C61" s="168"/>
      <c r="D61" s="168"/>
      <c r="E61" s="126"/>
      <c r="F61" s="127">
        <v>590400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353</v>
      </c>
      <c r="C62" s="168"/>
      <c r="D62" s="168"/>
      <c r="E62" s="126"/>
      <c r="F62" s="127">
        <v>605160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354</v>
      </c>
      <c r="C63" s="168"/>
      <c r="D63" s="168"/>
      <c r="E63" s="126"/>
      <c r="F63" s="127">
        <v>619920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355</v>
      </c>
      <c r="C64" s="168"/>
      <c r="D64" s="168"/>
      <c r="E64" s="126"/>
      <c r="F64" s="127">
        <v>634680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356</v>
      </c>
      <c r="C65" s="168"/>
      <c r="D65" s="168"/>
      <c r="E65" s="126"/>
      <c r="F65" s="127">
        <v>649440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357</v>
      </c>
      <c r="C66" s="168"/>
      <c r="D66" s="168"/>
      <c r="E66" s="126"/>
      <c r="F66" s="127">
        <v>664200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358</v>
      </c>
      <c r="C67" s="168"/>
      <c r="D67" s="168"/>
      <c r="E67" s="126"/>
      <c r="F67" s="127">
        <v>678960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359</v>
      </c>
      <c r="C68" s="168"/>
      <c r="D68" s="168"/>
      <c r="E68" s="126"/>
      <c r="F68" s="127">
        <v>693720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360</v>
      </c>
      <c r="C69" s="168"/>
      <c r="D69" s="168"/>
      <c r="E69" s="126"/>
      <c r="F69" s="127">
        <v>708480</v>
      </c>
      <c r="G69" s="128"/>
      <c r="H69" s="128"/>
      <c r="I69" s="128"/>
      <c r="J69" s="129"/>
    </row>
    <row r="70" spans="1:10" ht="36" customHeight="1" outlineLevel="1" x14ac:dyDescent="0.25">
      <c r="A70" s="7"/>
      <c r="B70" s="145" t="s">
        <v>361</v>
      </c>
      <c r="C70" s="168"/>
      <c r="D70" s="168"/>
      <c r="E70" s="126"/>
      <c r="F70" s="127">
        <v>723240</v>
      </c>
      <c r="G70" s="128"/>
      <c r="H70" s="128"/>
      <c r="I70" s="128"/>
      <c r="J70" s="129"/>
    </row>
    <row r="71" spans="1:10" ht="36" customHeight="1" outlineLevel="1" thickBot="1" x14ac:dyDescent="0.3">
      <c r="A71" s="7"/>
      <c r="B71" s="145" t="s">
        <v>362</v>
      </c>
      <c r="C71" s="168"/>
      <c r="D71" s="168"/>
      <c r="E71" s="126"/>
      <c r="F71" s="127">
        <v>738000</v>
      </c>
      <c r="G71" s="128"/>
      <c r="H71" s="128"/>
      <c r="I71" s="128"/>
      <c r="J71" s="129"/>
    </row>
    <row r="72" spans="1:10" ht="30" customHeight="1" thickBot="1" x14ac:dyDescent="0.4">
      <c r="A72" s="69" t="s">
        <v>270</v>
      </c>
      <c r="B72" s="70"/>
      <c r="C72" s="71"/>
      <c r="D72" s="71"/>
      <c r="E72" s="71"/>
      <c r="F72" s="254" t="s">
        <v>270</v>
      </c>
      <c r="G72" s="290"/>
      <c r="H72" s="290"/>
      <c r="I72" s="290"/>
      <c r="J72" s="291"/>
    </row>
    <row r="73" spans="1:10" ht="36" customHeight="1" thickBot="1" x14ac:dyDescent="0.3">
      <c r="A73" s="7" t="s">
        <v>111</v>
      </c>
      <c r="B73" s="202" t="s">
        <v>271</v>
      </c>
      <c r="C73" s="203"/>
      <c r="D73" s="203"/>
      <c r="E73" s="204"/>
      <c r="F73" s="16">
        <f>H73*1.2</f>
        <v>80049.599999999991</v>
      </c>
      <c r="G73" s="16">
        <f>H73*1.1</f>
        <v>73378.8</v>
      </c>
      <c r="H73" s="16">
        <v>66708</v>
      </c>
      <c r="I73" s="16">
        <f>H73*0.75</f>
        <v>50031</v>
      </c>
      <c r="J73" s="16">
        <f>H73*0.5</f>
        <v>33354</v>
      </c>
    </row>
    <row r="74" spans="1:10" ht="34.5" customHeight="1" thickBot="1" x14ac:dyDescent="0.3">
      <c r="A74" s="7"/>
      <c r="B74" s="115"/>
      <c r="C74" s="116"/>
      <c r="D74" s="116"/>
      <c r="E74" s="117"/>
      <c r="F74" s="254" t="s">
        <v>270</v>
      </c>
      <c r="G74" s="290"/>
      <c r="H74" s="290"/>
      <c r="I74" s="290"/>
      <c r="J74" s="291"/>
    </row>
    <row r="75" spans="1:10" ht="36" customHeight="1" thickBot="1" x14ac:dyDescent="0.3">
      <c r="A75" s="7" t="s">
        <v>111</v>
      </c>
      <c r="B75" s="202" t="s">
        <v>272</v>
      </c>
      <c r="C75" s="203"/>
      <c r="D75" s="203"/>
      <c r="E75" s="204"/>
      <c r="F75" s="16">
        <f>H75*1.2</f>
        <v>93657.599999999991</v>
      </c>
      <c r="G75" s="16">
        <f>H75*1.1</f>
        <v>85852.800000000003</v>
      </c>
      <c r="H75" s="16">
        <v>78048</v>
      </c>
      <c r="I75" s="16">
        <f>H75*0.75</f>
        <v>58536</v>
      </c>
      <c r="J75" s="16">
        <f>H75*0.5</f>
        <v>39024</v>
      </c>
    </row>
    <row r="76" spans="1:10" ht="24" customHeight="1" thickBot="1" x14ac:dyDescent="0.3">
      <c r="A76" s="7"/>
      <c r="B76" s="115"/>
      <c r="C76" s="185"/>
      <c r="D76" s="185"/>
      <c r="E76" s="186"/>
      <c r="F76" s="254" t="s">
        <v>270</v>
      </c>
      <c r="G76" s="290"/>
      <c r="H76" s="290"/>
      <c r="I76" s="290"/>
      <c r="J76" s="291"/>
    </row>
    <row r="77" spans="1:10" ht="36" customHeight="1" thickBot="1" x14ac:dyDescent="0.3">
      <c r="A77" s="7" t="s">
        <v>111</v>
      </c>
      <c r="B77" s="145" t="s">
        <v>273</v>
      </c>
      <c r="C77" s="168"/>
      <c r="D77" s="168"/>
      <c r="E77" s="126"/>
      <c r="F77" s="263">
        <v>1620</v>
      </c>
      <c r="G77" s="446"/>
      <c r="H77" s="446"/>
      <c r="I77" s="446"/>
      <c r="J77" s="447"/>
    </row>
    <row r="78" spans="1:10" ht="30" customHeight="1" thickBot="1" x14ac:dyDescent="0.3">
      <c r="A78" s="254"/>
      <c r="B78" s="290"/>
      <c r="C78" s="290"/>
      <c r="D78" s="290"/>
      <c r="E78" s="291"/>
      <c r="F78" s="254" t="s">
        <v>270</v>
      </c>
      <c r="G78" s="290"/>
      <c r="H78" s="290"/>
      <c r="I78" s="290"/>
      <c r="J78" s="291"/>
    </row>
    <row r="79" spans="1:10" ht="36" customHeight="1" thickBot="1" x14ac:dyDescent="0.3">
      <c r="A79" s="7"/>
      <c r="B79" s="187" t="s">
        <v>121</v>
      </c>
      <c r="C79" s="188"/>
      <c r="D79" s="188"/>
      <c r="E79" s="189"/>
      <c r="F79" s="443" t="str">
        <f>"Цена от "&amp;MIN(F80:F104)&amp;" до "&amp;MAX(F80:F104)</f>
        <v>Цена от 14760 до 369000</v>
      </c>
      <c r="G79" s="444"/>
      <c r="H79" s="444"/>
      <c r="I79" s="444"/>
      <c r="J79" s="445"/>
    </row>
    <row r="80" spans="1:10" ht="36" customHeight="1" outlineLevel="1" x14ac:dyDescent="0.25">
      <c r="A80" s="7"/>
      <c r="B80" s="145" t="s">
        <v>274</v>
      </c>
      <c r="C80" s="168"/>
      <c r="D80" s="168"/>
      <c r="E80" s="168"/>
      <c r="F80" s="238">
        <v>14760</v>
      </c>
      <c r="G80" s="239"/>
      <c r="H80" s="239"/>
      <c r="I80" s="239"/>
      <c r="J80" s="240"/>
    </row>
    <row r="81" spans="1:10" ht="36" customHeight="1" outlineLevel="1" x14ac:dyDescent="0.25">
      <c r="A81" s="7"/>
      <c r="B81" s="145" t="s">
        <v>275</v>
      </c>
      <c r="C81" s="168"/>
      <c r="D81" s="168"/>
      <c r="E81" s="168"/>
      <c r="F81" s="183">
        <v>29520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276</v>
      </c>
      <c r="C82" s="168"/>
      <c r="D82" s="168"/>
      <c r="E82" s="168"/>
      <c r="F82" s="183">
        <v>44280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277</v>
      </c>
      <c r="C83" s="168"/>
      <c r="D83" s="168"/>
      <c r="E83" s="168"/>
      <c r="F83" s="183">
        <v>59040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278</v>
      </c>
      <c r="C84" s="168"/>
      <c r="D84" s="168"/>
      <c r="E84" s="168"/>
      <c r="F84" s="183">
        <v>73800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279</v>
      </c>
      <c r="C85" s="168"/>
      <c r="D85" s="168"/>
      <c r="E85" s="168"/>
      <c r="F85" s="183">
        <v>88560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280</v>
      </c>
      <c r="C86" s="168"/>
      <c r="D86" s="168"/>
      <c r="E86" s="168"/>
      <c r="F86" s="183">
        <v>103320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281</v>
      </c>
      <c r="C87" s="168"/>
      <c r="D87" s="168"/>
      <c r="E87" s="168"/>
      <c r="F87" s="183">
        <v>118080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282</v>
      </c>
      <c r="C88" s="168"/>
      <c r="D88" s="168"/>
      <c r="E88" s="168"/>
      <c r="F88" s="183">
        <v>132840</v>
      </c>
      <c r="G88" s="169"/>
      <c r="H88" s="169"/>
      <c r="I88" s="169"/>
      <c r="J88" s="184"/>
    </row>
    <row r="89" spans="1:10" ht="36" customHeight="1" outlineLevel="1" x14ac:dyDescent="0.25">
      <c r="A89" s="7"/>
      <c r="B89" s="145" t="s">
        <v>283</v>
      </c>
      <c r="C89" s="168"/>
      <c r="D89" s="168"/>
      <c r="E89" s="168"/>
      <c r="F89" s="183">
        <v>147600</v>
      </c>
      <c r="G89" s="169"/>
      <c r="H89" s="169"/>
      <c r="I89" s="169"/>
      <c r="J89" s="184"/>
    </row>
    <row r="90" spans="1:10" ht="36" customHeight="1" outlineLevel="1" x14ac:dyDescent="0.25">
      <c r="A90" s="7"/>
      <c r="B90" s="145" t="s">
        <v>284</v>
      </c>
      <c r="C90" s="168"/>
      <c r="D90" s="168"/>
      <c r="E90" s="168"/>
      <c r="F90" s="183">
        <v>162360</v>
      </c>
      <c r="G90" s="169"/>
      <c r="H90" s="169"/>
      <c r="I90" s="169"/>
      <c r="J90" s="184"/>
    </row>
    <row r="91" spans="1:10" ht="36" customHeight="1" outlineLevel="1" x14ac:dyDescent="0.25">
      <c r="A91" s="7"/>
      <c r="B91" s="145" t="s">
        <v>285</v>
      </c>
      <c r="C91" s="168"/>
      <c r="D91" s="168"/>
      <c r="E91" s="168"/>
      <c r="F91" s="183">
        <v>177120</v>
      </c>
      <c r="G91" s="169"/>
      <c r="H91" s="169"/>
      <c r="I91" s="169"/>
      <c r="J91" s="184"/>
    </row>
    <row r="92" spans="1:10" ht="36" customHeight="1" outlineLevel="1" x14ac:dyDescent="0.25">
      <c r="A92" s="7"/>
      <c r="B92" s="145" t="s">
        <v>286</v>
      </c>
      <c r="C92" s="168"/>
      <c r="D92" s="168"/>
      <c r="E92" s="168"/>
      <c r="F92" s="183">
        <v>191880</v>
      </c>
      <c r="G92" s="169"/>
      <c r="H92" s="169"/>
      <c r="I92" s="169"/>
      <c r="J92" s="184"/>
    </row>
    <row r="93" spans="1:10" ht="36" customHeight="1" outlineLevel="1" x14ac:dyDescent="0.25">
      <c r="A93" s="7"/>
      <c r="B93" s="145" t="s">
        <v>287</v>
      </c>
      <c r="C93" s="168"/>
      <c r="D93" s="168"/>
      <c r="E93" s="168"/>
      <c r="F93" s="183">
        <v>206640</v>
      </c>
      <c r="G93" s="169"/>
      <c r="H93" s="169"/>
      <c r="I93" s="169"/>
      <c r="J93" s="184"/>
    </row>
    <row r="94" spans="1:10" ht="36" customHeight="1" outlineLevel="1" x14ac:dyDescent="0.25">
      <c r="A94" s="7"/>
      <c r="B94" s="145" t="s">
        <v>288</v>
      </c>
      <c r="C94" s="168"/>
      <c r="D94" s="168"/>
      <c r="E94" s="168"/>
      <c r="F94" s="183">
        <v>221400</v>
      </c>
      <c r="G94" s="169"/>
      <c r="H94" s="169"/>
      <c r="I94" s="169"/>
      <c r="J94" s="184"/>
    </row>
    <row r="95" spans="1:10" ht="36" customHeight="1" outlineLevel="1" x14ac:dyDescent="0.25">
      <c r="A95" s="7"/>
      <c r="B95" s="145" t="s">
        <v>289</v>
      </c>
      <c r="C95" s="168"/>
      <c r="D95" s="168"/>
      <c r="E95" s="168"/>
      <c r="F95" s="183">
        <v>236160</v>
      </c>
      <c r="G95" s="169"/>
      <c r="H95" s="169"/>
      <c r="I95" s="169"/>
      <c r="J95" s="184"/>
    </row>
    <row r="96" spans="1:10" ht="36" customHeight="1" outlineLevel="1" x14ac:dyDescent="0.25">
      <c r="A96" s="7"/>
      <c r="B96" s="145" t="s">
        <v>290</v>
      </c>
      <c r="C96" s="168"/>
      <c r="D96" s="168"/>
      <c r="E96" s="168"/>
      <c r="F96" s="183">
        <v>250920</v>
      </c>
      <c r="G96" s="169"/>
      <c r="H96" s="169"/>
      <c r="I96" s="169"/>
      <c r="J96" s="184"/>
    </row>
    <row r="97" spans="1:10" ht="36" customHeight="1" outlineLevel="1" x14ac:dyDescent="0.25">
      <c r="A97" s="7"/>
      <c r="B97" s="145" t="s">
        <v>291</v>
      </c>
      <c r="C97" s="168"/>
      <c r="D97" s="168"/>
      <c r="E97" s="168"/>
      <c r="F97" s="183">
        <v>265680</v>
      </c>
      <c r="G97" s="169"/>
      <c r="H97" s="169"/>
      <c r="I97" s="169"/>
      <c r="J97" s="184"/>
    </row>
    <row r="98" spans="1:10" ht="36" customHeight="1" outlineLevel="1" x14ac:dyDescent="0.25">
      <c r="A98" s="7"/>
      <c r="B98" s="145" t="s">
        <v>292</v>
      </c>
      <c r="C98" s="168"/>
      <c r="D98" s="168"/>
      <c r="E98" s="168"/>
      <c r="F98" s="183">
        <v>280440</v>
      </c>
      <c r="G98" s="169"/>
      <c r="H98" s="169"/>
      <c r="I98" s="169"/>
      <c r="J98" s="184"/>
    </row>
    <row r="99" spans="1:10" ht="36" customHeight="1" outlineLevel="1" x14ac:dyDescent="0.25">
      <c r="A99" s="7"/>
      <c r="B99" s="145" t="s">
        <v>293</v>
      </c>
      <c r="C99" s="168"/>
      <c r="D99" s="168"/>
      <c r="E99" s="168"/>
      <c r="F99" s="183">
        <v>295200</v>
      </c>
      <c r="G99" s="169"/>
      <c r="H99" s="169"/>
      <c r="I99" s="169"/>
      <c r="J99" s="184"/>
    </row>
    <row r="100" spans="1:10" ht="36" customHeight="1" outlineLevel="1" x14ac:dyDescent="0.25">
      <c r="A100" s="7"/>
      <c r="B100" s="145" t="s">
        <v>294</v>
      </c>
      <c r="C100" s="168"/>
      <c r="D100" s="168"/>
      <c r="E100" s="168"/>
      <c r="F100" s="183">
        <v>309960</v>
      </c>
      <c r="G100" s="169"/>
      <c r="H100" s="169"/>
      <c r="I100" s="169"/>
      <c r="J100" s="184"/>
    </row>
    <row r="101" spans="1:10" ht="36" customHeight="1" outlineLevel="1" x14ac:dyDescent="0.25">
      <c r="A101" s="7"/>
      <c r="B101" s="145" t="s">
        <v>295</v>
      </c>
      <c r="C101" s="168"/>
      <c r="D101" s="168"/>
      <c r="E101" s="168"/>
      <c r="F101" s="183">
        <v>324720</v>
      </c>
      <c r="G101" s="169"/>
      <c r="H101" s="169"/>
      <c r="I101" s="169"/>
      <c r="J101" s="184"/>
    </row>
    <row r="102" spans="1:10" ht="36" customHeight="1" outlineLevel="1" x14ac:dyDescent="0.25">
      <c r="A102" s="7"/>
      <c r="B102" s="145" t="s">
        <v>296</v>
      </c>
      <c r="C102" s="168"/>
      <c r="D102" s="168"/>
      <c r="E102" s="168"/>
      <c r="F102" s="183">
        <v>339480</v>
      </c>
      <c r="G102" s="169"/>
      <c r="H102" s="169"/>
      <c r="I102" s="169"/>
      <c r="J102" s="184"/>
    </row>
    <row r="103" spans="1:10" ht="36" customHeight="1" outlineLevel="1" x14ac:dyDescent="0.25">
      <c r="A103" s="7"/>
      <c r="B103" s="145" t="s">
        <v>297</v>
      </c>
      <c r="C103" s="168"/>
      <c r="D103" s="168"/>
      <c r="E103" s="168"/>
      <c r="F103" s="183">
        <v>354240</v>
      </c>
      <c r="G103" s="169"/>
      <c r="H103" s="169"/>
      <c r="I103" s="169"/>
      <c r="J103" s="184"/>
    </row>
    <row r="104" spans="1:10" ht="36" customHeight="1" outlineLevel="1" x14ac:dyDescent="0.25">
      <c r="A104" s="7"/>
      <c r="B104" s="145" t="s">
        <v>298</v>
      </c>
      <c r="C104" s="168"/>
      <c r="D104" s="168"/>
      <c r="E104" s="168"/>
      <c r="F104" s="183">
        <v>369000</v>
      </c>
      <c r="G104" s="169"/>
      <c r="H104" s="169"/>
      <c r="I104" s="169"/>
      <c r="J104" s="184"/>
    </row>
    <row r="105" spans="1:10" ht="36" customHeight="1" outlineLevel="1" x14ac:dyDescent="0.25">
      <c r="A105" s="7"/>
      <c r="B105" s="145" t="s">
        <v>299</v>
      </c>
      <c r="C105" s="168"/>
      <c r="D105" s="168"/>
      <c r="E105" s="168"/>
      <c r="F105" s="183">
        <v>383760</v>
      </c>
      <c r="G105" s="169"/>
      <c r="H105" s="169"/>
      <c r="I105" s="169"/>
      <c r="J105" s="184"/>
    </row>
    <row r="106" spans="1:10" ht="36" customHeight="1" outlineLevel="1" x14ac:dyDescent="0.25">
      <c r="A106" s="7"/>
      <c r="B106" s="145" t="s">
        <v>300</v>
      </c>
      <c r="C106" s="168"/>
      <c r="D106" s="168"/>
      <c r="E106" s="168"/>
      <c r="F106" s="183">
        <v>398520</v>
      </c>
      <c r="G106" s="169"/>
      <c r="H106" s="169"/>
      <c r="I106" s="169"/>
      <c r="J106" s="184"/>
    </row>
    <row r="107" spans="1:10" ht="36" customHeight="1" outlineLevel="1" x14ac:dyDescent="0.25">
      <c r="A107" s="7"/>
      <c r="B107" s="145" t="s">
        <v>301</v>
      </c>
      <c r="C107" s="168"/>
      <c r="D107" s="168"/>
      <c r="E107" s="168"/>
      <c r="F107" s="183">
        <v>413280</v>
      </c>
      <c r="G107" s="169"/>
      <c r="H107" s="169"/>
      <c r="I107" s="169"/>
      <c r="J107" s="184"/>
    </row>
    <row r="108" spans="1:10" ht="36" customHeight="1" outlineLevel="1" x14ac:dyDescent="0.25">
      <c r="A108" s="7"/>
      <c r="B108" s="145" t="s">
        <v>302</v>
      </c>
      <c r="C108" s="168"/>
      <c r="D108" s="168"/>
      <c r="E108" s="168"/>
      <c r="F108" s="183">
        <v>428040</v>
      </c>
      <c r="G108" s="169"/>
      <c r="H108" s="169"/>
      <c r="I108" s="169"/>
      <c r="J108" s="184"/>
    </row>
    <row r="109" spans="1:10" ht="36" customHeight="1" outlineLevel="1" x14ac:dyDescent="0.25">
      <c r="A109" s="7"/>
      <c r="B109" s="145" t="s">
        <v>303</v>
      </c>
      <c r="C109" s="168"/>
      <c r="D109" s="168"/>
      <c r="E109" s="168"/>
      <c r="F109" s="183">
        <v>442800</v>
      </c>
      <c r="G109" s="169"/>
      <c r="H109" s="169"/>
      <c r="I109" s="169"/>
      <c r="J109" s="184"/>
    </row>
    <row r="110" spans="1:10" ht="36" customHeight="1" outlineLevel="1" x14ac:dyDescent="0.25">
      <c r="A110" s="7"/>
      <c r="B110" s="145" t="s">
        <v>304</v>
      </c>
      <c r="C110" s="168"/>
      <c r="D110" s="168"/>
      <c r="E110" s="168"/>
      <c r="F110" s="183">
        <v>457560</v>
      </c>
      <c r="G110" s="169"/>
      <c r="H110" s="169"/>
      <c r="I110" s="169"/>
      <c r="J110" s="184"/>
    </row>
    <row r="111" spans="1:10" ht="36" customHeight="1" outlineLevel="1" x14ac:dyDescent="0.25">
      <c r="A111" s="7"/>
      <c r="B111" s="145" t="s">
        <v>305</v>
      </c>
      <c r="C111" s="168"/>
      <c r="D111" s="168"/>
      <c r="E111" s="168"/>
      <c r="F111" s="183">
        <v>472320</v>
      </c>
      <c r="G111" s="169"/>
      <c r="H111" s="169"/>
      <c r="I111" s="169"/>
      <c r="J111" s="184"/>
    </row>
    <row r="112" spans="1:10" ht="36" customHeight="1" outlineLevel="1" x14ac:dyDescent="0.25">
      <c r="A112" s="7"/>
      <c r="B112" s="145" t="s">
        <v>306</v>
      </c>
      <c r="C112" s="168"/>
      <c r="D112" s="168"/>
      <c r="E112" s="168"/>
      <c r="F112" s="183">
        <v>487080</v>
      </c>
      <c r="G112" s="169"/>
      <c r="H112" s="169"/>
      <c r="I112" s="169"/>
      <c r="J112" s="184"/>
    </row>
    <row r="113" spans="1:10" ht="36" customHeight="1" outlineLevel="1" x14ac:dyDescent="0.25">
      <c r="A113" s="7"/>
      <c r="B113" s="145" t="s">
        <v>307</v>
      </c>
      <c r="C113" s="168"/>
      <c r="D113" s="168"/>
      <c r="E113" s="168"/>
      <c r="F113" s="183">
        <v>501840</v>
      </c>
      <c r="G113" s="169"/>
      <c r="H113" s="169"/>
      <c r="I113" s="169"/>
      <c r="J113" s="184"/>
    </row>
    <row r="114" spans="1:10" ht="36" customHeight="1" outlineLevel="1" x14ac:dyDescent="0.25">
      <c r="A114" s="7"/>
      <c r="B114" s="145" t="s">
        <v>308</v>
      </c>
      <c r="C114" s="168"/>
      <c r="D114" s="168"/>
      <c r="E114" s="168"/>
      <c r="F114" s="183">
        <v>516600</v>
      </c>
      <c r="G114" s="169"/>
      <c r="H114" s="169"/>
      <c r="I114" s="169"/>
      <c r="J114" s="184"/>
    </row>
    <row r="115" spans="1:10" ht="36" customHeight="1" outlineLevel="1" x14ac:dyDescent="0.25">
      <c r="A115" s="7"/>
      <c r="B115" s="145" t="s">
        <v>309</v>
      </c>
      <c r="C115" s="168"/>
      <c r="D115" s="168"/>
      <c r="E115" s="168"/>
      <c r="F115" s="183">
        <v>531360</v>
      </c>
      <c r="G115" s="169"/>
      <c r="H115" s="169"/>
      <c r="I115" s="169"/>
      <c r="J115" s="184"/>
    </row>
    <row r="116" spans="1:10" ht="36" customHeight="1" outlineLevel="1" x14ac:dyDescent="0.25">
      <c r="A116" s="7"/>
      <c r="B116" s="145" t="s">
        <v>310</v>
      </c>
      <c r="C116" s="168"/>
      <c r="D116" s="168"/>
      <c r="E116" s="168"/>
      <c r="F116" s="183">
        <v>546120</v>
      </c>
      <c r="G116" s="169"/>
      <c r="H116" s="169"/>
      <c r="I116" s="169"/>
      <c r="J116" s="184"/>
    </row>
    <row r="117" spans="1:10" ht="36" customHeight="1" outlineLevel="1" x14ac:dyDescent="0.25">
      <c r="A117" s="7"/>
      <c r="B117" s="145" t="s">
        <v>311</v>
      </c>
      <c r="C117" s="168"/>
      <c r="D117" s="168"/>
      <c r="E117" s="168"/>
      <c r="F117" s="183">
        <v>560880</v>
      </c>
      <c r="G117" s="169"/>
      <c r="H117" s="169"/>
      <c r="I117" s="169"/>
      <c r="J117" s="184"/>
    </row>
    <row r="118" spans="1:10" ht="36" customHeight="1" outlineLevel="1" x14ac:dyDescent="0.25">
      <c r="A118" s="7"/>
      <c r="B118" s="145" t="s">
        <v>312</v>
      </c>
      <c r="C118" s="168"/>
      <c r="D118" s="168"/>
      <c r="E118" s="168"/>
      <c r="F118" s="183">
        <v>575640</v>
      </c>
      <c r="G118" s="169"/>
      <c r="H118" s="169"/>
      <c r="I118" s="169"/>
      <c r="J118" s="184"/>
    </row>
    <row r="119" spans="1:10" ht="36" customHeight="1" outlineLevel="1" x14ac:dyDescent="0.25">
      <c r="A119" s="7"/>
      <c r="B119" s="145" t="s">
        <v>313</v>
      </c>
      <c r="C119" s="168"/>
      <c r="D119" s="168"/>
      <c r="E119" s="168"/>
      <c r="F119" s="183">
        <v>590400</v>
      </c>
      <c r="G119" s="169"/>
      <c r="H119" s="169"/>
      <c r="I119" s="169"/>
      <c r="J119" s="184"/>
    </row>
    <row r="120" spans="1:10" ht="36" customHeight="1" outlineLevel="1" x14ac:dyDescent="0.25">
      <c r="A120" s="7"/>
      <c r="B120" s="145" t="s">
        <v>363</v>
      </c>
      <c r="C120" s="168"/>
      <c r="D120" s="168"/>
      <c r="E120" s="168"/>
      <c r="F120" s="183">
        <v>605160</v>
      </c>
      <c r="G120" s="169"/>
      <c r="H120" s="169"/>
      <c r="I120" s="169"/>
      <c r="J120" s="184"/>
    </row>
    <row r="121" spans="1:10" ht="36" customHeight="1" outlineLevel="1" x14ac:dyDescent="0.25">
      <c r="A121" s="7"/>
      <c r="B121" s="145" t="s">
        <v>364</v>
      </c>
      <c r="C121" s="168"/>
      <c r="D121" s="168"/>
      <c r="E121" s="168"/>
      <c r="F121" s="183">
        <v>619920</v>
      </c>
      <c r="G121" s="169"/>
      <c r="H121" s="169"/>
      <c r="I121" s="169"/>
      <c r="J121" s="184"/>
    </row>
    <row r="122" spans="1:10" ht="36" customHeight="1" outlineLevel="1" x14ac:dyDescent="0.25">
      <c r="A122" s="7"/>
      <c r="B122" s="145" t="s">
        <v>365</v>
      </c>
      <c r="C122" s="168"/>
      <c r="D122" s="168"/>
      <c r="E122" s="168"/>
      <c r="F122" s="183">
        <v>634680</v>
      </c>
      <c r="G122" s="169"/>
      <c r="H122" s="169"/>
      <c r="I122" s="169"/>
      <c r="J122" s="184"/>
    </row>
    <row r="123" spans="1:10" ht="36" customHeight="1" outlineLevel="1" x14ac:dyDescent="0.25">
      <c r="A123" s="7"/>
      <c r="B123" s="145" t="s">
        <v>366</v>
      </c>
      <c r="C123" s="168"/>
      <c r="D123" s="168"/>
      <c r="E123" s="168"/>
      <c r="F123" s="183">
        <v>649440</v>
      </c>
      <c r="G123" s="169"/>
      <c r="H123" s="169"/>
      <c r="I123" s="169"/>
      <c r="J123" s="184"/>
    </row>
    <row r="124" spans="1:10" ht="36" customHeight="1" outlineLevel="1" x14ac:dyDescent="0.25">
      <c r="A124" s="7"/>
      <c r="B124" s="145" t="s">
        <v>367</v>
      </c>
      <c r="C124" s="168"/>
      <c r="D124" s="168"/>
      <c r="E124" s="168"/>
      <c r="F124" s="183">
        <v>664200</v>
      </c>
      <c r="G124" s="169"/>
      <c r="H124" s="169"/>
      <c r="I124" s="169"/>
      <c r="J124" s="184"/>
    </row>
    <row r="125" spans="1:10" ht="36" customHeight="1" outlineLevel="1" x14ac:dyDescent="0.25">
      <c r="A125" s="7"/>
      <c r="B125" s="145" t="s">
        <v>368</v>
      </c>
      <c r="C125" s="168"/>
      <c r="D125" s="168"/>
      <c r="E125" s="168"/>
      <c r="F125" s="183">
        <v>678960</v>
      </c>
      <c r="G125" s="169"/>
      <c r="H125" s="169"/>
      <c r="I125" s="169"/>
      <c r="J125" s="184"/>
    </row>
    <row r="126" spans="1:10" ht="36" customHeight="1" outlineLevel="1" x14ac:dyDescent="0.25">
      <c r="A126" s="7"/>
      <c r="B126" s="145" t="s">
        <v>369</v>
      </c>
      <c r="C126" s="168"/>
      <c r="D126" s="168"/>
      <c r="E126" s="168"/>
      <c r="F126" s="183">
        <v>693720</v>
      </c>
      <c r="G126" s="169"/>
      <c r="H126" s="169"/>
      <c r="I126" s="169"/>
      <c r="J126" s="184"/>
    </row>
    <row r="127" spans="1:10" ht="36" customHeight="1" outlineLevel="1" x14ac:dyDescent="0.25">
      <c r="A127" s="7"/>
      <c r="B127" s="145" t="s">
        <v>370</v>
      </c>
      <c r="C127" s="168"/>
      <c r="D127" s="168"/>
      <c r="E127" s="168"/>
      <c r="F127" s="183">
        <v>708480</v>
      </c>
      <c r="G127" s="169"/>
      <c r="H127" s="169"/>
      <c r="I127" s="169"/>
      <c r="J127" s="184"/>
    </row>
    <row r="128" spans="1:10" ht="36" customHeight="1" outlineLevel="1" x14ac:dyDescent="0.25">
      <c r="A128" s="7"/>
      <c r="B128" s="145" t="s">
        <v>371</v>
      </c>
      <c r="C128" s="168"/>
      <c r="D128" s="168"/>
      <c r="E128" s="168"/>
      <c r="F128" s="183">
        <v>723240</v>
      </c>
      <c r="G128" s="169"/>
      <c r="H128" s="169"/>
      <c r="I128" s="169"/>
      <c r="J128" s="184"/>
    </row>
    <row r="129" spans="1:10" ht="36" customHeight="1" outlineLevel="1" thickBot="1" x14ac:dyDescent="0.3">
      <c r="A129" s="7"/>
      <c r="B129" s="145" t="s">
        <v>372</v>
      </c>
      <c r="C129" s="168"/>
      <c r="D129" s="168"/>
      <c r="E129" s="168"/>
      <c r="F129" s="442">
        <v>738000</v>
      </c>
      <c r="G129" s="243"/>
      <c r="H129" s="243"/>
      <c r="I129" s="243"/>
      <c r="J129" s="244"/>
    </row>
    <row r="130" spans="1:10" ht="36" customHeight="1" thickBot="1" x14ac:dyDescent="0.3">
      <c r="A130" s="7"/>
      <c r="B130" s="177" t="s">
        <v>142</v>
      </c>
      <c r="C130" s="178"/>
      <c r="D130" s="178"/>
      <c r="E130" s="179"/>
      <c r="F130" s="190" t="str">
        <f>"Цена от "&amp;MIN(F131:F140)&amp;" до "&amp;MAX(F131:F140)</f>
        <v>Цена от 2520 до 77940</v>
      </c>
      <c r="G130" s="191"/>
      <c r="H130" s="191"/>
      <c r="I130" s="191"/>
      <c r="J130" s="192"/>
    </row>
    <row r="131" spans="1:10" ht="36" customHeight="1" x14ac:dyDescent="0.25">
      <c r="A131" s="7"/>
      <c r="B131" s="124" t="s">
        <v>143</v>
      </c>
      <c r="C131" s="125"/>
      <c r="D131" s="125"/>
      <c r="E131" s="126"/>
      <c r="F131" s="127">
        <v>10800</v>
      </c>
      <c r="G131" s="128"/>
      <c r="H131" s="128"/>
      <c r="I131" s="128"/>
      <c r="J131" s="129"/>
    </row>
    <row r="132" spans="1:10" ht="36" customHeight="1" x14ac:dyDescent="0.25">
      <c r="A132" s="7"/>
      <c r="B132" s="124" t="s">
        <v>212</v>
      </c>
      <c r="C132" s="125"/>
      <c r="D132" s="125"/>
      <c r="E132" s="126"/>
      <c r="F132" s="127">
        <v>7740</v>
      </c>
      <c r="G132" s="128"/>
      <c r="H132" s="128"/>
      <c r="I132" s="128"/>
      <c r="J132" s="129"/>
    </row>
    <row r="133" spans="1:10" ht="36" customHeight="1" x14ac:dyDescent="0.25">
      <c r="A133" s="7"/>
      <c r="B133" s="139" t="s">
        <v>145</v>
      </c>
      <c r="C133" s="140"/>
      <c r="D133" s="140"/>
      <c r="E133" s="141"/>
      <c r="F133" s="142">
        <v>77940</v>
      </c>
      <c r="G133" s="143"/>
      <c r="H133" s="143"/>
      <c r="I133" s="143"/>
      <c r="J133" s="144"/>
    </row>
    <row r="134" spans="1:10" ht="36" customHeight="1" x14ac:dyDescent="0.25">
      <c r="A134" s="7"/>
      <c r="B134" s="124" t="s">
        <v>146</v>
      </c>
      <c r="C134" s="125"/>
      <c r="D134" s="125"/>
      <c r="E134" s="126"/>
      <c r="F134" s="127">
        <v>16740</v>
      </c>
      <c r="G134" s="128"/>
      <c r="H134" s="128"/>
      <c r="I134" s="128"/>
      <c r="J134" s="129"/>
    </row>
    <row r="135" spans="1:10" ht="36" customHeight="1" x14ac:dyDescent="0.25">
      <c r="A135" s="7"/>
      <c r="B135" s="124" t="s">
        <v>147</v>
      </c>
      <c r="C135" s="125"/>
      <c r="D135" s="125"/>
      <c r="E135" s="126"/>
      <c r="F135" s="127">
        <v>45540</v>
      </c>
      <c r="G135" s="128"/>
      <c r="H135" s="128"/>
      <c r="I135" s="128"/>
      <c r="J135" s="129"/>
    </row>
    <row r="136" spans="1:10" ht="36" customHeight="1" x14ac:dyDescent="0.25">
      <c r="A136" s="7"/>
      <c r="B136" s="124" t="s">
        <v>148</v>
      </c>
      <c r="C136" s="125"/>
      <c r="D136" s="125"/>
      <c r="E136" s="126"/>
      <c r="F136" s="127">
        <v>2520</v>
      </c>
      <c r="G136" s="128"/>
      <c r="H136" s="128"/>
      <c r="I136" s="128"/>
      <c r="J136" s="129"/>
    </row>
    <row r="137" spans="1:10" ht="36" customHeight="1" x14ac:dyDescent="0.25">
      <c r="A137" s="7"/>
      <c r="B137" s="124" t="s">
        <v>149</v>
      </c>
      <c r="C137" s="125"/>
      <c r="D137" s="125"/>
      <c r="E137" s="126"/>
      <c r="F137" s="127">
        <v>2520</v>
      </c>
      <c r="G137" s="128"/>
      <c r="H137" s="128"/>
      <c r="I137" s="128"/>
      <c r="J137" s="129"/>
    </row>
    <row r="138" spans="1:10" ht="36" customHeight="1" x14ac:dyDescent="0.25">
      <c r="A138" s="7"/>
      <c r="B138" s="124" t="s">
        <v>150</v>
      </c>
      <c r="C138" s="125"/>
      <c r="D138" s="125"/>
      <c r="E138" s="126"/>
      <c r="F138" s="127">
        <v>5040</v>
      </c>
      <c r="G138" s="128"/>
      <c r="H138" s="128"/>
      <c r="I138" s="128"/>
      <c r="J138" s="129"/>
    </row>
    <row r="139" spans="1:10" ht="36" customHeight="1" x14ac:dyDescent="0.25">
      <c r="A139" s="7"/>
      <c r="B139" s="124" t="s">
        <v>151</v>
      </c>
      <c r="C139" s="125"/>
      <c r="D139" s="125"/>
      <c r="E139" s="126"/>
      <c r="F139" s="127">
        <v>7560</v>
      </c>
      <c r="G139" s="128"/>
      <c r="H139" s="128"/>
      <c r="I139" s="128"/>
      <c r="J139" s="129"/>
    </row>
    <row r="140" spans="1:10" ht="36" customHeight="1" thickBot="1" x14ac:dyDescent="0.3">
      <c r="A140" s="7"/>
      <c r="B140" s="124" t="s">
        <v>152</v>
      </c>
      <c r="C140" s="125"/>
      <c r="D140" s="125"/>
      <c r="E140" s="126"/>
      <c r="F140" s="127">
        <v>50940</v>
      </c>
      <c r="G140" s="128"/>
      <c r="H140" s="128"/>
      <c r="I140" s="128"/>
      <c r="J140" s="129"/>
    </row>
    <row r="141" spans="1:10" ht="21.75" customHeight="1" thickBot="1" x14ac:dyDescent="0.3">
      <c r="A141" s="7"/>
      <c r="B141" s="115"/>
      <c r="C141" s="116"/>
      <c r="D141" s="116"/>
      <c r="E141" s="117"/>
      <c r="F141" s="118" t="s">
        <v>153</v>
      </c>
      <c r="G141" s="119"/>
      <c r="H141" s="119"/>
      <c r="I141" s="119"/>
      <c r="J141" s="120"/>
    </row>
    <row r="142" spans="1:10" ht="36" customHeight="1" thickBot="1" x14ac:dyDescent="0.3">
      <c r="A142" s="7"/>
      <c r="B142" s="124" t="s">
        <v>154</v>
      </c>
      <c r="C142" s="125"/>
      <c r="D142" s="125"/>
      <c r="E142" s="126"/>
      <c r="F142" s="127">
        <v>180</v>
      </c>
      <c r="G142" s="128"/>
      <c r="H142" s="128"/>
      <c r="I142" s="128"/>
      <c r="J142" s="129"/>
    </row>
    <row r="143" spans="1:10" ht="36" customHeight="1" thickBot="1" x14ac:dyDescent="0.3">
      <c r="A143" s="7"/>
      <c r="B143" s="18" t="s">
        <v>189</v>
      </c>
      <c r="C143" s="19"/>
      <c r="D143" s="19"/>
      <c r="E143" s="20"/>
      <c r="F143" s="156"/>
      <c r="G143" s="157"/>
      <c r="H143" s="157"/>
      <c r="I143" s="157"/>
      <c r="J143" s="158"/>
    </row>
    <row r="144" spans="1:10" ht="36" customHeight="1" thickBot="1" x14ac:dyDescent="0.3">
      <c r="A144" s="7"/>
      <c r="B144" s="218" t="s">
        <v>190</v>
      </c>
      <c r="C144" s="219"/>
      <c r="D144" s="219"/>
      <c r="E144" s="219"/>
      <c r="F144" s="219"/>
      <c r="G144" s="219"/>
      <c r="H144" s="219"/>
      <c r="I144" s="219"/>
      <c r="J144" s="220"/>
    </row>
    <row r="145" spans="1:10" ht="36" customHeight="1" x14ac:dyDescent="0.25">
      <c r="A145" s="7"/>
      <c r="B145" s="153" t="s">
        <v>191</v>
      </c>
      <c r="C145" s="154"/>
      <c r="D145" s="154"/>
      <c r="E145" s="155"/>
      <c r="F145" s="127">
        <v>60</v>
      </c>
      <c r="G145" s="128"/>
      <c r="H145" s="128"/>
      <c r="I145" s="128"/>
      <c r="J145" s="129"/>
    </row>
    <row r="146" spans="1:10" ht="36" customHeight="1" x14ac:dyDescent="0.25">
      <c r="A146" s="7"/>
      <c r="B146" s="124" t="s">
        <v>192</v>
      </c>
      <c r="C146" s="125"/>
      <c r="D146" s="125"/>
      <c r="E146" s="126"/>
      <c r="F146" s="127">
        <v>99</v>
      </c>
      <c r="G146" s="128"/>
      <c r="H146" s="128"/>
      <c r="I146" s="128"/>
      <c r="J146" s="129"/>
    </row>
    <row r="147" spans="1:10" ht="36" customHeight="1" thickBot="1" x14ac:dyDescent="0.3">
      <c r="A147" s="7"/>
      <c r="B147" s="124" t="s">
        <v>193</v>
      </c>
      <c r="C147" s="125"/>
      <c r="D147" s="125"/>
      <c r="E147" s="126"/>
      <c r="F147" s="127">
        <v>150</v>
      </c>
      <c r="G147" s="128"/>
      <c r="H147" s="128"/>
      <c r="I147" s="128"/>
      <c r="J147" s="129"/>
    </row>
    <row r="148" spans="1:10" ht="54" customHeight="1" thickBot="1" x14ac:dyDescent="0.3">
      <c r="A148" s="7"/>
      <c r="B148" s="266" t="s">
        <v>213</v>
      </c>
      <c r="C148" s="267"/>
      <c r="D148" s="267"/>
      <c r="E148" s="268"/>
      <c r="F148" s="287" t="str">
        <f>"Цена от "&amp;MIN(F150,F155:F167)&amp;" до "&amp;MAX(F150,F155:F167)</f>
        <v>Цена от 3240 до 178740</v>
      </c>
      <c r="G148" s="288"/>
      <c r="H148" s="288"/>
      <c r="I148" s="288"/>
      <c r="J148" s="289"/>
    </row>
    <row r="149" spans="1:10" ht="24" customHeight="1" thickBot="1" x14ac:dyDescent="0.3">
      <c r="A149" s="7"/>
      <c r="B149" s="115"/>
      <c r="C149" s="116"/>
      <c r="D149" s="116"/>
      <c r="E149" s="117"/>
      <c r="F149" s="118"/>
      <c r="G149" s="119"/>
      <c r="H149" s="119"/>
      <c r="I149" s="119"/>
      <c r="J149" s="120"/>
    </row>
    <row r="150" spans="1:10" ht="36" customHeight="1" x14ac:dyDescent="0.25">
      <c r="A150" s="7"/>
      <c r="B150" s="124" t="s">
        <v>156</v>
      </c>
      <c r="C150" s="125"/>
      <c r="D150" s="125"/>
      <c r="E150" s="126"/>
      <c r="F150" s="127">
        <v>92880</v>
      </c>
      <c r="G150" s="128"/>
      <c r="H150" s="128"/>
      <c r="I150" s="128"/>
      <c r="J150" s="129"/>
    </row>
    <row r="151" spans="1:10" ht="36" customHeight="1" x14ac:dyDescent="0.25">
      <c r="A151" s="7"/>
      <c r="B151" s="124" t="s">
        <v>157</v>
      </c>
      <c r="C151" s="125"/>
      <c r="D151" s="125"/>
      <c r="E151" s="126"/>
      <c r="F151" s="127">
        <v>9288</v>
      </c>
      <c r="G151" s="128"/>
      <c r="H151" s="128"/>
      <c r="I151" s="128"/>
      <c r="J151" s="129"/>
    </row>
    <row r="152" spans="1:10" ht="36" customHeight="1" x14ac:dyDescent="0.25">
      <c r="A152" s="7"/>
      <c r="B152" s="124" t="s">
        <v>158</v>
      </c>
      <c r="C152" s="125"/>
      <c r="D152" s="125"/>
      <c r="E152" s="126"/>
      <c r="F152" s="127">
        <v>23220</v>
      </c>
      <c r="G152" s="128"/>
      <c r="H152" s="128"/>
      <c r="I152" s="128"/>
      <c r="J152" s="129"/>
    </row>
    <row r="153" spans="1:10" ht="36" customHeight="1" thickBot="1" x14ac:dyDescent="0.3">
      <c r="A153" s="7"/>
      <c r="B153" s="337" t="s">
        <v>159</v>
      </c>
      <c r="C153" s="338"/>
      <c r="D153" s="338"/>
      <c r="E153" s="339"/>
      <c r="F153" s="127">
        <v>120024</v>
      </c>
      <c r="G153" s="128"/>
      <c r="H153" s="128"/>
      <c r="I153" s="128"/>
      <c r="J153" s="129"/>
    </row>
    <row r="154" spans="1:10" ht="24" customHeight="1" thickBot="1" x14ac:dyDescent="0.3">
      <c r="A154" s="7"/>
      <c r="B154" s="115"/>
      <c r="C154" s="116"/>
      <c r="D154" s="116"/>
      <c r="E154" s="117"/>
      <c r="F154" s="118"/>
      <c r="G154" s="119"/>
      <c r="H154" s="119"/>
      <c r="I154" s="119"/>
      <c r="J154" s="120"/>
    </row>
    <row r="155" spans="1:10" ht="36" customHeight="1" x14ac:dyDescent="0.25">
      <c r="A155" s="7" t="s">
        <v>111</v>
      </c>
      <c r="B155" s="124" t="s">
        <v>160</v>
      </c>
      <c r="C155" s="125"/>
      <c r="D155" s="125"/>
      <c r="E155" s="126"/>
      <c r="F155" s="127">
        <v>106740</v>
      </c>
      <c r="G155" s="128"/>
      <c r="H155" s="128"/>
      <c r="I155" s="128"/>
      <c r="J155" s="129"/>
    </row>
    <row r="156" spans="1:10" ht="36" customHeight="1" x14ac:dyDescent="0.25">
      <c r="A156" s="7" t="s">
        <v>111</v>
      </c>
      <c r="B156" s="145" t="s">
        <v>161</v>
      </c>
      <c r="C156" s="146"/>
      <c r="D156" s="146"/>
      <c r="E156" s="147"/>
      <c r="F156" s="127">
        <v>50940</v>
      </c>
      <c r="G156" s="128"/>
      <c r="H156" s="128"/>
      <c r="I156" s="128"/>
      <c r="J156" s="129"/>
    </row>
    <row r="157" spans="1:10" ht="36" customHeight="1" x14ac:dyDescent="0.25">
      <c r="A157" s="7" t="s">
        <v>111</v>
      </c>
      <c r="B157" s="124" t="s">
        <v>162</v>
      </c>
      <c r="C157" s="125"/>
      <c r="D157" s="125"/>
      <c r="E157" s="126"/>
      <c r="F157" s="127">
        <v>148140</v>
      </c>
      <c r="G157" s="128"/>
      <c r="H157" s="128"/>
      <c r="I157" s="128"/>
      <c r="J157" s="129"/>
    </row>
    <row r="158" spans="1:10" ht="36" customHeight="1" x14ac:dyDescent="0.25">
      <c r="A158" s="7" t="s">
        <v>111</v>
      </c>
      <c r="B158" s="124" t="s">
        <v>163</v>
      </c>
      <c r="C158" s="125"/>
      <c r="D158" s="125"/>
      <c r="E158" s="126"/>
      <c r="F158" s="127">
        <v>81540</v>
      </c>
      <c r="G158" s="128"/>
      <c r="H158" s="128"/>
      <c r="I158" s="128"/>
      <c r="J158" s="129"/>
    </row>
    <row r="159" spans="1:10" ht="36" customHeight="1" x14ac:dyDescent="0.25">
      <c r="A159" s="7" t="s">
        <v>111</v>
      </c>
      <c r="B159" s="124" t="s">
        <v>164</v>
      </c>
      <c r="C159" s="125"/>
      <c r="D159" s="125"/>
      <c r="E159" s="126"/>
      <c r="F159" s="127">
        <v>97848</v>
      </c>
      <c r="G159" s="128"/>
      <c r="H159" s="128"/>
      <c r="I159" s="128"/>
      <c r="J159" s="129"/>
    </row>
    <row r="160" spans="1:10" ht="36" customHeight="1" x14ac:dyDescent="0.25">
      <c r="A160" s="7" t="s">
        <v>111</v>
      </c>
      <c r="B160" s="124" t="s">
        <v>165</v>
      </c>
      <c r="C160" s="125"/>
      <c r="D160" s="125"/>
      <c r="E160" s="126"/>
      <c r="F160" s="127">
        <v>95940</v>
      </c>
      <c r="G160" s="128"/>
      <c r="H160" s="128"/>
      <c r="I160" s="128"/>
      <c r="J160" s="129"/>
    </row>
    <row r="161" spans="1:10" ht="36" customHeight="1" x14ac:dyDescent="0.25">
      <c r="A161" s="7" t="s">
        <v>111</v>
      </c>
      <c r="B161" s="124" t="s">
        <v>166</v>
      </c>
      <c r="C161" s="125"/>
      <c r="D161" s="125"/>
      <c r="E161" s="126"/>
      <c r="F161" s="127">
        <v>88740</v>
      </c>
      <c r="G161" s="128"/>
      <c r="H161" s="128"/>
      <c r="I161" s="128"/>
      <c r="J161" s="129"/>
    </row>
    <row r="162" spans="1:10" ht="36" customHeight="1" x14ac:dyDescent="0.25">
      <c r="A162" s="7" t="s">
        <v>111</v>
      </c>
      <c r="B162" s="124" t="s">
        <v>167</v>
      </c>
      <c r="C162" s="125"/>
      <c r="D162" s="125"/>
      <c r="E162" s="126"/>
      <c r="F162" s="127">
        <v>178740</v>
      </c>
      <c r="G162" s="128"/>
      <c r="H162" s="128"/>
      <c r="I162" s="128"/>
      <c r="J162" s="129"/>
    </row>
    <row r="163" spans="1:10" ht="36" customHeight="1" x14ac:dyDescent="0.25">
      <c r="A163" s="7"/>
      <c r="B163" s="124" t="s">
        <v>168</v>
      </c>
      <c r="C163" s="125"/>
      <c r="D163" s="125"/>
      <c r="E163" s="126"/>
      <c r="F163" s="127">
        <v>108000</v>
      </c>
      <c r="G163" s="128"/>
      <c r="H163" s="128"/>
      <c r="I163" s="128"/>
      <c r="J163" s="129"/>
    </row>
    <row r="164" spans="1:10" ht="36" customHeight="1" x14ac:dyDescent="0.25">
      <c r="A164" s="7" t="s">
        <v>111</v>
      </c>
      <c r="B164" s="139" t="s">
        <v>169</v>
      </c>
      <c r="C164" s="140"/>
      <c r="D164" s="140"/>
      <c r="E164" s="141"/>
      <c r="F164" s="127">
        <v>3240</v>
      </c>
      <c r="G164" s="128"/>
      <c r="H164" s="128"/>
      <c r="I164" s="128"/>
      <c r="J164" s="129"/>
    </row>
    <row r="165" spans="1:10" ht="36" customHeight="1" x14ac:dyDescent="0.25">
      <c r="B165" s="124" t="s">
        <v>170</v>
      </c>
      <c r="C165" s="125"/>
      <c r="D165" s="125"/>
      <c r="E165" s="126"/>
      <c r="F165" s="127">
        <v>61740</v>
      </c>
      <c r="G165" s="128"/>
      <c r="H165" s="128"/>
      <c r="I165" s="128"/>
      <c r="J165" s="129"/>
    </row>
    <row r="166" spans="1:10" ht="36" customHeight="1" x14ac:dyDescent="0.25">
      <c r="B166" s="124" t="s">
        <v>171</v>
      </c>
      <c r="C166" s="125"/>
      <c r="D166" s="125"/>
      <c r="E166" s="126"/>
      <c r="F166" s="127">
        <v>49140</v>
      </c>
      <c r="G166" s="128"/>
      <c r="H166" s="128"/>
      <c r="I166" s="128"/>
      <c r="J166" s="129"/>
    </row>
    <row r="167" spans="1:10" ht="36" customHeight="1" x14ac:dyDescent="0.25">
      <c r="A167" s="7" t="s">
        <v>111</v>
      </c>
      <c r="B167" s="124" t="s">
        <v>173</v>
      </c>
      <c r="C167" s="125"/>
      <c r="D167" s="125"/>
      <c r="E167" s="126"/>
      <c r="F167" s="127">
        <v>76140</v>
      </c>
      <c r="G167" s="128"/>
      <c r="H167" s="128"/>
      <c r="I167" s="128"/>
      <c r="J167" s="129"/>
    </row>
    <row r="168" spans="1:10" ht="37.5" customHeight="1" x14ac:dyDescent="0.25">
      <c r="A168" s="7"/>
      <c r="B168" s="124" t="s">
        <v>174</v>
      </c>
      <c r="C168" s="125"/>
      <c r="D168" s="125"/>
      <c r="E168" s="126"/>
      <c r="F168" s="127">
        <v>10800</v>
      </c>
      <c r="G168" s="128"/>
      <c r="H168" s="128"/>
      <c r="I168" s="128"/>
      <c r="J168" s="129"/>
    </row>
    <row r="169" spans="1:10" ht="36" customHeight="1" x14ac:dyDescent="0.25">
      <c r="A169" s="7"/>
      <c r="B169" s="124" t="s">
        <v>175</v>
      </c>
      <c r="C169" s="125"/>
      <c r="D169" s="125"/>
      <c r="E169" s="126"/>
      <c r="F169" s="127">
        <v>73800</v>
      </c>
      <c r="G169" s="128"/>
      <c r="H169" s="128"/>
      <c r="I169" s="128"/>
      <c r="J169" s="129"/>
    </row>
    <row r="170" spans="1:10" ht="36" customHeight="1" x14ac:dyDescent="0.25">
      <c r="A170" s="7"/>
      <c r="B170" s="124" t="s">
        <v>176</v>
      </c>
      <c r="C170" s="125"/>
      <c r="D170" s="125"/>
      <c r="E170" s="168"/>
      <c r="F170" s="127">
        <v>78156</v>
      </c>
      <c r="G170" s="128"/>
      <c r="H170" s="128"/>
      <c r="I170" s="128"/>
      <c r="J170" s="129"/>
    </row>
    <row r="171" spans="1:10" ht="36" customHeight="1" x14ac:dyDescent="0.25">
      <c r="A171" s="7"/>
      <c r="B171" s="145" t="s">
        <v>177</v>
      </c>
      <c r="C171" s="146"/>
      <c r="D171" s="146"/>
      <c r="E171" s="146"/>
      <c r="F171" s="127">
        <v>84168</v>
      </c>
      <c r="G171" s="128"/>
      <c r="H171" s="128"/>
      <c r="I171" s="128"/>
      <c r="J171" s="129"/>
    </row>
    <row r="172" spans="1:10" ht="36" customHeight="1" x14ac:dyDescent="0.25">
      <c r="A172" s="7" t="s">
        <v>113</v>
      </c>
      <c r="B172" s="124" t="s">
        <v>178</v>
      </c>
      <c r="C172" s="125"/>
      <c r="D172" s="125"/>
      <c r="E172" s="126"/>
      <c r="F172" s="127">
        <v>149760</v>
      </c>
      <c r="G172" s="128"/>
      <c r="H172" s="128"/>
      <c r="I172" s="128"/>
      <c r="J172" s="129"/>
    </row>
    <row r="173" spans="1:10" ht="36" customHeight="1" x14ac:dyDescent="0.25">
      <c r="A173" s="7" t="s">
        <v>113</v>
      </c>
      <c r="B173" s="124" t="s">
        <v>179</v>
      </c>
      <c r="C173" s="125"/>
      <c r="D173" s="125"/>
      <c r="E173" s="126"/>
      <c r="F173" s="127">
        <v>72000</v>
      </c>
      <c r="G173" s="128"/>
      <c r="H173" s="128"/>
      <c r="I173" s="128"/>
      <c r="J173" s="129"/>
    </row>
    <row r="174" spans="1:10" ht="36" customHeight="1" x14ac:dyDescent="0.25">
      <c r="A174" s="7" t="s">
        <v>113</v>
      </c>
      <c r="B174" s="124" t="s">
        <v>180</v>
      </c>
      <c r="C174" s="125"/>
      <c r="D174" s="125"/>
      <c r="E174" s="126"/>
      <c r="F174" s="127">
        <v>208080</v>
      </c>
      <c r="G174" s="128"/>
      <c r="H174" s="128"/>
      <c r="I174" s="128"/>
      <c r="J174" s="129"/>
    </row>
    <row r="175" spans="1:10" ht="36" customHeight="1" x14ac:dyDescent="0.25">
      <c r="A175" s="7" t="s">
        <v>113</v>
      </c>
      <c r="B175" s="124" t="s">
        <v>181</v>
      </c>
      <c r="C175" s="125"/>
      <c r="D175" s="125"/>
      <c r="E175" s="126"/>
      <c r="F175" s="127">
        <v>114480</v>
      </c>
      <c r="G175" s="128"/>
      <c r="H175" s="128"/>
      <c r="I175" s="128"/>
      <c r="J175" s="129"/>
    </row>
    <row r="176" spans="1:10" ht="36" customHeight="1" x14ac:dyDescent="0.25">
      <c r="A176" s="7" t="s">
        <v>113</v>
      </c>
      <c r="B176" s="162" t="s">
        <v>182</v>
      </c>
      <c r="C176" s="163"/>
      <c r="D176" s="163"/>
      <c r="E176" s="164"/>
      <c r="F176" s="127">
        <v>137376</v>
      </c>
      <c r="G176" s="128"/>
      <c r="H176" s="128"/>
      <c r="I176" s="128"/>
      <c r="J176" s="129"/>
    </row>
    <row r="177" spans="1:10" ht="36" customHeight="1" x14ac:dyDescent="0.25">
      <c r="A177" s="7" t="s">
        <v>113</v>
      </c>
      <c r="B177" s="124" t="s">
        <v>183</v>
      </c>
      <c r="C177" s="125"/>
      <c r="D177" s="125"/>
      <c r="E177" s="126"/>
      <c r="F177" s="127">
        <v>134640</v>
      </c>
      <c r="G177" s="128"/>
      <c r="H177" s="128"/>
      <c r="I177" s="128"/>
      <c r="J177" s="129"/>
    </row>
    <row r="178" spans="1:10" ht="36" customHeight="1" x14ac:dyDescent="0.25">
      <c r="A178" s="7" t="s">
        <v>113</v>
      </c>
      <c r="B178" s="124" t="s">
        <v>184</v>
      </c>
      <c r="C178" s="125"/>
      <c r="D178" s="125"/>
      <c r="E178" s="126"/>
      <c r="F178" s="127">
        <v>124560</v>
      </c>
      <c r="G178" s="128"/>
      <c r="H178" s="128"/>
      <c r="I178" s="128"/>
      <c r="J178" s="129"/>
    </row>
    <row r="179" spans="1:10" ht="36" customHeight="1" x14ac:dyDescent="0.25">
      <c r="A179" s="7" t="s">
        <v>113</v>
      </c>
      <c r="B179" s="124" t="s">
        <v>185</v>
      </c>
      <c r="C179" s="125"/>
      <c r="D179" s="125"/>
      <c r="E179" s="126"/>
      <c r="F179" s="127">
        <v>250560</v>
      </c>
      <c r="G179" s="128"/>
      <c r="H179" s="128"/>
      <c r="I179" s="128"/>
      <c r="J179" s="129"/>
    </row>
    <row r="180" spans="1:10" ht="36" customHeight="1" x14ac:dyDescent="0.25">
      <c r="A180" s="7" t="s">
        <v>113</v>
      </c>
      <c r="B180" s="139" t="s">
        <v>186</v>
      </c>
      <c r="C180" s="140"/>
      <c r="D180" s="140"/>
      <c r="E180" s="141"/>
      <c r="F180" s="127">
        <v>5040</v>
      </c>
      <c r="G180" s="128"/>
      <c r="H180" s="128"/>
      <c r="I180" s="128"/>
      <c r="J180" s="129"/>
    </row>
    <row r="181" spans="1:10" ht="36" customHeight="1" thickBot="1" x14ac:dyDescent="0.3">
      <c r="A181" s="7" t="s">
        <v>113</v>
      </c>
      <c r="B181" s="124" t="s">
        <v>188</v>
      </c>
      <c r="C181" s="125"/>
      <c r="D181" s="125"/>
      <c r="E181" s="126"/>
      <c r="F181" s="127">
        <v>107280</v>
      </c>
      <c r="G181" s="128"/>
      <c r="H181" s="128"/>
      <c r="I181" s="128"/>
      <c r="J181" s="129"/>
    </row>
    <row r="182" spans="1:10" ht="22.5" customHeight="1" x14ac:dyDescent="0.25">
      <c r="A182" s="7" t="s">
        <v>111</v>
      </c>
      <c r="B182" s="159" t="s">
        <v>190</v>
      </c>
      <c r="C182" s="160"/>
      <c r="D182" s="160"/>
      <c r="E182" s="160"/>
      <c r="F182" s="160"/>
      <c r="G182" s="160"/>
      <c r="H182" s="160"/>
      <c r="I182" s="160"/>
      <c r="J182" s="161"/>
    </row>
    <row r="183" spans="1:10" ht="36" customHeight="1" thickBot="1" x14ac:dyDescent="0.3">
      <c r="A183" s="7"/>
      <c r="B183" s="145" t="s">
        <v>172</v>
      </c>
      <c r="C183" s="146"/>
      <c r="D183" s="146"/>
      <c r="E183" s="147"/>
      <c r="F183" s="127">
        <v>40</v>
      </c>
      <c r="G183" s="128"/>
      <c r="H183" s="128"/>
      <c r="I183" s="128"/>
      <c r="J183" s="129"/>
    </row>
    <row r="184" spans="1:10" ht="36" customHeight="1" thickBot="1" x14ac:dyDescent="0.3">
      <c r="A184" s="7"/>
      <c r="B184" s="130" t="s">
        <v>194</v>
      </c>
      <c r="C184" s="131"/>
      <c r="D184" s="131"/>
      <c r="E184" s="132"/>
      <c r="F184" s="287"/>
      <c r="G184" s="288"/>
      <c r="H184" s="288"/>
      <c r="I184" s="288"/>
      <c r="J184" s="289"/>
    </row>
    <row r="185" spans="1:10" ht="36" customHeight="1" x14ac:dyDescent="0.25">
      <c r="A185" s="7" t="s">
        <v>111</v>
      </c>
      <c r="B185" s="124" t="s">
        <v>266</v>
      </c>
      <c r="C185" s="125"/>
      <c r="D185" s="125"/>
      <c r="E185" s="126"/>
      <c r="F185" s="127">
        <v>58140</v>
      </c>
      <c r="G185" s="128"/>
      <c r="H185" s="128"/>
      <c r="I185" s="128"/>
      <c r="J185" s="129"/>
    </row>
    <row r="186" spans="1:10" ht="36" customHeight="1" x14ac:dyDescent="0.25">
      <c r="A186" s="7" t="s">
        <v>111</v>
      </c>
      <c r="B186" s="124" t="s">
        <v>196</v>
      </c>
      <c r="C186" s="125"/>
      <c r="D186" s="125"/>
      <c r="E186" s="126"/>
      <c r="F186" s="127">
        <v>67140</v>
      </c>
      <c r="G186" s="128"/>
      <c r="H186" s="128"/>
      <c r="I186" s="128"/>
      <c r="J186" s="129"/>
    </row>
    <row r="187" spans="1:10" ht="36" customHeight="1" x14ac:dyDescent="0.25">
      <c r="A187" s="7" t="s">
        <v>111</v>
      </c>
      <c r="B187" s="124" t="s">
        <v>197</v>
      </c>
      <c r="C187" s="125"/>
      <c r="D187" s="125"/>
      <c r="E187" s="126"/>
      <c r="F187" s="127">
        <v>43740</v>
      </c>
      <c r="G187" s="128"/>
      <c r="H187" s="128"/>
      <c r="I187" s="128"/>
      <c r="J187" s="129"/>
    </row>
    <row r="188" spans="1:10" ht="36" customHeight="1" x14ac:dyDescent="0.25">
      <c r="A188" s="7" t="s">
        <v>113</v>
      </c>
      <c r="B188" s="124" t="s">
        <v>315</v>
      </c>
      <c r="C188" s="125"/>
      <c r="D188" s="125"/>
      <c r="E188" s="126"/>
      <c r="F188" s="127">
        <v>82080</v>
      </c>
      <c r="G188" s="128"/>
      <c r="H188" s="128"/>
      <c r="I188" s="128"/>
      <c r="J188" s="129"/>
    </row>
    <row r="189" spans="1:10" ht="36" customHeight="1" x14ac:dyDescent="0.25">
      <c r="A189" s="7" t="s">
        <v>113</v>
      </c>
      <c r="B189" s="124" t="s">
        <v>231</v>
      </c>
      <c r="C189" s="125"/>
      <c r="D189" s="125"/>
      <c r="E189" s="126"/>
      <c r="F189" s="127">
        <v>94320</v>
      </c>
      <c r="G189" s="128"/>
      <c r="H189" s="128"/>
      <c r="I189" s="128"/>
      <c r="J189" s="129"/>
    </row>
    <row r="190" spans="1:10" ht="36" customHeight="1" x14ac:dyDescent="0.25">
      <c r="A190" s="7" t="s">
        <v>113</v>
      </c>
      <c r="B190" s="124" t="s">
        <v>200</v>
      </c>
      <c r="C190" s="125"/>
      <c r="D190" s="125"/>
      <c r="E190" s="126"/>
      <c r="F190" s="127">
        <v>61920</v>
      </c>
      <c r="G190" s="128"/>
      <c r="H190" s="128"/>
      <c r="I190" s="128"/>
      <c r="J190" s="129"/>
    </row>
    <row r="191" spans="1:10" ht="36" customHeight="1" thickBot="1" x14ac:dyDescent="0.3">
      <c r="A191" s="7"/>
      <c r="B191" s="124" t="s">
        <v>201</v>
      </c>
      <c r="C191" s="125"/>
      <c r="D191" s="125"/>
      <c r="E191" s="126"/>
      <c r="F191" s="127">
        <v>67140</v>
      </c>
      <c r="G191" s="128"/>
      <c r="H191" s="128"/>
      <c r="I191" s="128"/>
      <c r="J191" s="129"/>
    </row>
    <row r="192" spans="1:10" ht="54" customHeight="1" thickBot="1" x14ac:dyDescent="0.3">
      <c r="A192" s="7"/>
      <c r="B192" s="226" t="s">
        <v>202</v>
      </c>
      <c r="C192" s="227"/>
      <c r="D192" s="227"/>
      <c r="E192" s="228"/>
      <c r="F192" s="156"/>
      <c r="G192" s="157"/>
      <c r="H192" s="157"/>
      <c r="I192" s="157"/>
      <c r="J192" s="158"/>
    </row>
    <row r="193" spans="1:10" ht="28.5" customHeight="1" thickBot="1" x14ac:dyDescent="0.3">
      <c r="A193" s="7"/>
      <c r="B193" s="411" t="s">
        <v>190</v>
      </c>
      <c r="C193" s="412"/>
      <c r="D193" s="412"/>
      <c r="E193" s="412"/>
      <c r="F193" s="412"/>
      <c r="G193" s="412"/>
      <c r="H193" s="412"/>
      <c r="I193" s="412"/>
      <c r="J193" s="413"/>
    </row>
    <row r="194" spans="1:10" ht="28.5" customHeight="1" x14ac:dyDescent="0.25">
      <c r="A194" s="7"/>
      <c r="B194" s="139" t="s">
        <v>203</v>
      </c>
      <c r="C194" s="140"/>
      <c r="D194" s="140"/>
      <c r="E194" s="141"/>
      <c r="F194" s="142">
        <v>90</v>
      </c>
      <c r="G194" s="143"/>
      <c r="H194" s="143"/>
      <c r="I194" s="143"/>
      <c r="J194" s="144"/>
    </row>
    <row r="195" spans="1:10" ht="28.5" customHeight="1" x14ac:dyDescent="0.25">
      <c r="A195" s="7"/>
      <c r="B195" s="124" t="s">
        <v>204</v>
      </c>
      <c r="C195" s="125"/>
      <c r="D195" s="125"/>
      <c r="E195" s="126"/>
      <c r="F195" s="127">
        <v>60</v>
      </c>
      <c r="G195" s="128"/>
      <c r="H195" s="128"/>
      <c r="I195" s="128"/>
      <c r="J195" s="129"/>
    </row>
    <row r="196" spans="1:10" ht="28.5" customHeight="1" x14ac:dyDescent="0.25">
      <c r="A196" s="7"/>
      <c r="B196" s="124" t="s">
        <v>205</v>
      </c>
      <c r="C196" s="125"/>
      <c r="D196" s="125"/>
      <c r="E196" s="126"/>
      <c r="F196" s="127">
        <v>60</v>
      </c>
      <c r="G196" s="128"/>
      <c r="H196" s="128"/>
      <c r="I196" s="128"/>
      <c r="J196" s="129"/>
    </row>
    <row r="197" spans="1:10" ht="28.5" customHeight="1" x14ac:dyDescent="0.25">
      <c r="A197" s="7"/>
      <c r="B197" s="124" t="s">
        <v>206</v>
      </c>
      <c r="C197" s="125"/>
      <c r="D197" s="125"/>
      <c r="E197" s="126"/>
      <c r="F197" s="127">
        <v>90</v>
      </c>
      <c r="G197" s="128"/>
      <c r="H197" s="128"/>
      <c r="I197" s="128"/>
      <c r="J197" s="129"/>
    </row>
    <row r="198" spans="1:10" ht="28.5" customHeight="1" thickBot="1" x14ac:dyDescent="0.3">
      <c r="A198" s="7"/>
      <c r="B198" s="124" t="s">
        <v>207</v>
      </c>
      <c r="C198" s="125"/>
      <c r="D198" s="125"/>
      <c r="E198" s="126"/>
      <c r="F198" s="127">
        <v>90</v>
      </c>
      <c r="G198" s="128"/>
      <c r="H198" s="128"/>
      <c r="I198" s="128"/>
      <c r="J198" s="129"/>
    </row>
    <row r="199" spans="1:10" ht="24" customHeight="1" thickBot="1" x14ac:dyDescent="0.3">
      <c r="A199" s="7"/>
      <c r="B199" s="115"/>
      <c r="C199" s="116"/>
      <c r="D199" s="116"/>
      <c r="E199" s="117"/>
      <c r="F199" s="118"/>
      <c r="G199" s="119"/>
      <c r="H199" s="119"/>
      <c r="I199" s="119"/>
      <c r="J199" s="120"/>
    </row>
    <row r="200" spans="1:10" ht="18" customHeight="1" x14ac:dyDescent="0.25">
      <c r="A200" s="7"/>
      <c r="B200" s="25"/>
      <c r="C200" s="26"/>
      <c r="D200" s="26"/>
      <c r="E200" s="26"/>
      <c r="F200" s="27"/>
      <c r="G200" s="27"/>
      <c r="H200" s="27"/>
      <c r="I200" s="27"/>
      <c r="J200" s="27"/>
    </row>
    <row r="201" spans="1:10" ht="67.5" customHeight="1" x14ac:dyDescent="0.25">
      <c r="A201" s="7"/>
      <c r="B201" s="121" t="s">
        <v>319</v>
      </c>
      <c r="C201" s="121"/>
      <c r="D201" s="121"/>
      <c r="E201" s="121"/>
      <c r="F201" s="121"/>
      <c r="G201" s="121"/>
      <c r="H201" s="121"/>
      <c r="I201" s="121"/>
      <c r="J201" s="121"/>
    </row>
    <row r="202" spans="1:10" ht="27" customHeight="1" x14ac:dyDescent="0.25">
      <c r="A202" s="7" t="s">
        <v>113</v>
      </c>
      <c r="B202" s="122" t="s">
        <v>210</v>
      </c>
      <c r="C202" s="122"/>
      <c r="D202" s="122"/>
      <c r="E202" s="122"/>
      <c r="F202" s="122"/>
      <c r="G202" s="122"/>
      <c r="H202" s="122"/>
      <c r="I202" s="122"/>
      <c r="J202" s="122"/>
    </row>
    <row r="203" spans="1:10" s="41" customFormat="1" ht="20.100000000000001" customHeight="1" x14ac:dyDescent="0.25">
      <c r="B203" s="75"/>
      <c r="F203" s="76"/>
      <c r="G203" s="76"/>
      <c r="H203" s="76"/>
      <c r="I203" s="76"/>
      <c r="J203" s="76"/>
    </row>
    <row r="204" spans="1:10" s="50" customFormat="1" ht="36" customHeight="1" thickBot="1" x14ac:dyDescent="0.3">
      <c r="B204" s="324" t="s">
        <v>254</v>
      </c>
      <c r="C204" s="324"/>
      <c r="D204" s="324"/>
      <c r="E204" s="324"/>
      <c r="F204" s="324"/>
      <c r="G204" s="324"/>
      <c r="H204" s="324"/>
      <c r="I204" s="324"/>
    </row>
    <row r="205" spans="1:10" s="30" customFormat="1" ht="36" customHeight="1" thickBot="1" x14ac:dyDescent="0.3">
      <c r="B205" s="325" t="s">
        <v>255</v>
      </c>
      <c r="C205" s="326"/>
      <c r="D205" s="326"/>
      <c r="E205" s="326"/>
      <c r="F205" s="326"/>
      <c r="G205" s="326"/>
      <c r="H205" s="326"/>
      <c r="I205" s="327"/>
    </row>
    <row r="206" spans="1:10" ht="79.5" customHeight="1" thickBot="1" x14ac:dyDescent="0.3">
      <c r="B206" s="328" t="s">
        <v>256</v>
      </c>
      <c r="C206" s="329"/>
      <c r="D206" s="330" t="s">
        <v>257</v>
      </c>
      <c r="E206" s="331"/>
      <c r="F206" s="332"/>
      <c r="G206" s="333" t="s">
        <v>258</v>
      </c>
      <c r="H206" s="333"/>
      <c r="I206" s="334"/>
      <c r="J206" s="8"/>
    </row>
    <row r="207" spans="1:10" ht="36" customHeight="1" x14ac:dyDescent="0.25">
      <c r="B207" s="353" t="s">
        <v>259</v>
      </c>
      <c r="C207" s="354"/>
      <c r="D207" s="312" t="s">
        <v>260</v>
      </c>
      <c r="E207" s="312"/>
      <c r="F207" s="312"/>
      <c r="G207" s="355">
        <v>2190</v>
      </c>
      <c r="H207" s="312"/>
      <c r="I207" s="313"/>
      <c r="J207" s="8"/>
    </row>
    <row r="208" spans="1:10" ht="36" customHeight="1" x14ac:dyDescent="0.25">
      <c r="B208" s="347" t="s">
        <v>261</v>
      </c>
      <c r="C208" s="348"/>
      <c r="D208" s="317"/>
      <c r="E208" s="317"/>
      <c r="F208" s="317"/>
      <c r="G208" s="349">
        <v>1590</v>
      </c>
      <c r="H208" s="317"/>
      <c r="I208" s="318"/>
      <c r="J208" s="8"/>
    </row>
    <row r="209" spans="1:10" ht="36" customHeight="1" x14ac:dyDescent="0.25">
      <c r="B209" s="347" t="s">
        <v>262</v>
      </c>
      <c r="C209" s="348"/>
      <c r="D209" s="317"/>
      <c r="E209" s="317"/>
      <c r="F209" s="317"/>
      <c r="G209" s="349">
        <v>1440</v>
      </c>
      <c r="H209" s="317"/>
      <c r="I209" s="318"/>
      <c r="J209" s="8"/>
    </row>
    <row r="210" spans="1:10" ht="54" customHeight="1" x14ac:dyDescent="0.25">
      <c r="B210" s="347" t="s">
        <v>263</v>
      </c>
      <c r="C210" s="348"/>
      <c r="D210" s="317"/>
      <c r="E210" s="317"/>
      <c r="F210" s="317"/>
      <c r="G210" s="349">
        <v>1290</v>
      </c>
      <c r="H210" s="317"/>
      <c r="I210" s="318"/>
      <c r="J210" s="8"/>
    </row>
    <row r="211" spans="1:10" ht="28.5" customHeight="1" x14ac:dyDescent="0.25">
      <c r="B211" s="61"/>
      <c r="C211" s="61"/>
      <c r="D211" s="62"/>
      <c r="E211" s="62"/>
      <c r="F211" s="62"/>
      <c r="G211" s="63"/>
      <c r="H211" s="62"/>
      <c r="I211" s="62"/>
      <c r="J211" s="8"/>
    </row>
    <row r="212" spans="1:10" ht="40.5" customHeight="1" x14ac:dyDescent="0.25">
      <c r="A212" s="7"/>
      <c r="B212" s="123" t="s">
        <v>211</v>
      </c>
      <c r="C212" s="123"/>
      <c r="D212" s="123"/>
      <c r="E212" s="123"/>
      <c r="F212" s="123"/>
      <c r="G212" s="123"/>
      <c r="H212" s="123"/>
      <c r="I212" s="123"/>
      <c r="J212" s="123"/>
    </row>
    <row r="213" spans="1:10" ht="23.25" x14ac:dyDescent="0.25">
      <c r="A213" s="401" t="s">
        <v>320</v>
      </c>
      <c r="B213" s="401"/>
      <c r="C213" s="401"/>
      <c r="D213" s="401"/>
      <c r="E213" s="401"/>
      <c r="F213" s="401"/>
      <c r="G213" s="401"/>
      <c r="H213" s="401"/>
      <c r="I213" s="8"/>
      <c r="J213" s="8"/>
    </row>
    <row r="214" spans="1:10" ht="25.5" x14ac:dyDescent="0.35">
      <c r="A214" s="400" t="s">
        <v>321</v>
      </c>
      <c r="B214" s="400"/>
      <c r="C214" s="400"/>
      <c r="D214" s="400"/>
      <c r="E214" s="64" t="s">
        <v>322</v>
      </c>
      <c r="F214" s="65"/>
      <c r="G214" s="65"/>
      <c r="H214" s="8"/>
      <c r="I214" s="8"/>
      <c r="J214" s="8"/>
    </row>
    <row r="215" spans="1:10" ht="25.5" x14ac:dyDescent="0.35">
      <c r="A215" s="398" t="s">
        <v>323</v>
      </c>
      <c r="B215" s="398"/>
      <c r="C215" s="398"/>
      <c r="D215" s="398"/>
      <c r="E215" s="66">
        <v>1</v>
      </c>
      <c r="F215" s="65"/>
      <c r="G215" s="65"/>
      <c r="H215" s="8"/>
      <c r="I215" s="8"/>
      <c r="J215" s="8"/>
    </row>
    <row r="216" spans="1:10" ht="25.5" x14ac:dyDescent="0.35">
      <c r="A216" s="398">
        <v>2</v>
      </c>
      <c r="B216" s="398"/>
      <c r="C216" s="398"/>
      <c r="D216" s="398"/>
      <c r="E216" s="67">
        <v>1.1000000000000001</v>
      </c>
      <c r="F216" s="65"/>
      <c r="G216" s="65"/>
      <c r="H216" s="8"/>
      <c r="I216" s="8"/>
      <c r="J216" s="8"/>
    </row>
    <row r="217" spans="1:10" ht="25.5" x14ac:dyDescent="0.35">
      <c r="A217" s="398">
        <v>3</v>
      </c>
      <c r="B217" s="398"/>
      <c r="C217" s="398"/>
      <c r="D217" s="398"/>
      <c r="E217" s="67">
        <v>1.2</v>
      </c>
      <c r="F217" s="65"/>
      <c r="G217" s="65"/>
      <c r="H217" s="8"/>
      <c r="I217" s="8"/>
      <c r="J217" s="8"/>
    </row>
    <row r="218" spans="1:10" ht="25.5" x14ac:dyDescent="0.35">
      <c r="A218" s="398" t="s">
        <v>324</v>
      </c>
      <c r="B218" s="398"/>
      <c r="C218" s="398"/>
      <c r="D218" s="398"/>
      <c r="E218" s="67">
        <v>1.25</v>
      </c>
      <c r="F218" s="65"/>
      <c r="G218" s="65"/>
      <c r="H218" s="8"/>
      <c r="I218" s="8"/>
      <c r="J218" s="8"/>
    </row>
    <row r="219" spans="1:10" ht="25.5" x14ac:dyDescent="0.35">
      <c r="A219" s="398" t="s">
        <v>325</v>
      </c>
      <c r="B219" s="398"/>
      <c r="C219" s="398"/>
      <c r="D219" s="398"/>
      <c r="E219" s="67">
        <v>1.3</v>
      </c>
      <c r="F219" s="65"/>
      <c r="G219" s="65"/>
      <c r="H219" s="8"/>
      <c r="I219" s="8"/>
      <c r="J219" s="8"/>
    </row>
    <row r="220" spans="1:10" ht="25.5" x14ac:dyDescent="0.35">
      <c r="A220" s="398" t="s">
        <v>326</v>
      </c>
      <c r="B220" s="398"/>
      <c r="C220" s="398"/>
      <c r="D220" s="398"/>
      <c r="E220" s="67">
        <v>1.35</v>
      </c>
      <c r="F220" s="65"/>
      <c r="G220" s="65"/>
      <c r="H220" s="8"/>
      <c r="I220" s="8"/>
      <c r="J220" s="8"/>
    </row>
    <row r="221" spans="1:10" ht="25.5" x14ac:dyDescent="0.35">
      <c r="A221" s="398" t="s">
        <v>327</v>
      </c>
      <c r="B221" s="398"/>
      <c r="C221" s="398"/>
      <c r="D221" s="398"/>
      <c r="E221" s="67">
        <v>1.4</v>
      </c>
      <c r="F221" s="65"/>
      <c r="G221" s="65"/>
      <c r="H221" s="8"/>
      <c r="I221" s="8"/>
      <c r="J221" s="8"/>
    </row>
    <row r="222" spans="1:10" ht="25.5" x14ac:dyDescent="0.35">
      <c r="A222" s="398" t="s">
        <v>328</v>
      </c>
      <c r="B222" s="398"/>
      <c r="C222" s="398"/>
      <c r="D222" s="398"/>
      <c r="E222" s="67">
        <v>1.45</v>
      </c>
      <c r="F222" s="65"/>
      <c r="G222" s="65"/>
      <c r="H222" s="8"/>
      <c r="I222" s="8"/>
      <c r="J222" s="8"/>
    </row>
    <row r="223" spans="1:10" ht="25.5" x14ac:dyDescent="0.35">
      <c r="A223" s="398" t="s">
        <v>329</v>
      </c>
      <c r="B223" s="398"/>
      <c r="C223" s="398"/>
      <c r="D223" s="398"/>
      <c r="E223" s="67">
        <v>1.5</v>
      </c>
      <c r="F223" s="65"/>
      <c r="G223" s="65"/>
      <c r="H223" s="8"/>
      <c r="I223" s="8"/>
      <c r="J223" s="8"/>
    </row>
    <row r="224" spans="1:10" ht="25.5" x14ac:dyDescent="0.35">
      <c r="A224" s="398" t="s">
        <v>330</v>
      </c>
      <c r="B224" s="398"/>
      <c r="C224" s="398"/>
      <c r="D224" s="398"/>
      <c r="E224" s="67">
        <v>2</v>
      </c>
      <c r="F224" s="65"/>
      <c r="G224" s="65"/>
      <c r="H224" s="8"/>
      <c r="I224" s="8"/>
      <c r="J224" s="8"/>
    </row>
    <row r="225" spans="1:10" ht="53.25" customHeight="1" x14ac:dyDescent="0.25">
      <c r="A225" s="399" t="s">
        <v>331</v>
      </c>
      <c r="B225" s="399"/>
      <c r="C225" s="399"/>
      <c r="D225" s="399"/>
      <c r="E225" s="399"/>
      <c r="F225" s="399"/>
      <c r="G225" s="399"/>
      <c r="H225" s="399"/>
      <c r="I225" s="8"/>
      <c r="J225" s="8"/>
    </row>
  </sheetData>
  <sheetProtection selectLockedCells="1" selectUnlockedCells="1"/>
  <mergeCells count="408">
    <mergeCell ref="B1:J1"/>
    <mergeCell ref="F2:J2"/>
    <mergeCell ref="B3:E3"/>
    <mergeCell ref="B4:J4"/>
    <mergeCell ref="B5:E5"/>
    <mergeCell ref="F5:J5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6:E186"/>
    <mergeCell ref="F186:J186"/>
    <mergeCell ref="B187:E187"/>
    <mergeCell ref="F187:J187"/>
    <mergeCell ref="B188:E188"/>
    <mergeCell ref="F188:J188"/>
    <mergeCell ref="B182:J182"/>
    <mergeCell ref="B183:E183"/>
    <mergeCell ref="F183:J183"/>
    <mergeCell ref="B184:E184"/>
    <mergeCell ref="F184:J184"/>
    <mergeCell ref="B185:E185"/>
    <mergeCell ref="F185:J185"/>
    <mergeCell ref="B192:E192"/>
    <mergeCell ref="F192:J192"/>
    <mergeCell ref="B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99:E199"/>
    <mergeCell ref="F199:J199"/>
    <mergeCell ref="B201:J201"/>
    <mergeCell ref="B202:J202"/>
    <mergeCell ref="B204:I204"/>
    <mergeCell ref="B205:I205"/>
    <mergeCell ref="B196:E196"/>
    <mergeCell ref="F196:J196"/>
    <mergeCell ref="B197:E197"/>
    <mergeCell ref="F197:J197"/>
    <mergeCell ref="B198:E198"/>
    <mergeCell ref="F198:J198"/>
    <mergeCell ref="B210:C210"/>
    <mergeCell ref="G210:I210"/>
    <mergeCell ref="B212:J212"/>
    <mergeCell ref="A213:H213"/>
    <mergeCell ref="A214:D214"/>
    <mergeCell ref="A215:D21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209:C209"/>
    <mergeCell ref="G209:I209"/>
    <mergeCell ref="A222:D222"/>
    <mergeCell ref="A223:D223"/>
    <mergeCell ref="A224:D224"/>
    <mergeCell ref="A225:H225"/>
    <mergeCell ref="A216:D216"/>
    <mergeCell ref="A217:D217"/>
    <mergeCell ref="A218:D218"/>
    <mergeCell ref="A219:D219"/>
    <mergeCell ref="A220:D220"/>
    <mergeCell ref="A221:D22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9" sqref="F79:J79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34560</v>
      </c>
      <c r="G8" s="16">
        <f>H8*1.1</f>
        <v>31680.000000000004</v>
      </c>
      <c r="H8" s="16">
        <v>28800</v>
      </c>
      <c r="I8" s="16">
        <f>H8*0.75</f>
        <v>21600</v>
      </c>
      <c r="J8" s="16">
        <f>H8*0.5</f>
        <v>14400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48384</v>
      </c>
      <c r="G9" s="17">
        <f>H9*1.1</f>
        <v>44352</v>
      </c>
      <c r="H9" s="17">
        <v>40320</v>
      </c>
      <c r="I9" s="17">
        <f>H9*0.75</f>
        <v>30240</v>
      </c>
      <c r="J9" s="17">
        <f>H9*0.5</f>
        <v>20160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6804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1152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1656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4320 до 45360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4320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6480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8640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10800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12960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15120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17280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19440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21600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23760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25920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28080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30240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32400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34560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36720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38880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41040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43200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45360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34200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3960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2520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34200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6840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20520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24120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360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3960 до 28800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17100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1710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4500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21600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23040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7200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21600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25920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5760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5760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10800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22140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3960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11880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7200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28800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5760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3960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28800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30060</v>
      </c>
      <c r="G77" s="128"/>
      <c r="H77" s="128"/>
      <c r="I77" s="128"/>
      <c r="J77" s="129"/>
    </row>
    <row r="78" spans="1:10" ht="36" customHeight="1" x14ac:dyDescent="0.25">
      <c r="A78" s="7"/>
      <c r="B78" s="495" t="s">
        <v>177</v>
      </c>
      <c r="C78" s="496"/>
      <c r="D78" s="496"/>
      <c r="E78" s="496"/>
      <c r="F78" s="127">
        <v>15012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30240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32400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10080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30240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36288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8640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8640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15120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5760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40320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8640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9331.1999999999989</v>
      </c>
      <c r="G96" s="46">
        <f>H96*1.1</f>
        <v>8553.6</v>
      </c>
      <c r="H96" s="46">
        <v>7776</v>
      </c>
      <c r="I96" s="46">
        <f>H96*0.75</f>
        <v>5832</v>
      </c>
      <c r="J96" s="47">
        <f>H96*0.5</f>
        <v>3888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7200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9000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13824</v>
      </c>
      <c r="G99" s="46">
        <f>H99*1.1</f>
        <v>12672.000000000002</v>
      </c>
      <c r="H99" s="46">
        <v>11520</v>
      </c>
      <c r="I99" s="46">
        <f>H99*0.75</f>
        <v>8640</v>
      </c>
      <c r="J99" s="47">
        <f>H99*0.5</f>
        <v>5760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10080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12960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7200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58406.400000000001</v>
      </c>
      <c r="G8" s="16">
        <f>H8*1.1</f>
        <v>53539.200000000004</v>
      </c>
      <c r="H8" s="16">
        <v>48672</v>
      </c>
      <c r="I8" s="16">
        <f>H8*0.75</f>
        <v>36504</v>
      </c>
      <c r="J8" s="16">
        <f>H8*0.5</f>
        <v>24336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81820.800000000003</v>
      </c>
      <c r="G9" s="17">
        <f>H9*1.1</f>
        <v>75002.400000000009</v>
      </c>
      <c r="H9" s="17">
        <v>68184</v>
      </c>
      <c r="I9" s="17">
        <f>H9*0.75</f>
        <v>51138</v>
      </c>
      <c r="J9" s="17">
        <f>H9*0.5</f>
        <v>34092</v>
      </c>
    </row>
    <row r="10" spans="1:10" ht="24" thickBot="1" x14ac:dyDescent="0.3">
      <c r="A10" s="7"/>
      <c r="B10" s="115"/>
      <c r="C10" s="116"/>
      <c r="D10" s="116"/>
      <c r="E10" s="117"/>
      <c r="F10" s="232"/>
      <c r="G10" s="233"/>
      <c r="H10" s="233"/>
      <c r="I10" s="233"/>
      <c r="J10" s="234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68558.399999999994</v>
      </c>
      <c r="G11" s="16">
        <f>H11*1.1</f>
        <v>62845.200000000004</v>
      </c>
      <c r="H11" s="16">
        <v>57132</v>
      </c>
      <c r="I11" s="16">
        <f>H11*0.75</f>
        <v>42849</v>
      </c>
      <c r="J11" s="16">
        <f>H11*0.5</f>
        <v>28566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95990.399999999994</v>
      </c>
      <c r="G12" s="17">
        <f>H12*1.1</f>
        <v>87991.200000000012</v>
      </c>
      <c r="H12" s="17">
        <v>79992</v>
      </c>
      <c r="I12" s="17">
        <f>H12*0.75</f>
        <v>59994</v>
      </c>
      <c r="J12" s="17">
        <f>H12*0.5</f>
        <v>39996</v>
      </c>
    </row>
    <row r="13" spans="1:10" ht="24" thickBot="1" x14ac:dyDescent="0.3">
      <c r="A13" s="7"/>
      <c r="B13" s="115"/>
      <c r="C13" s="185"/>
      <c r="D13" s="185"/>
      <c r="E13" s="186"/>
      <c r="F13" s="254"/>
      <c r="G13" s="290"/>
      <c r="H13" s="290"/>
      <c r="I13" s="290"/>
      <c r="J13" s="291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11844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51">
        <v>17280</v>
      </c>
      <c r="G15" s="128"/>
      <c r="H15" s="128"/>
      <c r="I15" s="128"/>
      <c r="J15" s="129"/>
    </row>
    <row r="16" spans="1:10" ht="36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1800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13680 до 273600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13680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27360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41040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54720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68400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82080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95760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109440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123120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136800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150480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164160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177840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191520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205200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218880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232560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246240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259920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273600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2304 до 49680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8460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3600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49680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9900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29952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2304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2304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4608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6912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32364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3744 до 88344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68040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6804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17010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51768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63774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72612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51804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62164.799999999996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55386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55386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87516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31518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3744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18612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14958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88344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50922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8172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31446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30960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60012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72720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90000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102240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72720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87264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77760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77760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123120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5760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123840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72000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34603.199999999997</v>
      </c>
      <c r="G96" s="46">
        <f>H96*1.1</f>
        <v>31719.600000000002</v>
      </c>
      <c r="H96" s="46">
        <v>28836</v>
      </c>
      <c r="I96" s="46">
        <f>H96*0.75</f>
        <v>21627</v>
      </c>
      <c r="J96" s="47">
        <f>H96*0.5</f>
        <v>14418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28836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25974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49248</v>
      </c>
      <c r="G99" s="46">
        <f>H99*1.1</f>
        <v>45144.000000000007</v>
      </c>
      <c r="H99" s="46">
        <v>41040</v>
      </c>
      <c r="I99" s="46">
        <f>H99*0.75</f>
        <v>30780</v>
      </c>
      <c r="J99" s="47">
        <f>H99*0.5</f>
        <v>20520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41040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36720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42444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37497.599999999999</v>
      </c>
      <c r="G8" s="16">
        <f>H8*1.1</f>
        <v>34372.800000000003</v>
      </c>
      <c r="H8" s="16">
        <v>31248</v>
      </c>
      <c r="I8" s="16">
        <f>H8*0.75</f>
        <v>23436</v>
      </c>
      <c r="J8" s="16">
        <f>H8*0.5</f>
        <v>15624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52531.199999999997</v>
      </c>
      <c r="G9" s="17">
        <f>H9*1.1</f>
        <v>48153.600000000006</v>
      </c>
      <c r="H9" s="17">
        <v>43776</v>
      </c>
      <c r="I9" s="17">
        <f>H9*0.75</f>
        <v>32832</v>
      </c>
      <c r="J9" s="17">
        <f>H9*0.5</f>
        <v>21888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40435.199999999997</v>
      </c>
      <c r="G11" s="16">
        <f>H11*1.1</f>
        <v>37065.600000000006</v>
      </c>
      <c r="H11" s="16">
        <v>33696</v>
      </c>
      <c r="I11" s="16">
        <f>H11*0.75</f>
        <v>25272</v>
      </c>
      <c r="J11" s="16">
        <f>H11*0.5</f>
        <v>16848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56678.400000000001</v>
      </c>
      <c r="G12" s="17">
        <f>H12*1.1</f>
        <v>51955.200000000004</v>
      </c>
      <c r="H12" s="17">
        <v>47232</v>
      </c>
      <c r="I12" s="17">
        <f>H12*0.75</f>
        <v>35424</v>
      </c>
      <c r="J12" s="17">
        <f>H12*0.5</f>
        <v>23616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6372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9360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756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1080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3888 до 77760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3888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7776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11664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15552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19440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23328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27216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31104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34992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38880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42768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46656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50544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54432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58320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62208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66096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69984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73872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77760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24120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3600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1440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24120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6048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18072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20880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5076 до 30240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11880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1188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2970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18000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6048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22680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21600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30240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13104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8856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26928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10476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5076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10620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7092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26928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18072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3600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27000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27000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25200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8640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32400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30240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36288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18720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12960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38160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7200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38160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25920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11232</v>
      </c>
      <c r="G96" s="46">
        <f>H96*1.1</f>
        <v>10296</v>
      </c>
      <c r="H96" s="46">
        <v>9360</v>
      </c>
      <c r="I96" s="46">
        <f>H96*0.75</f>
        <v>7020</v>
      </c>
      <c r="J96" s="47">
        <f>H96*0.5</f>
        <v>4680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9360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14868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16416</v>
      </c>
      <c r="G99" s="46">
        <f>H99*1.1</f>
        <v>15048.000000000002</v>
      </c>
      <c r="H99" s="46">
        <v>13680</v>
      </c>
      <c r="I99" s="46">
        <f>H99*0.75</f>
        <v>10260</v>
      </c>
      <c r="J99" s="47">
        <f>H99*0.5</f>
        <v>6840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13680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20880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11232</v>
      </c>
      <c r="G102" s="24">
        <f>H102*1.1</f>
        <v>10296</v>
      </c>
      <c r="H102" s="24">
        <v>9360</v>
      </c>
      <c r="I102" s="24">
        <f>H102*0.75</f>
        <v>7020</v>
      </c>
      <c r="J102" s="24">
        <f>H102*0.5</f>
        <v>4680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77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265</v>
      </c>
      <c r="C3" s="215"/>
      <c r="D3" s="215"/>
      <c r="E3" s="215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23472</v>
      </c>
      <c r="G8" s="16">
        <f>H8*1.1</f>
        <v>21516</v>
      </c>
      <c r="H8" s="16">
        <v>19560</v>
      </c>
      <c r="I8" s="16">
        <f>H8*0.75</f>
        <v>14670</v>
      </c>
      <c r="J8" s="16">
        <f>H8*0.5</f>
        <v>9780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32889.599999999999</v>
      </c>
      <c r="G9" s="17">
        <f>H9*1.1</f>
        <v>30148.800000000003</v>
      </c>
      <c r="H9" s="17">
        <v>27408</v>
      </c>
      <c r="I9" s="17">
        <f>H9*0.75</f>
        <v>20556</v>
      </c>
      <c r="J9" s="17">
        <f>H9*0.5</f>
        <v>13704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26899.200000000001</v>
      </c>
      <c r="G11" s="16">
        <f>H11*1.1</f>
        <v>24657.600000000002</v>
      </c>
      <c r="H11" s="16">
        <v>22416</v>
      </c>
      <c r="I11" s="16">
        <f>H11*0.75</f>
        <v>16812</v>
      </c>
      <c r="J11" s="16">
        <f>H11*0.5</f>
        <v>11208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37670.400000000001</v>
      </c>
      <c r="G12" s="17">
        <f>H12*1.1</f>
        <v>34531.200000000004</v>
      </c>
      <c r="H12" s="17">
        <v>31392</v>
      </c>
      <c r="I12" s="17">
        <f>H12*0.75</f>
        <v>23544</v>
      </c>
      <c r="J12" s="17">
        <f>H12*0.5</f>
        <v>15696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4320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6240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792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1152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5196 до 103920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5196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10392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15588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20784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25980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31176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36372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41568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46764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51960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57156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62352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67548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72744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77940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83136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88332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93528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98724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103920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109116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114312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119508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124704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129900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135096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140292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145488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150684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155880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1008 до 24240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2592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1536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24240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4800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14400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1008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1008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2016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3024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17040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120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2160 до 20016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12000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1200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3192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40032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6792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8640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7128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7680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9216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3240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2592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7776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168</v>
      </c>
      <c r="C79" s="125"/>
      <c r="D79" s="125"/>
      <c r="E79" s="126"/>
      <c r="F79" s="127">
        <v>20016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2160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7680</v>
      </c>
      <c r="G81" s="128"/>
      <c r="H81" s="128"/>
      <c r="I81" s="128"/>
      <c r="J81" s="129"/>
    </row>
    <row r="82" spans="1:10" ht="36" customHeight="1" x14ac:dyDescent="0.25">
      <c r="A82" s="7"/>
      <c r="B82" s="145" t="s">
        <v>171</v>
      </c>
      <c r="C82" s="146"/>
      <c r="D82" s="146"/>
      <c r="E82" s="147"/>
      <c r="F82" s="127">
        <v>5040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17280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6480</v>
      </c>
      <c r="G84" s="128"/>
      <c r="H84" s="128"/>
      <c r="I84" s="128"/>
      <c r="J84" s="129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127">
        <v>2592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24000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20040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20040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9600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12480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10080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11040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13248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4800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3840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11040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3360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24480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9120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13219.199999999999</v>
      </c>
      <c r="G106" s="46">
        <f>H106*1.1</f>
        <v>12117.6</v>
      </c>
      <c r="H106" s="46">
        <v>11016</v>
      </c>
      <c r="I106" s="46">
        <f>H106*0.75</f>
        <v>8262</v>
      </c>
      <c r="J106" s="47">
        <f>H106*0.5</f>
        <v>5508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9600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4896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19008</v>
      </c>
      <c r="G109" s="46">
        <f>H109*1.1</f>
        <v>17424</v>
      </c>
      <c r="H109" s="46">
        <v>15840</v>
      </c>
      <c r="I109" s="46">
        <f>H109*0.75</f>
        <v>11880</v>
      </c>
      <c r="J109" s="47">
        <f>H109*0.5</f>
        <v>7920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13440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7200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68"/>
      <c r="F112" s="24">
        <f>H112*1.2</f>
        <v>16790.399999999998</v>
      </c>
      <c r="G112" s="24">
        <f>H112*1.1</f>
        <v>15391.2</v>
      </c>
      <c r="H112" s="24">
        <v>13992</v>
      </c>
      <c r="I112" s="24">
        <f>H112*0.75</f>
        <v>10494</v>
      </c>
      <c r="J112" s="24">
        <f>H112*0.5</f>
        <v>6996</v>
      </c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28.5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28.5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28.5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28.5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28.5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28.5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92" activePane="bottomLeft" state="frozen"/>
      <selection activeCell="J115" sqref="J115"/>
      <selection pane="bottomLeft" activeCell="F97" sqref="F97:J98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59616</v>
      </c>
      <c r="G8" s="16">
        <f>H8*1.1</f>
        <v>54648.000000000007</v>
      </c>
      <c r="H8" s="16">
        <v>49680</v>
      </c>
      <c r="I8" s="16">
        <f>H8*0.75</f>
        <v>37260</v>
      </c>
      <c r="J8" s="16">
        <f>H8*0.5</f>
        <v>24840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83462.399999999994</v>
      </c>
      <c r="G9" s="17">
        <f>H9*1.1</f>
        <v>76507.200000000012</v>
      </c>
      <c r="H9" s="17">
        <v>69552</v>
      </c>
      <c r="I9" s="17">
        <f>H9*0.75</f>
        <v>52164</v>
      </c>
      <c r="J9" s="17">
        <f>H9*0.5</f>
        <v>34776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67392</v>
      </c>
      <c r="G11" s="16">
        <f>H11*1.1</f>
        <v>61776.000000000007</v>
      </c>
      <c r="H11" s="16">
        <v>56160</v>
      </c>
      <c r="I11" s="16">
        <f>H11*0.75</f>
        <v>42120</v>
      </c>
      <c r="J11" s="16">
        <f>H11*0.5</f>
        <v>28080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94348.800000000003</v>
      </c>
      <c r="G12" s="17">
        <f>H12*1.1</f>
        <v>86486.400000000009</v>
      </c>
      <c r="H12" s="17">
        <v>78624</v>
      </c>
      <c r="I12" s="17">
        <f>H12*0.75</f>
        <v>58968</v>
      </c>
      <c r="J12" s="17">
        <f>H12*0.5</f>
        <v>39312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11664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16560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1908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2736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"&amp;MIN($F$21:F50)&amp;" до "&amp;MAX($F$31:F50)</f>
        <v>Цена от 6912 до 207360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6912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13824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20736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27648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34560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41472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48384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55296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62208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69120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76032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82944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89856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96768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103680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110592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117504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124416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131328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138240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145152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152064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158976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165888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172800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179712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186624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193536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200448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243</v>
      </c>
      <c r="C50" s="168"/>
      <c r="D50" s="168"/>
      <c r="E50" s="126"/>
      <c r="F50" s="127">
        <v>207360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244</v>
      </c>
      <c r="C51" s="168"/>
      <c r="D51" s="168"/>
      <c r="E51" s="126"/>
      <c r="F51" s="127">
        <v>214272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245</v>
      </c>
      <c r="C52" s="168"/>
      <c r="D52" s="168"/>
      <c r="E52" s="126"/>
      <c r="F52" s="127">
        <v>221184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246</v>
      </c>
      <c r="C53" s="168"/>
      <c r="D53" s="168"/>
      <c r="E53" s="126"/>
      <c r="F53" s="127">
        <v>228096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247</v>
      </c>
      <c r="C54" s="168"/>
      <c r="D54" s="168"/>
      <c r="E54" s="126"/>
      <c r="F54" s="127">
        <v>235008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248</v>
      </c>
      <c r="C55" s="168"/>
      <c r="D55" s="168"/>
      <c r="E55" s="126"/>
      <c r="F55" s="127">
        <v>241920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249</v>
      </c>
      <c r="C56" s="168"/>
      <c r="D56" s="168"/>
      <c r="E56" s="126"/>
      <c r="F56" s="127">
        <v>248832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250</v>
      </c>
      <c r="C57" s="168"/>
      <c r="D57" s="168"/>
      <c r="E57" s="126"/>
      <c r="F57" s="127">
        <v>255744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251</v>
      </c>
      <c r="C58" s="168"/>
      <c r="D58" s="168"/>
      <c r="E58" s="126"/>
      <c r="F58" s="127">
        <v>262656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252</v>
      </c>
      <c r="C59" s="168"/>
      <c r="D59" s="168"/>
      <c r="E59" s="126"/>
      <c r="F59" s="127">
        <v>269568</v>
      </c>
      <c r="G59" s="128"/>
      <c r="H59" s="128"/>
      <c r="I59" s="128"/>
      <c r="J59" s="129"/>
    </row>
    <row r="60" spans="1:10" ht="36" customHeight="1" outlineLevel="1" thickBot="1" x14ac:dyDescent="0.3">
      <c r="A60" s="7"/>
      <c r="B60" s="145" t="s">
        <v>253</v>
      </c>
      <c r="C60" s="168"/>
      <c r="D60" s="168"/>
      <c r="E60" s="126"/>
      <c r="F60" s="127">
        <v>276480</v>
      </c>
      <c r="G60" s="128"/>
      <c r="H60" s="128"/>
      <c r="I60" s="128"/>
      <c r="J60" s="129"/>
    </row>
    <row r="61" spans="1:10" ht="36" customHeight="1" thickBot="1" x14ac:dyDescent="0.3">
      <c r="A61" s="7"/>
      <c r="B61" s="177" t="s">
        <v>142</v>
      </c>
      <c r="C61" s="178"/>
      <c r="D61" s="178"/>
      <c r="E61" s="179"/>
      <c r="F61" s="180" t="str">
        <f>"Цена от "&amp;MIN(F62:F71)&amp;" до "&amp;MAX(F62:F71)</f>
        <v>Цена от 2340 до 111888</v>
      </c>
      <c r="G61" s="181"/>
      <c r="H61" s="181"/>
      <c r="I61" s="181"/>
      <c r="J61" s="182"/>
    </row>
    <row r="62" spans="1:10" ht="36" customHeight="1" x14ac:dyDescent="0.25">
      <c r="A62" s="7"/>
      <c r="B62" s="124" t="s">
        <v>143</v>
      </c>
      <c r="C62" s="125"/>
      <c r="D62" s="125"/>
      <c r="E62" s="126"/>
      <c r="F62" s="127">
        <v>6480</v>
      </c>
      <c r="G62" s="128"/>
      <c r="H62" s="128"/>
      <c r="I62" s="128"/>
      <c r="J62" s="129"/>
    </row>
    <row r="63" spans="1:10" ht="36" customHeight="1" x14ac:dyDescent="0.25">
      <c r="A63" s="7"/>
      <c r="B63" s="124" t="s">
        <v>212</v>
      </c>
      <c r="C63" s="125"/>
      <c r="D63" s="125"/>
      <c r="E63" s="126"/>
      <c r="F63" s="127">
        <v>3798</v>
      </c>
      <c r="G63" s="128"/>
      <c r="H63" s="128"/>
      <c r="I63" s="128"/>
      <c r="J63" s="129"/>
    </row>
    <row r="64" spans="1:10" ht="36" customHeight="1" x14ac:dyDescent="0.25">
      <c r="A64" s="7"/>
      <c r="B64" s="139" t="s">
        <v>145</v>
      </c>
      <c r="C64" s="140"/>
      <c r="D64" s="140"/>
      <c r="E64" s="141"/>
      <c r="F64" s="142">
        <v>111888</v>
      </c>
      <c r="G64" s="143"/>
      <c r="H64" s="143"/>
      <c r="I64" s="143"/>
      <c r="J64" s="144"/>
    </row>
    <row r="65" spans="1:10" ht="36" customHeight="1" x14ac:dyDescent="0.25">
      <c r="A65" s="7"/>
      <c r="B65" s="124" t="s">
        <v>146</v>
      </c>
      <c r="C65" s="125"/>
      <c r="D65" s="125"/>
      <c r="E65" s="126"/>
      <c r="F65" s="127">
        <v>13392</v>
      </c>
      <c r="G65" s="128"/>
      <c r="H65" s="128"/>
      <c r="I65" s="128"/>
      <c r="J65" s="129"/>
    </row>
    <row r="66" spans="1:10" ht="36" customHeight="1" x14ac:dyDescent="0.25">
      <c r="A66" s="7"/>
      <c r="B66" s="124" t="s">
        <v>147</v>
      </c>
      <c r="C66" s="125"/>
      <c r="D66" s="125"/>
      <c r="E66" s="126"/>
      <c r="F66" s="127">
        <v>26784</v>
      </c>
      <c r="G66" s="128"/>
      <c r="H66" s="128"/>
      <c r="I66" s="128"/>
      <c r="J66" s="129"/>
    </row>
    <row r="67" spans="1:10" ht="36" customHeight="1" x14ac:dyDescent="0.25">
      <c r="A67" s="7"/>
      <c r="B67" s="124" t="s">
        <v>148</v>
      </c>
      <c r="C67" s="125"/>
      <c r="D67" s="125"/>
      <c r="E67" s="126"/>
      <c r="F67" s="127">
        <v>2340</v>
      </c>
      <c r="G67" s="128"/>
      <c r="H67" s="128"/>
      <c r="I67" s="128"/>
      <c r="J67" s="129"/>
    </row>
    <row r="68" spans="1:10" ht="36" customHeight="1" x14ac:dyDescent="0.25">
      <c r="A68" s="7"/>
      <c r="B68" s="124" t="s">
        <v>149</v>
      </c>
      <c r="C68" s="125"/>
      <c r="D68" s="125"/>
      <c r="E68" s="126"/>
      <c r="F68" s="127">
        <v>2340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150</v>
      </c>
      <c r="C69" s="125"/>
      <c r="D69" s="125"/>
      <c r="E69" s="126"/>
      <c r="F69" s="127">
        <v>4662</v>
      </c>
      <c r="G69" s="128"/>
      <c r="H69" s="128"/>
      <c r="I69" s="128"/>
      <c r="J69" s="129"/>
    </row>
    <row r="70" spans="1:10" ht="36" customHeight="1" x14ac:dyDescent="0.25">
      <c r="A70" s="7"/>
      <c r="B70" s="124" t="s">
        <v>151</v>
      </c>
      <c r="C70" s="125"/>
      <c r="D70" s="125"/>
      <c r="E70" s="126"/>
      <c r="F70" s="127">
        <v>6984</v>
      </c>
      <c r="G70" s="128"/>
      <c r="H70" s="128"/>
      <c r="I70" s="128"/>
      <c r="J70" s="129"/>
    </row>
    <row r="71" spans="1:10" ht="36" customHeight="1" thickBot="1" x14ac:dyDescent="0.3">
      <c r="A71" s="7"/>
      <c r="B71" s="124" t="s">
        <v>152</v>
      </c>
      <c r="C71" s="125"/>
      <c r="D71" s="125"/>
      <c r="E71" s="126"/>
      <c r="F71" s="127">
        <v>44064</v>
      </c>
      <c r="G71" s="128"/>
      <c r="H71" s="128"/>
      <c r="I71" s="128"/>
      <c r="J71" s="129"/>
    </row>
    <row r="72" spans="1:10" ht="21.75" customHeight="1" thickBot="1" x14ac:dyDescent="0.3">
      <c r="A72" s="7"/>
      <c r="B72" s="115"/>
      <c r="C72" s="116"/>
      <c r="D72" s="116"/>
      <c r="E72" s="117"/>
      <c r="F72" s="118" t="s">
        <v>153</v>
      </c>
      <c r="G72" s="119"/>
      <c r="H72" s="119"/>
      <c r="I72" s="119"/>
      <c r="J72" s="120"/>
    </row>
    <row r="73" spans="1:10" ht="36" customHeight="1" thickBot="1" x14ac:dyDescent="0.3">
      <c r="A73" s="7"/>
      <c r="B73" s="124" t="s">
        <v>154</v>
      </c>
      <c r="C73" s="125"/>
      <c r="D73" s="125"/>
      <c r="E73" s="126"/>
      <c r="F73" s="127">
        <v>180</v>
      </c>
      <c r="G73" s="128"/>
      <c r="H73" s="128"/>
      <c r="I73" s="128"/>
      <c r="J73" s="129"/>
    </row>
    <row r="74" spans="1:10" ht="54" customHeight="1" thickBot="1" x14ac:dyDescent="0.3">
      <c r="A74" s="7"/>
      <c r="B74" s="266" t="s">
        <v>213</v>
      </c>
      <c r="C74" s="267"/>
      <c r="D74" s="267"/>
      <c r="E74" s="268"/>
      <c r="F74" s="287" t="str">
        <f>"Цена от "&amp;MIN(F76,F81:J82,H116,F83:J94)&amp;" до "&amp;MAX(F76,F81:J82,H116,F83:J94)</f>
        <v>Цена от 1908 до 178848</v>
      </c>
      <c r="G74" s="288"/>
      <c r="H74" s="288"/>
      <c r="I74" s="288"/>
      <c r="J74" s="289"/>
    </row>
    <row r="75" spans="1:10" ht="24" thickBot="1" x14ac:dyDescent="0.3">
      <c r="A75" s="7"/>
      <c r="B75" s="115"/>
      <c r="C75" s="116"/>
      <c r="D75" s="116"/>
      <c r="E75" s="117"/>
      <c r="F75" s="118"/>
      <c r="G75" s="119"/>
      <c r="H75" s="119"/>
      <c r="I75" s="119"/>
      <c r="J75" s="120"/>
    </row>
    <row r="76" spans="1:10" ht="36" customHeight="1" x14ac:dyDescent="0.25">
      <c r="A76" s="7"/>
      <c r="B76" s="124" t="s">
        <v>156</v>
      </c>
      <c r="C76" s="125"/>
      <c r="D76" s="125"/>
      <c r="E76" s="126"/>
      <c r="F76" s="127">
        <v>35640</v>
      </c>
      <c r="G76" s="128"/>
      <c r="H76" s="128"/>
      <c r="I76" s="128"/>
      <c r="J76" s="129"/>
    </row>
    <row r="77" spans="1:10" ht="36" customHeight="1" x14ac:dyDescent="0.25">
      <c r="A77" s="7"/>
      <c r="B77" s="162" t="s">
        <v>157</v>
      </c>
      <c r="C77" s="163"/>
      <c r="D77" s="163"/>
      <c r="E77" s="164"/>
      <c r="F77" s="165">
        <v>3564</v>
      </c>
      <c r="G77" s="166"/>
      <c r="H77" s="166"/>
      <c r="I77" s="166"/>
      <c r="J77" s="167"/>
    </row>
    <row r="78" spans="1:10" ht="36" customHeight="1" x14ac:dyDescent="0.25">
      <c r="A78" s="7"/>
      <c r="B78" s="162" t="s">
        <v>158</v>
      </c>
      <c r="C78" s="163"/>
      <c r="D78" s="163"/>
      <c r="E78" s="164"/>
      <c r="F78" s="165">
        <v>8910</v>
      </c>
      <c r="G78" s="166"/>
      <c r="H78" s="166"/>
      <c r="I78" s="166"/>
      <c r="J78" s="167"/>
    </row>
    <row r="79" spans="1:10" ht="36" customHeight="1" thickBot="1" x14ac:dyDescent="0.3">
      <c r="A79" s="7"/>
      <c r="B79" s="337" t="s">
        <v>159</v>
      </c>
      <c r="C79" s="338"/>
      <c r="D79" s="338"/>
      <c r="E79" s="339"/>
      <c r="F79" s="165">
        <v>35640</v>
      </c>
      <c r="G79" s="166"/>
      <c r="H79" s="166"/>
      <c r="I79" s="166"/>
      <c r="J79" s="167"/>
    </row>
    <row r="80" spans="1:10" ht="24" thickBot="1" x14ac:dyDescent="0.3">
      <c r="A80" s="7"/>
      <c r="B80" s="115"/>
      <c r="C80" s="116"/>
      <c r="D80" s="116"/>
      <c r="E80" s="117"/>
      <c r="F80" s="118"/>
      <c r="G80" s="119"/>
      <c r="H80" s="119"/>
      <c r="I80" s="119"/>
      <c r="J80" s="120"/>
    </row>
    <row r="81" spans="1:10" ht="36" customHeight="1" x14ac:dyDescent="0.25">
      <c r="A81" s="7" t="s">
        <v>111</v>
      </c>
      <c r="B81" s="139" t="s">
        <v>160</v>
      </c>
      <c r="C81" s="140"/>
      <c r="D81" s="140"/>
      <c r="E81" s="141"/>
      <c r="F81" s="142">
        <v>44496</v>
      </c>
      <c r="G81" s="143"/>
      <c r="H81" s="143"/>
      <c r="I81" s="143"/>
      <c r="J81" s="144"/>
    </row>
    <row r="82" spans="1:10" ht="36" customHeight="1" x14ac:dyDescent="0.25">
      <c r="A82" s="7" t="s">
        <v>111</v>
      </c>
      <c r="B82" s="145" t="s">
        <v>161</v>
      </c>
      <c r="C82" s="146"/>
      <c r="D82" s="146"/>
      <c r="E82" s="147"/>
      <c r="F82" s="127">
        <v>11448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24" t="s">
        <v>162</v>
      </c>
      <c r="C83" s="125"/>
      <c r="D83" s="125"/>
      <c r="E83" s="126"/>
      <c r="F83" s="127">
        <v>22896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163</v>
      </c>
      <c r="C84" s="125"/>
      <c r="D84" s="125"/>
      <c r="E84" s="126"/>
      <c r="F84" s="127">
        <v>44496</v>
      </c>
      <c r="G84" s="128"/>
      <c r="H84" s="128"/>
      <c r="I84" s="128"/>
      <c r="J84" s="129"/>
    </row>
    <row r="85" spans="1:10" ht="36" customHeight="1" x14ac:dyDescent="0.25">
      <c r="A85" s="7" t="s">
        <v>111</v>
      </c>
      <c r="B85" s="124" t="s">
        <v>164</v>
      </c>
      <c r="C85" s="125"/>
      <c r="D85" s="125"/>
      <c r="E85" s="126"/>
      <c r="F85" s="127">
        <v>53395.199999999997</v>
      </c>
      <c r="G85" s="128"/>
      <c r="H85" s="128"/>
      <c r="I85" s="128"/>
      <c r="J85" s="129"/>
    </row>
    <row r="86" spans="1:10" ht="36" customHeight="1" x14ac:dyDescent="0.25">
      <c r="A86" s="7" t="s">
        <v>111</v>
      </c>
      <c r="B86" s="124" t="s">
        <v>165</v>
      </c>
      <c r="C86" s="125"/>
      <c r="D86" s="125"/>
      <c r="E86" s="126"/>
      <c r="F86" s="127">
        <v>11448</v>
      </c>
      <c r="G86" s="128"/>
      <c r="H86" s="128"/>
      <c r="I86" s="128"/>
      <c r="J86" s="129"/>
    </row>
    <row r="87" spans="1:10" ht="36" customHeight="1" x14ac:dyDescent="0.25">
      <c r="A87" s="7" t="s">
        <v>111</v>
      </c>
      <c r="B87" s="124" t="s">
        <v>166</v>
      </c>
      <c r="C87" s="125"/>
      <c r="D87" s="125"/>
      <c r="E87" s="126"/>
      <c r="F87" s="127">
        <v>11448</v>
      </c>
      <c r="G87" s="128"/>
      <c r="H87" s="128"/>
      <c r="I87" s="128"/>
      <c r="J87" s="129"/>
    </row>
    <row r="88" spans="1:10" ht="36" customHeight="1" x14ac:dyDescent="0.25">
      <c r="A88" s="7" t="s">
        <v>111</v>
      </c>
      <c r="B88" s="124" t="s">
        <v>167</v>
      </c>
      <c r="C88" s="125"/>
      <c r="D88" s="125"/>
      <c r="E88" s="126"/>
      <c r="F88" s="127">
        <v>22896</v>
      </c>
      <c r="G88" s="128"/>
      <c r="H88" s="128"/>
      <c r="I88" s="128"/>
      <c r="J88" s="129"/>
    </row>
    <row r="89" spans="1:10" ht="36" customHeight="1" x14ac:dyDescent="0.25">
      <c r="A89" s="7"/>
      <c r="B89" s="124" t="s">
        <v>168</v>
      </c>
      <c r="C89" s="125"/>
      <c r="D89" s="125"/>
      <c r="E89" s="126"/>
      <c r="F89" s="127">
        <v>54828</v>
      </c>
      <c r="G89" s="128"/>
      <c r="H89" s="128"/>
      <c r="I89" s="128"/>
      <c r="J89" s="129"/>
    </row>
    <row r="90" spans="1:10" ht="36" customHeight="1" x14ac:dyDescent="0.25">
      <c r="A90" s="7" t="s">
        <v>111</v>
      </c>
      <c r="B90" s="139" t="s">
        <v>169</v>
      </c>
      <c r="C90" s="140"/>
      <c r="D90" s="140"/>
      <c r="E90" s="141"/>
      <c r="F90" s="127">
        <v>3888</v>
      </c>
      <c r="G90" s="128"/>
      <c r="H90" s="128"/>
      <c r="I90" s="128"/>
      <c r="J90" s="129"/>
    </row>
    <row r="91" spans="1:10" ht="36" customHeight="1" x14ac:dyDescent="0.25">
      <c r="A91" s="7"/>
      <c r="B91" s="145" t="s">
        <v>170</v>
      </c>
      <c r="C91" s="146"/>
      <c r="D91" s="146"/>
      <c r="E91" s="147"/>
      <c r="F91" s="127">
        <v>35856</v>
      </c>
      <c r="G91" s="128"/>
      <c r="H91" s="128"/>
      <c r="I91" s="128"/>
      <c r="J91" s="129"/>
    </row>
    <row r="92" spans="1:10" ht="36" customHeight="1" x14ac:dyDescent="0.25">
      <c r="A92" s="7"/>
      <c r="B92" s="145" t="s">
        <v>171</v>
      </c>
      <c r="C92" s="146"/>
      <c r="D92" s="146"/>
      <c r="E92" s="147"/>
      <c r="F92" s="127">
        <v>30240</v>
      </c>
      <c r="G92" s="128"/>
      <c r="H92" s="128"/>
      <c r="I92" s="128"/>
      <c r="J92" s="129"/>
    </row>
    <row r="93" spans="1:10" ht="36" customHeight="1" x14ac:dyDescent="0.25">
      <c r="A93" s="7" t="s">
        <v>111</v>
      </c>
      <c r="B93" s="145" t="s">
        <v>172</v>
      </c>
      <c r="C93" s="146"/>
      <c r="D93" s="146"/>
      <c r="E93" s="147"/>
      <c r="F93" s="127">
        <v>178848</v>
      </c>
      <c r="G93" s="128"/>
      <c r="H93" s="128"/>
      <c r="I93" s="128"/>
      <c r="J93" s="129"/>
    </row>
    <row r="94" spans="1:10" ht="36" customHeight="1" x14ac:dyDescent="0.25">
      <c r="A94" s="7" t="s">
        <v>111</v>
      </c>
      <c r="B94" s="124" t="s">
        <v>173</v>
      </c>
      <c r="C94" s="125"/>
      <c r="D94" s="125"/>
      <c r="E94" s="126"/>
      <c r="F94" s="127">
        <v>1908</v>
      </c>
      <c r="G94" s="128"/>
      <c r="H94" s="128"/>
      <c r="I94" s="128"/>
      <c r="J94" s="129"/>
    </row>
    <row r="95" spans="1:10" ht="37.5" customHeight="1" x14ac:dyDescent="0.25">
      <c r="A95" s="7"/>
      <c r="B95" s="124" t="s">
        <v>174</v>
      </c>
      <c r="C95" s="125"/>
      <c r="D95" s="125"/>
      <c r="E95" s="126"/>
      <c r="F95" s="127">
        <v>6480</v>
      </c>
      <c r="G95" s="128"/>
      <c r="H95" s="128"/>
      <c r="I95" s="128"/>
      <c r="J95" s="129"/>
    </row>
    <row r="96" spans="1:10" ht="36" customHeight="1" x14ac:dyDescent="0.25">
      <c r="A96" s="7"/>
      <c r="B96" s="124" t="s">
        <v>175</v>
      </c>
      <c r="C96" s="125"/>
      <c r="D96" s="125"/>
      <c r="E96" s="126"/>
      <c r="F96" s="127">
        <v>54828</v>
      </c>
      <c r="G96" s="128"/>
      <c r="H96" s="128"/>
      <c r="I96" s="128"/>
      <c r="J96" s="129"/>
    </row>
    <row r="97" spans="1:10" ht="36" customHeight="1" x14ac:dyDescent="0.25">
      <c r="A97" s="7"/>
      <c r="B97" s="124" t="s">
        <v>176</v>
      </c>
      <c r="C97" s="125"/>
      <c r="D97" s="125"/>
      <c r="E97" s="168"/>
      <c r="F97" s="127">
        <v>11448</v>
      </c>
      <c r="G97" s="128"/>
      <c r="H97" s="128"/>
      <c r="I97" s="128"/>
      <c r="J97" s="129"/>
    </row>
    <row r="98" spans="1:10" ht="36" customHeight="1" x14ac:dyDescent="0.25">
      <c r="A98" s="7"/>
      <c r="B98" s="145" t="s">
        <v>177</v>
      </c>
      <c r="C98" s="146"/>
      <c r="D98" s="146"/>
      <c r="E98" s="146"/>
      <c r="F98" s="127">
        <v>44496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178</v>
      </c>
      <c r="C99" s="125"/>
      <c r="D99" s="125"/>
      <c r="E99" s="126"/>
      <c r="F99" s="127">
        <v>62640</v>
      </c>
      <c r="G99" s="128"/>
      <c r="H99" s="128"/>
      <c r="I99" s="128"/>
      <c r="J99" s="129"/>
    </row>
    <row r="100" spans="1:10" ht="36" customHeight="1" x14ac:dyDescent="0.25">
      <c r="A100" s="7" t="s">
        <v>113</v>
      </c>
      <c r="B100" s="124" t="s">
        <v>179</v>
      </c>
      <c r="C100" s="125"/>
      <c r="D100" s="125"/>
      <c r="E100" s="126"/>
      <c r="F100" s="127">
        <v>16560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180</v>
      </c>
      <c r="C101" s="125"/>
      <c r="D101" s="125"/>
      <c r="E101" s="126"/>
      <c r="F101" s="127">
        <v>32400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181</v>
      </c>
      <c r="C102" s="125"/>
      <c r="D102" s="125"/>
      <c r="E102" s="126"/>
      <c r="F102" s="127">
        <v>62640</v>
      </c>
      <c r="G102" s="128"/>
      <c r="H102" s="128"/>
      <c r="I102" s="128"/>
      <c r="J102" s="129"/>
    </row>
    <row r="103" spans="1:10" ht="36" customHeight="1" x14ac:dyDescent="0.25">
      <c r="A103" s="7" t="s">
        <v>113</v>
      </c>
      <c r="B103" s="162" t="s">
        <v>182</v>
      </c>
      <c r="C103" s="163"/>
      <c r="D103" s="163"/>
      <c r="E103" s="164"/>
      <c r="F103" s="165">
        <v>75168</v>
      </c>
      <c r="G103" s="166"/>
      <c r="H103" s="166"/>
      <c r="I103" s="166"/>
      <c r="J103" s="167"/>
    </row>
    <row r="104" spans="1:10" ht="36" customHeight="1" x14ac:dyDescent="0.25">
      <c r="A104" s="7" t="s">
        <v>113</v>
      </c>
      <c r="B104" s="124" t="s">
        <v>183</v>
      </c>
      <c r="C104" s="125"/>
      <c r="D104" s="125"/>
      <c r="E104" s="126"/>
      <c r="F104" s="127">
        <v>16560</v>
      </c>
      <c r="G104" s="128"/>
      <c r="H104" s="128"/>
      <c r="I104" s="128"/>
      <c r="J104" s="129"/>
    </row>
    <row r="105" spans="1:10" ht="36" customHeight="1" x14ac:dyDescent="0.25">
      <c r="A105" s="7" t="s">
        <v>113</v>
      </c>
      <c r="B105" s="124" t="s">
        <v>184</v>
      </c>
      <c r="C105" s="125"/>
      <c r="D105" s="125"/>
      <c r="E105" s="126"/>
      <c r="F105" s="127">
        <v>16560</v>
      </c>
      <c r="G105" s="128"/>
      <c r="H105" s="128"/>
      <c r="I105" s="128"/>
      <c r="J105" s="129"/>
    </row>
    <row r="106" spans="1:10" ht="36" customHeight="1" x14ac:dyDescent="0.25">
      <c r="A106" s="7" t="s">
        <v>113</v>
      </c>
      <c r="B106" s="124" t="s">
        <v>185</v>
      </c>
      <c r="C106" s="125"/>
      <c r="D106" s="125"/>
      <c r="E106" s="126"/>
      <c r="F106" s="127">
        <v>32400</v>
      </c>
      <c r="G106" s="128"/>
      <c r="H106" s="128"/>
      <c r="I106" s="128"/>
      <c r="J106" s="129"/>
    </row>
    <row r="107" spans="1:10" ht="36" customHeight="1" x14ac:dyDescent="0.25">
      <c r="A107" s="7" t="s">
        <v>113</v>
      </c>
      <c r="B107" s="124" t="s">
        <v>186</v>
      </c>
      <c r="C107" s="125"/>
      <c r="D107" s="125"/>
      <c r="E107" s="126"/>
      <c r="F107" s="127">
        <v>5760</v>
      </c>
      <c r="G107" s="128"/>
      <c r="H107" s="128"/>
      <c r="I107" s="128"/>
      <c r="J107" s="129"/>
    </row>
    <row r="108" spans="1:10" ht="36" customHeight="1" x14ac:dyDescent="0.25">
      <c r="A108" s="7" t="s">
        <v>113</v>
      </c>
      <c r="B108" s="124" t="s">
        <v>187</v>
      </c>
      <c r="C108" s="125"/>
      <c r="D108" s="125"/>
      <c r="E108" s="126"/>
      <c r="F108" s="127">
        <v>250560</v>
      </c>
      <c r="G108" s="128"/>
      <c r="H108" s="128"/>
      <c r="I108" s="128"/>
      <c r="J108" s="129"/>
    </row>
    <row r="109" spans="1:10" ht="36" customHeight="1" thickBot="1" x14ac:dyDescent="0.3">
      <c r="A109" s="7" t="s">
        <v>113</v>
      </c>
      <c r="B109" s="124" t="s">
        <v>188</v>
      </c>
      <c r="C109" s="125"/>
      <c r="D109" s="125"/>
      <c r="E109" s="126"/>
      <c r="F109" s="127">
        <v>2880</v>
      </c>
      <c r="G109" s="128"/>
      <c r="H109" s="128"/>
      <c r="I109" s="128"/>
      <c r="J109" s="129"/>
    </row>
    <row r="110" spans="1:10" ht="36" customHeight="1" thickBot="1" x14ac:dyDescent="0.3">
      <c r="A110" s="7"/>
      <c r="B110" s="42" t="s">
        <v>189</v>
      </c>
      <c r="C110" s="43"/>
      <c r="D110" s="43"/>
      <c r="E110" s="44"/>
      <c r="F110" s="287"/>
      <c r="G110" s="288"/>
      <c r="H110" s="288"/>
      <c r="I110" s="288"/>
      <c r="J110" s="289"/>
    </row>
    <row r="111" spans="1:10" ht="22.5" customHeight="1" thickBot="1" x14ac:dyDescent="0.3">
      <c r="A111" s="7" t="s">
        <v>111</v>
      </c>
      <c r="B111" s="218" t="s">
        <v>190</v>
      </c>
      <c r="C111" s="219"/>
      <c r="D111" s="219"/>
      <c r="E111" s="219"/>
      <c r="F111" s="219"/>
      <c r="G111" s="219"/>
      <c r="H111" s="219"/>
      <c r="I111" s="219"/>
      <c r="J111" s="220"/>
    </row>
    <row r="112" spans="1:10" ht="36" customHeight="1" x14ac:dyDescent="0.25">
      <c r="A112" s="7"/>
      <c r="B112" s="205" t="s">
        <v>191</v>
      </c>
      <c r="C112" s="221"/>
      <c r="D112" s="221"/>
      <c r="E112" s="222"/>
      <c r="F112" s="142">
        <v>60</v>
      </c>
      <c r="G112" s="143"/>
      <c r="H112" s="143"/>
      <c r="I112" s="143"/>
      <c r="J112" s="144"/>
    </row>
    <row r="113" spans="1:10" ht="36" customHeight="1" x14ac:dyDescent="0.25">
      <c r="A113" s="7"/>
      <c r="B113" s="124" t="s">
        <v>192</v>
      </c>
      <c r="C113" s="125"/>
      <c r="D113" s="125"/>
      <c r="E113" s="126"/>
      <c r="F113" s="127">
        <v>60</v>
      </c>
      <c r="G113" s="128"/>
      <c r="H113" s="128"/>
      <c r="I113" s="128"/>
      <c r="J113" s="129"/>
    </row>
    <row r="114" spans="1:10" ht="36" customHeight="1" thickBot="1" x14ac:dyDescent="0.3">
      <c r="A114" s="7"/>
      <c r="B114" s="124" t="s">
        <v>193</v>
      </c>
      <c r="C114" s="125"/>
      <c r="D114" s="125"/>
      <c r="E114" s="126"/>
      <c r="F114" s="127">
        <v>120</v>
      </c>
      <c r="G114" s="128"/>
      <c r="H114" s="128"/>
      <c r="I114" s="128"/>
      <c r="J114" s="129"/>
    </row>
    <row r="115" spans="1:10" ht="36" customHeight="1" thickBot="1" x14ac:dyDescent="0.3">
      <c r="A115" s="7"/>
      <c r="B115" s="130" t="s">
        <v>194</v>
      </c>
      <c r="C115" s="131"/>
      <c r="D115" s="131"/>
      <c r="E115" s="132"/>
      <c r="F115" s="287"/>
      <c r="G115" s="288"/>
      <c r="H115" s="288"/>
      <c r="I115" s="288"/>
      <c r="J115" s="289"/>
    </row>
    <row r="116" spans="1:10" ht="36" customHeight="1" x14ac:dyDescent="0.25">
      <c r="A116" s="7" t="s">
        <v>111</v>
      </c>
      <c r="B116" s="124" t="s">
        <v>195</v>
      </c>
      <c r="C116" s="125"/>
      <c r="D116" s="125"/>
      <c r="E116" s="126"/>
      <c r="F116" s="45">
        <f>H116*1.2</f>
        <v>27475.200000000001</v>
      </c>
      <c r="G116" s="46">
        <f>H116*1.1</f>
        <v>25185.600000000002</v>
      </c>
      <c r="H116" s="46">
        <v>22896</v>
      </c>
      <c r="I116" s="46">
        <f>H116*0.75</f>
        <v>17172</v>
      </c>
      <c r="J116" s="47">
        <f>H116*0.5</f>
        <v>11448</v>
      </c>
    </row>
    <row r="117" spans="1:10" ht="36" customHeight="1" x14ac:dyDescent="0.25">
      <c r="A117" s="7" t="s">
        <v>111</v>
      </c>
      <c r="B117" s="124" t="s">
        <v>196</v>
      </c>
      <c r="C117" s="125"/>
      <c r="D117" s="125"/>
      <c r="E117" s="126"/>
      <c r="F117" s="127">
        <v>11448</v>
      </c>
      <c r="G117" s="128"/>
      <c r="H117" s="128"/>
      <c r="I117" s="128"/>
      <c r="J117" s="129"/>
    </row>
    <row r="118" spans="1:10" ht="36" customHeight="1" x14ac:dyDescent="0.25">
      <c r="A118" s="7" t="s">
        <v>111</v>
      </c>
      <c r="B118" s="124" t="s">
        <v>197</v>
      </c>
      <c r="C118" s="125"/>
      <c r="D118" s="125"/>
      <c r="E118" s="126"/>
      <c r="F118" s="127" t="e">
        <v>#REF!</v>
      </c>
      <c r="G118" s="128"/>
      <c r="H118" s="128"/>
      <c r="I118" s="128"/>
      <c r="J118" s="129"/>
    </row>
    <row r="119" spans="1:10" ht="36" customHeight="1" x14ac:dyDescent="0.25">
      <c r="A119" s="7" t="s">
        <v>113</v>
      </c>
      <c r="B119" s="124" t="s">
        <v>198</v>
      </c>
      <c r="C119" s="125"/>
      <c r="D119" s="125"/>
      <c r="E119" s="126"/>
      <c r="F119" s="45">
        <f>H119*1.2</f>
        <v>38880</v>
      </c>
      <c r="G119" s="46">
        <f>H119*1.1</f>
        <v>35640</v>
      </c>
      <c r="H119" s="46">
        <v>32400</v>
      </c>
      <c r="I119" s="46">
        <f>H119*0.75</f>
        <v>24300</v>
      </c>
      <c r="J119" s="47">
        <f>H119*0.5</f>
        <v>16200</v>
      </c>
    </row>
    <row r="120" spans="1:10" ht="36" customHeight="1" x14ac:dyDescent="0.25">
      <c r="A120" s="7" t="s">
        <v>113</v>
      </c>
      <c r="B120" s="124" t="s">
        <v>231</v>
      </c>
      <c r="C120" s="125"/>
      <c r="D120" s="125"/>
      <c r="E120" s="126"/>
      <c r="F120" s="127">
        <v>16560</v>
      </c>
      <c r="G120" s="128"/>
      <c r="H120" s="128"/>
      <c r="I120" s="128"/>
      <c r="J120" s="129"/>
    </row>
    <row r="121" spans="1:10" ht="36" customHeight="1" x14ac:dyDescent="0.25">
      <c r="A121" s="7" t="s">
        <v>113</v>
      </c>
      <c r="B121" s="124" t="s">
        <v>200</v>
      </c>
      <c r="C121" s="125"/>
      <c r="D121" s="125"/>
      <c r="E121" s="126"/>
      <c r="F121" s="127">
        <v>16560</v>
      </c>
      <c r="G121" s="128"/>
      <c r="H121" s="128"/>
      <c r="I121" s="128"/>
      <c r="J121" s="129"/>
    </row>
    <row r="122" spans="1:10" ht="36" customHeight="1" thickBot="1" x14ac:dyDescent="0.3">
      <c r="A122" s="7"/>
      <c r="B122" s="124" t="s">
        <v>201</v>
      </c>
      <c r="C122" s="125"/>
      <c r="D122" s="125"/>
      <c r="E122" s="126"/>
      <c r="F122" s="127">
        <v>22896</v>
      </c>
      <c r="G122" s="128"/>
      <c r="H122" s="128"/>
      <c r="I122" s="128"/>
      <c r="J122" s="129"/>
    </row>
    <row r="123" spans="1:10" ht="54" customHeight="1" thickBot="1" x14ac:dyDescent="0.3">
      <c r="A123" s="7"/>
      <c r="B123" s="130" t="s">
        <v>202</v>
      </c>
      <c r="C123" s="131"/>
      <c r="D123" s="131"/>
      <c r="E123" s="132"/>
      <c r="F123" s="133"/>
      <c r="G123" s="134"/>
      <c r="H123" s="134"/>
      <c r="I123" s="134"/>
      <c r="J123" s="135"/>
    </row>
    <row r="124" spans="1:10" ht="28.5" customHeight="1" thickBot="1" x14ac:dyDescent="0.3">
      <c r="A124" s="7"/>
      <c r="B124" s="136" t="s">
        <v>190</v>
      </c>
      <c r="C124" s="137"/>
      <c r="D124" s="137"/>
      <c r="E124" s="137"/>
      <c r="F124" s="137"/>
      <c r="G124" s="137"/>
      <c r="H124" s="137"/>
      <c r="I124" s="137"/>
      <c r="J124" s="138"/>
    </row>
    <row r="125" spans="1:10" ht="28.5" customHeight="1" x14ac:dyDescent="0.25">
      <c r="A125" s="7"/>
      <c r="B125" s="139" t="s">
        <v>203</v>
      </c>
      <c r="C125" s="140"/>
      <c r="D125" s="140"/>
      <c r="E125" s="141"/>
      <c r="F125" s="142">
        <v>90</v>
      </c>
      <c r="G125" s="143"/>
      <c r="H125" s="143"/>
      <c r="I125" s="143"/>
      <c r="J125" s="144"/>
    </row>
    <row r="126" spans="1:10" ht="28.5" customHeight="1" x14ac:dyDescent="0.25">
      <c r="A126" s="7"/>
      <c r="B126" s="124" t="s">
        <v>204</v>
      </c>
      <c r="C126" s="125"/>
      <c r="D126" s="125"/>
      <c r="E126" s="126"/>
      <c r="F126" s="127">
        <v>45</v>
      </c>
      <c r="G126" s="128"/>
      <c r="H126" s="128"/>
      <c r="I126" s="128"/>
      <c r="J126" s="129"/>
    </row>
    <row r="127" spans="1:10" ht="28.5" customHeight="1" x14ac:dyDescent="0.25">
      <c r="A127" s="7"/>
      <c r="B127" s="124" t="s">
        <v>205</v>
      </c>
      <c r="C127" s="125"/>
      <c r="D127" s="125"/>
      <c r="E127" s="126"/>
      <c r="F127" s="127">
        <v>45</v>
      </c>
      <c r="G127" s="128"/>
      <c r="H127" s="128"/>
      <c r="I127" s="128"/>
      <c r="J127" s="129"/>
    </row>
    <row r="128" spans="1:10" ht="28.5" customHeight="1" x14ac:dyDescent="0.25">
      <c r="A128" s="7"/>
      <c r="B128" s="124" t="s">
        <v>206</v>
      </c>
      <c r="C128" s="125"/>
      <c r="D128" s="125"/>
      <c r="E128" s="126"/>
      <c r="F128" s="127">
        <v>90</v>
      </c>
      <c r="G128" s="128"/>
      <c r="H128" s="128"/>
      <c r="I128" s="128"/>
      <c r="J128" s="129"/>
    </row>
    <row r="129" spans="1:10" ht="28.5" customHeight="1" thickBot="1" x14ac:dyDescent="0.3">
      <c r="A129" s="7"/>
      <c r="B129" s="124" t="s">
        <v>207</v>
      </c>
      <c r="C129" s="125"/>
      <c r="D129" s="125"/>
      <c r="E129" s="126"/>
      <c r="F129" s="127">
        <v>90</v>
      </c>
      <c r="G129" s="128"/>
      <c r="H129" s="128"/>
      <c r="I129" s="128"/>
      <c r="J129" s="129"/>
    </row>
    <row r="130" spans="1:10" ht="24" thickBot="1" x14ac:dyDescent="0.3">
      <c r="A130" s="7"/>
      <c r="B130" s="115"/>
      <c r="C130" s="116"/>
      <c r="D130" s="116"/>
      <c r="E130" s="117"/>
      <c r="F130" s="118"/>
      <c r="G130" s="119"/>
      <c r="H130" s="119"/>
      <c r="I130" s="119"/>
      <c r="J130" s="120"/>
    </row>
    <row r="131" spans="1:10" ht="21" customHeight="1" x14ac:dyDescent="0.25">
      <c r="A131" s="7"/>
      <c r="B131" s="25"/>
      <c r="C131" s="26"/>
      <c r="D131" s="26"/>
      <c r="E131" s="26"/>
      <c r="F131" s="27"/>
      <c r="G131" s="27"/>
      <c r="H131" s="27"/>
      <c r="I131" s="27"/>
      <c r="J131" s="27"/>
    </row>
    <row r="132" spans="1:10" ht="56.25" customHeight="1" x14ac:dyDescent="0.25">
      <c r="A132" s="7"/>
      <c r="B132" s="121" t="s">
        <v>264</v>
      </c>
      <c r="C132" s="121"/>
      <c r="D132" s="121"/>
      <c r="E132" s="121"/>
      <c r="F132" s="121"/>
      <c r="G132" s="121"/>
      <c r="H132" s="121"/>
      <c r="I132" s="121"/>
      <c r="J132" s="121"/>
    </row>
    <row r="133" spans="1:10" ht="41.25" customHeight="1" x14ac:dyDescent="0.25">
      <c r="A133" s="7"/>
      <c r="B133" s="121" t="s">
        <v>209</v>
      </c>
      <c r="C133" s="121"/>
      <c r="D133" s="121"/>
      <c r="E133" s="121"/>
      <c r="F133" s="121"/>
      <c r="G133" s="121"/>
      <c r="H133" s="121"/>
      <c r="I133" s="121"/>
      <c r="J133" s="121"/>
    </row>
    <row r="134" spans="1:10" ht="21" x14ac:dyDescent="0.25">
      <c r="A134" s="7" t="s">
        <v>113</v>
      </c>
      <c r="B134" s="122" t="s">
        <v>268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42" customHeight="1" x14ac:dyDescent="0.25">
      <c r="A135" s="7"/>
      <c r="B135" s="123" t="s">
        <v>211</v>
      </c>
      <c r="C135" s="123"/>
      <c r="D135" s="123"/>
      <c r="E135" s="123"/>
      <c r="F135" s="123"/>
      <c r="G135" s="123"/>
      <c r="H135" s="123"/>
      <c r="I135" s="123"/>
      <c r="J135" s="123"/>
    </row>
    <row r="136" spans="1:10" ht="21" x14ac:dyDescent="0.25">
      <c r="A136" s="7"/>
    </row>
  </sheetData>
  <sheetProtection selectLockedCells="1" selectUnlockedCells="1"/>
  <mergeCells count="249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63504</v>
      </c>
      <c r="G9" s="17">
        <f>H9*1.1</f>
        <v>58212.000000000007</v>
      </c>
      <c r="H9" s="17">
        <v>52920</v>
      </c>
      <c r="I9" s="17">
        <f>H9*0.75</f>
        <v>39690</v>
      </c>
      <c r="J9" s="17">
        <f>H9*0.5</f>
        <v>26460</v>
      </c>
    </row>
    <row r="10" spans="1:10" ht="18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47736</v>
      </c>
      <c r="G11" s="16">
        <f>H11*1.1</f>
        <v>43758</v>
      </c>
      <c r="H11" s="16">
        <v>39780</v>
      </c>
      <c r="I11" s="16">
        <f>H11*0.75</f>
        <v>29835</v>
      </c>
      <c r="J11" s="16">
        <f>H11*0.5</f>
        <v>19890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66873.599999999991</v>
      </c>
      <c r="G12" s="17">
        <f>H12*1.1</f>
        <v>61300.800000000003</v>
      </c>
      <c r="H12" s="17">
        <v>55728</v>
      </c>
      <c r="I12" s="17">
        <f>H12*0.75</f>
        <v>41796</v>
      </c>
      <c r="J12" s="17">
        <f>H12*0.5</f>
        <v>27864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8640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12240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1440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2016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5400 до 108000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5400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10800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16200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21600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27000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32400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37800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43200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48600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54000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59400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64800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70200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75600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81000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86400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91800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97200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102600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108000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360 до 34560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6120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360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34560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7200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20880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24120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"&amp;MIN(F56,F61:F74)&amp;" до "&amp;MAX(F56,F61:F74)</f>
        <v>Цена от 3060 до 90000</v>
      </c>
      <c r="G54" s="288"/>
      <c r="H54" s="288"/>
      <c r="I54" s="288"/>
      <c r="J54" s="289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17280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1728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6048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customHeight="1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14400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20160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46080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29520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35424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30960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30960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55440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168</v>
      </c>
      <c r="C69" s="125"/>
      <c r="D69" s="125"/>
      <c r="E69" s="126"/>
      <c r="F69" s="127">
        <v>90000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3060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11520</v>
      </c>
      <c r="G71" s="128"/>
      <c r="H71" s="128"/>
      <c r="I71" s="128"/>
      <c r="J71" s="129"/>
    </row>
    <row r="72" spans="1:10" ht="36" customHeight="1" x14ac:dyDescent="0.25">
      <c r="B72" s="145" t="s">
        <v>171</v>
      </c>
      <c r="C72" s="146"/>
      <c r="D72" s="146"/>
      <c r="E72" s="147"/>
      <c r="F72" s="127">
        <v>9360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72000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20160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5400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23040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18000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30060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20160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28800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64800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41760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50112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43920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43920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77760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4320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100800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28800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21600</v>
      </c>
      <c r="G96" s="46">
        <f>H96*1.1</f>
        <v>19800</v>
      </c>
      <c r="H96" s="46">
        <v>18000</v>
      </c>
      <c r="I96" s="46">
        <f>H96*0.75</f>
        <v>13500</v>
      </c>
      <c r="J96" s="47">
        <f>H96*0.5</f>
        <v>9000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16200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9000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30240</v>
      </c>
      <c r="G99" s="46">
        <f>H99*1.1</f>
        <v>27720.000000000004</v>
      </c>
      <c r="H99" s="46">
        <v>25200</v>
      </c>
      <c r="I99" s="46">
        <f>H99*0.75</f>
        <v>18900</v>
      </c>
      <c r="J99" s="47">
        <f>H99*0.5</f>
        <v>12600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23040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12960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14688</v>
      </c>
      <c r="G102" s="24">
        <f>H102*1.1</f>
        <v>13464.000000000002</v>
      </c>
      <c r="H102" s="24">
        <v>12240</v>
      </c>
      <c r="I102" s="24">
        <f>H102*0.75</f>
        <v>9180</v>
      </c>
      <c r="J102" s="24">
        <f>H102*0.5</f>
        <v>6120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28.5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28.5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28.5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28.5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28.5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28.5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95" activePane="bottomLeft" state="frozen"/>
      <selection activeCell="J115" sqref="J115"/>
      <selection pane="bottomLeft" activeCell="F108" sqref="F108:J108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0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85"/>
      <c r="D8" s="185"/>
      <c r="E8" s="186"/>
      <c r="F8" s="254"/>
      <c r="G8" s="290"/>
      <c r="H8" s="290"/>
      <c r="I8" s="290"/>
      <c r="J8" s="291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74628</v>
      </c>
      <c r="G9" s="16">
        <f>H9*1.1</f>
        <v>68409</v>
      </c>
      <c r="H9" s="16">
        <v>62190</v>
      </c>
      <c r="I9" s="16">
        <f>H9*0.75</f>
        <v>46642.5</v>
      </c>
      <c r="J9" s="16">
        <f>H9*0.5</f>
        <v>31095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216432</v>
      </c>
      <c r="G10" s="17">
        <f>H10*1.1</f>
        <v>198396.00000000003</v>
      </c>
      <c r="H10" s="17">
        <v>180360</v>
      </c>
      <c r="I10" s="17">
        <f>H10*0.75</f>
        <v>135270</v>
      </c>
      <c r="J10" s="17">
        <f>H10*0.5</f>
        <v>90180</v>
      </c>
    </row>
    <row r="11" spans="1:10" ht="18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85060.800000000003</v>
      </c>
      <c r="G12" s="16">
        <f>H12*1.1</f>
        <v>77972.400000000009</v>
      </c>
      <c r="H12" s="16">
        <v>70884</v>
      </c>
      <c r="I12" s="16">
        <f>H12*0.75</f>
        <v>53163</v>
      </c>
      <c r="J12" s="16">
        <f>H12*0.5</f>
        <v>35442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246758.39999999999</v>
      </c>
      <c r="G13" s="17">
        <f>H13*1.1</f>
        <v>226195.20000000001</v>
      </c>
      <c r="H13" s="17">
        <v>205632</v>
      </c>
      <c r="I13" s="17">
        <f>H13*0.75</f>
        <v>154224</v>
      </c>
      <c r="J13" s="17">
        <f>H13*0.5</f>
        <v>102816</v>
      </c>
    </row>
    <row r="14" spans="1:10" ht="24" customHeight="1" thickBot="1" x14ac:dyDescent="0.3">
      <c r="A14" s="7"/>
      <c r="B14" s="115"/>
      <c r="C14" s="185"/>
      <c r="D14" s="185"/>
      <c r="E14" s="186"/>
      <c r="F14" s="232"/>
      <c r="G14" s="233"/>
      <c r="H14" s="233"/>
      <c r="I14" s="233"/>
      <c r="J14" s="234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07">
        <v>17568</v>
      </c>
      <c r="G15" s="208"/>
      <c r="H15" s="208"/>
      <c r="I15" s="208"/>
      <c r="J15" s="209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196">
        <v>51120</v>
      </c>
      <c r="G16" s="197"/>
      <c r="H16" s="197"/>
      <c r="I16" s="197"/>
      <c r="J16" s="198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1512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4392</v>
      </c>
      <c r="G19" s="128"/>
      <c r="H19" s="128"/>
      <c r="I19" s="128"/>
      <c r="J19" s="129"/>
    </row>
    <row r="20" spans="1:10" ht="30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"&amp;MIN(F22:F42)&amp;" до "&amp;MAX(F22:F42)</f>
        <v>Цена от 13230 до 277830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13230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26460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39690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52920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66150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79380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92610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105840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119070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132300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145530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158760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171990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185220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198450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211680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224910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238140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251370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141</v>
      </c>
      <c r="C41" s="168"/>
      <c r="D41" s="168"/>
      <c r="E41" s="126"/>
      <c r="F41" s="127">
        <v>264600</v>
      </c>
      <c r="G41" s="128"/>
      <c r="H41" s="128"/>
      <c r="I41" s="128"/>
      <c r="J41" s="129"/>
    </row>
    <row r="42" spans="1:10" ht="36" customHeight="1" outlineLevel="1" thickBot="1" x14ac:dyDescent="0.3">
      <c r="A42" s="7"/>
      <c r="B42" s="145" t="s">
        <v>234</v>
      </c>
      <c r="C42" s="168"/>
      <c r="D42" s="168"/>
      <c r="E42" s="126"/>
      <c r="F42" s="127">
        <v>277830</v>
      </c>
      <c r="G42" s="128"/>
      <c r="H42" s="128"/>
      <c r="I42" s="128"/>
      <c r="J42" s="129"/>
    </row>
    <row r="43" spans="1:10" ht="30" customHeight="1" thickBot="1" x14ac:dyDescent="0.4">
      <c r="A43" s="69" t="s">
        <v>270</v>
      </c>
      <c r="B43" s="70"/>
      <c r="C43" s="71"/>
      <c r="D43" s="71"/>
      <c r="E43" s="71"/>
      <c r="F43" s="254" t="s">
        <v>270</v>
      </c>
      <c r="G43" s="290"/>
      <c r="H43" s="290"/>
      <c r="I43" s="290"/>
      <c r="J43" s="291"/>
    </row>
    <row r="44" spans="1:10" ht="36" customHeight="1" thickBot="1" x14ac:dyDescent="0.3">
      <c r="A44" s="7" t="s">
        <v>111</v>
      </c>
      <c r="B44" s="202" t="s">
        <v>271</v>
      </c>
      <c r="C44" s="203"/>
      <c r="D44" s="203"/>
      <c r="E44" s="204"/>
      <c r="F44" s="16">
        <f>H44*1.2</f>
        <v>74628</v>
      </c>
      <c r="G44" s="16">
        <f>H44*1.1</f>
        <v>68409</v>
      </c>
      <c r="H44" s="16">
        <v>62190</v>
      </c>
      <c r="I44" s="16">
        <f>H44*0.75</f>
        <v>46642.5</v>
      </c>
      <c r="J44" s="16">
        <f>H44*0.5</f>
        <v>31095</v>
      </c>
    </row>
    <row r="45" spans="1:10" ht="34.5" customHeight="1" thickBot="1" x14ac:dyDescent="0.3">
      <c r="A45" s="7"/>
      <c r="B45" s="115"/>
      <c r="C45" s="116"/>
      <c r="D45" s="116"/>
      <c r="E45" s="117"/>
      <c r="F45" s="254" t="s">
        <v>270</v>
      </c>
      <c r="G45" s="290"/>
      <c r="H45" s="290"/>
      <c r="I45" s="290"/>
      <c r="J45" s="291"/>
    </row>
    <row r="46" spans="1:10" ht="36" customHeight="1" thickBot="1" x14ac:dyDescent="0.3">
      <c r="A46" s="7" t="s">
        <v>111</v>
      </c>
      <c r="B46" s="202" t="s">
        <v>272</v>
      </c>
      <c r="C46" s="203"/>
      <c r="D46" s="203"/>
      <c r="E46" s="204"/>
      <c r="F46" s="16">
        <f>H46*1.2</f>
        <v>85060.800000000003</v>
      </c>
      <c r="G46" s="16">
        <f>H46*1.1</f>
        <v>77972.400000000009</v>
      </c>
      <c r="H46" s="16">
        <v>70884</v>
      </c>
      <c r="I46" s="16">
        <f>H46*0.75</f>
        <v>53163</v>
      </c>
      <c r="J46" s="16">
        <f>H46*0.5</f>
        <v>35442</v>
      </c>
    </row>
    <row r="47" spans="1:10" ht="24" customHeight="1" thickBot="1" x14ac:dyDescent="0.3">
      <c r="A47" s="7"/>
      <c r="B47" s="115"/>
      <c r="C47" s="185"/>
      <c r="D47" s="185"/>
      <c r="E47" s="186"/>
      <c r="F47" s="254" t="s">
        <v>270</v>
      </c>
      <c r="G47" s="290"/>
      <c r="H47" s="290"/>
      <c r="I47" s="290"/>
      <c r="J47" s="291"/>
    </row>
    <row r="48" spans="1:10" ht="36" customHeight="1" thickBot="1" x14ac:dyDescent="0.3">
      <c r="A48" s="7" t="s">
        <v>111</v>
      </c>
      <c r="B48" s="145" t="s">
        <v>273</v>
      </c>
      <c r="C48" s="168"/>
      <c r="D48" s="168"/>
      <c r="E48" s="126"/>
      <c r="F48" s="263">
        <v>1512</v>
      </c>
      <c r="G48" s="446"/>
      <c r="H48" s="446"/>
      <c r="I48" s="446"/>
      <c r="J48" s="447"/>
    </row>
    <row r="49" spans="1:10" ht="30" customHeight="1" thickBot="1" x14ac:dyDescent="0.3">
      <c r="A49" s="254"/>
      <c r="B49" s="290"/>
      <c r="C49" s="290"/>
      <c r="D49" s="290"/>
      <c r="E49" s="291"/>
      <c r="F49" s="254" t="s">
        <v>270</v>
      </c>
      <c r="G49" s="290"/>
      <c r="H49" s="290"/>
      <c r="I49" s="290"/>
      <c r="J49" s="291"/>
    </row>
    <row r="50" spans="1:10" ht="36" customHeight="1" thickBot="1" x14ac:dyDescent="0.3">
      <c r="A50" s="7"/>
      <c r="B50" s="187" t="s">
        <v>121</v>
      </c>
      <c r="C50" s="188"/>
      <c r="D50" s="188"/>
      <c r="E50" s="189"/>
      <c r="F50" s="443" t="str">
        <f>"Цена от "&amp;MIN(F51:F74)&amp;" до "&amp;MAX(F51:F74)</f>
        <v>Цена от 5400 до 277830</v>
      </c>
      <c r="G50" s="444"/>
      <c r="H50" s="444"/>
      <c r="I50" s="444"/>
      <c r="J50" s="445"/>
    </row>
    <row r="51" spans="1:10" ht="36" customHeight="1" outlineLevel="1" x14ac:dyDescent="0.25">
      <c r="A51" s="7"/>
      <c r="B51" s="145" t="s">
        <v>274</v>
      </c>
      <c r="C51" s="168"/>
      <c r="D51" s="168"/>
      <c r="E51" s="168"/>
      <c r="F51" s="238">
        <v>13230</v>
      </c>
      <c r="G51" s="239"/>
      <c r="H51" s="239"/>
      <c r="I51" s="239"/>
      <c r="J51" s="240"/>
    </row>
    <row r="52" spans="1:10" ht="36" customHeight="1" outlineLevel="1" x14ac:dyDescent="0.25">
      <c r="A52" s="7"/>
      <c r="B52" s="145" t="s">
        <v>275</v>
      </c>
      <c r="C52" s="168"/>
      <c r="D52" s="168"/>
      <c r="E52" s="168"/>
      <c r="F52" s="183">
        <v>26460</v>
      </c>
      <c r="G52" s="169"/>
      <c r="H52" s="169"/>
      <c r="I52" s="169"/>
      <c r="J52" s="184"/>
    </row>
    <row r="53" spans="1:10" ht="36" customHeight="1" outlineLevel="1" x14ac:dyDescent="0.25">
      <c r="A53" s="7"/>
      <c r="B53" s="145" t="s">
        <v>276</v>
      </c>
      <c r="C53" s="168"/>
      <c r="D53" s="168"/>
      <c r="E53" s="168"/>
      <c r="F53" s="183">
        <v>39690</v>
      </c>
      <c r="G53" s="169"/>
      <c r="H53" s="169"/>
      <c r="I53" s="169"/>
      <c r="J53" s="184"/>
    </row>
    <row r="54" spans="1:10" ht="36" customHeight="1" outlineLevel="1" x14ac:dyDescent="0.25">
      <c r="A54" s="7"/>
      <c r="B54" s="145" t="s">
        <v>277</v>
      </c>
      <c r="C54" s="168"/>
      <c r="D54" s="168"/>
      <c r="E54" s="168"/>
      <c r="F54" s="183">
        <v>52920</v>
      </c>
      <c r="G54" s="169"/>
      <c r="H54" s="169"/>
      <c r="I54" s="169"/>
      <c r="J54" s="184"/>
    </row>
    <row r="55" spans="1:10" ht="36" customHeight="1" outlineLevel="1" x14ac:dyDescent="0.25">
      <c r="A55" s="7"/>
      <c r="B55" s="145" t="s">
        <v>278</v>
      </c>
      <c r="C55" s="168"/>
      <c r="D55" s="168"/>
      <c r="E55" s="168"/>
      <c r="F55" s="183">
        <v>66150</v>
      </c>
      <c r="G55" s="169"/>
      <c r="H55" s="169"/>
      <c r="I55" s="169"/>
      <c r="J55" s="184"/>
    </row>
    <row r="56" spans="1:10" ht="36" customHeight="1" outlineLevel="1" x14ac:dyDescent="0.25">
      <c r="A56" s="7"/>
      <c r="B56" s="145" t="s">
        <v>279</v>
      </c>
      <c r="C56" s="168"/>
      <c r="D56" s="168"/>
      <c r="E56" s="168"/>
      <c r="F56" s="183">
        <v>79380</v>
      </c>
      <c r="G56" s="169"/>
      <c r="H56" s="169"/>
      <c r="I56" s="169"/>
      <c r="J56" s="184"/>
    </row>
    <row r="57" spans="1:10" ht="36" customHeight="1" outlineLevel="1" x14ac:dyDescent="0.25">
      <c r="A57" s="7"/>
      <c r="B57" s="145" t="s">
        <v>280</v>
      </c>
      <c r="C57" s="168"/>
      <c r="D57" s="168"/>
      <c r="E57" s="168"/>
      <c r="F57" s="183">
        <v>92610</v>
      </c>
      <c r="G57" s="169"/>
      <c r="H57" s="169"/>
      <c r="I57" s="169"/>
      <c r="J57" s="184"/>
    </row>
    <row r="58" spans="1:10" ht="36" customHeight="1" outlineLevel="1" x14ac:dyDescent="0.25">
      <c r="A58" s="7"/>
      <c r="B58" s="145" t="s">
        <v>281</v>
      </c>
      <c r="C58" s="168"/>
      <c r="D58" s="168"/>
      <c r="E58" s="168"/>
      <c r="F58" s="183">
        <v>105840</v>
      </c>
      <c r="G58" s="169"/>
      <c r="H58" s="169"/>
      <c r="I58" s="169"/>
      <c r="J58" s="184"/>
    </row>
    <row r="59" spans="1:10" ht="36" customHeight="1" outlineLevel="1" x14ac:dyDescent="0.25">
      <c r="A59" s="7"/>
      <c r="B59" s="145" t="s">
        <v>282</v>
      </c>
      <c r="C59" s="168"/>
      <c r="D59" s="168"/>
      <c r="E59" s="168"/>
      <c r="F59" s="183">
        <v>119070</v>
      </c>
      <c r="G59" s="169"/>
      <c r="H59" s="169"/>
      <c r="I59" s="169"/>
      <c r="J59" s="184"/>
    </row>
    <row r="60" spans="1:10" ht="36" customHeight="1" outlineLevel="1" x14ac:dyDescent="0.25">
      <c r="A60" s="7"/>
      <c r="B60" s="145" t="s">
        <v>283</v>
      </c>
      <c r="C60" s="168"/>
      <c r="D60" s="168"/>
      <c r="E60" s="168"/>
      <c r="F60" s="183">
        <v>132300</v>
      </c>
      <c r="G60" s="169"/>
      <c r="H60" s="169"/>
      <c r="I60" s="169"/>
      <c r="J60" s="184"/>
    </row>
    <row r="61" spans="1:10" ht="36" customHeight="1" outlineLevel="1" x14ac:dyDescent="0.25">
      <c r="A61" s="7"/>
      <c r="B61" s="145" t="s">
        <v>284</v>
      </c>
      <c r="C61" s="168"/>
      <c r="D61" s="168"/>
      <c r="E61" s="168"/>
      <c r="F61" s="183">
        <v>145530</v>
      </c>
      <c r="G61" s="169"/>
      <c r="H61" s="169"/>
      <c r="I61" s="169"/>
      <c r="J61" s="184"/>
    </row>
    <row r="62" spans="1:10" ht="36" customHeight="1" outlineLevel="1" x14ac:dyDescent="0.25">
      <c r="A62" s="7"/>
      <c r="B62" s="145" t="s">
        <v>285</v>
      </c>
      <c r="C62" s="168"/>
      <c r="D62" s="168"/>
      <c r="E62" s="168"/>
      <c r="F62" s="183">
        <v>158760</v>
      </c>
      <c r="G62" s="169"/>
      <c r="H62" s="169"/>
      <c r="I62" s="169"/>
      <c r="J62" s="184"/>
    </row>
    <row r="63" spans="1:10" ht="36" customHeight="1" outlineLevel="1" x14ac:dyDescent="0.25">
      <c r="A63" s="7"/>
      <c r="B63" s="145" t="s">
        <v>286</v>
      </c>
      <c r="C63" s="168"/>
      <c r="D63" s="168"/>
      <c r="E63" s="168"/>
      <c r="F63" s="183">
        <v>171990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287</v>
      </c>
      <c r="C64" s="168"/>
      <c r="D64" s="168"/>
      <c r="E64" s="168"/>
      <c r="F64" s="183">
        <v>185220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288</v>
      </c>
      <c r="C65" s="168"/>
      <c r="D65" s="168"/>
      <c r="E65" s="168"/>
      <c r="F65" s="183">
        <v>198450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289</v>
      </c>
      <c r="C66" s="168"/>
      <c r="D66" s="168"/>
      <c r="E66" s="168"/>
      <c r="F66" s="183">
        <v>211680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290</v>
      </c>
      <c r="C67" s="168"/>
      <c r="D67" s="168"/>
      <c r="E67" s="168"/>
      <c r="F67" s="183">
        <v>224910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291</v>
      </c>
      <c r="C68" s="168"/>
      <c r="D68" s="168"/>
      <c r="E68" s="168"/>
      <c r="F68" s="183">
        <v>238140</v>
      </c>
      <c r="G68" s="169"/>
      <c r="H68" s="169"/>
      <c r="I68" s="169"/>
      <c r="J68" s="184"/>
    </row>
    <row r="69" spans="1:10" ht="36" customHeight="1" outlineLevel="1" x14ac:dyDescent="0.25">
      <c r="A69" s="7"/>
      <c r="B69" s="145" t="s">
        <v>292</v>
      </c>
      <c r="C69" s="168"/>
      <c r="D69" s="168"/>
      <c r="E69" s="168"/>
      <c r="F69" s="183">
        <v>251370</v>
      </c>
      <c r="G69" s="169"/>
      <c r="H69" s="169"/>
      <c r="I69" s="169"/>
      <c r="J69" s="184"/>
    </row>
    <row r="70" spans="1:10" ht="36" customHeight="1" outlineLevel="1" x14ac:dyDescent="0.25">
      <c r="A70" s="7"/>
      <c r="B70" s="145" t="s">
        <v>293</v>
      </c>
      <c r="C70" s="168"/>
      <c r="D70" s="168"/>
      <c r="E70" s="168"/>
      <c r="F70" s="183">
        <v>264600</v>
      </c>
      <c r="G70" s="169"/>
      <c r="H70" s="169"/>
      <c r="I70" s="169"/>
      <c r="J70" s="184"/>
    </row>
    <row r="71" spans="1:10" ht="36" customHeight="1" outlineLevel="1" thickBot="1" x14ac:dyDescent="0.3">
      <c r="A71" s="7"/>
      <c r="B71" s="145" t="s">
        <v>294</v>
      </c>
      <c r="C71" s="168"/>
      <c r="D71" s="168"/>
      <c r="E71" s="168"/>
      <c r="F71" s="442">
        <v>277830</v>
      </c>
      <c r="G71" s="243"/>
      <c r="H71" s="243"/>
      <c r="I71" s="243"/>
      <c r="J71" s="244"/>
    </row>
    <row r="72" spans="1:10" ht="36" customHeight="1" thickBot="1" x14ac:dyDescent="0.3">
      <c r="A72" s="7"/>
      <c r="B72" s="177" t="s">
        <v>142</v>
      </c>
      <c r="C72" s="178"/>
      <c r="D72" s="178"/>
      <c r="E72" s="179"/>
      <c r="F72" s="190" t="str">
        <f>"Цена от "&amp;MIN(F73:F82)&amp;" до "&amp;MAX(F73:F82)</f>
        <v>Цена от 1980 до 56340</v>
      </c>
      <c r="G72" s="191"/>
      <c r="H72" s="191"/>
      <c r="I72" s="191"/>
      <c r="J72" s="192"/>
    </row>
    <row r="73" spans="1:10" ht="36" customHeight="1" x14ac:dyDescent="0.25">
      <c r="A73" s="7"/>
      <c r="B73" s="124" t="s">
        <v>143</v>
      </c>
      <c r="C73" s="125"/>
      <c r="D73" s="125"/>
      <c r="E73" s="126"/>
      <c r="F73" s="127">
        <v>8694</v>
      </c>
      <c r="G73" s="128"/>
      <c r="H73" s="128"/>
      <c r="I73" s="128"/>
      <c r="J73" s="129"/>
    </row>
    <row r="74" spans="1:10" ht="36" customHeight="1" x14ac:dyDescent="0.25">
      <c r="A74" s="7"/>
      <c r="B74" s="124" t="s">
        <v>212</v>
      </c>
      <c r="C74" s="125"/>
      <c r="D74" s="125"/>
      <c r="E74" s="126"/>
      <c r="F74" s="127">
        <v>5400</v>
      </c>
      <c r="G74" s="128"/>
      <c r="H74" s="128"/>
      <c r="I74" s="128"/>
      <c r="J74" s="129"/>
    </row>
    <row r="75" spans="1:10" ht="36" customHeight="1" x14ac:dyDescent="0.25">
      <c r="A75" s="7"/>
      <c r="B75" s="139" t="s">
        <v>145</v>
      </c>
      <c r="C75" s="140"/>
      <c r="D75" s="140"/>
      <c r="E75" s="141"/>
      <c r="F75" s="142">
        <v>56340</v>
      </c>
      <c r="G75" s="143"/>
      <c r="H75" s="143"/>
      <c r="I75" s="143"/>
      <c r="J75" s="144"/>
    </row>
    <row r="76" spans="1:10" ht="36" customHeight="1" x14ac:dyDescent="0.25">
      <c r="A76" s="7"/>
      <c r="B76" s="124" t="s">
        <v>146</v>
      </c>
      <c r="C76" s="125"/>
      <c r="D76" s="125"/>
      <c r="E76" s="126"/>
      <c r="F76" s="127">
        <v>11340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147</v>
      </c>
      <c r="C77" s="125"/>
      <c r="D77" s="125"/>
      <c r="E77" s="126"/>
      <c r="F77" s="127">
        <v>38340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148</v>
      </c>
      <c r="C78" s="125"/>
      <c r="D78" s="125"/>
      <c r="E78" s="126"/>
      <c r="F78" s="127">
        <v>1980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149</v>
      </c>
      <c r="C79" s="125"/>
      <c r="D79" s="125"/>
      <c r="E79" s="126"/>
      <c r="F79" s="127">
        <v>1980</v>
      </c>
      <c r="G79" s="128"/>
      <c r="H79" s="128"/>
      <c r="I79" s="128"/>
      <c r="J79" s="129"/>
    </row>
    <row r="80" spans="1:10" ht="36" customHeight="1" x14ac:dyDescent="0.25">
      <c r="A80" s="7"/>
      <c r="B80" s="124" t="s">
        <v>150</v>
      </c>
      <c r="C80" s="125"/>
      <c r="D80" s="125"/>
      <c r="E80" s="126"/>
      <c r="F80" s="127">
        <v>3960</v>
      </c>
      <c r="G80" s="128"/>
      <c r="H80" s="128"/>
      <c r="I80" s="128"/>
      <c r="J80" s="129"/>
    </row>
    <row r="81" spans="1:10" ht="36" customHeight="1" x14ac:dyDescent="0.25">
      <c r="A81" s="7"/>
      <c r="B81" s="124" t="s">
        <v>151</v>
      </c>
      <c r="C81" s="125"/>
      <c r="D81" s="125"/>
      <c r="E81" s="126"/>
      <c r="F81" s="127">
        <v>5940</v>
      </c>
      <c r="G81" s="128"/>
      <c r="H81" s="128"/>
      <c r="I81" s="128"/>
      <c r="J81" s="129"/>
    </row>
    <row r="82" spans="1:10" ht="36" customHeight="1" thickBot="1" x14ac:dyDescent="0.3">
      <c r="A82" s="7"/>
      <c r="B82" s="124" t="s">
        <v>152</v>
      </c>
      <c r="C82" s="125"/>
      <c r="D82" s="125"/>
      <c r="E82" s="126"/>
      <c r="F82" s="127">
        <v>38340</v>
      </c>
      <c r="G82" s="128"/>
      <c r="H82" s="128"/>
      <c r="I82" s="128"/>
      <c r="J82" s="129"/>
    </row>
    <row r="83" spans="1:10" ht="21.75" customHeight="1" thickBot="1" x14ac:dyDescent="0.3">
      <c r="A83" s="7"/>
      <c r="B83" s="115"/>
      <c r="C83" s="116"/>
      <c r="D83" s="116"/>
      <c r="E83" s="117"/>
      <c r="F83" s="118" t="s">
        <v>153</v>
      </c>
      <c r="G83" s="119"/>
      <c r="H83" s="119"/>
      <c r="I83" s="119"/>
      <c r="J83" s="120"/>
    </row>
    <row r="84" spans="1:10" ht="36" customHeight="1" thickBot="1" x14ac:dyDescent="0.3">
      <c r="A84" s="7"/>
      <c r="B84" s="124" t="s">
        <v>154</v>
      </c>
      <c r="C84" s="125"/>
      <c r="D84" s="125"/>
      <c r="E84" s="126"/>
      <c r="F84" s="127">
        <v>180</v>
      </c>
      <c r="G84" s="128"/>
      <c r="H84" s="128"/>
      <c r="I84" s="128"/>
      <c r="J84" s="129"/>
    </row>
    <row r="85" spans="1:10" ht="54" customHeight="1" thickBot="1" x14ac:dyDescent="0.3">
      <c r="A85" s="7"/>
      <c r="B85" s="266" t="s">
        <v>213</v>
      </c>
      <c r="C85" s="267"/>
      <c r="D85" s="267"/>
      <c r="E85" s="268"/>
      <c r="F85" s="287" t="str">
        <f>"Цена от "&amp;MIN(F87,F92:F104)&amp;" до "&amp;MAX(F87,F92:F104)</f>
        <v>Цена от 3240 до 124740</v>
      </c>
      <c r="G85" s="288"/>
      <c r="H85" s="288"/>
      <c r="I85" s="288"/>
      <c r="J85" s="289"/>
    </row>
    <row r="86" spans="1:10" ht="24" customHeight="1" thickBot="1" x14ac:dyDescent="0.3">
      <c r="A86" s="7"/>
      <c r="B86" s="115"/>
      <c r="C86" s="116"/>
      <c r="D86" s="116"/>
      <c r="E86" s="117"/>
      <c r="F86" s="118"/>
      <c r="G86" s="119"/>
      <c r="H86" s="119"/>
      <c r="I86" s="119"/>
      <c r="J86" s="120"/>
    </row>
    <row r="87" spans="1:10" ht="36" customHeight="1" x14ac:dyDescent="0.25">
      <c r="A87" s="7"/>
      <c r="B87" s="124" t="s">
        <v>156</v>
      </c>
      <c r="C87" s="125"/>
      <c r="D87" s="125"/>
      <c r="E87" s="126"/>
      <c r="F87" s="127">
        <v>79200</v>
      </c>
      <c r="G87" s="128"/>
      <c r="H87" s="128"/>
      <c r="I87" s="128"/>
      <c r="J87" s="129"/>
    </row>
    <row r="88" spans="1:10" ht="36" customHeight="1" x14ac:dyDescent="0.25">
      <c r="A88" s="7"/>
      <c r="B88" s="162" t="s">
        <v>157</v>
      </c>
      <c r="C88" s="163"/>
      <c r="D88" s="163"/>
      <c r="E88" s="164"/>
      <c r="F88" s="127">
        <v>7920</v>
      </c>
      <c r="G88" s="128"/>
      <c r="H88" s="128"/>
      <c r="I88" s="128"/>
      <c r="J88" s="129"/>
    </row>
    <row r="89" spans="1:10" ht="36" customHeight="1" x14ac:dyDescent="0.25">
      <c r="A89" s="7"/>
      <c r="B89" s="162" t="s">
        <v>158</v>
      </c>
      <c r="C89" s="163"/>
      <c r="D89" s="163"/>
      <c r="E89" s="164"/>
      <c r="F89" s="127">
        <v>19800</v>
      </c>
      <c r="G89" s="128"/>
      <c r="H89" s="128"/>
      <c r="I89" s="128"/>
      <c r="J89" s="129"/>
    </row>
    <row r="90" spans="1:10" ht="36" customHeight="1" thickBot="1" x14ac:dyDescent="0.3">
      <c r="A90" s="7"/>
      <c r="B90" s="337" t="s">
        <v>159</v>
      </c>
      <c r="C90" s="338"/>
      <c r="D90" s="338"/>
      <c r="E90" s="339"/>
      <c r="F90" s="127">
        <v>60048</v>
      </c>
      <c r="G90" s="128"/>
      <c r="H90" s="128"/>
      <c r="I90" s="128"/>
      <c r="J90" s="129"/>
    </row>
    <row r="91" spans="1:10" ht="24" customHeight="1" thickBot="1" x14ac:dyDescent="0.3">
      <c r="A91" s="7"/>
      <c r="B91" s="115"/>
      <c r="C91" s="116"/>
      <c r="D91" s="116"/>
      <c r="E91" s="117"/>
      <c r="F91" s="118"/>
      <c r="G91" s="119"/>
      <c r="H91" s="119"/>
      <c r="I91" s="119"/>
      <c r="J91" s="120"/>
    </row>
    <row r="92" spans="1:10" ht="36" customHeight="1" x14ac:dyDescent="0.25">
      <c r="A92" s="7" t="s">
        <v>111</v>
      </c>
      <c r="B92" s="139" t="s">
        <v>160</v>
      </c>
      <c r="C92" s="140"/>
      <c r="D92" s="140"/>
      <c r="E92" s="141"/>
      <c r="F92" s="142">
        <v>74340</v>
      </c>
      <c r="G92" s="143"/>
      <c r="H92" s="143"/>
      <c r="I92" s="143"/>
      <c r="J92" s="144"/>
    </row>
    <row r="93" spans="1:10" ht="36" customHeight="1" x14ac:dyDescent="0.25">
      <c r="A93" s="7" t="s">
        <v>111</v>
      </c>
      <c r="B93" s="145" t="s">
        <v>161</v>
      </c>
      <c r="C93" s="146"/>
      <c r="D93" s="146"/>
      <c r="E93" s="147"/>
      <c r="F93" s="255">
        <v>50940</v>
      </c>
      <c r="G93" s="342"/>
      <c r="H93" s="342"/>
      <c r="I93" s="342"/>
      <c r="J93" s="343"/>
    </row>
    <row r="94" spans="1:10" ht="36" customHeight="1" x14ac:dyDescent="0.25">
      <c r="A94" s="7" t="s">
        <v>111</v>
      </c>
      <c r="B94" s="124" t="s">
        <v>162</v>
      </c>
      <c r="C94" s="125"/>
      <c r="D94" s="125"/>
      <c r="E94" s="126"/>
      <c r="F94" s="255">
        <v>124740</v>
      </c>
      <c r="G94" s="342"/>
      <c r="H94" s="342"/>
      <c r="I94" s="342"/>
      <c r="J94" s="343"/>
    </row>
    <row r="95" spans="1:10" ht="36" customHeight="1" x14ac:dyDescent="0.25">
      <c r="A95" s="7" t="s">
        <v>111</v>
      </c>
      <c r="B95" s="124" t="s">
        <v>163</v>
      </c>
      <c r="C95" s="125"/>
      <c r="D95" s="125"/>
      <c r="E95" s="126"/>
      <c r="F95" s="255">
        <v>93870</v>
      </c>
      <c r="G95" s="342"/>
      <c r="H95" s="342"/>
      <c r="I95" s="342"/>
      <c r="J95" s="343"/>
    </row>
    <row r="96" spans="1:10" ht="36" customHeight="1" x14ac:dyDescent="0.25">
      <c r="A96" s="7" t="s">
        <v>111</v>
      </c>
      <c r="B96" s="124" t="s">
        <v>164</v>
      </c>
      <c r="C96" s="125"/>
      <c r="D96" s="125"/>
      <c r="E96" s="126"/>
      <c r="F96" s="255">
        <v>112644</v>
      </c>
      <c r="G96" s="342"/>
      <c r="H96" s="342"/>
      <c r="I96" s="342"/>
      <c r="J96" s="343"/>
    </row>
    <row r="97" spans="1:10" ht="36" customHeight="1" x14ac:dyDescent="0.25">
      <c r="A97" s="7" t="s">
        <v>111</v>
      </c>
      <c r="B97" s="124" t="s">
        <v>165</v>
      </c>
      <c r="C97" s="125"/>
      <c r="D97" s="125"/>
      <c r="E97" s="126"/>
      <c r="F97" s="255">
        <v>54540</v>
      </c>
      <c r="G97" s="342"/>
      <c r="H97" s="342"/>
      <c r="I97" s="342"/>
      <c r="J97" s="343"/>
    </row>
    <row r="98" spans="1:10" ht="36" customHeight="1" x14ac:dyDescent="0.25">
      <c r="A98" s="7" t="s">
        <v>111</v>
      </c>
      <c r="B98" s="124" t="s">
        <v>166</v>
      </c>
      <c r="C98" s="125"/>
      <c r="D98" s="125"/>
      <c r="E98" s="126"/>
      <c r="F98" s="255">
        <v>94140</v>
      </c>
      <c r="G98" s="342"/>
      <c r="H98" s="342"/>
      <c r="I98" s="342"/>
      <c r="J98" s="343"/>
    </row>
    <row r="99" spans="1:10" ht="36" customHeight="1" x14ac:dyDescent="0.25">
      <c r="A99" s="7" t="s">
        <v>111</v>
      </c>
      <c r="B99" s="145" t="s">
        <v>167</v>
      </c>
      <c r="C99" s="146"/>
      <c r="D99" s="146"/>
      <c r="E99" s="147"/>
      <c r="F99" s="255">
        <v>124740</v>
      </c>
      <c r="G99" s="342"/>
      <c r="H99" s="342"/>
      <c r="I99" s="342"/>
      <c r="J99" s="343"/>
    </row>
    <row r="100" spans="1:10" ht="36" customHeight="1" x14ac:dyDescent="0.25">
      <c r="A100" s="7"/>
      <c r="B100" s="145" t="s">
        <v>168</v>
      </c>
      <c r="C100" s="146"/>
      <c r="D100" s="146"/>
      <c r="E100" s="147"/>
      <c r="F100" s="255">
        <v>55800</v>
      </c>
      <c r="G100" s="342"/>
      <c r="H100" s="342"/>
      <c r="I100" s="342"/>
      <c r="J100" s="343"/>
    </row>
    <row r="101" spans="1:10" ht="36" customHeight="1" x14ac:dyDescent="0.25">
      <c r="A101" s="7" t="s">
        <v>111</v>
      </c>
      <c r="B101" s="139" t="s">
        <v>169</v>
      </c>
      <c r="C101" s="140"/>
      <c r="D101" s="140"/>
      <c r="E101" s="141"/>
      <c r="F101" s="255">
        <v>3240</v>
      </c>
      <c r="G101" s="342"/>
      <c r="H101" s="342"/>
      <c r="I101" s="342"/>
      <c r="J101" s="343"/>
    </row>
    <row r="102" spans="1:10" ht="36" customHeight="1" x14ac:dyDescent="0.25">
      <c r="A102" s="7"/>
      <c r="B102" s="145" t="s">
        <v>170</v>
      </c>
      <c r="C102" s="146"/>
      <c r="D102" s="146"/>
      <c r="E102" s="147"/>
      <c r="F102" s="255">
        <v>38340</v>
      </c>
      <c r="G102" s="342"/>
      <c r="H102" s="342"/>
      <c r="I102" s="342"/>
      <c r="J102" s="343"/>
    </row>
    <row r="103" spans="1:10" ht="36" customHeight="1" x14ac:dyDescent="0.25">
      <c r="B103" s="145" t="s">
        <v>171</v>
      </c>
      <c r="C103" s="146"/>
      <c r="D103" s="146"/>
      <c r="E103" s="147"/>
      <c r="F103" s="255">
        <v>31140</v>
      </c>
      <c r="G103" s="342"/>
      <c r="H103" s="342"/>
      <c r="I103" s="342"/>
      <c r="J103" s="343"/>
    </row>
    <row r="104" spans="1:10" ht="36" customHeight="1" x14ac:dyDescent="0.25">
      <c r="A104" s="7" t="s">
        <v>111</v>
      </c>
      <c r="B104" s="145" t="s">
        <v>173</v>
      </c>
      <c r="C104" s="146"/>
      <c r="D104" s="146"/>
      <c r="E104" s="147"/>
      <c r="F104" s="255">
        <v>56340</v>
      </c>
      <c r="G104" s="342"/>
      <c r="H104" s="342"/>
      <c r="I104" s="342"/>
      <c r="J104" s="343"/>
    </row>
    <row r="105" spans="1:10" ht="37.5" customHeight="1" x14ac:dyDescent="0.25">
      <c r="A105" s="7"/>
      <c r="B105" s="124" t="s">
        <v>174</v>
      </c>
      <c r="C105" s="125"/>
      <c r="D105" s="125"/>
      <c r="E105" s="126"/>
      <c r="F105" s="255">
        <v>8694</v>
      </c>
      <c r="G105" s="342"/>
      <c r="H105" s="342"/>
      <c r="I105" s="342"/>
      <c r="J105" s="343"/>
    </row>
    <row r="106" spans="1:10" ht="36" customHeight="1" x14ac:dyDescent="0.25">
      <c r="A106" s="7"/>
      <c r="B106" s="124" t="s">
        <v>175</v>
      </c>
      <c r="C106" s="125"/>
      <c r="D106" s="125"/>
      <c r="E106" s="126"/>
      <c r="F106" s="255">
        <v>70002</v>
      </c>
      <c r="G106" s="342"/>
      <c r="H106" s="342"/>
      <c r="I106" s="342"/>
      <c r="J106" s="343"/>
    </row>
    <row r="107" spans="1:10" ht="36" customHeight="1" x14ac:dyDescent="0.25">
      <c r="A107" s="7"/>
      <c r="B107" s="124" t="s">
        <v>176</v>
      </c>
      <c r="C107" s="125"/>
      <c r="D107" s="125"/>
      <c r="E107" s="168"/>
      <c r="F107" s="255">
        <v>60030</v>
      </c>
      <c r="G107" s="342"/>
      <c r="H107" s="342"/>
      <c r="I107" s="342"/>
      <c r="J107" s="343"/>
    </row>
    <row r="108" spans="1:10" ht="36" customHeight="1" x14ac:dyDescent="0.25">
      <c r="A108" s="7"/>
      <c r="B108" s="145" t="s">
        <v>177</v>
      </c>
      <c r="C108" s="146"/>
      <c r="D108" s="146"/>
      <c r="E108" s="147"/>
      <c r="F108" s="255">
        <v>60012</v>
      </c>
      <c r="G108" s="342"/>
      <c r="H108" s="342"/>
      <c r="I108" s="342"/>
      <c r="J108" s="343"/>
    </row>
    <row r="109" spans="1:10" ht="36" customHeight="1" x14ac:dyDescent="0.25">
      <c r="A109" s="7" t="s">
        <v>113</v>
      </c>
      <c r="B109" s="124" t="s">
        <v>178</v>
      </c>
      <c r="C109" s="125"/>
      <c r="D109" s="125"/>
      <c r="E109" s="126"/>
      <c r="F109" s="255">
        <v>216000</v>
      </c>
      <c r="G109" s="342"/>
      <c r="H109" s="342"/>
      <c r="I109" s="342"/>
      <c r="J109" s="343"/>
    </row>
    <row r="110" spans="1:10" ht="36" customHeight="1" x14ac:dyDescent="0.25">
      <c r="A110" s="7" t="s">
        <v>113</v>
      </c>
      <c r="B110" s="124" t="s">
        <v>179</v>
      </c>
      <c r="C110" s="125"/>
      <c r="D110" s="125"/>
      <c r="E110" s="126"/>
      <c r="F110" s="255">
        <v>148320</v>
      </c>
      <c r="G110" s="342"/>
      <c r="H110" s="342"/>
      <c r="I110" s="342"/>
      <c r="J110" s="343"/>
    </row>
    <row r="111" spans="1:10" ht="36" customHeight="1" x14ac:dyDescent="0.25">
      <c r="A111" s="7" t="s">
        <v>113</v>
      </c>
      <c r="B111" s="124" t="s">
        <v>180</v>
      </c>
      <c r="C111" s="125"/>
      <c r="D111" s="125"/>
      <c r="E111" s="126"/>
      <c r="F111" s="255">
        <v>362160</v>
      </c>
      <c r="G111" s="342"/>
      <c r="H111" s="342"/>
      <c r="I111" s="342"/>
      <c r="J111" s="343"/>
    </row>
    <row r="112" spans="1:10" ht="36" customHeight="1" x14ac:dyDescent="0.25">
      <c r="A112" s="7" t="s">
        <v>113</v>
      </c>
      <c r="B112" s="124" t="s">
        <v>181</v>
      </c>
      <c r="C112" s="125"/>
      <c r="D112" s="125"/>
      <c r="E112" s="126"/>
      <c r="F112" s="255">
        <v>272880</v>
      </c>
      <c r="G112" s="342"/>
      <c r="H112" s="342"/>
      <c r="I112" s="342"/>
      <c r="J112" s="343"/>
    </row>
    <row r="113" spans="1:10" ht="36" customHeight="1" x14ac:dyDescent="0.25">
      <c r="A113" s="7" t="s">
        <v>113</v>
      </c>
      <c r="B113" s="162" t="s">
        <v>182</v>
      </c>
      <c r="C113" s="163"/>
      <c r="D113" s="163"/>
      <c r="E113" s="164"/>
      <c r="F113" s="255">
        <v>327456</v>
      </c>
      <c r="G113" s="342"/>
      <c r="H113" s="342"/>
      <c r="I113" s="342"/>
      <c r="J113" s="343"/>
    </row>
    <row r="114" spans="1:10" ht="36" customHeight="1" x14ac:dyDescent="0.25">
      <c r="A114" s="7" t="s">
        <v>113</v>
      </c>
      <c r="B114" s="124" t="s">
        <v>183</v>
      </c>
      <c r="C114" s="125"/>
      <c r="D114" s="125"/>
      <c r="E114" s="126"/>
      <c r="F114" s="255">
        <v>158400</v>
      </c>
      <c r="G114" s="342"/>
      <c r="H114" s="342"/>
      <c r="I114" s="342"/>
      <c r="J114" s="343"/>
    </row>
    <row r="115" spans="1:10" ht="36" customHeight="1" x14ac:dyDescent="0.25">
      <c r="A115" s="7" t="s">
        <v>113</v>
      </c>
      <c r="B115" s="124" t="s">
        <v>184</v>
      </c>
      <c r="C115" s="125"/>
      <c r="D115" s="125"/>
      <c r="E115" s="126"/>
      <c r="F115" s="255">
        <v>273600</v>
      </c>
      <c r="G115" s="342"/>
      <c r="H115" s="342"/>
      <c r="I115" s="342"/>
      <c r="J115" s="343"/>
    </row>
    <row r="116" spans="1:10" ht="36" customHeight="1" x14ac:dyDescent="0.25">
      <c r="A116" s="7" t="s">
        <v>113</v>
      </c>
      <c r="B116" s="124" t="s">
        <v>185</v>
      </c>
      <c r="C116" s="125"/>
      <c r="D116" s="125"/>
      <c r="E116" s="126"/>
      <c r="F116" s="255">
        <v>362160</v>
      </c>
      <c r="G116" s="342"/>
      <c r="H116" s="342"/>
      <c r="I116" s="342"/>
      <c r="J116" s="343"/>
    </row>
    <row r="117" spans="1:10" ht="36" customHeight="1" x14ac:dyDescent="0.25">
      <c r="A117" s="7" t="s">
        <v>113</v>
      </c>
      <c r="B117" s="139" t="s">
        <v>186</v>
      </c>
      <c r="C117" s="140"/>
      <c r="D117" s="140"/>
      <c r="E117" s="141"/>
      <c r="F117" s="255">
        <v>10080</v>
      </c>
      <c r="G117" s="342"/>
      <c r="H117" s="342"/>
      <c r="I117" s="342"/>
      <c r="J117" s="343"/>
    </row>
    <row r="118" spans="1:10" ht="36" customHeight="1" thickBot="1" x14ac:dyDescent="0.3">
      <c r="A118" s="7" t="s">
        <v>113</v>
      </c>
      <c r="B118" s="124" t="s">
        <v>188</v>
      </c>
      <c r="C118" s="125"/>
      <c r="D118" s="125"/>
      <c r="E118" s="126"/>
      <c r="F118" s="255">
        <v>163440</v>
      </c>
      <c r="G118" s="342"/>
      <c r="H118" s="342"/>
      <c r="I118" s="342"/>
      <c r="J118" s="343"/>
    </row>
    <row r="119" spans="1:10" ht="22.5" customHeight="1" x14ac:dyDescent="0.25">
      <c r="A119" s="7" t="s">
        <v>111</v>
      </c>
      <c r="B119" s="159" t="s">
        <v>190</v>
      </c>
      <c r="C119" s="160"/>
      <c r="D119" s="160"/>
      <c r="E119" s="160"/>
      <c r="F119" s="160"/>
      <c r="G119" s="160"/>
      <c r="H119" s="160"/>
      <c r="I119" s="160"/>
      <c r="J119" s="161"/>
    </row>
    <row r="120" spans="1:10" ht="36" customHeight="1" thickBot="1" x14ac:dyDescent="0.3">
      <c r="A120" s="7"/>
      <c r="B120" s="145" t="s">
        <v>172</v>
      </c>
      <c r="C120" s="146"/>
      <c r="D120" s="146"/>
      <c r="E120" s="147"/>
      <c r="F120" s="127">
        <v>40</v>
      </c>
      <c r="G120" s="128"/>
      <c r="H120" s="128"/>
      <c r="I120" s="128"/>
      <c r="J120" s="129"/>
    </row>
    <row r="121" spans="1:10" ht="36" customHeight="1" thickBot="1" x14ac:dyDescent="0.3">
      <c r="A121" s="7"/>
      <c r="B121" s="18" t="s">
        <v>189</v>
      </c>
      <c r="C121" s="19"/>
      <c r="D121" s="19"/>
      <c r="E121" s="20"/>
      <c r="F121" s="156"/>
      <c r="G121" s="157"/>
      <c r="H121" s="157"/>
      <c r="I121" s="157"/>
      <c r="J121" s="158"/>
    </row>
    <row r="122" spans="1:10" ht="36" customHeight="1" thickBot="1" x14ac:dyDescent="0.3">
      <c r="A122" s="7"/>
      <c r="B122" s="218" t="s">
        <v>190</v>
      </c>
      <c r="C122" s="219"/>
      <c r="D122" s="219"/>
      <c r="E122" s="219"/>
      <c r="F122" s="219"/>
      <c r="G122" s="219"/>
      <c r="H122" s="219"/>
      <c r="I122" s="219"/>
      <c r="J122" s="220"/>
    </row>
    <row r="123" spans="1:10" ht="36" customHeight="1" x14ac:dyDescent="0.25">
      <c r="A123" s="7"/>
      <c r="B123" s="153" t="s">
        <v>191</v>
      </c>
      <c r="C123" s="154"/>
      <c r="D123" s="154"/>
      <c r="E123" s="155"/>
      <c r="F123" s="127">
        <v>60</v>
      </c>
      <c r="G123" s="128"/>
      <c r="H123" s="128"/>
      <c r="I123" s="128"/>
      <c r="J123" s="129"/>
    </row>
    <row r="124" spans="1:10" ht="36" customHeight="1" x14ac:dyDescent="0.25">
      <c r="A124" s="7"/>
      <c r="B124" s="124" t="s">
        <v>192</v>
      </c>
      <c r="C124" s="125"/>
      <c r="D124" s="125"/>
      <c r="E124" s="126"/>
      <c r="F124" s="127">
        <v>99</v>
      </c>
      <c r="G124" s="128"/>
      <c r="H124" s="128"/>
      <c r="I124" s="128"/>
      <c r="J124" s="129"/>
    </row>
    <row r="125" spans="1:10" ht="36" customHeight="1" thickBot="1" x14ac:dyDescent="0.3">
      <c r="A125" s="7"/>
      <c r="B125" s="124" t="s">
        <v>193</v>
      </c>
      <c r="C125" s="125"/>
      <c r="D125" s="125"/>
      <c r="E125" s="126"/>
      <c r="F125" s="127">
        <v>150</v>
      </c>
      <c r="G125" s="128"/>
      <c r="H125" s="128"/>
      <c r="I125" s="128"/>
      <c r="J125" s="129"/>
    </row>
    <row r="126" spans="1:10" ht="36" customHeight="1" thickBot="1" x14ac:dyDescent="0.3">
      <c r="A126" s="7"/>
      <c r="B126" s="130" t="s">
        <v>194</v>
      </c>
      <c r="C126" s="131"/>
      <c r="D126" s="131"/>
      <c r="E126" s="132"/>
      <c r="F126" s="287"/>
      <c r="G126" s="288"/>
      <c r="H126" s="288"/>
      <c r="I126" s="288"/>
      <c r="J126" s="289"/>
    </row>
    <row r="127" spans="1:10" ht="36" customHeight="1" x14ac:dyDescent="0.25">
      <c r="A127" s="7" t="s">
        <v>111</v>
      </c>
      <c r="B127" s="124" t="s">
        <v>266</v>
      </c>
      <c r="C127" s="125"/>
      <c r="D127" s="125"/>
      <c r="E127" s="126"/>
      <c r="F127" s="127">
        <v>61740</v>
      </c>
      <c r="G127" s="128"/>
      <c r="H127" s="128"/>
      <c r="I127" s="128"/>
      <c r="J127" s="129"/>
    </row>
    <row r="128" spans="1:10" ht="36" customHeight="1" x14ac:dyDescent="0.25">
      <c r="A128" s="7" t="s">
        <v>111</v>
      </c>
      <c r="B128" s="124" t="s">
        <v>196</v>
      </c>
      <c r="C128" s="125"/>
      <c r="D128" s="125"/>
      <c r="E128" s="126"/>
      <c r="F128" s="127">
        <v>61740</v>
      </c>
      <c r="G128" s="128"/>
      <c r="H128" s="128"/>
      <c r="I128" s="128"/>
      <c r="J128" s="129"/>
    </row>
    <row r="129" spans="1:10" ht="36" customHeight="1" x14ac:dyDescent="0.25">
      <c r="A129" s="7" t="s">
        <v>113</v>
      </c>
      <c r="B129" s="124" t="s">
        <v>315</v>
      </c>
      <c r="C129" s="125"/>
      <c r="D129" s="125"/>
      <c r="E129" s="126"/>
      <c r="F129" s="127">
        <v>179280</v>
      </c>
      <c r="G129" s="128"/>
      <c r="H129" s="128"/>
      <c r="I129" s="128"/>
      <c r="J129" s="129"/>
    </row>
    <row r="130" spans="1:10" ht="36" customHeight="1" thickBot="1" x14ac:dyDescent="0.3">
      <c r="A130" s="7"/>
      <c r="B130" s="124" t="s">
        <v>201</v>
      </c>
      <c r="C130" s="125"/>
      <c r="D130" s="125"/>
      <c r="E130" s="126"/>
      <c r="F130" s="127">
        <v>43740</v>
      </c>
      <c r="G130" s="128"/>
      <c r="H130" s="128"/>
      <c r="I130" s="128"/>
      <c r="J130" s="129"/>
    </row>
    <row r="131" spans="1:10" ht="54" customHeight="1" thickBot="1" x14ac:dyDescent="0.3">
      <c r="A131" s="7"/>
      <c r="B131" s="130" t="s">
        <v>202</v>
      </c>
      <c r="C131" s="131"/>
      <c r="D131" s="131"/>
      <c r="E131" s="132"/>
      <c r="F131" s="133"/>
      <c r="G131" s="134"/>
      <c r="H131" s="134"/>
      <c r="I131" s="134"/>
      <c r="J131" s="135"/>
    </row>
    <row r="132" spans="1:10" ht="28.5" customHeight="1" thickBot="1" x14ac:dyDescent="0.3">
      <c r="A132" s="7"/>
      <c r="B132" s="411" t="s">
        <v>190</v>
      </c>
      <c r="C132" s="412"/>
      <c r="D132" s="412"/>
      <c r="E132" s="412"/>
      <c r="F132" s="412"/>
      <c r="G132" s="412"/>
      <c r="H132" s="412"/>
      <c r="I132" s="412"/>
      <c r="J132" s="413"/>
    </row>
    <row r="133" spans="1:10" ht="28.5" customHeight="1" x14ac:dyDescent="0.25">
      <c r="A133" s="7"/>
      <c r="B133" s="139" t="s">
        <v>203</v>
      </c>
      <c r="C133" s="140"/>
      <c r="D133" s="140"/>
      <c r="E133" s="141"/>
      <c r="F133" s="142">
        <v>180</v>
      </c>
      <c r="G133" s="143"/>
      <c r="H133" s="143"/>
      <c r="I133" s="143"/>
      <c r="J133" s="144"/>
    </row>
    <row r="134" spans="1:10" ht="28.5" customHeight="1" x14ac:dyDescent="0.25">
      <c r="A134" s="7"/>
      <c r="B134" s="124" t="s">
        <v>204</v>
      </c>
      <c r="C134" s="125"/>
      <c r="D134" s="125"/>
      <c r="E134" s="126"/>
      <c r="F134" s="127">
        <v>72</v>
      </c>
      <c r="G134" s="128"/>
      <c r="H134" s="128"/>
      <c r="I134" s="128"/>
      <c r="J134" s="129"/>
    </row>
    <row r="135" spans="1:10" ht="28.5" customHeight="1" x14ac:dyDescent="0.25">
      <c r="A135" s="7"/>
      <c r="B135" s="124" t="s">
        <v>205</v>
      </c>
      <c r="C135" s="125"/>
      <c r="D135" s="125"/>
      <c r="E135" s="126"/>
      <c r="F135" s="127">
        <v>72</v>
      </c>
      <c r="G135" s="128"/>
      <c r="H135" s="128"/>
      <c r="I135" s="128"/>
      <c r="J135" s="129"/>
    </row>
    <row r="136" spans="1:10" ht="28.5" customHeight="1" x14ac:dyDescent="0.25">
      <c r="A136" s="7"/>
      <c r="B136" s="124" t="s">
        <v>206</v>
      </c>
      <c r="C136" s="125"/>
      <c r="D136" s="125"/>
      <c r="E136" s="126"/>
      <c r="F136" s="127">
        <v>180</v>
      </c>
      <c r="G136" s="128"/>
      <c r="H136" s="128"/>
      <c r="I136" s="128"/>
      <c r="J136" s="129"/>
    </row>
    <row r="137" spans="1:10" ht="28.5" customHeight="1" thickBot="1" x14ac:dyDescent="0.3">
      <c r="A137" s="7"/>
      <c r="B137" s="124" t="s">
        <v>207</v>
      </c>
      <c r="C137" s="125"/>
      <c r="D137" s="125"/>
      <c r="E137" s="126"/>
      <c r="F137" s="127">
        <v>180</v>
      </c>
      <c r="G137" s="128"/>
      <c r="H137" s="128"/>
      <c r="I137" s="128"/>
      <c r="J137" s="129"/>
    </row>
    <row r="138" spans="1:10" ht="24" customHeight="1" thickBot="1" x14ac:dyDescent="0.3">
      <c r="A138" s="7"/>
      <c r="B138" s="115"/>
      <c r="C138" s="185"/>
      <c r="D138" s="185"/>
      <c r="E138" s="186"/>
      <c r="F138" s="254"/>
      <c r="G138" s="290"/>
      <c r="H138" s="290"/>
      <c r="I138" s="290"/>
      <c r="J138" s="291"/>
    </row>
    <row r="139" spans="1:10" ht="54" customHeight="1" thickBot="1" x14ac:dyDescent="0.3">
      <c r="A139" s="7" t="s">
        <v>111</v>
      </c>
      <c r="B139" s="497" t="s">
        <v>316</v>
      </c>
      <c r="C139" s="491"/>
      <c r="D139" s="491"/>
      <c r="E139" s="492"/>
      <c r="F139" s="133"/>
      <c r="G139" s="134"/>
      <c r="H139" s="134"/>
      <c r="I139" s="134"/>
      <c r="J139" s="135"/>
    </row>
    <row r="140" spans="1:10" ht="36" customHeight="1" x14ac:dyDescent="0.25">
      <c r="A140" s="7" t="s">
        <v>111</v>
      </c>
      <c r="B140" s="482" t="s">
        <v>317</v>
      </c>
      <c r="C140" s="483"/>
      <c r="D140" s="483"/>
      <c r="E140" s="484"/>
      <c r="F140" s="59"/>
      <c r="G140" s="59"/>
      <c r="H140" s="59"/>
      <c r="I140" s="59"/>
      <c r="J140" s="60"/>
    </row>
    <row r="141" spans="1:10" ht="36" customHeight="1" thickBot="1" x14ac:dyDescent="0.3">
      <c r="A141" s="7"/>
      <c r="B141" s="498" t="s">
        <v>318</v>
      </c>
      <c r="C141" s="499"/>
      <c r="D141" s="499"/>
      <c r="E141" s="500"/>
      <c r="F141" s="59"/>
      <c r="G141" s="59"/>
      <c r="H141" s="59"/>
      <c r="I141" s="59"/>
      <c r="J141" s="59"/>
    </row>
    <row r="142" spans="1:10" ht="18" customHeight="1" x14ac:dyDescent="0.25">
      <c r="A142" s="7"/>
      <c r="B142" s="25"/>
      <c r="C142" s="26"/>
      <c r="D142" s="26"/>
      <c r="E142" s="26"/>
      <c r="F142" s="27"/>
      <c r="G142" s="27"/>
      <c r="H142" s="27"/>
      <c r="I142" s="27"/>
      <c r="J142" s="27"/>
    </row>
    <row r="143" spans="1:10" ht="67.5" customHeight="1" x14ac:dyDescent="0.25">
      <c r="A143" s="7"/>
      <c r="B143" s="121" t="s">
        <v>319</v>
      </c>
      <c r="C143" s="121"/>
      <c r="D143" s="121"/>
      <c r="E143" s="121"/>
      <c r="F143" s="121"/>
      <c r="G143" s="121"/>
      <c r="H143" s="121"/>
      <c r="I143" s="121"/>
      <c r="J143" s="121"/>
    </row>
    <row r="144" spans="1:10" ht="27" customHeight="1" x14ac:dyDescent="0.25">
      <c r="A144" s="7" t="s">
        <v>113</v>
      </c>
      <c r="B144" s="122" t="s">
        <v>210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s="41" customFormat="1" ht="20.100000000000001" customHeight="1" x14ac:dyDescent="0.25">
      <c r="B145" s="75"/>
      <c r="F145" s="76"/>
      <c r="G145" s="76"/>
      <c r="H145" s="76"/>
      <c r="I145" s="76"/>
      <c r="J145" s="76"/>
    </row>
    <row r="146" spans="1:10" s="50" customFormat="1" ht="36" customHeight="1" thickBot="1" x14ac:dyDescent="0.3">
      <c r="B146" s="324" t="s">
        <v>254</v>
      </c>
      <c r="C146" s="324"/>
      <c r="D146" s="324"/>
      <c r="E146" s="324"/>
      <c r="F146" s="324"/>
      <c r="G146" s="324"/>
      <c r="H146" s="324"/>
      <c r="I146" s="324"/>
    </row>
    <row r="147" spans="1:10" s="30" customFormat="1" ht="36" customHeight="1" thickBot="1" x14ac:dyDescent="0.3">
      <c r="B147" s="325" t="s">
        <v>255</v>
      </c>
      <c r="C147" s="326"/>
      <c r="D147" s="326"/>
      <c r="E147" s="326"/>
      <c r="F147" s="326"/>
      <c r="G147" s="326"/>
      <c r="H147" s="326"/>
      <c r="I147" s="327"/>
    </row>
    <row r="148" spans="1:10" ht="76.5" customHeight="1" thickBot="1" x14ac:dyDescent="0.3">
      <c r="B148" s="350" t="s">
        <v>256</v>
      </c>
      <c r="C148" s="351"/>
      <c r="D148" s="352" t="s">
        <v>257</v>
      </c>
      <c r="E148" s="333"/>
      <c r="F148" s="334"/>
      <c r="G148" s="333" t="s">
        <v>258</v>
      </c>
      <c r="H148" s="333"/>
      <c r="I148" s="334"/>
      <c r="J148" s="8"/>
    </row>
    <row r="149" spans="1:10" ht="36" customHeight="1" x14ac:dyDescent="0.25">
      <c r="B149" s="353" t="s">
        <v>259</v>
      </c>
      <c r="C149" s="354"/>
      <c r="D149" s="312" t="s">
        <v>260</v>
      </c>
      <c r="E149" s="312"/>
      <c r="F149" s="312"/>
      <c r="G149" s="355">
        <v>2190</v>
      </c>
      <c r="H149" s="312"/>
      <c r="I149" s="313"/>
      <c r="J149" s="8"/>
    </row>
    <row r="150" spans="1:10" ht="36" customHeight="1" x14ac:dyDescent="0.25">
      <c r="B150" s="347" t="s">
        <v>261</v>
      </c>
      <c r="C150" s="348"/>
      <c r="D150" s="317"/>
      <c r="E150" s="317"/>
      <c r="F150" s="317"/>
      <c r="G150" s="349">
        <v>1590</v>
      </c>
      <c r="H150" s="317"/>
      <c r="I150" s="318"/>
      <c r="J150" s="8"/>
    </row>
    <row r="151" spans="1:10" ht="36" customHeight="1" x14ac:dyDescent="0.25">
      <c r="B151" s="347" t="s">
        <v>262</v>
      </c>
      <c r="C151" s="348"/>
      <c r="D151" s="317"/>
      <c r="E151" s="317"/>
      <c r="F151" s="317"/>
      <c r="G151" s="349">
        <v>1440</v>
      </c>
      <c r="H151" s="317"/>
      <c r="I151" s="318"/>
      <c r="J151" s="8"/>
    </row>
    <row r="152" spans="1:10" ht="54" customHeight="1" x14ac:dyDescent="0.25">
      <c r="B152" s="347" t="s">
        <v>263</v>
      </c>
      <c r="C152" s="348"/>
      <c r="D152" s="317"/>
      <c r="E152" s="317"/>
      <c r="F152" s="317"/>
      <c r="G152" s="349">
        <v>1290</v>
      </c>
      <c r="H152" s="317"/>
      <c r="I152" s="318"/>
      <c r="J152" s="8"/>
    </row>
    <row r="153" spans="1:10" ht="18" customHeight="1" x14ac:dyDescent="0.25">
      <c r="B153" s="61"/>
      <c r="C153" s="61"/>
      <c r="D153" s="62"/>
      <c r="E153" s="62"/>
      <c r="F153" s="62"/>
      <c r="G153" s="63"/>
      <c r="H153" s="62"/>
      <c r="I153" s="62"/>
      <c r="J153" s="8"/>
    </row>
    <row r="154" spans="1:10" ht="40.5" customHeight="1" x14ac:dyDescent="0.25">
      <c r="A154" s="7"/>
      <c r="B154" s="123" t="s">
        <v>211</v>
      </c>
      <c r="C154" s="123"/>
      <c r="D154" s="123"/>
      <c r="E154" s="123"/>
      <c r="F154" s="123"/>
      <c r="G154" s="123"/>
      <c r="H154" s="123"/>
      <c r="I154" s="123"/>
      <c r="J154" s="123"/>
    </row>
    <row r="155" spans="1:10" ht="23.25" x14ac:dyDescent="0.25">
      <c r="A155" s="401" t="s">
        <v>320</v>
      </c>
      <c r="B155" s="401"/>
      <c r="C155" s="401"/>
      <c r="D155" s="401"/>
      <c r="E155" s="401"/>
      <c r="F155" s="401"/>
      <c r="G155" s="401"/>
      <c r="H155" s="401"/>
      <c r="I155" s="8"/>
      <c r="J155" s="8"/>
    </row>
    <row r="156" spans="1:10" ht="25.5" x14ac:dyDescent="0.35">
      <c r="A156" s="400" t="s">
        <v>321</v>
      </c>
      <c r="B156" s="400"/>
      <c r="C156" s="400"/>
      <c r="D156" s="400"/>
      <c r="E156" s="64" t="s">
        <v>322</v>
      </c>
      <c r="F156" s="65"/>
      <c r="G156" s="65"/>
      <c r="H156" s="8"/>
      <c r="I156" s="8"/>
      <c r="J156" s="8"/>
    </row>
    <row r="157" spans="1:10" ht="25.5" x14ac:dyDescent="0.35">
      <c r="A157" s="398" t="s">
        <v>323</v>
      </c>
      <c r="B157" s="398"/>
      <c r="C157" s="398"/>
      <c r="D157" s="398"/>
      <c r="E157" s="66">
        <v>1</v>
      </c>
      <c r="F157" s="65"/>
      <c r="G157" s="65"/>
      <c r="H157" s="8"/>
      <c r="I157" s="8"/>
      <c r="J157" s="8"/>
    </row>
    <row r="158" spans="1:10" ht="25.5" x14ac:dyDescent="0.35">
      <c r="A158" s="398">
        <v>2</v>
      </c>
      <c r="B158" s="398"/>
      <c r="C158" s="398"/>
      <c r="D158" s="398"/>
      <c r="E158" s="67">
        <v>1.1000000000000001</v>
      </c>
      <c r="F158" s="65"/>
      <c r="G158" s="65"/>
      <c r="H158" s="8"/>
      <c r="I158" s="8"/>
      <c r="J158" s="8"/>
    </row>
    <row r="159" spans="1:10" ht="25.5" x14ac:dyDescent="0.35">
      <c r="A159" s="398">
        <v>3</v>
      </c>
      <c r="B159" s="398"/>
      <c r="C159" s="398"/>
      <c r="D159" s="398"/>
      <c r="E159" s="67">
        <v>1.2</v>
      </c>
      <c r="F159" s="65"/>
      <c r="G159" s="65"/>
      <c r="H159" s="8"/>
      <c r="I159" s="8"/>
      <c r="J159" s="8"/>
    </row>
    <row r="160" spans="1:10" ht="25.5" x14ac:dyDescent="0.35">
      <c r="A160" s="398" t="s">
        <v>324</v>
      </c>
      <c r="B160" s="398"/>
      <c r="C160" s="398"/>
      <c r="D160" s="398"/>
      <c r="E160" s="67">
        <v>1.25</v>
      </c>
      <c r="F160" s="65"/>
      <c r="G160" s="65"/>
      <c r="H160" s="8"/>
      <c r="I160" s="8"/>
      <c r="J160" s="8"/>
    </row>
    <row r="161" spans="1:10" ht="25.5" x14ac:dyDescent="0.35">
      <c r="A161" s="398" t="s">
        <v>325</v>
      </c>
      <c r="B161" s="398"/>
      <c r="C161" s="398"/>
      <c r="D161" s="398"/>
      <c r="E161" s="67">
        <v>1.3</v>
      </c>
      <c r="F161" s="65"/>
      <c r="G161" s="65"/>
      <c r="H161" s="8"/>
      <c r="I161" s="8"/>
      <c r="J161" s="8"/>
    </row>
    <row r="162" spans="1:10" ht="25.5" x14ac:dyDescent="0.35">
      <c r="A162" s="398" t="s">
        <v>326</v>
      </c>
      <c r="B162" s="398"/>
      <c r="C162" s="398"/>
      <c r="D162" s="398"/>
      <c r="E162" s="67">
        <v>1.35</v>
      </c>
      <c r="F162" s="65"/>
      <c r="G162" s="65"/>
      <c r="H162" s="8"/>
      <c r="I162" s="8"/>
      <c r="J162" s="8"/>
    </row>
    <row r="163" spans="1:10" ht="25.5" x14ac:dyDescent="0.35">
      <c r="A163" s="398" t="s">
        <v>327</v>
      </c>
      <c r="B163" s="398"/>
      <c r="C163" s="398"/>
      <c r="D163" s="398"/>
      <c r="E163" s="67">
        <v>1.4</v>
      </c>
      <c r="F163" s="65"/>
      <c r="G163" s="65"/>
      <c r="H163" s="8"/>
      <c r="I163" s="8"/>
      <c r="J163" s="8"/>
    </row>
    <row r="164" spans="1:10" ht="25.5" x14ac:dyDescent="0.35">
      <c r="A164" s="398" t="s">
        <v>328</v>
      </c>
      <c r="B164" s="398"/>
      <c r="C164" s="398"/>
      <c r="D164" s="398"/>
      <c r="E164" s="67">
        <v>1.45</v>
      </c>
      <c r="F164" s="65"/>
      <c r="G164" s="65"/>
      <c r="H164" s="8"/>
      <c r="I164" s="8"/>
      <c r="J164" s="8"/>
    </row>
    <row r="165" spans="1:10" ht="25.5" x14ac:dyDescent="0.35">
      <c r="A165" s="398" t="s">
        <v>329</v>
      </c>
      <c r="B165" s="398"/>
      <c r="C165" s="398"/>
      <c r="D165" s="398"/>
      <c r="E165" s="67">
        <v>1.5</v>
      </c>
      <c r="F165" s="65"/>
      <c r="G165" s="65"/>
      <c r="H165" s="8"/>
      <c r="I165" s="8"/>
      <c r="J165" s="8"/>
    </row>
    <row r="166" spans="1:10" ht="25.5" x14ac:dyDescent="0.35">
      <c r="A166" s="398" t="s">
        <v>330</v>
      </c>
      <c r="B166" s="398"/>
      <c r="C166" s="398"/>
      <c r="D166" s="398"/>
      <c r="E166" s="67">
        <v>2</v>
      </c>
      <c r="F166" s="65"/>
      <c r="G166" s="65"/>
      <c r="H166" s="8"/>
      <c r="I166" s="8"/>
      <c r="J166" s="8"/>
    </row>
    <row r="167" spans="1:10" ht="53.25" customHeight="1" x14ac:dyDescent="0.25">
      <c r="A167" s="399" t="s">
        <v>331</v>
      </c>
      <c r="B167" s="399"/>
      <c r="C167" s="399"/>
      <c r="D167" s="399"/>
      <c r="E167" s="399"/>
      <c r="F167" s="399"/>
      <c r="G167" s="399"/>
      <c r="H167" s="399"/>
      <c r="I167" s="8"/>
      <c r="J167" s="8"/>
    </row>
  </sheetData>
  <sheetProtection selectLockedCells="1" selectUnlockedCells="1"/>
  <mergeCells count="292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F121:J121"/>
    <mergeCell ref="B122:J122"/>
    <mergeCell ref="B123:E123"/>
    <mergeCell ref="F123:J123"/>
    <mergeCell ref="B124:E124"/>
    <mergeCell ref="F124:J124"/>
    <mergeCell ref="B117:E117"/>
    <mergeCell ref="F117:J117"/>
    <mergeCell ref="B118:E118"/>
    <mergeCell ref="F118:J118"/>
    <mergeCell ref="B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9"/>
  <sheetViews>
    <sheetView view="pageBreakPreview" topLeftCell="B1" zoomScale="50" zoomScaleNormal="60" zoomScaleSheetLayoutView="50" workbookViewId="0">
      <pane ySplit="4" topLeftCell="A46" activePane="bottomLeft" state="frozen"/>
      <selection activeCell="J115" sqref="J115"/>
      <selection pane="bottomLeft" activeCell="F53" sqref="F53:J53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69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40.5" customHeight="1" x14ac:dyDescent="0.25">
      <c r="A5" s="7"/>
      <c r="B5" s="497" t="s">
        <v>104</v>
      </c>
      <c r="C5" s="491"/>
      <c r="D5" s="491"/>
      <c r="E5" s="491"/>
      <c r="F5" s="491"/>
      <c r="G5" s="491"/>
      <c r="H5" s="491"/>
      <c r="I5" s="491"/>
      <c r="J5" s="492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thickBot="1" x14ac:dyDescent="0.3">
      <c r="A9" s="7" t="s">
        <v>111</v>
      </c>
      <c r="B9" s="94" t="s">
        <v>112</v>
      </c>
      <c r="C9" s="95"/>
      <c r="D9" s="95"/>
      <c r="E9" s="96"/>
      <c r="F9" s="88">
        <f>H9*1.2</f>
        <v>85579.199999999997</v>
      </c>
      <c r="G9" s="88">
        <f>H9*1.1</f>
        <v>78447.600000000006</v>
      </c>
      <c r="H9" s="88">
        <v>71316</v>
      </c>
      <c r="I9" s="88">
        <f>H9*0.75</f>
        <v>53487</v>
      </c>
      <c r="J9" s="89">
        <f>H9*0.5</f>
        <v>35658</v>
      </c>
    </row>
    <row r="10" spans="1:10" ht="16.5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thickBot="1" x14ac:dyDescent="0.3">
      <c r="A11" s="7" t="s">
        <v>111</v>
      </c>
      <c r="B11" s="513" t="s">
        <v>115</v>
      </c>
      <c r="C11" s="514"/>
      <c r="D11" s="514"/>
      <c r="E11" s="515"/>
      <c r="F11" s="88">
        <f>H11*1.2</f>
        <v>98020.800000000003</v>
      </c>
      <c r="G11" s="88">
        <f>H11*1.1</f>
        <v>89852.400000000009</v>
      </c>
      <c r="H11" s="88">
        <v>81684</v>
      </c>
      <c r="I11" s="88">
        <f>H11*0.75</f>
        <v>61263</v>
      </c>
      <c r="J11" s="89">
        <f>H11*0.5</f>
        <v>40842</v>
      </c>
    </row>
    <row r="12" spans="1:10" ht="25.5" customHeight="1" thickBot="1" x14ac:dyDescent="0.3">
      <c r="A12" s="7"/>
      <c r="B12" s="248"/>
      <c r="C12" s="249"/>
      <c r="D12" s="249"/>
      <c r="E12" s="250"/>
      <c r="F12" s="118"/>
      <c r="G12" s="119"/>
      <c r="H12" s="119"/>
      <c r="I12" s="119"/>
      <c r="J12" s="120"/>
    </row>
    <row r="13" spans="1:10" ht="36" customHeight="1" x14ac:dyDescent="0.25">
      <c r="A13" s="7" t="s">
        <v>113</v>
      </c>
      <c r="B13" s="507" t="s">
        <v>114</v>
      </c>
      <c r="C13" s="508"/>
      <c r="D13" s="508"/>
      <c r="E13" s="509"/>
      <c r="F13" s="97">
        <f>H13*1.2</f>
        <v>214012.79999999999</v>
      </c>
      <c r="G13" s="17">
        <f>H13*1.1</f>
        <v>196178.40000000002</v>
      </c>
      <c r="H13" s="17">
        <v>178344</v>
      </c>
      <c r="I13" s="17">
        <f>H13*0.75</f>
        <v>133758</v>
      </c>
      <c r="J13" s="17">
        <f>H13*0.5</f>
        <v>89172</v>
      </c>
    </row>
    <row r="14" spans="1:10" ht="36" customHeight="1" thickBot="1" x14ac:dyDescent="0.3">
      <c r="A14" s="7" t="s">
        <v>113</v>
      </c>
      <c r="B14" s="510" t="s">
        <v>116</v>
      </c>
      <c r="C14" s="511"/>
      <c r="D14" s="511"/>
      <c r="E14" s="512"/>
      <c r="F14" s="97">
        <f>H14*1.2</f>
        <v>245116.79999999999</v>
      </c>
      <c r="G14" s="17">
        <f>H14*1.1</f>
        <v>224690.40000000002</v>
      </c>
      <c r="H14" s="17">
        <v>204264</v>
      </c>
      <c r="I14" s="17">
        <f>H14*0.75</f>
        <v>153198</v>
      </c>
      <c r="J14" s="17">
        <f>H14*0.5</f>
        <v>102132</v>
      </c>
    </row>
    <row r="15" spans="1:10" ht="24" customHeight="1" thickBot="1" x14ac:dyDescent="0.3">
      <c r="A15" s="7"/>
      <c r="B15" s="229"/>
      <c r="C15" s="493"/>
      <c r="D15" s="493"/>
      <c r="E15" s="494"/>
      <c r="F15" s="232"/>
      <c r="G15" s="233"/>
      <c r="H15" s="233"/>
      <c r="I15" s="233"/>
      <c r="J15" s="234"/>
    </row>
    <row r="16" spans="1:10" ht="36" customHeight="1" x14ac:dyDescent="0.25">
      <c r="A16" s="7" t="s">
        <v>111</v>
      </c>
      <c r="B16" s="202" t="s">
        <v>117</v>
      </c>
      <c r="C16" s="340"/>
      <c r="D16" s="340"/>
      <c r="E16" s="341"/>
      <c r="F16" s="207">
        <v>14940</v>
      </c>
      <c r="G16" s="208"/>
      <c r="H16" s="208"/>
      <c r="I16" s="208"/>
      <c r="J16" s="209"/>
    </row>
    <row r="17" spans="1:10" ht="36" customHeight="1" thickBot="1" x14ac:dyDescent="0.3">
      <c r="A17" s="7" t="s">
        <v>113</v>
      </c>
      <c r="B17" s="337" t="s">
        <v>118</v>
      </c>
      <c r="C17" s="338"/>
      <c r="D17" s="338"/>
      <c r="E17" s="339"/>
      <c r="F17" s="196">
        <v>37440</v>
      </c>
      <c r="G17" s="197"/>
      <c r="H17" s="197"/>
      <c r="I17" s="197"/>
      <c r="J17" s="198"/>
    </row>
    <row r="18" spans="1:10" ht="24" customHeight="1" thickBot="1" x14ac:dyDescent="0.3">
      <c r="A18" s="7"/>
      <c r="B18" s="115"/>
      <c r="C18" s="185"/>
      <c r="D18" s="185"/>
      <c r="E18" s="186"/>
      <c r="F18" s="254"/>
      <c r="G18" s="290"/>
      <c r="H18" s="290"/>
      <c r="I18" s="290"/>
      <c r="J18" s="291"/>
    </row>
    <row r="19" spans="1:10" ht="36" customHeight="1" x14ac:dyDescent="0.25">
      <c r="A19" s="7" t="s">
        <v>111</v>
      </c>
      <c r="B19" s="145" t="s">
        <v>119</v>
      </c>
      <c r="C19" s="168"/>
      <c r="D19" s="168"/>
      <c r="E19" s="126"/>
      <c r="F19" s="207">
        <v>2376</v>
      </c>
      <c r="G19" s="208"/>
      <c r="H19" s="208"/>
      <c r="I19" s="208"/>
      <c r="J19" s="209"/>
    </row>
    <row r="20" spans="1:10" ht="36" customHeight="1" thickBot="1" x14ac:dyDescent="0.3">
      <c r="A20" s="7" t="s">
        <v>113</v>
      </c>
      <c r="B20" s="420" t="s">
        <v>120</v>
      </c>
      <c r="C20" s="265"/>
      <c r="D20" s="265"/>
      <c r="E20" s="164"/>
      <c r="F20" s="196">
        <v>5976</v>
      </c>
      <c r="G20" s="197"/>
      <c r="H20" s="197"/>
      <c r="I20" s="197"/>
      <c r="J20" s="198"/>
    </row>
    <row r="21" spans="1:10" ht="31.5" customHeight="1" thickBot="1" x14ac:dyDescent="0.3">
      <c r="A21" s="422" t="s">
        <v>269</v>
      </c>
      <c r="B21" s="423"/>
      <c r="C21" s="423"/>
      <c r="D21" s="423"/>
      <c r="E21" s="423"/>
      <c r="F21" s="423"/>
      <c r="G21" s="423"/>
      <c r="H21" s="423"/>
      <c r="I21" s="423"/>
      <c r="J21" s="424"/>
    </row>
    <row r="22" spans="1:10" ht="36" customHeight="1" thickBot="1" x14ac:dyDescent="0.3">
      <c r="A22" s="7"/>
      <c r="B22" s="187" t="s">
        <v>121</v>
      </c>
      <c r="C22" s="188"/>
      <c r="D22" s="188"/>
      <c r="E22" s="189"/>
      <c r="F22" s="190" t="str">
        <f>"Цена от "&amp;MIN(F23:F49)&amp;" до "&amp;MAX(F27:F49)</f>
        <v>Цена от 16236 до 844272</v>
      </c>
      <c r="G22" s="191"/>
      <c r="H22" s="191"/>
      <c r="I22" s="191"/>
      <c r="J22" s="192"/>
    </row>
    <row r="23" spans="1:10" ht="36" customHeight="1" outlineLevel="1" x14ac:dyDescent="0.25">
      <c r="A23" s="7"/>
      <c r="B23" s="145" t="s">
        <v>122</v>
      </c>
      <c r="C23" s="168"/>
      <c r="D23" s="168"/>
      <c r="E23" s="126"/>
      <c r="F23" s="127">
        <v>16236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123</v>
      </c>
      <c r="C24" s="168"/>
      <c r="D24" s="168"/>
      <c r="E24" s="126"/>
      <c r="F24" s="127">
        <v>32472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124</v>
      </c>
      <c r="C25" s="168"/>
      <c r="D25" s="168"/>
      <c r="E25" s="126"/>
      <c r="F25" s="127">
        <v>64944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125</v>
      </c>
      <c r="C26" s="168"/>
      <c r="D26" s="168"/>
      <c r="E26" s="126"/>
      <c r="F26" s="127">
        <v>97416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126</v>
      </c>
      <c r="C27" s="168"/>
      <c r="D27" s="168"/>
      <c r="E27" s="126"/>
      <c r="F27" s="127">
        <v>129888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127</v>
      </c>
      <c r="C28" s="168"/>
      <c r="D28" s="168"/>
      <c r="E28" s="126"/>
      <c r="F28" s="127">
        <v>162360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128</v>
      </c>
      <c r="C29" s="168"/>
      <c r="D29" s="168"/>
      <c r="E29" s="126"/>
      <c r="F29" s="127">
        <v>194832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129</v>
      </c>
      <c r="C30" s="168"/>
      <c r="D30" s="168"/>
      <c r="E30" s="126"/>
      <c r="F30" s="127">
        <v>227304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130</v>
      </c>
      <c r="C31" s="168"/>
      <c r="D31" s="168"/>
      <c r="E31" s="126"/>
      <c r="F31" s="127">
        <v>259776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131</v>
      </c>
      <c r="C32" s="168"/>
      <c r="D32" s="168"/>
      <c r="E32" s="126"/>
      <c r="F32" s="127">
        <v>292248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132</v>
      </c>
      <c r="C33" s="168"/>
      <c r="D33" s="168"/>
      <c r="E33" s="126"/>
      <c r="F33" s="127">
        <v>324720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133</v>
      </c>
      <c r="C34" s="168"/>
      <c r="D34" s="168"/>
      <c r="E34" s="126"/>
      <c r="F34" s="127">
        <v>357192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134</v>
      </c>
      <c r="C35" s="168"/>
      <c r="D35" s="168"/>
      <c r="E35" s="126"/>
      <c r="F35" s="127">
        <v>389664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135</v>
      </c>
      <c r="C36" s="168"/>
      <c r="D36" s="168"/>
      <c r="E36" s="126"/>
      <c r="F36" s="127">
        <v>422136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136</v>
      </c>
      <c r="C37" s="168"/>
      <c r="D37" s="168"/>
      <c r="E37" s="126"/>
      <c r="F37" s="127">
        <v>454608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137</v>
      </c>
      <c r="C38" s="168"/>
      <c r="D38" s="168"/>
      <c r="E38" s="126"/>
      <c r="F38" s="127">
        <v>487080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138</v>
      </c>
      <c r="C39" s="168"/>
      <c r="D39" s="168"/>
      <c r="E39" s="126"/>
      <c r="F39" s="127">
        <v>519552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139</v>
      </c>
      <c r="C40" s="168"/>
      <c r="D40" s="168"/>
      <c r="E40" s="126"/>
      <c r="F40" s="127">
        <v>552024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140</v>
      </c>
      <c r="C41" s="168"/>
      <c r="D41" s="168"/>
      <c r="E41" s="126"/>
      <c r="F41" s="127">
        <v>584496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141</v>
      </c>
      <c r="C42" s="168"/>
      <c r="D42" s="168"/>
      <c r="E42" s="126"/>
      <c r="F42" s="127">
        <v>616968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234</v>
      </c>
      <c r="C43" s="168"/>
      <c r="D43" s="168"/>
      <c r="E43" s="126"/>
      <c r="F43" s="127">
        <v>649440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235</v>
      </c>
      <c r="C44" s="168"/>
      <c r="D44" s="168"/>
      <c r="E44" s="126"/>
      <c r="F44" s="127">
        <v>681912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236</v>
      </c>
      <c r="C45" s="168"/>
      <c r="D45" s="168"/>
      <c r="E45" s="126"/>
      <c r="F45" s="127">
        <v>714384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237</v>
      </c>
      <c r="C46" s="168"/>
      <c r="D46" s="168"/>
      <c r="E46" s="126"/>
      <c r="F46" s="127">
        <v>746856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238</v>
      </c>
      <c r="C47" s="168"/>
      <c r="D47" s="168"/>
      <c r="E47" s="126"/>
      <c r="F47" s="127">
        <v>779328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239</v>
      </c>
      <c r="C48" s="168"/>
      <c r="D48" s="168"/>
      <c r="E48" s="126"/>
      <c r="F48" s="127">
        <v>811800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240</v>
      </c>
      <c r="C49" s="168"/>
      <c r="D49" s="168"/>
      <c r="E49" s="126"/>
      <c r="F49" s="127">
        <v>844272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241</v>
      </c>
      <c r="C50" s="168"/>
      <c r="D50" s="168"/>
      <c r="E50" s="126"/>
      <c r="F50" s="127">
        <v>876744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242</v>
      </c>
      <c r="C51" s="168"/>
      <c r="D51" s="168"/>
      <c r="E51" s="126"/>
      <c r="F51" s="127">
        <v>909216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243</v>
      </c>
      <c r="C52" s="168"/>
      <c r="D52" s="168"/>
      <c r="E52" s="126"/>
      <c r="F52" s="127">
        <v>941688</v>
      </c>
      <c r="G52" s="128"/>
      <c r="H52" s="128"/>
      <c r="I52" s="128"/>
      <c r="J52" s="129"/>
    </row>
    <row r="53" spans="1:10" ht="36" customHeight="1" outlineLevel="1" thickBot="1" x14ac:dyDescent="0.3">
      <c r="A53" s="7"/>
      <c r="B53" s="145" t="s">
        <v>244</v>
      </c>
      <c r="C53" s="168"/>
      <c r="D53" s="168"/>
      <c r="E53" s="126"/>
      <c r="F53" s="127">
        <v>974160</v>
      </c>
      <c r="G53" s="128"/>
      <c r="H53" s="128"/>
      <c r="I53" s="128"/>
      <c r="J53" s="129"/>
    </row>
    <row r="54" spans="1:10" ht="30" customHeight="1" thickBot="1" x14ac:dyDescent="0.4">
      <c r="A54" s="69" t="s">
        <v>270</v>
      </c>
      <c r="B54" s="70"/>
      <c r="C54" s="71"/>
      <c r="D54" s="71"/>
      <c r="E54" s="71"/>
      <c r="F54" s="254" t="s">
        <v>270</v>
      </c>
      <c r="G54" s="290"/>
      <c r="H54" s="290"/>
      <c r="I54" s="290"/>
      <c r="J54" s="291"/>
    </row>
    <row r="55" spans="1:10" ht="36" customHeight="1" thickBot="1" x14ac:dyDescent="0.3">
      <c r="A55" s="7" t="s">
        <v>111</v>
      </c>
      <c r="B55" s="202" t="s">
        <v>271</v>
      </c>
      <c r="C55" s="203"/>
      <c r="D55" s="203"/>
      <c r="E55" s="204"/>
      <c r="F55" s="16">
        <f>H55*1.2</f>
        <v>85579.199999999997</v>
      </c>
      <c r="G55" s="16">
        <f>H55*1.1</f>
        <v>78447.600000000006</v>
      </c>
      <c r="H55" s="16">
        <v>71316</v>
      </c>
      <c r="I55" s="16">
        <f>H55*0.75</f>
        <v>53487</v>
      </c>
      <c r="J55" s="16">
        <f>H55*0.5</f>
        <v>35658</v>
      </c>
    </row>
    <row r="56" spans="1:10" ht="34.5" customHeight="1" thickBot="1" x14ac:dyDescent="0.3">
      <c r="A56" s="7"/>
      <c r="B56" s="115"/>
      <c r="C56" s="116"/>
      <c r="D56" s="116"/>
      <c r="E56" s="117"/>
      <c r="F56" s="254" t="s">
        <v>270</v>
      </c>
      <c r="G56" s="290"/>
      <c r="H56" s="290"/>
      <c r="I56" s="290"/>
      <c r="J56" s="291"/>
    </row>
    <row r="57" spans="1:10" ht="36" customHeight="1" thickBot="1" x14ac:dyDescent="0.3">
      <c r="A57" s="7" t="s">
        <v>111</v>
      </c>
      <c r="B57" s="202" t="s">
        <v>272</v>
      </c>
      <c r="C57" s="203"/>
      <c r="D57" s="203"/>
      <c r="E57" s="204"/>
      <c r="F57" s="16">
        <f>H57*1.2</f>
        <v>98020.800000000003</v>
      </c>
      <c r="G57" s="16">
        <f>H57*1.1</f>
        <v>89852.400000000009</v>
      </c>
      <c r="H57" s="16">
        <v>81684</v>
      </c>
      <c r="I57" s="16">
        <f>H57*0.75</f>
        <v>61263</v>
      </c>
      <c r="J57" s="16">
        <f>H57*0.5</f>
        <v>40842</v>
      </c>
    </row>
    <row r="58" spans="1:10" ht="24" customHeight="1" thickBot="1" x14ac:dyDescent="0.3">
      <c r="A58" s="7"/>
      <c r="B58" s="115"/>
      <c r="C58" s="185"/>
      <c r="D58" s="185"/>
      <c r="E58" s="186"/>
      <c r="F58" s="254" t="s">
        <v>270</v>
      </c>
      <c r="G58" s="290"/>
      <c r="H58" s="290"/>
      <c r="I58" s="290"/>
      <c r="J58" s="291"/>
    </row>
    <row r="59" spans="1:10" ht="36" customHeight="1" thickBot="1" x14ac:dyDescent="0.3">
      <c r="A59" s="7" t="s">
        <v>111</v>
      </c>
      <c r="B59" s="145" t="s">
        <v>273</v>
      </c>
      <c r="C59" s="168"/>
      <c r="D59" s="168"/>
      <c r="E59" s="126"/>
      <c r="F59" s="263">
        <v>2376</v>
      </c>
      <c r="G59" s="446"/>
      <c r="H59" s="446"/>
      <c r="I59" s="446"/>
      <c r="J59" s="447"/>
    </row>
    <row r="60" spans="1:10" ht="30" customHeight="1" thickBot="1" x14ac:dyDescent="0.3">
      <c r="A60" s="254"/>
      <c r="B60" s="290"/>
      <c r="C60" s="290"/>
      <c r="D60" s="290"/>
      <c r="E60" s="291"/>
      <c r="F60" s="254" t="s">
        <v>270</v>
      </c>
      <c r="G60" s="290"/>
      <c r="H60" s="290"/>
      <c r="I60" s="290"/>
      <c r="J60" s="291"/>
    </row>
    <row r="61" spans="1:10" ht="36" customHeight="1" thickBot="1" x14ac:dyDescent="0.3">
      <c r="A61" s="7"/>
      <c r="B61" s="187" t="s">
        <v>121</v>
      </c>
      <c r="C61" s="188"/>
      <c r="D61" s="188"/>
      <c r="E61" s="189"/>
      <c r="F61" s="443" t="str">
        <f>"Цена от "&amp;MIN(F62:F86)&amp;" до "&amp;MAX(F62:F86)</f>
        <v>Цена от 16236 до 779328</v>
      </c>
      <c r="G61" s="444"/>
      <c r="H61" s="444"/>
      <c r="I61" s="444"/>
      <c r="J61" s="445"/>
    </row>
    <row r="62" spans="1:10" ht="36" customHeight="1" outlineLevel="1" x14ac:dyDescent="0.25">
      <c r="A62" s="7"/>
      <c r="B62" s="145" t="s">
        <v>274</v>
      </c>
      <c r="C62" s="168"/>
      <c r="D62" s="168"/>
      <c r="E62" s="168"/>
      <c r="F62" s="238">
        <v>16236</v>
      </c>
      <c r="G62" s="239"/>
      <c r="H62" s="239"/>
      <c r="I62" s="239"/>
      <c r="J62" s="240"/>
    </row>
    <row r="63" spans="1:10" ht="36" customHeight="1" outlineLevel="1" x14ac:dyDescent="0.25">
      <c r="A63" s="7"/>
      <c r="B63" s="145" t="s">
        <v>275</v>
      </c>
      <c r="C63" s="168"/>
      <c r="D63" s="168"/>
      <c r="E63" s="168"/>
      <c r="F63" s="183">
        <v>32472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276</v>
      </c>
      <c r="C64" s="168"/>
      <c r="D64" s="168"/>
      <c r="E64" s="168"/>
      <c r="F64" s="183">
        <v>64944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277</v>
      </c>
      <c r="C65" s="168"/>
      <c r="D65" s="168"/>
      <c r="E65" s="168"/>
      <c r="F65" s="183">
        <v>97416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278</v>
      </c>
      <c r="C66" s="168"/>
      <c r="D66" s="168"/>
      <c r="E66" s="168"/>
      <c r="F66" s="183">
        <v>129888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279</v>
      </c>
      <c r="C67" s="168"/>
      <c r="D67" s="168"/>
      <c r="E67" s="168"/>
      <c r="F67" s="183">
        <v>162360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280</v>
      </c>
      <c r="C68" s="168"/>
      <c r="D68" s="168"/>
      <c r="E68" s="168"/>
      <c r="F68" s="183">
        <v>194832</v>
      </c>
      <c r="G68" s="169"/>
      <c r="H68" s="169"/>
      <c r="I68" s="169"/>
      <c r="J68" s="184"/>
    </row>
    <row r="69" spans="1:10" ht="36" customHeight="1" outlineLevel="1" x14ac:dyDescent="0.25">
      <c r="A69" s="7"/>
      <c r="B69" s="145" t="s">
        <v>281</v>
      </c>
      <c r="C69" s="168"/>
      <c r="D69" s="168"/>
      <c r="E69" s="168"/>
      <c r="F69" s="183">
        <v>227304</v>
      </c>
      <c r="G69" s="169"/>
      <c r="H69" s="169"/>
      <c r="I69" s="169"/>
      <c r="J69" s="184"/>
    </row>
    <row r="70" spans="1:10" ht="36" customHeight="1" outlineLevel="1" x14ac:dyDescent="0.25">
      <c r="A70" s="7"/>
      <c r="B70" s="145" t="s">
        <v>282</v>
      </c>
      <c r="C70" s="168"/>
      <c r="D70" s="168"/>
      <c r="E70" s="168"/>
      <c r="F70" s="183">
        <v>259776</v>
      </c>
      <c r="G70" s="169"/>
      <c r="H70" s="169"/>
      <c r="I70" s="169"/>
      <c r="J70" s="184"/>
    </row>
    <row r="71" spans="1:10" ht="36" customHeight="1" outlineLevel="1" x14ac:dyDescent="0.25">
      <c r="A71" s="7"/>
      <c r="B71" s="145" t="s">
        <v>283</v>
      </c>
      <c r="C71" s="168"/>
      <c r="D71" s="168"/>
      <c r="E71" s="168"/>
      <c r="F71" s="183">
        <v>292248</v>
      </c>
      <c r="G71" s="169"/>
      <c r="H71" s="169"/>
      <c r="I71" s="169"/>
      <c r="J71" s="184"/>
    </row>
    <row r="72" spans="1:10" ht="36" customHeight="1" outlineLevel="1" x14ac:dyDescent="0.25">
      <c r="A72" s="7"/>
      <c r="B72" s="145" t="s">
        <v>284</v>
      </c>
      <c r="C72" s="168"/>
      <c r="D72" s="168"/>
      <c r="E72" s="168"/>
      <c r="F72" s="183">
        <v>324720</v>
      </c>
      <c r="G72" s="169"/>
      <c r="H72" s="169"/>
      <c r="I72" s="169"/>
      <c r="J72" s="184"/>
    </row>
    <row r="73" spans="1:10" ht="36" customHeight="1" outlineLevel="1" x14ac:dyDescent="0.25">
      <c r="A73" s="7"/>
      <c r="B73" s="145" t="s">
        <v>285</v>
      </c>
      <c r="C73" s="168"/>
      <c r="D73" s="168"/>
      <c r="E73" s="168"/>
      <c r="F73" s="183">
        <v>357192</v>
      </c>
      <c r="G73" s="169"/>
      <c r="H73" s="169"/>
      <c r="I73" s="169"/>
      <c r="J73" s="184"/>
    </row>
    <row r="74" spans="1:10" ht="36" customHeight="1" outlineLevel="1" x14ac:dyDescent="0.25">
      <c r="A74" s="7"/>
      <c r="B74" s="145" t="s">
        <v>286</v>
      </c>
      <c r="C74" s="168"/>
      <c r="D74" s="168"/>
      <c r="E74" s="168"/>
      <c r="F74" s="183">
        <v>389664</v>
      </c>
      <c r="G74" s="169"/>
      <c r="H74" s="169"/>
      <c r="I74" s="169"/>
      <c r="J74" s="184"/>
    </row>
    <row r="75" spans="1:10" ht="36" customHeight="1" outlineLevel="1" x14ac:dyDescent="0.25">
      <c r="A75" s="7"/>
      <c r="B75" s="145" t="s">
        <v>287</v>
      </c>
      <c r="C75" s="168"/>
      <c r="D75" s="168"/>
      <c r="E75" s="168"/>
      <c r="F75" s="183">
        <v>422136</v>
      </c>
      <c r="G75" s="169"/>
      <c r="H75" s="169"/>
      <c r="I75" s="169"/>
      <c r="J75" s="184"/>
    </row>
    <row r="76" spans="1:10" ht="36" customHeight="1" outlineLevel="1" x14ac:dyDescent="0.25">
      <c r="A76" s="7"/>
      <c r="B76" s="145" t="s">
        <v>288</v>
      </c>
      <c r="C76" s="168"/>
      <c r="D76" s="168"/>
      <c r="E76" s="168"/>
      <c r="F76" s="183">
        <v>454608</v>
      </c>
      <c r="G76" s="169"/>
      <c r="H76" s="169"/>
      <c r="I76" s="169"/>
      <c r="J76" s="184"/>
    </row>
    <row r="77" spans="1:10" ht="36" customHeight="1" outlineLevel="1" x14ac:dyDescent="0.25">
      <c r="A77" s="7"/>
      <c r="B77" s="145" t="s">
        <v>289</v>
      </c>
      <c r="C77" s="168"/>
      <c r="D77" s="168"/>
      <c r="E77" s="168"/>
      <c r="F77" s="183">
        <v>487080</v>
      </c>
      <c r="G77" s="169"/>
      <c r="H77" s="169"/>
      <c r="I77" s="169"/>
      <c r="J77" s="184"/>
    </row>
    <row r="78" spans="1:10" ht="36" customHeight="1" outlineLevel="1" x14ac:dyDescent="0.25">
      <c r="A78" s="7"/>
      <c r="B78" s="145" t="s">
        <v>290</v>
      </c>
      <c r="C78" s="168"/>
      <c r="D78" s="168"/>
      <c r="E78" s="168"/>
      <c r="F78" s="183">
        <v>519552</v>
      </c>
      <c r="G78" s="169"/>
      <c r="H78" s="169"/>
      <c r="I78" s="169"/>
      <c r="J78" s="184"/>
    </row>
    <row r="79" spans="1:10" ht="36" customHeight="1" outlineLevel="1" x14ac:dyDescent="0.25">
      <c r="A79" s="7"/>
      <c r="B79" s="145" t="s">
        <v>291</v>
      </c>
      <c r="C79" s="168"/>
      <c r="D79" s="168"/>
      <c r="E79" s="168"/>
      <c r="F79" s="183">
        <v>552024</v>
      </c>
      <c r="G79" s="169"/>
      <c r="H79" s="169"/>
      <c r="I79" s="169"/>
      <c r="J79" s="184"/>
    </row>
    <row r="80" spans="1:10" ht="36" customHeight="1" outlineLevel="1" x14ac:dyDescent="0.25">
      <c r="A80" s="7"/>
      <c r="B80" s="145" t="s">
        <v>292</v>
      </c>
      <c r="C80" s="168"/>
      <c r="D80" s="168"/>
      <c r="E80" s="168"/>
      <c r="F80" s="183">
        <v>584496</v>
      </c>
      <c r="G80" s="169"/>
      <c r="H80" s="169"/>
      <c r="I80" s="169"/>
      <c r="J80" s="184"/>
    </row>
    <row r="81" spans="1:10" ht="36" customHeight="1" outlineLevel="1" x14ac:dyDescent="0.25">
      <c r="A81" s="7"/>
      <c r="B81" s="145" t="s">
        <v>293</v>
      </c>
      <c r="C81" s="168"/>
      <c r="D81" s="168"/>
      <c r="E81" s="168"/>
      <c r="F81" s="183">
        <v>616968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294</v>
      </c>
      <c r="C82" s="168"/>
      <c r="D82" s="168"/>
      <c r="E82" s="168"/>
      <c r="F82" s="183">
        <v>649440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295</v>
      </c>
      <c r="C83" s="168"/>
      <c r="D83" s="168"/>
      <c r="E83" s="168"/>
      <c r="F83" s="183">
        <v>681912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296</v>
      </c>
      <c r="C84" s="168"/>
      <c r="D84" s="168"/>
      <c r="E84" s="168"/>
      <c r="F84" s="183">
        <v>714384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297</v>
      </c>
      <c r="C85" s="168"/>
      <c r="D85" s="168"/>
      <c r="E85" s="168"/>
      <c r="F85" s="183">
        <v>746856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298</v>
      </c>
      <c r="C86" s="168"/>
      <c r="D86" s="168"/>
      <c r="E86" s="168"/>
      <c r="F86" s="183">
        <v>779328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299</v>
      </c>
      <c r="C87" s="168"/>
      <c r="D87" s="168"/>
      <c r="E87" s="168"/>
      <c r="F87" s="183">
        <v>811800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300</v>
      </c>
      <c r="C88" s="168"/>
      <c r="D88" s="168"/>
      <c r="E88" s="168"/>
      <c r="F88" s="183">
        <v>844272</v>
      </c>
      <c r="G88" s="169"/>
      <c r="H88" s="169"/>
      <c r="I88" s="169"/>
      <c r="J88" s="184"/>
    </row>
    <row r="89" spans="1:10" ht="36" customHeight="1" outlineLevel="1" x14ac:dyDescent="0.25">
      <c r="A89" s="7"/>
      <c r="B89" s="145" t="s">
        <v>301</v>
      </c>
      <c r="C89" s="168"/>
      <c r="D89" s="168"/>
      <c r="E89" s="168"/>
      <c r="F89" s="183">
        <v>876744</v>
      </c>
      <c r="G89" s="169"/>
      <c r="H89" s="169"/>
      <c r="I89" s="169"/>
      <c r="J89" s="184"/>
    </row>
    <row r="90" spans="1:10" ht="36" customHeight="1" outlineLevel="1" x14ac:dyDescent="0.25">
      <c r="A90" s="7"/>
      <c r="B90" s="145" t="s">
        <v>302</v>
      </c>
      <c r="C90" s="168"/>
      <c r="D90" s="168"/>
      <c r="E90" s="168"/>
      <c r="F90" s="183">
        <v>909216</v>
      </c>
      <c r="G90" s="169"/>
      <c r="H90" s="169"/>
      <c r="I90" s="169"/>
      <c r="J90" s="184"/>
    </row>
    <row r="91" spans="1:10" ht="36" customHeight="1" outlineLevel="1" thickBot="1" x14ac:dyDescent="0.3">
      <c r="A91" s="7"/>
      <c r="B91" s="145" t="s">
        <v>303</v>
      </c>
      <c r="C91" s="168"/>
      <c r="D91" s="168"/>
      <c r="E91" s="168"/>
      <c r="F91" s="442">
        <v>941688</v>
      </c>
      <c r="G91" s="243"/>
      <c r="H91" s="243"/>
      <c r="I91" s="243"/>
      <c r="J91" s="244"/>
    </row>
    <row r="92" spans="1:10" ht="36" customHeight="1" thickBot="1" x14ac:dyDescent="0.3">
      <c r="A92" s="7"/>
      <c r="B92" s="177" t="s">
        <v>142</v>
      </c>
      <c r="C92" s="178"/>
      <c r="D92" s="178"/>
      <c r="E92" s="179"/>
      <c r="F92" s="190" t="str">
        <f>"Цена от "&amp;MIN(F93:F102)&amp;" до "&amp;MAX(F93:F102)</f>
        <v>Цена от 2340 до 122940</v>
      </c>
      <c r="G92" s="191"/>
      <c r="H92" s="191"/>
      <c r="I92" s="191"/>
      <c r="J92" s="192"/>
    </row>
    <row r="93" spans="1:10" ht="36" customHeight="1" x14ac:dyDescent="0.25">
      <c r="A93" s="7"/>
      <c r="B93" s="124" t="s">
        <v>143</v>
      </c>
      <c r="C93" s="125"/>
      <c r="D93" s="125"/>
      <c r="E93" s="126"/>
      <c r="F93" s="127">
        <v>9000</v>
      </c>
      <c r="G93" s="128"/>
      <c r="H93" s="128"/>
      <c r="I93" s="128"/>
      <c r="J93" s="129"/>
    </row>
    <row r="94" spans="1:10" ht="36" customHeight="1" x14ac:dyDescent="0.25">
      <c r="A94" s="7"/>
      <c r="B94" s="124" t="s">
        <v>212</v>
      </c>
      <c r="C94" s="125"/>
      <c r="D94" s="125"/>
      <c r="E94" s="126"/>
      <c r="F94" s="127">
        <v>7740</v>
      </c>
      <c r="G94" s="128"/>
      <c r="H94" s="128"/>
      <c r="I94" s="128"/>
      <c r="J94" s="129"/>
    </row>
    <row r="95" spans="1:10" ht="36" customHeight="1" x14ac:dyDescent="0.25">
      <c r="A95" s="7"/>
      <c r="B95" s="139" t="s">
        <v>145</v>
      </c>
      <c r="C95" s="140"/>
      <c r="D95" s="140"/>
      <c r="E95" s="141"/>
      <c r="F95" s="142">
        <v>122940</v>
      </c>
      <c r="G95" s="143"/>
      <c r="H95" s="143"/>
      <c r="I95" s="143"/>
      <c r="J95" s="144"/>
    </row>
    <row r="96" spans="1:10" ht="36" customHeight="1" x14ac:dyDescent="0.25">
      <c r="A96" s="7"/>
      <c r="B96" s="124" t="s">
        <v>146</v>
      </c>
      <c r="C96" s="125"/>
      <c r="D96" s="125"/>
      <c r="E96" s="126"/>
      <c r="F96" s="127">
        <v>27540</v>
      </c>
      <c r="G96" s="128"/>
      <c r="H96" s="128"/>
      <c r="I96" s="128"/>
      <c r="J96" s="129"/>
    </row>
    <row r="97" spans="1:10" ht="36" customHeight="1" x14ac:dyDescent="0.25">
      <c r="A97" s="7"/>
      <c r="B97" s="124" t="s">
        <v>147</v>
      </c>
      <c r="C97" s="125"/>
      <c r="D97" s="125"/>
      <c r="E97" s="126"/>
      <c r="F97" s="127">
        <v>74340</v>
      </c>
      <c r="G97" s="128"/>
      <c r="H97" s="128"/>
      <c r="I97" s="128"/>
      <c r="J97" s="129"/>
    </row>
    <row r="98" spans="1:10" ht="36" customHeight="1" x14ac:dyDescent="0.25">
      <c r="A98" s="7"/>
      <c r="B98" s="124" t="s">
        <v>148</v>
      </c>
      <c r="C98" s="125"/>
      <c r="D98" s="125"/>
      <c r="E98" s="126"/>
      <c r="F98" s="127">
        <v>2340</v>
      </c>
      <c r="G98" s="128"/>
      <c r="H98" s="128"/>
      <c r="I98" s="128"/>
      <c r="J98" s="129"/>
    </row>
    <row r="99" spans="1:10" ht="36" customHeight="1" x14ac:dyDescent="0.25">
      <c r="A99" s="7"/>
      <c r="B99" s="124" t="s">
        <v>149</v>
      </c>
      <c r="C99" s="125"/>
      <c r="D99" s="125"/>
      <c r="E99" s="126"/>
      <c r="F99" s="127">
        <v>2340</v>
      </c>
      <c r="G99" s="128"/>
      <c r="H99" s="128"/>
      <c r="I99" s="128"/>
      <c r="J99" s="129"/>
    </row>
    <row r="100" spans="1:10" ht="36" customHeight="1" x14ac:dyDescent="0.25">
      <c r="A100" s="7"/>
      <c r="B100" s="124" t="s">
        <v>150</v>
      </c>
      <c r="C100" s="125"/>
      <c r="D100" s="125"/>
      <c r="E100" s="126"/>
      <c r="F100" s="127">
        <v>4680</v>
      </c>
      <c r="G100" s="128"/>
      <c r="H100" s="128"/>
      <c r="I100" s="128"/>
      <c r="J100" s="129"/>
    </row>
    <row r="101" spans="1:10" ht="36" customHeight="1" x14ac:dyDescent="0.25">
      <c r="A101" s="7"/>
      <c r="B101" s="124" t="s">
        <v>151</v>
      </c>
      <c r="C101" s="125"/>
      <c r="D101" s="125"/>
      <c r="E101" s="126"/>
      <c r="F101" s="127">
        <v>7020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152</v>
      </c>
      <c r="C102" s="125"/>
      <c r="D102" s="125"/>
      <c r="E102" s="126"/>
      <c r="F102" s="127">
        <v>61740</v>
      </c>
      <c r="G102" s="128"/>
      <c r="H102" s="128"/>
      <c r="I102" s="128"/>
      <c r="J102" s="129"/>
    </row>
    <row r="103" spans="1:10" ht="21.75" customHeight="1" thickBot="1" x14ac:dyDescent="0.3">
      <c r="A103" s="7"/>
      <c r="B103" s="115"/>
      <c r="C103" s="116"/>
      <c r="D103" s="116"/>
      <c r="E103" s="117"/>
      <c r="F103" s="118" t="s">
        <v>153</v>
      </c>
      <c r="G103" s="119"/>
      <c r="H103" s="119"/>
      <c r="I103" s="119"/>
      <c r="J103" s="120"/>
    </row>
    <row r="104" spans="1:10" ht="36" customHeight="1" thickBot="1" x14ac:dyDescent="0.3">
      <c r="A104" s="7"/>
      <c r="B104" s="124" t="s">
        <v>154</v>
      </c>
      <c r="C104" s="125"/>
      <c r="D104" s="125"/>
      <c r="E104" s="126"/>
      <c r="F104" s="127">
        <v>180</v>
      </c>
      <c r="G104" s="128"/>
      <c r="H104" s="128"/>
      <c r="I104" s="128"/>
      <c r="J104" s="129"/>
    </row>
    <row r="105" spans="1:10" ht="54" customHeight="1" thickBot="1" x14ac:dyDescent="0.3">
      <c r="A105" s="7"/>
      <c r="B105" s="266" t="s">
        <v>213</v>
      </c>
      <c r="C105" s="267"/>
      <c r="D105" s="267"/>
      <c r="E105" s="268"/>
      <c r="F105" s="287" t="str">
        <f>"Цена от "&amp;MIN(F107,F112:F125)&amp;" до "&amp;MAX(F107,F112:F125)</f>
        <v>Цена от 3240 до 835740</v>
      </c>
      <c r="G105" s="288"/>
      <c r="H105" s="288"/>
      <c r="I105" s="288"/>
      <c r="J105" s="289"/>
    </row>
    <row r="106" spans="1:10" ht="24" customHeight="1" thickBot="1" x14ac:dyDescent="0.3">
      <c r="A106" s="7"/>
      <c r="B106" s="115"/>
      <c r="C106" s="116"/>
      <c r="D106" s="116"/>
      <c r="E106" s="117"/>
      <c r="F106" s="118"/>
      <c r="G106" s="119"/>
      <c r="H106" s="119"/>
      <c r="I106" s="119"/>
      <c r="J106" s="120"/>
    </row>
    <row r="107" spans="1:10" ht="36" customHeight="1" x14ac:dyDescent="0.25">
      <c r="A107" s="7"/>
      <c r="B107" s="124" t="s">
        <v>156</v>
      </c>
      <c r="C107" s="125"/>
      <c r="D107" s="125"/>
      <c r="E107" s="126"/>
      <c r="F107" s="127">
        <v>83160</v>
      </c>
      <c r="G107" s="128"/>
      <c r="H107" s="128"/>
      <c r="I107" s="128"/>
      <c r="J107" s="129"/>
    </row>
    <row r="108" spans="1:10" ht="36" customHeight="1" x14ac:dyDescent="0.25">
      <c r="A108" s="7"/>
      <c r="B108" s="162" t="s">
        <v>157</v>
      </c>
      <c r="C108" s="163"/>
      <c r="D108" s="163"/>
      <c r="E108" s="164"/>
      <c r="F108" s="127">
        <v>8316</v>
      </c>
      <c r="G108" s="128"/>
      <c r="H108" s="128"/>
      <c r="I108" s="128"/>
      <c r="J108" s="129"/>
    </row>
    <row r="109" spans="1:10" ht="36" customHeight="1" x14ac:dyDescent="0.25">
      <c r="A109" s="7"/>
      <c r="B109" s="162" t="s">
        <v>158</v>
      </c>
      <c r="C109" s="163"/>
      <c r="D109" s="163"/>
      <c r="E109" s="164"/>
      <c r="F109" s="127">
        <v>20790</v>
      </c>
      <c r="G109" s="128"/>
      <c r="H109" s="128"/>
      <c r="I109" s="128"/>
      <c r="J109" s="129"/>
    </row>
    <row r="110" spans="1:10" ht="36" customHeight="1" thickBot="1" x14ac:dyDescent="0.3">
      <c r="A110" s="7"/>
      <c r="B110" s="337" t="s">
        <v>159</v>
      </c>
      <c r="C110" s="338"/>
      <c r="D110" s="338"/>
      <c r="E110" s="339"/>
      <c r="F110" s="127">
        <v>150012</v>
      </c>
      <c r="G110" s="128"/>
      <c r="H110" s="128"/>
      <c r="I110" s="128"/>
      <c r="J110" s="129"/>
    </row>
    <row r="111" spans="1:10" ht="24" customHeight="1" thickBot="1" x14ac:dyDescent="0.3">
      <c r="A111" s="7"/>
      <c r="B111" s="115"/>
      <c r="C111" s="116"/>
      <c r="D111" s="116"/>
      <c r="E111" s="117"/>
      <c r="F111" s="118"/>
      <c r="G111" s="119"/>
      <c r="H111" s="119"/>
      <c r="I111" s="119"/>
      <c r="J111" s="120"/>
    </row>
    <row r="112" spans="1:10" ht="36" customHeight="1" x14ac:dyDescent="0.25">
      <c r="A112" s="7" t="s">
        <v>111</v>
      </c>
      <c r="B112" s="139" t="s">
        <v>160</v>
      </c>
      <c r="C112" s="140"/>
      <c r="D112" s="140"/>
      <c r="E112" s="141"/>
      <c r="F112" s="142">
        <v>85140</v>
      </c>
      <c r="G112" s="143"/>
      <c r="H112" s="143"/>
      <c r="I112" s="143"/>
      <c r="J112" s="144"/>
    </row>
    <row r="113" spans="1:10" ht="36" customHeight="1" x14ac:dyDescent="0.25">
      <c r="A113" s="7" t="s">
        <v>111</v>
      </c>
      <c r="B113" s="139" t="s">
        <v>489</v>
      </c>
      <c r="C113" s="140"/>
      <c r="D113" s="140"/>
      <c r="E113" s="141"/>
      <c r="F113" s="142">
        <v>835740</v>
      </c>
      <c r="G113" s="143"/>
      <c r="H113" s="143"/>
      <c r="I113" s="143"/>
      <c r="J113" s="144"/>
    </row>
    <row r="114" spans="1:10" ht="36" customHeight="1" x14ac:dyDescent="0.25">
      <c r="A114" s="7" t="s">
        <v>111</v>
      </c>
      <c r="B114" s="145" t="s">
        <v>161</v>
      </c>
      <c r="C114" s="146"/>
      <c r="D114" s="146"/>
      <c r="E114" s="147"/>
      <c r="F114" s="142">
        <v>61740</v>
      </c>
      <c r="G114" s="143"/>
      <c r="H114" s="143"/>
      <c r="I114" s="143"/>
      <c r="J114" s="144"/>
    </row>
    <row r="115" spans="1:10" ht="36" customHeight="1" x14ac:dyDescent="0.25">
      <c r="A115" s="7" t="s">
        <v>111</v>
      </c>
      <c r="B115" s="124" t="s">
        <v>162</v>
      </c>
      <c r="C115" s="125"/>
      <c r="D115" s="125"/>
      <c r="E115" s="126"/>
      <c r="F115" s="142">
        <v>212940</v>
      </c>
      <c r="G115" s="143"/>
      <c r="H115" s="143"/>
      <c r="I115" s="143"/>
      <c r="J115" s="144"/>
    </row>
    <row r="116" spans="1:10" ht="36" customHeight="1" x14ac:dyDescent="0.25">
      <c r="A116" s="7" t="s">
        <v>111</v>
      </c>
      <c r="B116" s="124" t="s">
        <v>163</v>
      </c>
      <c r="C116" s="125"/>
      <c r="D116" s="125"/>
      <c r="E116" s="126"/>
      <c r="F116" s="142">
        <v>106740</v>
      </c>
      <c r="G116" s="143"/>
      <c r="H116" s="143"/>
      <c r="I116" s="143"/>
      <c r="J116" s="144"/>
    </row>
    <row r="117" spans="1:10" ht="36" customHeight="1" x14ac:dyDescent="0.25">
      <c r="A117" s="7" t="s">
        <v>111</v>
      </c>
      <c r="B117" s="124" t="s">
        <v>164</v>
      </c>
      <c r="C117" s="125"/>
      <c r="D117" s="125"/>
      <c r="E117" s="126"/>
      <c r="F117" s="142">
        <v>128088</v>
      </c>
      <c r="G117" s="143"/>
      <c r="H117" s="143"/>
      <c r="I117" s="143"/>
      <c r="J117" s="144"/>
    </row>
    <row r="118" spans="1:10" ht="36" customHeight="1" x14ac:dyDescent="0.25">
      <c r="A118" s="7" t="s">
        <v>111</v>
      </c>
      <c r="B118" s="124" t="s">
        <v>165</v>
      </c>
      <c r="C118" s="125"/>
      <c r="D118" s="125"/>
      <c r="E118" s="126"/>
      <c r="F118" s="142">
        <v>43740</v>
      </c>
      <c r="G118" s="143"/>
      <c r="H118" s="143"/>
      <c r="I118" s="143"/>
      <c r="J118" s="144"/>
    </row>
    <row r="119" spans="1:10" ht="36" customHeight="1" x14ac:dyDescent="0.25">
      <c r="A119" s="7" t="s">
        <v>111</v>
      </c>
      <c r="B119" s="124" t="s">
        <v>166</v>
      </c>
      <c r="C119" s="125"/>
      <c r="D119" s="125"/>
      <c r="E119" s="126"/>
      <c r="F119" s="142">
        <v>88740</v>
      </c>
      <c r="G119" s="143"/>
      <c r="H119" s="143"/>
      <c r="I119" s="143"/>
      <c r="J119" s="144"/>
    </row>
    <row r="120" spans="1:10" ht="36" customHeight="1" x14ac:dyDescent="0.25">
      <c r="A120" s="7" t="s">
        <v>111</v>
      </c>
      <c r="B120" s="139" t="s">
        <v>167</v>
      </c>
      <c r="C120" s="140"/>
      <c r="D120" s="140"/>
      <c r="E120" s="141"/>
      <c r="F120" s="142">
        <v>256140</v>
      </c>
      <c r="G120" s="143"/>
      <c r="H120" s="143"/>
      <c r="I120" s="143"/>
      <c r="J120" s="144"/>
    </row>
    <row r="121" spans="1:10" ht="36" customHeight="1" x14ac:dyDescent="0.25">
      <c r="A121" s="7"/>
      <c r="B121" s="139" t="s">
        <v>168</v>
      </c>
      <c r="C121" s="140"/>
      <c r="D121" s="140"/>
      <c r="E121" s="141"/>
      <c r="F121" s="142">
        <v>208080</v>
      </c>
      <c r="G121" s="143"/>
      <c r="H121" s="143"/>
      <c r="I121" s="143"/>
      <c r="J121" s="144"/>
    </row>
    <row r="122" spans="1:10" ht="36" customHeight="1" x14ac:dyDescent="0.25">
      <c r="A122" s="7" t="s">
        <v>111</v>
      </c>
      <c r="B122" s="139" t="s">
        <v>169</v>
      </c>
      <c r="C122" s="140"/>
      <c r="D122" s="140"/>
      <c r="E122" s="141"/>
      <c r="F122" s="142">
        <v>3240</v>
      </c>
      <c r="G122" s="143"/>
      <c r="H122" s="143"/>
      <c r="I122" s="143"/>
      <c r="J122" s="144"/>
    </row>
    <row r="123" spans="1:10" ht="36" customHeight="1" x14ac:dyDescent="0.25">
      <c r="B123" s="139" t="s">
        <v>170</v>
      </c>
      <c r="C123" s="140"/>
      <c r="D123" s="140"/>
      <c r="E123" s="141"/>
      <c r="F123" s="142">
        <v>79740</v>
      </c>
      <c r="G123" s="143"/>
      <c r="H123" s="143"/>
      <c r="I123" s="143"/>
      <c r="J123" s="144"/>
    </row>
    <row r="124" spans="1:10" ht="36" customHeight="1" x14ac:dyDescent="0.25">
      <c r="B124" s="139" t="s">
        <v>171</v>
      </c>
      <c r="C124" s="140"/>
      <c r="D124" s="140"/>
      <c r="E124" s="141"/>
      <c r="F124" s="142">
        <v>67140</v>
      </c>
      <c r="G124" s="143"/>
      <c r="H124" s="143"/>
      <c r="I124" s="143"/>
      <c r="J124" s="144"/>
    </row>
    <row r="125" spans="1:10" ht="36" customHeight="1" x14ac:dyDescent="0.25">
      <c r="A125" s="7" t="s">
        <v>111</v>
      </c>
      <c r="B125" s="139" t="s">
        <v>173</v>
      </c>
      <c r="C125" s="140"/>
      <c r="D125" s="140"/>
      <c r="E125" s="141"/>
      <c r="F125" s="142">
        <v>191340</v>
      </c>
      <c r="G125" s="143"/>
      <c r="H125" s="143"/>
      <c r="I125" s="143"/>
      <c r="J125" s="144"/>
    </row>
    <row r="126" spans="1:10" ht="37.5" customHeight="1" x14ac:dyDescent="0.25">
      <c r="A126" s="7"/>
      <c r="B126" s="124" t="s">
        <v>174</v>
      </c>
      <c r="C126" s="125"/>
      <c r="D126" s="125"/>
      <c r="E126" s="126"/>
      <c r="F126" s="142">
        <v>9000</v>
      </c>
      <c r="G126" s="143"/>
      <c r="H126" s="143"/>
      <c r="I126" s="143"/>
      <c r="J126" s="144"/>
    </row>
    <row r="127" spans="1:10" ht="36" customHeight="1" x14ac:dyDescent="0.25">
      <c r="A127" s="7"/>
      <c r="B127" s="124" t="s">
        <v>175</v>
      </c>
      <c r="C127" s="125"/>
      <c r="D127" s="125"/>
      <c r="E127" s="126"/>
      <c r="F127" s="142">
        <v>120150</v>
      </c>
      <c r="G127" s="143"/>
      <c r="H127" s="143"/>
      <c r="I127" s="143"/>
      <c r="J127" s="144"/>
    </row>
    <row r="128" spans="1:10" ht="36" customHeight="1" x14ac:dyDescent="0.25">
      <c r="A128" s="7"/>
      <c r="B128" s="124" t="s">
        <v>176</v>
      </c>
      <c r="C128" s="125"/>
      <c r="D128" s="125"/>
      <c r="E128" s="168"/>
      <c r="F128" s="142">
        <v>60030</v>
      </c>
      <c r="G128" s="143"/>
      <c r="H128" s="143"/>
      <c r="I128" s="143"/>
      <c r="J128" s="144"/>
    </row>
    <row r="129" spans="1:10" ht="36" customHeight="1" x14ac:dyDescent="0.25">
      <c r="A129" s="7"/>
      <c r="B129" s="145" t="s">
        <v>177</v>
      </c>
      <c r="C129" s="146"/>
      <c r="D129" s="146"/>
      <c r="E129" s="146"/>
      <c r="F129" s="142">
        <v>120024</v>
      </c>
      <c r="G129" s="143"/>
      <c r="H129" s="143"/>
      <c r="I129" s="143"/>
      <c r="J129" s="144"/>
    </row>
    <row r="130" spans="1:10" ht="36" customHeight="1" x14ac:dyDescent="0.25">
      <c r="A130" s="7" t="s">
        <v>113</v>
      </c>
      <c r="B130" s="124" t="s">
        <v>178</v>
      </c>
      <c r="C130" s="125"/>
      <c r="D130" s="125"/>
      <c r="E130" s="126"/>
      <c r="F130" s="142">
        <v>213120</v>
      </c>
      <c r="G130" s="143"/>
      <c r="H130" s="143"/>
      <c r="I130" s="143"/>
      <c r="J130" s="144"/>
    </row>
    <row r="131" spans="1:10" ht="36" customHeight="1" x14ac:dyDescent="0.25">
      <c r="A131" s="7" t="s">
        <v>113</v>
      </c>
      <c r="B131" s="139" t="s">
        <v>490</v>
      </c>
      <c r="C131" s="140"/>
      <c r="D131" s="140"/>
      <c r="E131" s="141"/>
      <c r="F131" s="142">
        <v>1379520</v>
      </c>
      <c r="G131" s="143"/>
      <c r="H131" s="143"/>
      <c r="I131" s="143"/>
      <c r="J131" s="144"/>
    </row>
    <row r="132" spans="1:10" ht="36" customHeight="1" x14ac:dyDescent="0.25">
      <c r="A132" s="7" t="s">
        <v>113</v>
      </c>
      <c r="B132" s="124" t="s">
        <v>179</v>
      </c>
      <c r="C132" s="125"/>
      <c r="D132" s="125"/>
      <c r="E132" s="126"/>
      <c r="F132" s="142">
        <v>154800</v>
      </c>
      <c r="G132" s="143"/>
      <c r="H132" s="143"/>
      <c r="I132" s="143"/>
      <c r="J132" s="144"/>
    </row>
    <row r="133" spans="1:10" ht="36" customHeight="1" x14ac:dyDescent="0.25">
      <c r="A133" s="7" t="s">
        <v>113</v>
      </c>
      <c r="B133" s="124" t="s">
        <v>180</v>
      </c>
      <c r="C133" s="125"/>
      <c r="D133" s="125"/>
      <c r="E133" s="126"/>
      <c r="F133" s="142">
        <v>532800</v>
      </c>
      <c r="G133" s="143"/>
      <c r="H133" s="143"/>
      <c r="I133" s="143"/>
      <c r="J133" s="144"/>
    </row>
    <row r="134" spans="1:10" ht="36" customHeight="1" x14ac:dyDescent="0.25">
      <c r="A134" s="7" t="s">
        <v>113</v>
      </c>
      <c r="B134" s="124" t="s">
        <v>181</v>
      </c>
      <c r="C134" s="125"/>
      <c r="D134" s="125"/>
      <c r="E134" s="126"/>
      <c r="F134" s="142">
        <v>267120</v>
      </c>
      <c r="G134" s="143"/>
      <c r="H134" s="143"/>
      <c r="I134" s="143"/>
      <c r="J134" s="144"/>
    </row>
    <row r="135" spans="1:10" ht="36" customHeight="1" x14ac:dyDescent="0.25">
      <c r="A135" s="7" t="s">
        <v>113</v>
      </c>
      <c r="B135" s="162" t="s">
        <v>182</v>
      </c>
      <c r="C135" s="163"/>
      <c r="D135" s="163"/>
      <c r="E135" s="164"/>
      <c r="F135" s="142">
        <v>320544</v>
      </c>
      <c r="G135" s="143"/>
      <c r="H135" s="143"/>
      <c r="I135" s="143"/>
      <c r="J135" s="144"/>
    </row>
    <row r="136" spans="1:10" ht="36" customHeight="1" x14ac:dyDescent="0.25">
      <c r="A136" s="7" t="s">
        <v>113</v>
      </c>
      <c r="B136" s="124" t="s">
        <v>183</v>
      </c>
      <c r="C136" s="125"/>
      <c r="D136" s="125"/>
      <c r="E136" s="126"/>
      <c r="F136" s="142">
        <v>109440</v>
      </c>
      <c r="G136" s="143"/>
      <c r="H136" s="143"/>
      <c r="I136" s="143"/>
      <c r="J136" s="144"/>
    </row>
    <row r="137" spans="1:10" ht="36" customHeight="1" x14ac:dyDescent="0.25">
      <c r="A137" s="7" t="s">
        <v>113</v>
      </c>
      <c r="B137" s="124" t="s">
        <v>184</v>
      </c>
      <c r="C137" s="125"/>
      <c r="D137" s="125"/>
      <c r="E137" s="126"/>
      <c r="F137" s="142">
        <v>222480</v>
      </c>
      <c r="G137" s="143"/>
      <c r="H137" s="143"/>
      <c r="I137" s="143"/>
      <c r="J137" s="144"/>
    </row>
    <row r="138" spans="1:10" ht="36" customHeight="1" x14ac:dyDescent="0.25">
      <c r="A138" s="7" t="s">
        <v>113</v>
      </c>
      <c r="B138" s="145" t="s">
        <v>185</v>
      </c>
      <c r="C138" s="146"/>
      <c r="D138" s="146"/>
      <c r="E138" s="147"/>
      <c r="F138" s="142">
        <v>640800</v>
      </c>
      <c r="G138" s="143"/>
      <c r="H138" s="143"/>
      <c r="I138" s="143"/>
      <c r="J138" s="144"/>
    </row>
    <row r="139" spans="1:10" ht="36" customHeight="1" x14ac:dyDescent="0.25">
      <c r="A139" s="7" t="s">
        <v>113</v>
      </c>
      <c r="B139" s="139" t="s">
        <v>186</v>
      </c>
      <c r="C139" s="140"/>
      <c r="D139" s="140"/>
      <c r="E139" s="141"/>
      <c r="F139" s="142">
        <v>8640</v>
      </c>
      <c r="G139" s="143"/>
      <c r="H139" s="143"/>
      <c r="I139" s="143"/>
      <c r="J139" s="144"/>
    </row>
    <row r="140" spans="1:10" ht="36" customHeight="1" thickBot="1" x14ac:dyDescent="0.3">
      <c r="A140" s="7" t="s">
        <v>113</v>
      </c>
      <c r="B140" s="124" t="s">
        <v>188</v>
      </c>
      <c r="C140" s="125"/>
      <c r="D140" s="125"/>
      <c r="E140" s="126"/>
      <c r="F140" s="142">
        <v>478800</v>
      </c>
      <c r="G140" s="143"/>
      <c r="H140" s="143"/>
      <c r="I140" s="143"/>
      <c r="J140" s="144"/>
    </row>
    <row r="141" spans="1:10" ht="36" customHeight="1" thickBot="1" x14ac:dyDescent="0.3">
      <c r="B141" s="504" t="s">
        <v>190</v>
      </c>
      <c r="C141" s="505"/>
      <c r="D141" s="505"/>
      <c r="E141" s="505"/>
      <c r="F141" s="505"/>
      <c r="G141" s="505"/>
      <c r="H141" s="505"/>
      <c r="I141" s="505"/>
      <c r="J141" s="506"/>
    </row>
    <row r="142" spans="1:10" ht="36" customHeight="1" x14ac:dyDescent="0.25">
      <c r="B142" s="482" t="s">
        <v>481</v>
      </c>
      <c r="C142" s="483"/>
      <c r="D142" s="483"/>
      <c r="E142" s="484"/>
      <c r="F142" s="485">
        <v>300</v>
      </c>
      <c r="G142" s="486"/>
      <c r="H142" s="486"/>
      <c r="I142" s="486"/>
      <c r="J142" s="487"/>
    </row>
    <row r="143" spans="1:10" ht="54" customHeight="1" thickBot="1" x14ac:dyDescent="0.3">
      <c r="B143" s="473" t="s">
        <v>482</v>
      </c>
      <c r="C143" s="474"/>
      <c r="D143" s="474"/>
      <c r="E143" s="475"/>
      <c r="F143" s="488"/>
      <c r="G143" s="489"/>
      <c r="H143" s="489"/>
      <c r="I143" s="489"/>
      <c r="J143" s="490"/>
    </row>
    <row r="144" spans="1:10" ht="36" customHeight="1" x14ac:dyDescent="0.25">
      <c r="B144" s="482" t="s">
        <v>483</v>
      </c>
      <c r="C144" s="483"/>
      <c r="D144" s="483"/>
      <c r="E144" s="484"/>
      <c r="F144" s="485">
        <v>240</v>
      </c>
      <c r="G144" s="486"/>
      <c r="H144" s="486"/>
      <c r="I144" s="486"/>
      <c r="J144" s="487"/>
    </row>
    <row r="145" spans="1:11" ht="54" customHeight="1" thickBot="1" x14ac:dyDescent="0.3">
      <c r="B145" s="473" t="s">
        <v>482</v>
      </c>
      <c r="C145" s="474"/>
      <c r="D145" s="474"/>
      <c r="E145" s="475"/>
      <c r="F145" s="488"/>
      <c r="G145" s="489"/>
      <c r="H145" s="489"/>
      <c r="I145" s="489"/>
      <c r="J145" s="490"/>
    </row>
    <row r="146" spans="1:11" ht="36" customHeight="1" x14ac:dyDescent="0.25">
      <c r="B146" s="482" t="s">
        <v>484</v>
      </c>
      <c r="C146" s="483"/>
      <c r="D146" s="483"/>
      <c r="E146" s="484"/>
      <c r="F146" s="485">
        <v>120</v>
      </c>
      <c r="G146" s="486"/>
      <c r="H146" s="486"/>
      <c r="I146" s="486"/>
      <c r="J146" s="487"/>
    </row>
    <row r="147" spans="1:11" ht="54" customHeight="1" thickBot="1" x14ac:dyDescent="0.3">
      <c r="B147" s="473" t="s">
        <v>485</v>
      </c>
      <c r="C147" s="474"/>
      <c r="D147" s="474"/>
      <c r="E147" s="475"/>
      <c r="F147" s="488"/>
      <c r="G147" s="489"/>
      <c r="H147" s="489"/>
      <c r="I147" s="489"/>
      <c r="J147" s="490"/>
    </row>
    <row r="148" spans="1:11" ht="36" customHeight="1" x14ac:dyDescent="0.25">
      <c r="B148" s="482" t="s">
        <v>486</v>
      </c>
      <c r="C148" s="483"/>
      <c r="D148" s="483"/>
      <c r="E148" s="484"/>
      <c r="F148" s="485">
        <v>360</v>
      </c>
      <c r="G148" s="486"/>
      <c r="H148" s="486"/>
      <c r="I148" s="486"/>
      <c r="J148" s="487"/>
    </row>
    <row r="149" spans="1:11" ht="54" customHeight="1" thickBot="1" x14ac:dyDescent="0.3">
      <c r="B149" s="473" t="s">
        <v>482</v>
      </c>
      <c r="C149" s="474"/>
      <c r="D149" s="474"/>
      <c r="E149" s="475"/>
      <c r="F149" s="488"/>
      <c r="G149" s="489"/>
      <c r="H149" s="489"/>
      <c r="I149" s="489"/>
      <c r="J149" s="490"/>
    </row>
    <row r="150" spans="1:11" ht="36" customHeight="1" x14ac:dyDescent="0.25">
      <c r="B150" s="482" t="s">
        <v>487</v>
      </c>
      <c r="C150" s="483"/>
      <c r="D150" s="483"/>
      <c r="E150" s="484"/>
      <c r="F150" s="485">
        <v>300</v>
      </c>
      <c r="G150" s="486"/>
      <c r="H150" s="486"/>
      <c r="I150" s="486"/>
      <c r="J150" s="487"/>
    </row>
    <row r="151" spans="1:11" ht="54" customHeight="1" thickBot="1" x14ac:dyDescent="0.3">
      <c r="B151" s="473" t="s">
        <v>482</v>
      </c>
      <c r="C151" s="474"/>
      <c r="D151" s="474"/>
      <c r="E151" s="475"/>
      <c r="F151" s="488"/>
      <c r="G151" s="489"/>
      <c r="H151" s="489"/>
      <c r="I151" s="489"/>
      <c r="J151" s="490"/>
    </row>
    <row r="152" spans="1:11" ht="36" customHeight="1" x14ac:dyDescent="0.25">
      <c r="B152" s="482" t="s">
        <v>488</v>
      </c>
      <c r="C152" s="483"/>
      <c r="D152" s="483"/>
      <c r="E152" s="484"/>
      <c r="F152" s="485">
        <v>150</v>
      </c>
      <c r="G152" s="486"/>
      <c r="H152" s="486"/>
      <c r="I152" s="486"/>
      <c r="J152" s="487"/>
    </row>
    <row r="153" spans="1:11" ht="54" customHeight="1" thickBot="1" x14ac:dyDescent="0.3">
      <c r="B153" s="473" t="s">
        <v>485</v>
      </c>
      <c r="C153" s="474"/>
      <c r="D153" s="474"/>
      <c r="E153" s="475"/>
      <c r="F153" s="488"/>
      <c r="G153" s="489"/>
      <c r="H153" s="489"/>
      <c r="I153" s="489"/>
      <c r="J153" s="490"/>
    </row>
    <row r="154" spans="1:11" ht="54" customHeight="1" thickBot="1" x14ac:dyDescent="0.3">
      <c r="B154" s="473" t="s">
        <v>191</v>
      </c>
      <c r="C154" s="474"/>
      <c r="D154" s="474"/>
      <c r="E154" s="475"/>
      <c r="F154" s="479">
        <v>60</v>
      </c>
      <c r="G154" s="480"/>
      <c r="H154" s="480"/>
      <c r="I154" s="480"/>
      <c r="J154" s="481"/>
    </row>
    <row r="155" spans="1:11" ht="54" customHeight="1" thickBot="1" x14ac:dyDescent="0.3">
      <c r="B155" s="473" t="s">
        <v>192</v>
      </c>
      <c r="C155" s="474"/>
      <c r="D155" s="474"/>
      <c r="E155" s="475"/>
      <c r="F155" s="479">
        <v>99</v>
      </c>
      <c r="G155" s="480"/>
      <c r="H155" s="480"/>
      <c r="I155" s="480"/>
      <c r="J155" s="481"/>
    </row>
    <row r="156" spans="1:11" ht="54" customHeight="1" thickBot="1" x14ac:dyDescent="0.3">
      <c r="B156" s="473" t="s">
        <v>193</v>
      </c>
      <c r="C156" s="474"/>
      <c r="D156" s="474"/>
      <c r="E156" s="475"/>
      <c r="F156" s="479">
        <v>150</v>
      </c>
      <c r="G156" s="480"/>
      <c r="H156" s="480"/>
      <c r="I156" s="480"/>
      <c r="J156" s="481"/>
    </row>
    <row r="157" spans="1:11" ht="54" customHeight="1" thickBot="1" x14ac:dyDescent="0.3">
      <c r="B157" s="473" t="s">
        <v>172</v>
      </c>
      <c r="C157" s="474" t="s">
        <v>172</v>
      </c>
      <c r="D157" s="474"/>
      <c r="E157" s="475"/>
      <c r="F157" s="476">
        <v>40</v>
      </c>
      <c r="G157" s="477"/>
      <c r="H157" s="477"/>
      <c r="I157" s="477"/>
      <c r="J157" s="478"/>
      <c r="K157" s="98"/>
    </row>
    <row r="158" spans="1:11" ht="36" customHeight="1" thickBot="1" x14ac:dyDescent="0.3">
      <c r="A158" s="7"/>
      <c r="B158" s="130" t="s">
        <v>194</v>
      </c>
      <c r="C158" s="131"/>
      <c r="D158" s="131"/>
      <c r="E158" s="132"/>
      <c r="F158" s="287"/>
      <c r="G158" s="288"/>
      <c r="H158" s="288"/>
      <c r="I158" s="288"/>
      <c r="J158" s="289"/>
    </row>
    <row r="159" spans="1:11" ht="36" customHeight="1" x14ac:dyDescent="0.25">
      <c r="A159" s="7" t="s">
        <v>111</v>
      </c>
      <c r="B159" s="124" t="s">
        <v>266</v>
      </c>
      <c r="C159" s="125"/>
      <c r="D159" s="125"/>
      <c r="E159" s="126"/>
      <c r="F159" s="127">
        <v>65340</v>
      </c>
      <c r="G159" s="128"/>
      <c r="H159" s="128"/>
      <c r="I159" s="128"/>
      <c r="J159" s="129"/>
    </row>
    <row r="160" spans="1:11" ht="36" customHeight="1" x14ac:dyDescent="0.25">
      <c r="A160" s="7" t="s">
        <v>111</v>
      </c>
      <c r="B160" s="124" t="s">
        <v>196</v>
      </c>
      <c r="C160" s="125"/>
      <c r="D160" s="125"/>
      <c r="E160" s="126"/>
      <c r="F160" s="127">
        <v>65340</v>
      </c>
      <c r="G160" s="128"/>
      <c r="H160" s="128"/>
      <c r="I160" s="128"/>
      <c r="J160" s="129"/>
    </row>
    <row r="161" spans="1:10" ht="36" customHeight="1" x14ac:dyDescent="0.25">
      <c r="A161" s="7" t="s">
        <v>111</v>
      </c>
      <c r="B161" s="124" t="s">
        <v>197</v>
      </c>
      <c r="C161" s="125"/>
      <c r="D161" s="125"/>
      <c r="E161" s="126"/>
      <c r="F161" s="127">
        <v>59940</v>
      </c>
      <c r="G161" s="128"/>
      <c r="H161" s="128"/>
      <c r="I161" s="128"/>
      <c r="J161" s="129"/>
    </row>
    <row r="162" spans="1:10" ht="36" customHeight="1" x14ac:dyDescent="0.25">
      <c r="A162" s="7" t="s">
        <v>113</v>
      </c>
      <c r="B162" s="124" t="s">
        <v>315</v>
      </c>
      <c r="C162" s="125"/>
      <c r="D162" s="125"/>
      <c r="E162" s="126"/>
      <c r="F162" s="127">
        <v>163440</v>
      </c>
      <c r="G162" s="128"/>
      <c r="H162" s="128"/>
      <c r="I162" s="128"/>
      <c r="J162" s="129"/>
    </row>
    <row r="163" spans="1:10" ht="36" customHeight="1" x14ac:dyDescent="0.25">
      <c r="A163" s="7" t="s">
        <v>113</v>
      </c>
      <c r="B163" s="124" t="s">
        <v>231</v>
      </c>
      <c r="C163" s="125"/>
      <c r="D163" s="125"/>
      <c r="E163" s="126"/>
      <c r="F163" s="127">
        <v>163440</v>
      </c>
      <c r="G163" s="128"/>
      <c r="H163" s="128"/>
      <c r="I163" s="128"/>
      <c r="J163" s="129"/>
    </row>
    <row r="164" spans="1:10" ht="36" customHeight="1" x14ac:dyDescent="0.25">
      <c r="A164" s="7" t="s">
        <v>113</v>
      </c>
      <c r="B164" s="124" t="s">
        <v>200</v>
      </c>
      <c r="C164" s="125"/>
      <c r="D164" s="125"/>
      <c r="E164" s="126"/>
      <c r="F164" s="127">
        <v>150480</v>
      </c>
      <c r="G164" s="128"/>
      <c r="H164" s="128"/>
      <c r="I164" s="128"/>
      <c r="J164" s="129"/>
    </row>
    <row r="165" spans="1:10" ht="36" customHeight="1" x14ac:dyDescent="0.25">
      <c r="A165" s="7"/>
      <c r="B165" s="124" t="s">
        <v>201</v>
      </c>
      <c r="C165" s="125"/>
      <c r="D165" s="125"/>
      <c r="E165" s="126"/>
      <c r="F165" s="142">
        <v>65340</v>
      </c>
      <c r="G165" s="143"/>
      <c r="H165" s="143"/>
      <c r="I165" s="143"/>
      <c r="J165" s="144"/>
    </row>
    <row r="166" spans="1:10" ht="54" customHeight="1" thickBot="1" x14ac:dyDescent="0.3">
      <c r="A166" s="7"/>
      <c r="B166" s="402" t="s">
        <v>202</v>
      </c>
      <c r="C166" s="403"/>
      <c r="D166" s="403"/>
      <c r="E166" s="404"/>
      <c r="F166" s="501"/>
      <c r="G166" s="502"/>
      <c r="H166" s="502"/>
      <c r="I166" s="502"/>
      <c r="J166" s="503"/>
    </row>
    <row r="167" spans="1:10" ht="28.5" customHeight="1" thickBot="1" x14ac:dyDescent="0.3">
      <c r="A167" s="7"/>
      <c r="B167" s="136" t="s">
        <v>190</v>
      </c>
      <c r="C167" s="137"/>
      <c r="D167" s="137"/>
      <c r="E167" s="137"/>
      <c r="F167" s="137"/>
      <c r="G167" s="137"/>
      <c r="H167" s="137"/>
      <c r="I167" s="137"/>
      <c r="J167" s="138"/>
    </row>
    <row r="168" spans="1:10" ht="28.5" customHeight="1" x14ac:dyDescent="0.25">
      <c r="A168" s="7"/>
      <c r="B168" s="139" t="s">
        <v>203</v>
      </c>
      <c r="C168" s="140"/>
      <c r="D168" s="140"/>
      <c r="E168" s="141"/>
      <c r="F168" s="142">
        <v>180</v>
      </c>
      <c r="G168" s="143"/>
      <c r="H168" s="143"/>
      <c r="I168" s="143"/>
      <c r="J168" s="144"/>
    </row>
    <row r="169" spans="1:10" ht="28.5" customHeight="1" x14ac:dyDescent="0.25">
      <c r="A169" s="7"/>
      <c r="B169" s="124" t="s">
        <v>204</v>
      </c>
      <c r="C169" s="125"/>
      <c r="D169" s="125"/>
      <c r="E169" s="126"/>
      <c r="F169" s="127">
        <v>126</v>
      </c>
      <c r="G169" s="128"/>
      <c r="H169" s="128"/>
      <c r="I169" s="128"/>
      <c r="J169" s="129"/>
    </row>
    <row r="170" spans="1:10" ht="28.5" customHeight="1" x14ac:dyDescent="0.25">
      <c r="A170" s="7"/>
      <c r="B170" s="124" t="s">
        <v>205</v>
      </c>
      <c r="C170" s="125"/>
      <c r="D170" s="125"/>
      <c r="E170" s="126"/>
      <c r="F170" s="127">
        <v>126</v>
      </c>
      <c r="G170" s="128"/>
      <c r="H170" s="128"/>
      <c r="I170" s="128"/>
      <c r="J170" s="129"/>
    </row>
    <row r="171" spans="1:10" ht="28.5" customHeight="1" x14ac:dyDescent="0.25">
      <c r="A171" s="7"/>
      <c r="B171" s="124" t="s">
        <v>206</v>
      </c>
      <c r="C171" s="125"/>
      <c r="D171" s="125"/>
      <c r="E171" s="126"/>
      <c r="F171" s="127">
        <v>180</v>
      </c>
      <c r="G171" s="128"/>
      <c r="H171" s="128"/>
      <c r="I171" s="128"/>
      <c r="J171" s="129"/>
    </row>
    <row r="172" spans="1:10" ht="28.5" customHeight="1" thickBot="1" x14ac:dyDescent="0.3">
      <c r="A172" s="7"/>
      <c r="B172" s="124" t="s">
        <v>207</v>
      </c>
      <c r="C172" s="125"/>
      <c r="D172" s="125"/>
      <c r="E172" s="126"/>
      <c r="F172" s="127">
        <v>180</v>
      </c>
      <c r="G172" s="128"/>
      <c r="H172" s="128"/>
      <c r="I172" s="128"/>
      <c r="J172" s="129"/>
    </row>
    <row r="173" spans="1:10" ht="24" customHeight="1" thickBot="1" x14ac:dyDescent="0.3">
      <c r="A173" s="7"/>
      <c r="B173" s="115"/>
      <c r="C173" s="116"/>
      <c r="D173" s="116"/>
      <c r="E173" s="117"/>
      <c r="F173" s="118"/>
      <c r="G173" s="119"/>
      <c r="H173" s="119"/>
      <c r="I173" s="119"/>
      <c r="J173" s="120"/>
    </row>
    <row r="174" spans="1:10" ht="18" customHeight="1" x14ac:dyDescent="0.25">
      <c r="A174" s="7"/>
      <c r="B174" s="25"/>
      <c r="C174" s="26"/>
      <c r="D174" s="26"/>
      <c r="E174" s="26"/>
      <c r="F174" s="27"/>
      <c r="G174" s="27"/>
      <c r="H174" s="27"/>
      <c r="I174" s="27"/>
      <c r="J174" s="27"/>
    </row>
    <row r="175" spans="1:10" ht="67.5" customHeight="1" x14ac:dyDescent="0.25">
      <c r="A175" s="7"/>
      <c r="B175" s="121" t="s">
        <v>319</v>
      </c>
      <c r="C175" s="121"/>
      <c r="D175" s="121"/>
      <c r="E175" s="121"/>
      <c r="F175" s="121"/>
      <c r="G175" s="121"/>
      <c r="H175" s="121"/>
      <c r="I175" s="121"/>
      <c r="J175" s="121"/>
    </row>
    <row r="176" spans="1:10" ht="27" customHeight="1" x14ac:dyDescent="0.25">
      <c r="A176" s="7" t="s">
        <v>113</v>
      </c>
      <c r="B176" s="122" t="s">
        <v>210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s="41" customFormat="1" ht="20.100000000000001" customHeight="1" x14ac:dyDescent="0.25">
      <c r="B177" s="75"/>
      <c r="F177" s="76"/>
      <c r="G177" s="76"/>
      <c r="H177" s="76"/>
      <c r="I177" s="76"/>
      <c r="J177" s="76"/>
    </row>
    <row r="178" spans="1:10" s="50" customFormat="1" ht="36" customHeight="1" thickBot="1" x14ac:dyDescent="0.3">
      <c r="B178" s="324" t="s">
        <v>254</v>
      </c>
      <c r="C178" s="324"/>
      <c r="D178" s="324"/>
      <c r="E178" s="324"/>
      <c r="F178" s="324"/>
      <c r="G178" s="324"/>
      <c r="H178" s="324"/>
      <c r="I178" s="324"/>
    </row>
    <row r="179" spans="1:10" s="30" customFormat="1" ht="36" customHeight="1" thickBot="1" x14ac:dyDescent="0.3">
      <c r="B179" s="325" t="s">
        <v>255</v>
      </c>
      <c r="C179" s="326"/>
      <c r="D179" s="326"/>
      <c r="E179" s="326"/>
      <c r="F179" s="326"/>
      <c r="G179" s="326"/>
      <c r="H179" s="326"/>
      <c r="I179" s="327"/>
    </row>
    <row r="180" spans="1:10" ht="73.5" customHeight="1" thickBot="1" x14ac:dyDescent="0.3">
      <c r="B180" s="350" t="s">
        <v>256</v>
      </c>
      <c r="C180" s="351"/>
      <c r="D180" s="352" t="s">
        <v>257</v>
      </c>
      <c r="E180" s="333"/>
      <c r="F180" s="334"/>
      <c r="G180" s="333" t="s">
        <v>258</v>
      </c>
      <c r="H180" s="333"/>
      <c r="I180" s="334"/>
      <c r="J180" s="8"/>
    </row>
    <row r="181" spans="1:10" ht="36" customHeight="1" x14ac:dyDescent="0.25">
      <c r="B181" s="353" t="s">
        <v>259</v>
      </c>
      <c r="C181" s="354"/>
      <c r="D181" s="312" t="s">
        <v>260</v>
      </c>
      <c r="E181" s="312"/>
      <c r="F181" s="312"/>
      <c r="G181" s="355">
        <v>1500</v>
      </c>
      <c r="H181" s="312"/>
      <c r="I181" s="313"/>
      <c r="J181" s="8"/>
    </row>
    <row r="182" spans="1:10" ht="36" customHeight="1" x14ac:dyDescent="0.25">
      <c r="B182" s="347" t="s">
        <v>261</v>
      </c>
      <c r="C182" s="348"/>
      <c r="D182" s="317"/>
      <c r="E182" s="317"/>
      <c r="F182" s="317"/>
      <c r="G182" s="349">
        <v>1380</v>
      </c>
      <c r="H182" s="317"/>
      <c r="I182" s="318"/>
      <c r="J182" s="8"/>
    </row>
    <row r="183" spans="1:10" ht="36" customHeight="1" x14ac:dyDescent="0.25">
      <c r="B183" s="347" t="s">
        <v>262</v>
      </c>
      <c r="C183" s="348"/>
      <c r="D183" s="317"/>
      <c r="E183" s="317"/>
      <c r="F183" s="317"/>
      <c r="G183" s="349">
        <v>1290</v>
      </c>
      <c r="H183" s="317"/>
      <c r="I183" s="318"/>
      <c r="J183" s="8"/>
    </row>
    <row r="184" spans="1:10" ht="54" customHeight="1" x14ac:dyDescent="0.25">
      <c r="B184" s="347" t="s">
        <v>263</v>
      </c>
      <c r="C184" s="348"/>
      <c r="D184" s="317"/>
      <c r="E184" s="317"/>
      <c r="F184" s="317"/>
      <c r="G184" s="349">
        <v>1170</v>
      </c>
      <c r="H184" s="317"/>
      <c r="I184" s="318"/>
      <c r="J184" s="8"/>
    </row>
    <row r="185" spans="1:10" ht="21" x14ac:dyDescent="0.25">
      <c r="B185" s="61"/>
      <c r="C185" s="61"/>
      <c r="D185" s="62"/>
      <c r="E185" s="62"/>
      <c r="F185" s="62"/>
      <c r="G185" s="63"/>
      <c r="H185" s="62"/>
      <c r="I185" s="62"/>
      <c r="J185" s="8"/>
    </row>
    <row r="186" spans="1:10" ht="40.5" customHeight="1" x14ac:dyDescent="0.25">
      <c r="A186" s="7"/>
      <c r="B186" s="123" t="s">
        <v>211</v>
      </c>
      <c r="C186" s="123"/>
      <c r="D186" s="123"/>
      <c r="E186" s="123"/>
      <c r="F186" s="123"/>
      <c r="G186" s="123"/>
      <c r="H186" s="123"/>
      <c r="I186" s="123"/>
      <c r="J186" s="123"/>
    </row>
    <row r="187" spans="1:10" ht="23.25" x14ac:dyDescent="0.25">
      <c r="A187" s="401" t="s">
        <v>320</v>
      </c>
      <c r="B187" s="401"/>
      <c r="C187" s="401"/>
      <c r="D187" s="401"/>
      <c r="E187" s="401"/>
      <c r="F187" s="401"/>
      <c r="G187" s="401"/>
      <c r="H187" s="401"/>
      <c r="I187" s="8"/>
      <c r="J187" s="8"/>
    </row>
    <row r="188" spans="1:10" ht="25.5" x14ac:dyDescent="0.35">
      <c r="A188" s="400" t="s">
        <v>321</v>
      </c>
      <c r="B188" s="400"/>
      <c r="C188" s="400"/>
      <c r="D188" s="400"/>
      <c r="E188" s="64" t="s">
        <v>322</v>
      </c>
      <c r="F188" s="65"/>
      <c r="G188" s="65"/>
      <c r="H188" s="8"/>
      <c r="I188" s="8"/>
      <c r="J188" s="8"/>
    </row>
    <row r="189" spans="1:10" ht="25.5" x14ac:dyDescent="0.35">
      <c r="A189" s="398" t="s">
        <v>323</v>
      </c>
      <c r="B189" s="398"/>
      <c r="C189" s="398"/>
      <c r="D189" s="398"/>
      <c r="E189" s="66">
        <v>1</v>
      </c>
      <c r="F189" s="65"/>
      <c r="G189" s="65"/>
      <c r="H189" s="8"/>
      <c r="I189" s="8"/>
      <c r="J189" s="8"/>
    </row>
    <row r="190" spans="1:10" ht="25.5" x14ac:dyDescent="0.35">
      <c r="A190" s="398">
        <v>2</v>
      </c>
      <c r="B190" s="398"/>
      <c r="C190" s="398"/>
      <c r="D190" s="398"/>
      <c r="E190" s="67">
        <v>1.1000000000000001</v>
      </c>
      <c r="F190" s="65"/>
      <c r="G190" s="65"/>
      <c r="H190" s="8"/>
      <c r="I190" s="8"/>
      <c r="J190" s="8"/>
    </row>
    <row r="191" spans="1:10" ht="25.5" x14ac:dyDescent="0.35">
      <c r="A191" s="398">
        <v>3</v>
      </c>
      <c r="B191" s="398"/>
      <c r="C191" s="398"/>
      <c r="D191" s="398"/>
      <c r="E191" s="67">
        <v>1.2</v>
      </c>
      <c r="F191" s="65"/>
      <c r="G191" s="65"/>
      <c r="H191" s="8"/>
      <c r="I191" s="8"/>
      <c r="J191" s="8"/>
    </row>
    <row r="192" spans="1:10" ht="25.5" x14ac:dyDescent="0.35">
      <c r="A192" s="398" t="s">
        <v>324</v>
      </c>
      <c r="B192" s="398"/>
      <c r="C192" s="398"/>
      <c r="D192" s="398"/>
      <c r="E192" s="67">
        <v>1.25</v>
      </c>
      <c r="F192" s="65"/>
      <c r="G192" s="65"/>
      <c r="H192" s="8"/>
      <c r="I192" s="8"/>
      <c r="J192" s="8"/>
    </row>
    <row r="193" spans="1:10" ht="25.5" x14ac:dyDescent="0.35">
      <c r="A193" s="398" t="s">
        <v>325</v>
      </c>
      <c r="B193" s="398"/>
      <c r="C193" s="398"/>
      <c r="D193" s="398"/>
      <c r="E193" s="67">
        <v>1.3</v>
      </c>
      <c r="F193" s="65"/>
      <c r="G193" s="65"/>
      <c r="H193" s="8"/>
      <c r="I193" s="8"/>
      <c r="J193" s="8"/>
    </row>
    <row r="194" spans="1:10" ht="25.5" x14ac:dyDescent="0.35">
      <c r="A194" s="398" t="s">
        <v>326</v>
      </c>
      <c r="B194" s="398"/>
      <c r="C194" s="398"/>
      <c r="D194" s="398"/>
      <c r="E194" s="67">
        <v>1.35</v>
      </c>
      <c r="F194" s="65"/>
      <c r="G194" s="65"/>
      <c r="H194" s="8"/>
      <c r="I194" s="8"/>
      <c r="J194" s="8"/>
    </row>
    <row r="195" spans="1:10" ht="25.5" x14ac:dyDescent="0.35">
      <c r="A195" s="398" t="s">
        <v>327</v>
      </c>
      <c r="B195" s="398"/>
      <c r="C195" s="398"/>
      <c r="D195" s="398"/>
      <c r="E195" s="67">
        <v>1.4</v>
      </c>
      <c r="F195" s="65"/>
      <c r="G195" s="65"/>
      <c r="H195" s="8"/>
      <c r="I195" s="8"/>
      <c r="J195" s="8"/>
    </row>
    <row r="196" spans="1:10" ht="25.5" x14ac:dyDescent="0.35">
      <c r="A196" s="398" t="s">
        <v>328</v>
      </c>
      <c r="B196" s="398"/>
      <c r="C196" s="398"/>
      <c r="D196" s="398"/>
      <c r="E196" s="67">
        <v>1.45</v>
      </c>
      <c r="F196" s="65"/>
      <c r="G196" s="65"/>
      <c r="H196" s="8"/>
      <c r="I196" s="8"/>
      <c r="J196" s="8"/>
    </row>
    <row r="197" spans="1:10" ht="25.5" x14ac:dyDescent="0.35">
      <c r="A197" s="398" t="s">
        <v>329</v>
      </c>
      <c r="B197" s="398"/>
      <c r="C197" s="398"/>
      <c r="D197" s="398"/>
      <c r="E197" s="67">
        <v>1.5</v>
      </c>
      <c r="F197" s="65"/>
      <c r="G197" s="65"/>
      <c r="H197" s="8"/>
      <c r="I197" s="8"/>
      <c r="J197" s="8"/>
    </row>
    <row r="198" spans="1:10" ht="25.5" x14ac:dyDescent="0.35">
      <c r="A198" s="398" t="s">
        <v>330</v>
      </c>
      <c r="B198" s="398"/>
      <c r="C198" s="398"/>
      <c r="D198" s="398"/>
      <c r="E198" s="67">
        <v>2</v>
      </c>
      <c r="F198" s="65"/>
      <c r="G198" s="65"/>
      <c r="H198" s="8"/>
      <c r="I198" s="8"/>
      <c r="J198" s="8"/>
    </row>
    <row r="199" spans="1:10" ht="53.25" customHeight="1" x14ac:dyDescent="0.25">
      <c r="A199" s="399" t="s">
        <v>331</v>
      </c>
      <c r="B199" s="399"/>
      <c r="C199" s="399"/>
      <c r="D199" s="399"/>
      <c r="E199" s="399"/>
      <c r="F199" s="399"/>
      <c r="G199" s="399"/>
      <c r="H199" s="399"/>
      <c r="I199" s="8"/>
      <c r="J199" s="8"/>
    </row>
  </sheetData>
  <sheetProtection selectLockedCells="1" selectUnlockedCells="1"/>
  <mergeCells count="352">
    <mergeCell ref="B1:J1"/>
    <mergeCell ref="F2:J2"/>
    <mergeCell ref="B3:E3"/>
    <mergeCell ref="B4:J4"/>
    <mergeCell ref="B5:J5"/>
    <mergeCell ref="A6:J6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7:E57"/>
    <mergeCell ref="B58:E58"/>
    <mergeCell ref="F58:J58"/>
    <mergeCell ref="B59:E59"/>
    <mergeCell ref="F59:J59"/>
    <mergeCell ref="A60:E60"/>
    <mergeCell ref="F60:J60"/>
    <mergeCell ref="B53:E53"/>
    <mergeCell ref="F53:J53"/>
    <mergeCell ref="F54:J54"/>
    <mergeCell ref="B55:E55"/>
    <mergeCell ref="B56:E56"/>
    <mergeCell ref="F56:J56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4:E144"/>
    <mergeCell ref="F144:J145"/>
    <mergeCell ref="B145:E145"/>
    <mergeCell ref="B146:E146"/>
    <mergeCell ref="F146:J147"/>
    <mergeCell ref="B147:E147"/>
    <mergeCell ref="B139:E139"/>
    <mergeCell ref="F139:J139"/>
    <mergeCell ref="B140:E140"/>
    <mergeCell ref="F140:J140"/>
    <mergeCell ref="B141:J141"/>
    <mergeCell ref="B142:E142"/>
    <mergeCell ref="F142:J143"/>
    <mergeCell ref="B143:E143"/>
    <mergeCell ref="B152:E152"/>
    <mergeCell ref="F152:J153"/>
    <mergeCell ref="B153:E153"/>
    <mergeCell ref="B154:E154"/>
    <mergeCell ref="F154:J154"/>
    <mergeCell ref="B155:E155"/>
    <mergeCell ref="F155:J155"/>
    <mergeCell ref="B148:E148"/>
    <mergeCell ref="F148:J149"/>
    <mergeCell ref="B149:E149"/>
    <mergeCell ref="B150:E150"/>
    <mergeCell ref="F150:J151"/>
    <mergeCell ref="B151:E151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3:E173"/>
    <mergeCell ref="F173:J173"/>
    <mergeCell ref="B175:J175"/>
    <mergeCell ref="B176:J176"/>
    <mergeCell ref="B169:E169"/>
    <mergeCell ref="F169:J169"/>
    <mergeCell ref="B170:E170"/>
    <mergeCell ref="F170:J170"/>
    <mergeCell ref="B171:E171"/>
    <mergeCell ref="F171:J171"/>
    <mergeCell ref="B183:C183"/>
    <mergeCell ref="G183:I183"/>
    <mergeCell ref="B184:C184"/>
    <mergeCell ref="G184:I184"/>
    <mergeCell ref="B186:J186"/>
    <mergeCell ref="A187:H187"/>
    <mergeCell ref="B178:I178"/>
    <mergeCell ref="B179:I179"/>
    <mergeCell ref="B180:C180"/>
    <mergeCell ref="D180:F180"/>
    <mergeCell ref="G180:I180"/>
    <mergeCell ref="B181:C181"/>
    <mergeCell ref="D181:F184"/>
    <mergeCell ref="G181:I181"/>
    <mergeCell ref="B182:C182"/>
    <mergeCell ref="G182:I182"/>
    <mergeCell ref="A194:D194"/>
    <mergeCell ref="A195:D195"/>
    <mergeCell ref="A196:D196"/>
    <mergeCell ref="A197:D197"/>
    <mergeCell ref="A198:D198"/>
    <mergeCell ref="A199:H199"/>
    <mergeCell ref="A188:D188"/>
    <mergeCell ref="A189:D189"/>
    <mergeCell ref="A190:D190"/>
    <mergeCell ref="A191:D191"/>
    <mergeCell ref="A192:D192"/>
    <mergeCell ref="A193:D193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30672</v>
      </c>
      <c r="G8" s="16">
        <f>H8*1.1</f>
        <v>28116.000000000004</v>
      </c>
      <c r="H8" s="16">
        <v>25560</v>
      </c>
      <c r="I8" s="16">
        <f>H8*0.75</f>
        <v>19170</v>
      </c>
      <c r="J8" s="16">
        <f>H8*0.5</f>
        <v>12780</v>
      </c>
    </row>
    <row r="9" spans="1:10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42940.799999999996</v>
      </c>
      <c r="G9" s="17">
        <f>H9*1.1</f>
        <v>39362.400000000001</v>
      </c>
      <c r="H9" s="17">
        <v>35784</v>
      </c>
      <c r="I9" s="17">
        <f>H9*0.75</f>
        <v>26838</v>
      </c>
      <c r="J9" s="17">
        <f>H9*0.5</f>
        <v>17892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35640</v>
      </c>
      <c r="G11" s="16">
        <f>H11*1.1</f>
        <v>32670.000000000004</v>
      </c>
      <c r="H11" s="16">
        <v>29700</v>
      </c>
      <c r="I11" s="16">
        <f>H11*0.75</f>
        <v>22275</v>
      </c>
      <c r="J11" s="16">
        <f>H11*0.5</f>
        <v>14850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49939.199999999997</v>
      </c>
      <c r="G12" s="17">
        <f>H12*1.1</f>
        <v>45777.600000000006</v>
      </c>
      <c r="H12" s="17">
        <v>41616</v>
      </c>
      <c r="I12" s="17">
        <f>H12*0.75</f>
        <v>31212</v>
      </c>
      <c r="J12" s="17">
        <f>H12*0.5</f>
        <v>20808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7272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10800</v>
      </c>
      <c r="G15" s="197"/>
      <c r="H15" s="197"/>
      <c r="I15" s="197"/>
      <c r="J15" s="198"/>
    </row>
    <row r="16" spans="1:10" ht="36" customHeight="1" thickBot="1" x14ac:dyDescent="0.3">
      <c r="A16" s="7"/>
      <c r="B16" s="115"/>
      <c r="C16" s="185"/>
      <c r="D16" s="185"/>
      <c r="E16" s="186"/>
      <c r="F16" s="271"/>
      <c r="G16" s="462"/>
      <c r="H16" s="462"/>
      <c r="I16" s="462"/>
      <c r="J16" s="463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39">
        <v>720</v>
      </c>
      <c r="G17" s="239"/>
      <c r="H17" s="239"/>
      <c r="I17" s="239"/>
      <c r="J17" s="240"/>
    </row>
    <row r="18" spans="1:10" ht="36" customHeight="1" x14ac:dyDescent="0.25">
      <c r="A18" s="7" t="s">
        <v>113</v>
      </c>
      <c r="B18" s="145" t="s">
        <v>120</v>
      </c>
      <c r="C18" s="168"/>
      <c r="D18" s="168"/>
      <c r="E18" s="126"/>
      <c r="F18" s="169">
        <v>1008</v>
      </c>
      <c r="G18" s="169"/>
      <c r="H18" s="169"/>
      <c r="I18" s="169"/>
      <c r="J18" s="184"/>
    </row>
    <row r="19" spans="1:10" ht="24" customHeight="1" x14ac:dyDescent="0.25">
      <c r="A19" s="7"/>
      <c r="B19" s="99"/>
      <c r="C19" s="100"/>
      <c r="D19" s="100"/>
      <c r="E19" s="101"/>
      <c r="F19" s="102"/>
      <c r="G19" s="102"/>
      <c r="H19" s="102"/>
      <c r="I19" s="102"/>
      <c r="J19" s="103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2988 до 59760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2988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5976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8964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11952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14940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17928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20916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23904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26892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29880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32868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35856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38844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41832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44820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47808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50796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53784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56772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59760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1116 до 23940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4140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2232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23940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5040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14400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1116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1116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2232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3348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17460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3240 до 37065,6</v>
      </c>
      <c r="G54" s="288"/>
      <c r="H54" s="288"/>
      <c r="I54" s="288"/>
      <c r="J54" s="289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13392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1339.1999999999998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3348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customHeight="1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10080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255">
        <v>13320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255">
        <v>31788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255">
        <v>30888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255">
        <v>37065.599999999999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255">
        <v>21420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255">
        <v>21420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145" t="s">
        <v>167</v>
      </c>
      <c r="C68" s="146"/>
      <c r="D68" s="146"/>
      <c r="E68" s="147"/>
      <c r="F68" s="255">
        <v>17280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255">
        <v>6012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255">
        <v>3240</v>
      </c>
      <c r="G70" s="342"/>
      <c r="H70" s="342"/>
      <c r="I70" s="342"/>
      <c r="J70" s="343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255">
        <v>8064</v>
      </c>
      <c r="G71" s="342"/>
      <c r="H71" s="342"/>
      <c r="I71" s="342"/>
      <c r="J71" s="343"/>
    </row>
    <row r="72" spans="1:10" ht="36" customHeight="1" x14ac:dyDescent="0.25">
      <c r="B72" s="145" t="s">
        <v>171</v>
      </c>
      <c r="C72" s="146"/>
      <c r="D72" s="146"/>
      <c r="E72" s="147"/>
      <c r="F72" s="255">
        <v>6588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255">
        <v>35496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145" t="s">
        <v>173</v>
      </c>
      <c r="C74" s="146"/>
      <c r="D74" s="146"/>
      <c r="E74" s="147"/>
      <c r="F74" s="255">
        <v>14004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255">
        <v>4140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255">
        <v>16290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255">
        <v>18000</v>
      </c>
      <c r="G77" s="342"/>
      <c r="H77" s="342"/>
      <c r="I77" s="342"/>
      <c r="J77" s="343"/>
    </row>
    <row r="78" spans="1:10" ht="36" customHeight="1" x14ac:dyDescent="0.25">
      <c r="A78" s="7"/>
      <c r="B78" s="145" t="s">
        <v>177</v>
      </c>
      <c r="C78" s="146"/>
      <c r="D78" s="146"/>
      <c r="E78" s="147"/>
      <c r="F78" s="255">
        <v>12024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255">
        <v>14400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255">
        <v>18720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255">
        <v>44640</v>
      </c>
      <c r="G81" s="342"/>
      <c r="H81" s="342"/>
      <c r="I81" s="342"/>
      <c r="J81" s="343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255">
        <v>43920</v>
      </c>
      <c r="G82" s="342"/>
      <c r="H82" s="342"/>
      <c r="I82" s="342"/>
      <c r="J82" s="343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255">
        <v>52704</v>
      </c>
      <c r="G83" s="342"/>
      <c r="H83" s="342"/>
      <c r="I83" s="342"/>
      <c r="J83" s="343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255">
        <v>30240</v>
      </c>
      <c r="G84" s="342"/>
      <c r="H84" s="342"/>
      <c r="I84" s="342"/>
      <c r="J84" s="343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255">
        <v>30240</v>
      </c>
      <c r="G85" s="342"/>
      <c r="H85" s="342"/>
      <c r="I85" s="342"/>
      <c r="J85" s="343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255">
        <v>24480</v>
      </c>
      <c r="G86" s="342"/>
      <c r="H86" s="342"/>
      <c r="I86" s="342"/>
      <c r="J86" s="343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255">
        <v>5040</v>
      </c>
      <c r="G87" s="342"/>
      <c r="H87" s="342"/>
      <c r="I87" s="342"/>
      <c r="J87" s="343"/>
    </row>
    <row r="88" spans="1:10" ht="36" customHeight="1" x14ac:dyDescent="0.25">
      <c r="A88" s="7" t="s">
        <v>113</v>
      </c>
      <c r="B88" s="124" t="s">
        <v>188</v>
      </c>
      <c r="C88" s="125"/>
      <c r="D88" s="125"/>
      <c r="E88" s="126"/>
      <c r="F88" s="255">
        <v>50400</v>
      </c>
      <c r="G88" s="342"/>
      <c r="H88" s="342"/>
      <c r="I88" s="342"/>
      <c r="J88" s="343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255">
        <v>20160</v>
      </c>
      <c r="G89" s="342"/>
      <c r="H89" s="342"/>
      <c r="I89" s="342"/>
      <c r="J89" s="343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15336</v>
      </c>
      <c r="G96" s="46">
        <f>H96*1.1</f>
        <v>14058.000000000002</v>
      </c>
      <c r="H96" s="46">
        <v>12780</v>
      </c>
      <c r="I96" s="46">
        <f>H96*0.75</f>
        <v>9585</v>
      </c>
      <c r="J96" s="47">
        <f>H96*0.5</f>
        <v>6390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11160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6408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21600</v>
      </c>
      <c r="G99" s="46">
        <f>H99*1.1</f>
        <v>19800</v>
      </c>
      <c r="H99" s="46">
        <v>18000</v>
      </c>
      <c r="I99" s="46">
        <f>H99*0.75</f>
        <v>13500</v>
      </c>
      <c r="J99" s="47">
        <f>H99*0.5</f>
        <v>9000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15840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9360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255">
        <v>11160</v>
      </c>
      <c r="G102" s="342"/>
      <c r="H102" s="342"/>
      <c r="I102" s="342"/>
      <c r="J102" s="343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479</v>
      </c>
      <c r="C3" s="215"/>
      <c r="D3" s="215"/>
      <c r="E3" s="215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107006.39999999999</v>
      </c>
      <c r="G8" s="16">
        <f>H8*1.1</f>
        <v>98089.200000000012</v>
      </c>
      <c r="H8" s="16">
        <v>89172</v>
      </c>
      <c r="I8" s="16">
        <f>H8*0.75</f>
        <v>66879</v>
      </c>
      <c r="J8" s="16">
        <f>H8*0.5</f>
        <v>44586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149817.60000000001</v>
      </c>
      <c r="G9" s="17">
        <f>H9*1.1</f>
        <v>137332.80000000002</v>
      </c>
      <c r="H9" s="17">
        <v>124848</v>
      </c>
      <c r="I9" s="17">
        <f>H9*0.75</f>
        <v>93636</v>
      </c>
      <c r="J9" s="17">
        <f>H9*0.5</f>
        <v>62424</v>
      </c>
    </row>
    <row r="10" spans="1:10" ht="24" thickBot="1" x14ac:dyDescent="0.3">
      <c r="A10" s="7"/>
      <c r="B10" s="115"/>
      <c r="C10" s="116"/>
      <c r="D10" s="116"/>
      <c r="E10" s="117"/>
      <c r="F10" s="232"/>
      <c r="G10" s="233"/>
      <c r="H10" s="233"/>
      <c r="I10" s="233"/>
      <c r="J10" s="234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114652.8</v>
      </c>
      <c r="G11" s="16">
        <f>H11*1.1</f>
        <v>105098.40000000001</v>
      </c>
      <c r="H11" s="16">
        <v>95544</v>
      </c>
      <c r="I11" s="16">
        <f>H11*0.75</f>
        <v>71658</v>
      </c>
      <c r="J11" s="16">
        <f>H11*0.5</f>
        <v>47772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160531.19999999998</v>
      </c>
      <c r="G12" s="17">
        <f>H12*1.1</f>
        <v>147153.60000000001</v>
      </c>
      <c r="H12" s="17">
        <v>133776</v>
      </c>
      <c r="I12" s="17">
        <f>H12*0.75</f>
        <v>100332</v>
      </c>
      <c r="J12" s="17">
        <f>H12*0.5</f>
        <v>66888</v>
      </c>
    </row>
    <row r="13" spans="1:10" ht="24" thickBot="1" x14ac:dyDescent="0.3">
      <c r="A13" s="7"/>
      <c r="B13" s="115"/>
      <c r="C13" s="185"/>
      <c r="D13" s="185"/>
      <c r="E13" s="186"/>
      <c r="F13" s="254"/>
      <c r="G13" s="290"/>
      <c r="H13" s="290"/>
      <c r="I13" s="290"/>
      <c r="J13" s="291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15840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51">
        <v>23040</v>
      </c>
      <c r="G15" s="128"/>
      <c r="H15" s="128"/>
      <c r="I15" s="128"/>
      <c r="J15" s="129"/>
    </row>
    <row r="16" spans="1:10" ht="36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63">
        <v>3600</v>
      </c>
      <c r="G17" s="446"/>
      <c r="H17" s="446"/>
      <c r="I17" s="446"/>
      <c r="J17" s="447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255">
        <v>5040</v>
      </c>
      <c r="G18" s="342"/>
      <c r="H18" s="342"/>
      <c r="I18" s="342"/>
      <c r="J18" s="343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18000 до 360000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18000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36000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54000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72000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90000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108000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126000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144000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162000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180000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198000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216000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234000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252000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270000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288000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306000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324000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342000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360000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720 до 60480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12960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720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46080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9360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39600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2880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2880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5760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8640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60480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360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6120 до 197280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64800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6480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32400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132048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70560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70560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122400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70560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84672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46080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46080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135360</v>
      </c>
      <c r="G68" s="128"/>
      <c r="H68" s="128"/>
      <c r="I68" s="128"/>
      <c r="J68" s="129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127">
        <v>167904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6120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31680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27360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197280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88560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14400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72000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72000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60120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99360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99360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171360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99360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119232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64800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64800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190080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8640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276480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125280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491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72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72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144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36288</v>
      </c>
      <c r="G96" s="46">
        <f>H96*1.1</f>
        <v>33264</v>
      </c>
      <c r="H96" s="46">
        <v>30240</v>
      </c>
      <c r="I96" s="46">
        <f>H96*0.75</f>
        <v>22680</v>
      </c>
      <c r="J96" s="47">
        <f>H96*0.5</f>
        <v>15120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30240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30240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51840</v>
      </c>
      <c r="G99" s="46">
        <f>H99*1.1</f>
        <v>47520.000000000007</v>
      </c>
      <c r="H99" s="46">
        <v>43200</v>
      </c>
      <c r="I99" s="46">
        <f>H99*0.75</f>
        <v>32400</v>
      </c>
      <c r="J99" s="47">
        <f>H99*0.5</f>
        <v>21600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43200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43200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72576</v>
      </c>
      <c r="G102" s="24">
        <f>H102*1.1</f>
        <v>66528</v>
      </c>
      <c r="H102" s="24">
        <v>60480</v>
      </c>
      <c r="I102" s="24">
        <f>H102*0.75</f>
        <v>45360</v>
      </c>
      <c r="J102" s="24">
        <f>H102*0.5</f>
        <v>30240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36" customHeight="1" thickBot="1" x14ac:dyDescent="0.3">
      <c r="A104" s="7"/>
      <c r="B104" s="218" t="s">
        <v>491</v>
      </c>
      <c r="C104" s="219"/>
      <c r="D104" s="219"/>
      <c r="E104" s="219"/>
      <c r="F104" s="219"/>
      <c r="G104" s="219"/>
      <c r="H104" s="219"/>
      <c r="I104" s="219"/>
      <c r="J104" s="220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44884.799999999996</v>
      </c>
      <c r="G8" s="16">
        <f>H8*1.1</f>
        <v>41144.400000000001</v>
      </c>
      <c r="H8" s="16">
        <v>37404</v>
      </c>
      <c r="I8" s="16">
        <f>H8*0.75</f>
        <v>28053</v>
      </c>
      <c r="J8" s="16">
        <f>H8*0.5</f>
        <v>18702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62899.199999999997</v>
      </c>
      <c r="G9" s="17">
        <f>H9*1.1</f>
        <v>57657.600000000006</v>
      </c>
      <c r="H9" s="17">
        <v>52416</v>
      </c>
      <c r="I9" s="17">
        <f>H9*0.75</f>
        <v>39312</v>
      </c>
      <c r="J9" s="17">
        <f>H9*0.5</f>
        <v>26208</v>
      </c>
    </row>
    <row r="10" spans="1:10" ht="24" thickBot="1" x14ac:dyDescent="0.3">
      <c r="A10" s="7"/>
      <c r="B10" s="115"/>
      <c r="C10" s="116"/>
      <c r="D10" s="116"/>
      <c r="E10" s="117"/>
      <c r="F10" s="232"/>
      <c r="G10" s="233"/>
      <c r="H10" s="233"/>
      <c r="I10" s="233"/>
      <c r="J10" s="234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50371.199999999997</v>
      </c>
      <c r="G11" s="16">
        <f>H11*1.1</f>
        <v>46173.600000000006</v>
      </c>
      <c r="H11" s="16">
        <v>41976</v>
      </c>
      <c r="I11" s="16">
        <f>H11*0.75</f>
        <v>31482</v>
      </c>
      <c r="J11" s="16">
        <f>H11*0.5</f>
        <v>20988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70588.800000000003</v>
      </c>
      <c r="G12" s="17">
        <f>H12*1.1</f>
        <v>64706.400000000009</v>
      </c>
      <c r="H12" s="17">
        <v>58824</v>
      </c>
      <c r="I12" s="17">
        <f>H12*0.75</f>
        <v>44118</v>
      </c>
      <c r="J12" s="17">
        <f>H12*0.5</f>
        <v>29412</v>
      </c>
    </row>
    <row r="13" spans="1:10" ht="24" thickBot="1" x14ac:dyDescent="0.3">
      <c r="A13" s="7"/>
      <c r="B13" s="115"/>
      <c r="C13" s="185"/>
      <c r="D13" s="185"/>
      <c r="E13" s="186"/>
      <c r="F13" s="254"/>
      <c r="G13" s="290"/>
      <c r="H13" s="290"/>
      <c r="I13" s="290"/>
      <c r="J13" s="291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864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51">
        <v>1440</v>
      </c>
      <c r="G15" s="128"/>
      <c r="H15" s="128"/>
      <c r="I15" s="128"/>
      <c r="J15" s="129"/>
    </row>
    <row r="16" spans="1:10" ht="36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63">
        <v>1080</v>
      </c>
      <c r="G17" s="446"/>
      <c r="H17" s="446"/>
      <c r="I17" s="446"/>
      <c r="J17" s="447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255">
        <v>1944</v>
      </c>
      <c r="G18" s="342"/>
      <c r="H18" s="342"/>
      <c r="I18" s="342"/>
      <c r="J18" s="343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1800 до 36000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1800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3600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5400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7200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9000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10800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12600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14400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16200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18000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19800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21600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23400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25200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27000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28800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30600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32400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34200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36000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1476 до 39708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4572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2592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39708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8100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24804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1476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1476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2952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4428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24912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3600 до 104436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18360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1836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4608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18900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23796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86976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44100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52920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34200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44244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104436</v>
      </c>
      <c r="G68" s="128"/>
      <c r="H68" s="128"/>
      <c r="I68" s="128"/>
      <c r="J68" s="129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127">
        <v>40500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3600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25200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21420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69228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18972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4572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18000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3600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/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26640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33840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122400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61920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74304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48240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62640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146880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97200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26640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21297.599999999999</v>
      </c>
      <c r="G96" s="46">
        <f>H96*1.1</f>
        <v>19522.800000000003</v>
      </c>
      <c r="H96" s="46">
        <v>17748</v>
      </c>
      <c r="I96" s="46">
        <f>H96*0.75</f>
        <v>13311</v>
      </c>
      <c r="J96" s="47">
        <f>H96*0.5</f>
        <v>8874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17748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27180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492</v>
      </c>
      <c r="C99" s="125"/>
      <c r="D99" s="125"/>
      <c r="E99" s="126"/>
      <c r="F99" s="45">
        <f>H99*1.2</f>
        <v>30240</v>
      </c>
      <c r="G99" s="46">
        <f>H99*1.1</f>
        <v>27720.000000000004</v>
      </c>
      <c r="H99" s="46">
        <v>25200</v>
      </c>
      <c r="I99" s="46">
        <f>H99*0.75</f>
        <v>18900</v>
      </c>
      <c r="J99" s="47">
        <f>H99*0.5</f>
        <v>12600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25200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38160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17748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89" activePane="bottomLeft" state="frozen"/>
      <selection activeCell="J115" sqref="J115"/>
      <selection pane="bottomLeft" activeCell="F93" sqref="F93:J93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4.28515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436" t="s">
        <v>105</v>
      </c>
      <c r="C6" s="437"/>
      <c r="D6" s="437"/>
      <c r="E6" s="43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85"/>
      <c r="D7" s="185"/>
      <c r="E7" s="186"/>
      <c r="F7" s="254"/>
      <c r="G7" s="290"/>
      <c r="H7" s="290"/>
      <c r="I7" s="290"/>
      <c r="J7" s="291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43545.599999999999</v>
      </c>
      <c r="G8" s="16">
        <f>H8*1.1</f>
        <v>39916.800000000003</v>
      </c>
      <c r="H8" s="16">
        <v>36288</v>
      </c>
      <c r="I8" s="16">
        <f>H8*0.75</f>
        <v>27216</v>
      </c>
      <c r="J8" s="16">
        <f>H8*0.5</f>
        <v>18144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78451.199999999997</v>
      </c>
      <c r="G9" s="17">
        <f>H9*1.1</f>
        <v>71913.600000000006</v>
      </c>
      <c r="H9" s="17">
        <v>65376</v>
      </c>
      <c r="I9" s="17">
        <f>H9*0.75</f>
        <v>49032</v>
      </c>
      <c r="J9" s="17">
        <f>H9*0.5</f>
        <v>32688</v>
      </c>
    </row>
    <row r="10" spans="1:10" ht="36" customHeight="1" thickBot="1" x14ac:dyDescent="0.3">
      <c r="A10" s="7"/>
      <c r="B10" s="115"/>
      <c r="C10" s="116"/>
      <c r="D10" s="116"/>
      <c r="E10" s="117"/>
      <c r="F10" s="254"/>
      <c r="G10" s="290"/>
      <c r="H10" s="290"/>
      <c r="I10" s="290"/>
      <c r="J10" s="291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50803.199999999997</v>
      </c>
      <c r="G11" s="16">
        <f>H11*1.1</f>
        <v>46569.600000000006</v>
      </c>
      <c r="H11" s="16">
        <v>42336</v>
      </c>
      <c r="I11" s="16">
        <f>H11*0.75</f>
        <v>31752</v>
      </c>
      <c r="J11" s="16">
        <f>H11*0.5</f>
        <v>21168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91497.599999999991</v>
      </c>
      <c r="G12" s="17">
        <f>H12*1.1</f>
        <v>83872.800000000003</v>
      </c>
      <c r="H12" s="17">
        <v>76248</v>
      </c>
      <c r="I12" s="17">
        <f>H12*0.75</f>
        <v>57186</v>
      </c>
      <c r="J12" s="17">
        <f>H12*0.5</f>
        <v>38124</v>
      </c>
    </row>
    <row r="13" spans="1:10" ht="24" customHeight="1" thickBot="1" x14ac:dyDescent="0.3">
      <c r="A13" s="7"/>
      <c r="B13" s="115"/>
      <c r="C13" s="185"/>
      <c r="D13" s="185"/>
      <c r="E13" s="186"/>
      <c r="F13" s="254"/>
      <c r="G13" s="290"/>
      <c r="H13" s="290"/>
      <c r="I13" s="290"/>
      <c r="J13" s="291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63">
        <v>7920</v>
      </c>
      <c r="G14" s="446"/>
      <c r="H14" s="446"/>
      <c r="I14" s="446"/>
      <c r="J14" s="447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258">
        <v>14400</v>
      </c>
      <c r="G15" s="453"/>
      <c r="H15" s="453"/>
      <c r="I15" s="453"/>
      <c r="J15" s="454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63">
        <v>1080</v>
      </c>
      <c r="G17" s="446"/>
      <c r="H17" s="446"/>
      <c r="I17" s="446"/>
      <c r="J17" s="447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255">
        <v>1944</v>
      </c>
      <c r="G18" s="342"/>
      <c r="H18" s="342"/>
      <c r="I18" s="342"/>
      <c r="J18" s="343"/>
    </row>
    <row r="19" spans="1:10" ht="24" customHeight="1" thickBot="1" x14ac:dyDescent="0.3">
      <c r="A19" s="7"/>
      <c r="B19" s="115"/>
      <c r="C19" s="185"/>
      <c r="D19" s="185"/>
      <c r="E19" s="186"/>
      <c r="F19" s="254"/>
      <c r="G19" s="290"/>
      <c r="H19" s="290"/>
      <c r="I19" s="290"/>
      <c r="J19" s="291"/>
    </row>
    <row r="20" spans="1:10" ht="36" customHeight="1" thickBot="1" x14ac:dyDescent="0.3">
      <c r="A20" s="7"/>
      <c r="B20" s="344" t="s">
        <v>121</v>
      </c>
      <c r="C20" s="345"/>
      <c r="D20" s="345"/>
      <c r="E20" s="346"/>
      <c r="F20" s="277" t="str">
        <f>"Цена от "&amp;MIN(F21:F55)&amp;" до "&amp;MAX(F21:F55)</f>
        <v>Цена от 5760 до 201600</v>
      </c>
      <c r="G20" s="520"/>
      <c r="H20" s="520"/>
      <c r="I20" s="520"/>
      <c r="J20" s="521"/>
    </row>
    <row r="21" spans="1:10" ht="36" customHeight="1" outlineLevel="1" x14ac:dyDescent="0.25">
      <c r="A21" s="7"/>
      <c r="B21" s="153" t="s">
        <v>122</v>
      </c>
      <c r="C21" s="154"/>
      <c r="D21" s="154"/>
      <c r="E21" s="155"/>
      <c r="F21" s="274">
        <v>5760</v>
      </c>
      <c r="G21" s="467"/>
      <c r="H21" s="467"/>
      <c r="I21" s="467"/>
      <c r="J21" s="468"/>
    </row>
    <row r="22" spans="1:10" ht="36" customHeight="1" outlineLevel="1" x14ac:dyDescent="0.25">
      <c r="A22" s="7"/>
      <c r="B22" s="145" t="s">
        <v>123</v>
      </c>
      <c r="C22" s="146"/>
      <c r="D22" s="146"/>
      <c r="E22" s="147"/>
      <c r="F22" s="255">
        <v>11520</v>
      </c>
      <c r="G22" s="342"/>
      <c r="H22" s="342"/>
      <c r="I22" s="342"/>
      <c r="J22" s="343"/>
    </row>
    <row r="23" spans="1:10" ht="36" customHeight="1" outlineLevel="1" x14ac:dyDescent="0.25">
      <c r="A23" s="7"/>
      <c r="B23" s="145" t="s">
        <v>124</v>
      </c>
      <c r="C23" s="146"/>
      <c r="D23" s="146"/>
      <c r="E23" s="147"/>
      <c r="F23" s="255">
        <v>17280</v>
      </c>
      <c r="G23" s="342"/>
      <c r="H23" s="342"/>
      <c r="I23" s="342"/>
      <c r="J23" s="343"/>
    </row>
    <row r="24" spans="1:10" ht="36" customHeight="1" outlineLevel="1" x14ac:dyDescent="0.25">
      <c r="A24" s="7"/>
      <c r="B24" s="145" t="s">
        <v>125</v>
      </c>
      <c r="C24" s="146"/>
      <c r="D24" s="146"/>
      <c r="E24" s="147"/>
      <c r="F24" s="255">
        <v>23040</v>
      </c>
      <c r="G24" s="342"/>
      <c r="H24" s="342"/>
      <c r="I24" s="342"/>
      <c r="J24" s="343"/>
    </row>
    <row r="25" spans="1:10" ht="36" customHeight="1" outlineLevel="1" x14ac:dyDescent="0.25">
      <c r="A25" s="7"/>
      <c r="B25" s="145" t="s">
        <v>126</v>
      </c>
      <c r="C25" s="146"/>
      <c r="D25" s="146"/>
      <c r="E25" s="147"/>
      <c r="F25" s="255">
        <v>28800</v>
      </c>
      <c r="G25" s="342"/>
      <c r="H25" s="342"/>
      <c r="I25" s="342"/>
      <c r="J25" s="343"/>
    </row>
    <row r="26" spans="1:10" ht="36" customHeight="1" outlineLevel="1" x14ac:dyDescent="0.25">
      <c r="A26" s="7"/>
      <c r="B26" s="145" t="s">
        <v>127</v>
      </c>
      <c r="C26" s="146"/>
      <c r="D26" s="146"/>
      <c r="E26" s="147"/>
      <c r="F26" s="255">
        <v>34560</v>
      </c>
      <c r="G26" s="342"/>
      <c r="H26" s="342"/>
      <c r="I26" s="342"/>
      <c r="J26" s="343"/>
    </row>
    <row r="27" spans="1:10" ht="36" customHeight="1" outlineLevel="1" x14ac:dyDescent="0.25">
      <c r="A27" s="7"/>
      <c r="B27" s="145" t="s">
        <v>128</v>
      </c>
      <c r="C27" s="146"/>
      <c r="D27" s="146"/>
      <c r="E27" s="147"/>
      <c r="F27" s="255">
        <v>40320</v>
      </c>
      <c r="G27" s="342"/>
      <c r="H27" s="342"/>
      <c r="I27" s="342"/>
      <c r="J27" s="343"/>
    </row>
    <row r="28" spans="1:10" ht="36" customHeight="1" outlineLevel="1" x14ac:dyDescent="0.25">
      <c r="A28" s="7"/>
      <c r="B28" s="145" t="s">
        <v>129</v>
      </c>
      <c r="C28" s="146"/>
      <c r="D28" s="146"/>
      <c r="E28" s="147"/>
      <c r="F28" s="255">
        <v>46080</v>
      </c>
      <c r="G28" s="342"/>
      <c r="H28" s="342"/>
      <c r="I28" s="342"/>
      <c r="J28" s="343"/>
    </row>
    <row r="29" spans="1:10" ht="36" customHeight="1" outlineLevel="1" x14ac:dyDescent="0.25">
      <c r="A29" s="7"/>
      <c r="B29" s="145" t="s">
        <v>130</v>
      </c>
      <c r="C29" s="146"/>
      <c r="D29" s="146"/>
      <c r="E29" s="147"/>
      <c r="F29" s="255">
        <v>51840</v>
      </c>
      <c r="G29" s="342"/>
      <c r="H29" s="342"/>
      <c r="I29" s="342"/>
      <c r="J29" s="343"/>
    </row>
    <row r="30" spans="1:10" ht="36" customHeight="1" outlineLevel="1" x14ac:dyDescent="0.25">
      <c r="A30" s="7"/>
      <c r="B30" s="145" t="s">
        <v>131</v>
      </c>
      <c r="C30" s="146"/>
      <c r="D30" s="146"/>
      <c r="E30" s="147"/>
      <c r="F30" s="255">
        <v>57600</v>
      </c>
      <c r="G30" s="342"/>
      <c r="H30" s="342"/>
      <c r="I30" s="342"/>
      <c r="J30" s="343"/>
    </row>
    <row r="31" spans="1:10" ht="36" customHeight="1" outlineLevel="1" x14ac:dyDescent="0.25">
      <c r="A31" s="7"/>
      <c r="B31" s="145" t="s">
        <v>132</v>
      </c>
      <c r="C31" s="146"/>
      <c r="D31" s="146"/>
      <c r="E31" s="147"/>
      <c r="F31" s="255">
        <v>63360</v>
      </c>
      <c r="G31" s="342"/>
      <c r="H31" s="342"/>
      <c r="I31" s="342"/>
      <c r="J31" s="343"/>
    </row>
    <row r="32" spans="1:10" ht="36" customHeight="1" outlineLevel="1" x14ac:dyDescent="0.25">
      <c r="A32" s="7"/>
      <c r="B32" s="145" t="s">
        <v>133</v>
      </c>
      <c r="C32" s="146"/>
      <c r="D32" s="146"/>
      <c r="E32" s="147"/>
      <c r="F32" s="255">
        <v>69120</v>
      </c>
      <c r="G32" s="342"/>
      <c r="H32" s="342"/>
      <c r="I32" s="342"/>
      <c r="J32" s="343"/>
    </row>
    <row r="33" spans="1:10" ht="36" customHeight="1" outlineLevel="1" x14ac:dyDescent="0.25">
      <c r="A33" s="7"/>
      <c r="B33" s="145" t="s">
        <v>134</v>
      </c>
      <c r="C33" s="146"/>
      <c r="D33" s="146"/>
      <c r="E33" s="147"/>
      <c r="F33" s="255">
        <v>74880</v>
      </c>
      <c r="G33" s="342"/>
      <c r="H33" s="342"/>
      <c r="I33" s="342"/>
      <c r="J33" s="343"/>
    </row>
    <row r="34" spans="1:10" ht="36" customHeight="1" outlineLevel="1" x14ac:dyDescent="0.25">
      <c r="A34" s="7"/>
      <c r="B34" s="145" t="s">
        <v>135</v>
      </c>
      <c r="C34" s="146"/>
      <c r="D34" s="146"/>
      <c r="E34" s="147"/>
      <c r="F34" s="255">
        <v>80640</v>
      </c>
      <c r="G34" s="342"/>
      <c r="H34" s="342"/>
      <c r="I34" s="342"/>
      <c r="J34" s="343"/>
    </row>
    <row r="35" spans="1:10" ht="36" customHeight="1" outlineLevel="1" x14ac:dyDescent="0.25">
      <c r="A35" s="7"/>
      <c r="B35" s="145" t="s">
        <v>136</v>
      </c>
      <c r="C35" s="146"/>
      <c r="D35" s="146"/>
      <c r="E35" s="147"/>
      <c r="F35" s="255">
        <v>86400</v>
      </c>
      <c r="G35" s="342"/>
      <c r="H35" s="342"/>
      <c r="I35" s="342"/>
      <c r="J35" s="343"/>
    </row>
    <row r="36" spans="1:10" ht="36" customHeight="1" outlineLevel="1" x14ac:dyDescent="0.25">
      <c r="A36" s="7"/>
      <c r="B36" s="145" t="s">
        <v>137</v>
      </c>
      <c r="C36" s="146"/>
      <c r="D36" s="146"/>
      <c r="E36" s="147"/>
      <c r="F36" s="255">
        <v>92160</v>
      </c>
      <c r="G36" s="342"/>
      <c r="H36" s="342"/>
      <c r="I36" s="342"/>
      <c r="J36" s="343"/>
    </row>
    <row r="37" spans="1:10" ht="36" customHeight="1" outlineLevel="1" x14ac:dyDescent="0.25">
      <c r="A37" s="7"/>
      <c r="B37" s="145" t="s">
        <v>138</v>
      </c>
      <c r="C37" s="146"/>
      <c r="D37" s="146"/>
      <c r="E37" s="147"/>
      <c r="F37" s="255">
        <v>97920</v>
      </c>
      <c r="G37" s="342"/>
      <c r="H37" s="342"/>
      <c r="I37" s="342"/>
      <c r="J37" s="343"/>
    </row>
    <row r="38" spans="1:10" ht="36" customHeight="1" outlineLevel="1" x14ac:dyDescent="0.25">
      <c r="A38" s="7"/>
      <c r="B38" s="145" t="s">
        <v>139</v>
      </c>
      <c r="C38" s="146"/>
      <c r="D38" s="146"/>
      <c r="E38" s="147"/>
      <c r="F38" s="255">
        <v>103680</v>
      </c>
      <c r="G38" s="342"/>
      <c r="H38" s="342"/>
      <c r="I38" s="342"/>
      <c r="J38" s="343"/>
    </row>
    <row r="39" spans="1:10" ht="36" customHeight="1" outlineLevel="1" x14ac:dyDescent="0.25">
      <c r="A39" s="7"/>
      <c r="B39" s="145" t="s">
        <v>140</v>
      </c>
      <c r="C39" s="146"/>
      <c r="D39" s="146"/>
      <c r="E39" s="147"/>
      <c r="F39" s="255">
        <v>109440</v>
      </c>
      <c r="G39" s="342"/>
      <c r="H39" s="342"/>
      <c r="I39" s="342"/>
      <c r="J39" s="343"/>
    </row>
    <row r="40" spans="1:10" ht="36" customHeight="1" outlineLevel="1" x14ac:dyDescent="0.25">
      <c r="A40" s="7"/>
      <c r="B40" s="145" t="s">
        <v>141</v>
      </c>
      <c r="C40" s="146"/>
      <c r="D40" s="146"/>
      <c r="E40" s="147"/>
      <c r="F40" s="255">
        <v>115200</v>
      </c>
      <c r="G40" s="342"/>
      <c r="H40" s="342"/>
      <c r="I40" s="342"/>
      <c r="J40" s="343"/>
    </row>
    <row r="41" spans="1:10" ht="36" customHeight="1" outlineLevel="1" x14ac:dyDescent="0.25">
      <c r="A41" s="7"/>
      <c r="B41" s="145" t="s">
        <v>234</v>
      </c>
      <c r="C41" s="146"/>
      <c r="D41" s="146"/>
      <c r="E41" s="147"/>
      <c r="F41" s="255">
        <v>120960</v>
      </c>
      <c r="G41" s="342"/>
      <c r="H41" s="342"/>
      <c r="I41" s="342"/>
      <c r="J41" s="343"/>
    </row>
    <row r="42" spans="1:10" ht="36" customHeight="1" outlineLevel="1" x14ac:dyDescent="0.25">
      <c r="A42" s="7"/>
      <c r="B42" s="145" t="s">
        <v>235</v>
      </c>
      <c r="C42" s="146"/>
      <c r="D42" s="146"/>
      <c r="E42" s="147"/>
      <c r="F42" s="255">
        <v>126720</v>
      </c>
      <c r="G42" s="342"/>
      <c r="H42" s="342"/>
      <c r="I42" s="342"/>
      <c r="J42" s="343"/>
    </row>
    <row r="43" spans="1:10" ht="36" customHeight="1" outlineLevel="1" x14ac:dyDescent="0.25">
      <c r="A43" s="7"/>
      <c r="B43" s="145" t="s">
        <v>236</v>
      </c>
      <c r="C43" s="146"/>
      <c r="D43" s="146"/>
      <c r="E43" s="147"/>
      <c r="F43" s="255">
        <v>132480</v>
      </c>
      <c r="G43" s="342"/>
      <c r="H43" s="342"/>
      <c r="I43" s="342"/>
      <c r="J43" s="343"/>
    </row>
    <row r="44" spans="1:10" ht="36" customHeight="1" outlineLevel="1" x14ac:dyDescent="0.25">
      <c r="A44" s="7"/>
      <c r="B44" s="145" t="s">
        <v>237</v>
      </c>
      <c r="C44" s="146"/>
      <c r="D44" s="146"/>
      <c r="E44" s="147"/>
      <c r="F44" s="255">
        <v>138240</v>
      </c>
      <c r="G44" s="342"/>
      <c r="H44" s="342"/>
      <c r="I44" s="342"/>
      <c r="J44" s="343"/>
    </row>
    <row r="45" spans="1:10" ht="36" customHeight="1" outlineLevel="1" x14ac:dyDescent="0.25">
      <c r="A45" s="7"/>
      <c r="B45" s="145" t="s">
        <v>238</v>
      </c>
      <c r="C45" s="146"/>
      <c r="D45" s="146"/>
      <c r="E45" s="147"/>
      <c r="F45" s="255">
        <v>144000</v>
      </c>
      <c r="G45" s="342"/>
      <c r="H45" s="342"/>
      <c r="I45" s="342"/>
      <c r="J45" s="343"/>
    </row>
    <row r="46" spans="1:10" ht="36" customHeight="1" outlineLevel="1" x14ac:dyDescent="0.25">
      <c r="A46" s="7"/>
      <c r="B46" s="145" t="s">
        <v>239</v>
      </c>
      <c r="C46" s="146"/>
      <c r="D46" s="146"/>
      <c r="E46" s="147"/>
      <c r="F46" s="255">
        <v>149760</v>
      </c>
      <c r="G46" s="342"/>
      <c r="H46" s="342"/>
      <c r="I46" s="342"/>
      <c r="J46" s="343"/>
    </row>
    <row r="47" spans="1:10" ht="36" customHeight="1" outlineLevel="1" x14ac:dyDescent="0.25">
      <c r="A47" s="7"/>
      <c r="B47" s="145" t="s">
        <v>240</v>
      </c>
      <c r="C47" s="146"/>
      <c r="D47" s="146"/>
      <c r="E47" s="147"/>
      <c r="F47" s="255">
        <v>155520</v>
      </c>
      <c r="G47" s="342"/>
      <c r="H47" s="342"/>
      <c r="I47" s="342"/>
      <c r="J47" s="343"/>
    </row>
    <row r="48" spans="1:10" ht="36" customHeight="1" outlineLevel="1" x14ac:dyDescent="0.25">
      <c r="A48" s="7"/>
      <c r="B48" s="145" t="s">
        <v>241</v>
      </c>
      <c r="C48" s="146"/>
      <c r="D48" s="146"/>
      <c r="E48" s="147"/>
      <c r="F48" s="255">
        <v>161280</v>
      </c>
      <c r="G48" s="342"/>
      <c r="H48" s="342"/>
      <c r="I48" s="342"/>
      <c r="J48" s="343"/>
    </row>
    <row r="49" spans="1:10" ht="36" customHeight="1" outlineLevel="1" x14ac:dyDescent="0.25">
      <c r="A49" s="7"/>
      <c r="B49" s="145" t="s">
        <v>242</v>
      </c>
      <c r="C49" s="146"/>
      <c r="D49" s="146"/>
      <c r="E49" s="147"/>
      <c r="F49" s="255">
        <v>167040</v>
      </c>
      <c r="G49" s="342"/>
      <c r="H49" s="342"/>
      <c r="I49" s="342"/>
      <c r="J49" s="343"/>
    </row>
    <row r="50" spans="1:10" ht="36" customHeight="1" outlineLevel="1" x14ac:dyDescent="0.25">
      <c r="A50" s="7"/>
      <c r="B50" s="145" t="s">
        <v>243</v>
      </c>
      <c r="C50" s="146"/>
      <c r="D50" s="146"/>
      <c r="E50" s="147"/>
      <c r="F50" s="255">
        <v>172800</v>
      </c>
      <c r="G50" s="342"/>
      <c r="H50" s="342"/>
      <c r="I50" s="342"/>
      <c r="J50" s="343"/>
    </row>
    <row r="51" spans="1:10" ht="36" customHeight="1" outlineLevel="1" x14ac:dyDescent="0.25">
      <c r="A51" s="7"/>
      <c r="B51" s="145" t="s">
        <v>244</v>
      </c>
      <c r="C51" s="146"/>
      <c r="D51" s="146"/>
      <c r="E51" s="147"/>
      <c r="F51" s="255">
        <v>178560</v>
      </c>
      <c r="G51" s="342"/>
      <c r="H51" s="342"/>
      <c r="I51" s="342"/>
      <c r="J51" s="343"/>
    </row>
    <row r="52" spans="1:10" ht="36" customHeight="1" outlineLevel="1" x14ac:dyDescent="0.25">
      <c r="A52" s="7"/>
      <c r="B52" s="145" t="s">
        <v>245</v>
      </c>
      <c r="C52" s="146"/>
      <c r="D52" s="146"/>
      <c r="E52" s="147"/>
      <c r="F52" s="255">
        <v>184320</v>
      </c>
      <c r="G52" s="342"/>
      <c r="H52" s="342"/>
      <c r="I52" s="342"/>
      <c r="J52" s="343"/>
    </row>
    <row r="53" spans="1:10" ht="36" customHeight="1" outlineLevel="1" x14ac:dyDescent="0.25">
      <c r="A53" s="7"/>
      <c r="B53" s="145" t="s">
        <v>246</v>
      </c>
      <c r="C53" s="146"/>
      <c r="D53" s="146"/>
      <c r="E53" s="147"/>
      <c r="F53" s="255">
        <v>190080</v>
      </c>
      <c r="G53" s="342"/>
      <c r="H53" s="342"/>
      <c r="I53" s="342"/>
      <c r="J53" s="343"/>
    </row>
    <row r="54" spans="1:10" ht="36" customHeight="1" outlineLevel="1" x14ac:dyDescent="0.25">
      <c r="A54" s="7"/>
      <c r="B54" s="145" t="s">
        <v>247</v>
      </c>
      <c r="C54" s="146"/>
      <c r="D54" s="146"/>
      <c r="E54" s="147"/>
      <c r="F54" s="255">
        <v>195840</v>
      </c>
      <c r="G54" s="342"/>
      <c r="H54" s="342"/>
      <c r="I54" s="342"/>
      <c r="J54" s="343"/>
    </row>
    <row r="55" spans="1:10" ht="36" customHeight="1" outlineLevel="1" thickBot="1" x14ac:dyDescent="0.3">
      <c r="A55" s="7"/>
      <c r="B55" s="145" t="s">
        <v>248</v>
      </c>
      <c r="C55" s="146"/>
      <c r="D55" s="146"/>
      <c r="E55" s="147"/>
      <c r="F55" s="255">
        <v>201600</v>
      </c>
      <c r="G55" s="342"/>
      <c r="H55" s="342"/>
      <c r="I55" s="342"/>
      <c r="J55" s="343"/>
    </row>
    <row r="56" spans="1:10" ht="36" customHeight="1" thickBot="1" x14ac:dyDescent="0.3">
      <c r="A56" s="7"/>
      <c r="B56" s="433" t="s">
        <v>142</v>
      </c>
      <c r="C56" s="434"/>
      <c r="D56" s="434"/>
      <c r="E56" s="435"/>
      <c r="F56" s="276" t="str">
        <f>"Цена от "&amp;MIN(F57:F66)&amp;" до "&amp;MAX(F57:F66)</f>
        <v>Цена от 1800 до 47520</v>
      </c>
      <c r="G56" s="518"/>
      <c r="H56" s="518"/>
      <c r="I56" s="518"/>
      <c r="J56" s="519"/>
    </row>
    <row r="57" spans="1:10" ht="36" customHeight="1" x14ac:dyDescent="0.25">
      <c r="A57" s="7"/>
      <c r="B57" s="153" t="s">
        <v>143</v>
      </c>
      <c r="C57" s="154"/>
      <c r="D57" s="154"/>
      <c r="E57" s="155"/>
      <c r="F57" s="274">
        <v>6048</v>
      </c>
      <c r="G57" s="467"/>
      <c r="H57" s="467"/>
      <c r="I57" s="467"/>
      <c r="J57" s="468"/>
    </row>
    <row r="58" spans="1:10" ht="36" customHeight="1" x14ac:dyDescent="0.25">
      <c r="A58" s="7"/>
      <c r="B58" s="145" t="s">
        <v>212</v>
      </c>
      <c r="C58" s="146"/>
      <c r="D58" s="146"/>
      <c r="E58" s="147"/>
      <c r="F58" s="255">
        <v>2160</v>
      </c>
      <c r="G58" s="342"/>
      <c r="H58" s="342"/>
      <c r="I58" s="342"/>
      <c r="J58" s="343"/>
    </row>
    <row r="59" spans="1:10" ht="36" customHeight="1" x14ac:dyDescent="0.25">
      <c r="A59" s="7"/>
      <c r="B59" s="145" t="s">
        <v>145</v>
      </c>
      <c r="C59" s="146"/>
      <c r="D59" s="146"/>
      <c r="E59" s="147"/>
      <c r="F59" s="255">
        <v>47520</v>
      </c>
      <c r="G59" s="342"/>
      <c r="H59" s="342"/>
      <c r="I59" s="342"/>
      <c r="J59" s="343"/>
    </row>
    <row r="60" spans="1:10" ht="36" customHeight="1" x14ac:dyDescent="0.25">
      <c r="A60" s="7"/>
      <c r="B60" s="145" t="s">
        <v>146</v>
      </c>
      <c r="C60" s="146"/>
      <c r="D60" s="146"/>
      <c r="E60" s="147"/>
      <c r="F60" s="255">
        <v>9360</v>
      </c>
      <c r="G60" s="342"/>
      <c r="H60" s="342"/>
      <c r="I60" s="342"/>
      <c r="J60" s="343"/>
    </row>
    <row r="61" spans="1:10" ht="36" customHeight="1" x14ac:dyDescent="0.25">
      <c r="A61" s="7"/>
      <c r="B61" s="145" t="s">
        <v>147</v>
      </c>
      <c r="C61" s="146"/>
      <c r="D61" s="146"/>
      <c r="E61" s="147"/>
      <c r="F61" s="255">
        <v>31680</v>
      </c>
      <c r="G61" s="342"/>
      <c r="H61" s="342"/>
      <c r="I61" s="342"/>
      <c r="J61" s="343"/>
    </row>
    <row r="62" spans="1:10" ht="36" customHeight="1" x14ac:dyDescent="0.25">
      <c r="A62" s="7"/>
      <c r="B62" s="145" t="s">
        <v>148</v>
      </c>
      <c r="C62" s="146"/>
      <c r="D62" s="146"/>
      <c r="E62" s="147"/>
      <c r="F62" s="255">
        <v>1800</v>
      </c>
      <c r="G62" s="342"/>
      <c r="H62" s="342"/>
      <c r="I62" s="342"/>
      <c r="J62" s="343"/>
    </row>
    <row r="63" spans="1:10" ht="36" customHeight="1" x14ac:dyDescent="0.25">
      <c r="A63" s="7"/>
      <c r="B63" s="145" t="s">
        <v>149</v>
      </c>
      <c r="C63" s="146"/>
      <c r="D63" s="146"/>
      <c r="E63" s="147"/>
      <c r="F63" s="255">
        <v>1800</v>
      </c>
      <c r="G63" s="342"/>
      <c r="H63" s="342"/>
      <c r="I63" s="342"/>
      <c r="J63" s="343"/>
    </row>
    <row r="64" spans="1:10" ht="36" customHeight="1" x14ac:dyDescent="0.25">
      <c r="A64" s="7"/>
      <c r="B64" s="145" t="s">
        <v>150</v>
      </c>
      <c r="C64" s="146"/>
      <c r="D64" s="146"/>
      <c r="E64" s="147"/>
      <c r="F64" s="255">
        <v>3600</v>
      </c>
      <c r="G64" s="342"/>
      <c r="H64" s="342"/>
      <c r="I64" s="342"/>
      <c r="J64" s="343"/>
    </row>
    <row r="65" spans="1:10" ht="36" customHeight="1" x14ac:dyDescent="0.25">
      <c r="A65" s="7"/>
      <c r="B65" s="145" t="s">
        <v>151</v>
      </c>
      <c r="C65" s="146"/>
      <c r="D65" s="146"/>
      <c r="E65" s="147"/>
      <c r="F65" s="255">
        <v>5400</v>
      </c>
      <c r="G65" s="342"/>
      <c r="H65" s="342"/>
      <c r="I65" s="342"/>
      <c r="J65" s="343"/>
    </row>
    <row r="66" spans="1:10" ht="36" customHeight="1" thickBot="1" x14ac:dyDescent="0.3">
      <c r="A66" s="7"/>
      <c r="B66" s="430" t="s">
        <v>152</v>
      </c>
      <c r="C66" s="431"/>
      <c r="D66" s="431"/>
      <c r="E66" s="432"/>
      <c r="F66" s="272">
        <v>26640</v>
      </c>
      <c r="G66" s="516"/>
      <c r="H66" s="516"/>
      <c r="I66" s="516"/>
      <c r="J66" s="517"/>
    </row>
    <row r="67" spans="1:10" ht="21.75" customHeight="1" thickBot="1" x14ac:dyDescent="0.3">
      <c r="A67" s="7"/>
      <c r="B67" s="115"/>
      <c r="C67" s="116"/>
      <c r="D67" s="116"/>
      <c r="E67" s="117"/>
      <c r="F67" s="118" t="s">
        <v>153</v>
      </c>
      <c r="G67" s="119"/>
      <c r="H67" s="119"/>
      <c r="I67" s="119"/>
      <c r="J67" s="120"/>
    </row>
    <row r="68" spans="1:10" ht="36" customHeight="1" thickBot="1" x14ac:dyDescent="0.3">
      <c r="A68" s="7"/>
      <c r="B68" s="124" t="s">
        <v>154</v>
      </c>
      <c r="C68" s="125"/>
      <c r="D68" s="125"/>
      <c r="E68" s="126"/>
      <c r="F68" s="127">
        <v>180</v>
      </c>
      <c r="G68" s="128"/>
      <c r="H68" s="128"/>
      <c r="I68" s="128"/>
      <c r="J68" s="129"/>
    </row>
    <row r="69" spans="1:10" ht="54" customHeight="1" thickBot="1" x14ac:dyDescent="0.3">
      <c r="A69" s="7"/>
      <c r="B69" s="171" t="s">
        <v>213</v>
      </c>
      <c r="C69" s="172"/>
      <c r="D69" s="172"/>
      <c r="E69" s="173"/>
      <c r="F69" s="269" t="str">
        <f>"Цена от "&amp;MIN(F71,F76:J77,H111,F78:J89)&amp;" до "&amp;MAX(F71,F76:J77,H111,F78:J89)</f>
        <v>Цена от 3240 до 123840</v>
      </c>
      <c r="G69" s="335"/>
      <c r="H69" s="335"/>
      <c r="I69" s="335"/>
      <c r="J69" s="336"/>
    </row>
    <row r="70" spans="1:10" ht="24" customHeight="1" thickBot="1" x14ac:dyDescent="0.3">
      <c r="A70" s="7"/>
      <c r="B70" s="115"/>
      <c r="C70" s="185"/>
      <c r="D70" s="185"/>
      <c r="E70" s="186"/>
      <c r="F70" s="254"/>
      <c r="G70" s="290"/>
      <c r="H70" s="290"/>
      <c r="I70" s="290"/>
      <c r="J70" s="291"/>
    </row>
    <row r="71" spans="1:10" ht="36" customHeight="1" x14ac:dyDescent="0.25">
      <c r="A71" s="7"/>
      <c r="B71" s="202" t="s">
        <v>156</v>
      </c>
      <c r="C71" s="340"/>
      <c r="D71" s="340"/>
      <c r="E71" s="341"/>
      <c r="F71" s="263">
        <v>25200</v>
      </c>
      <c r="G71" s="446"/>
      <c r="H71" s="446"/>
      <c r="I71" s="446"/>
      <c r="J71" s="447"/>
    </row>
    <row r="72" spans="1:10" ht="36" customHeight="1" thickBot="1" x14ac:dyDescent="0.3">
      <c r="A72" s="7"/>
      <c r="B72" s="337" t="s">
        <v>157</v>
      </c>
      <c r="C72" s="338"/>
      <c r="D72" s="338"/>
      <c r="E72" s="339"/>
      <c r="F72" s="258">
        <v>2520</v>
      </c>
      <c r="G72" s="453"/>
      <c r="H72" s="453"/>
      <c r="I72" s="453"/>
      <c r="J72" s="454"/>
    </row>
    <row r="73" spans="1:10" ht="36" customHeight="1" thickBot="1" x14ac:dyDescent="0.3">
      <c r="A73" s="7"/>
      <c r="B73" s="337" t="s">
        <v>158</v>
      </c>
      <c r="C73" s="338"/>
      <c r="D73" s="338"/>
      <c r="E73" s="339"/>
      <c r="F73" s="258">
        <v>6300</v>
      </c>
      <c r="G73" s="453"/>
      <c r="H73" s="453"/>
      <c r="I73" s="453"/>
      <c r="J73" s="454"/>
    </row>
    <row r="74" spans="1:10" ht="36" customHeight="1" thickBot="1" x14ac:dyDescent="0.3">
      <c r="A74" s="7"/>
      <c r="B74" s="337" t="s">
        <v>159</v>
      </c>
      <c r="C74" s="338"/>
      <c r="D74" s="338"/>
      <c r="E74" s="339"/>
      <c r="F74" s="258">
        <v>60048</v>
      </c>
      <c r="G74" s="453"/>
      <c r="H74" s="453"/>
      <c r="I74" s="453"/>
      <c r="J74" s="454"/>
    </row>
    <row r="75" spans="1:10" ht="24" customHeight="1" thickBot="1" x14ac:dyDescent="0.3">
      <c r="A75" s="7"/>
      <c r="B75" s="115"/>
      <c r="C75" s="185"/>
      <c r="D75" s="185"/>
      <c r="E75" s="186"/>
      <c r="F75" s="254"/>
      <c r="G75" s="290"/>
      <c r="H75" s="290"/>
      <c r="I75" s="290"/>
      <c r="J75" s="291"/>
    </row>
    <row r="76" spans="1:10" ht="36" customHeight="1" x14ac:dyDescent="0.25">
      <c r="A76" s="7" t="s">
        <v>111</v>
      </c>
      <c r="B76" s="202" t="s">
        <v>160</v>
      </c>
      <c r="C76" s="340"/>
      <c r="D76" s="340"/>
      <c r="E76" s="341"/>
      <c r="F76" s="263">
        <v>23040</v>
      </c>
      <c r="G76" s="446"/>
      <c r="H76" s="446"/>
      <c r="I76" s="446"/>
      <c r="J76" s="447"/>
    </row>
    <row r="77" spans="1:10" ht="36" customHeight="1" x14ac:dyDescent="0.25">
      <c r="A77" s="7" t="s">
        <v>111</v>
      </c>
      <c r="B77" s="145" t="s">
        <v>161</v>
      </c>
      <c r="C77" s="146"/>
      <c r="D77" s="146"/>
      <c r="E77" s="147"/>
      <c r="F77" s="255">
        <v>31500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145" t="s">
        <v>162</v>
      </c>
      <c r="C78" s="146"/>
      <c r="D78" s="146"/>
      <c r="E78" s="147"/>
      <c r="F78" s="255">
        <v>31500</v>
      </c>
      <c r="G78" s="342"/>
      <c r="H78" s="342"/>
      <c r="I78" s="342"/>
      <c r="J78" s="343"/>
    </row>
    <row r="79" spans="1:10" ht="36" customHeight="1" x14ac:dyDescent="0.25">
      <c r="A79" s="7" t="s">
        <v>111</v>
      </c>
      <c r="B79" s="145" t="s">
        <v>163</v>
      </c>
      <c r="C79" s="146"/>
      <c r="D79" s="146"/>
      <c r="E79" s="147"/>
      <c r="F79" s="255">
        <v>61020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145" t="s">
        <v>164</v>
      </c>
      <c r="C80" s="146"/>
      <c r="D80" s="146"/>
      <c r="E80" s="147"/>
      <c r="F80" s="255">
        <v>73224</v>
      </c>
      <c r="G80" s="342"/>
      <c r="H80" s="342"/>
      <c r="I80" s="342"/>
      <c r="J80" s="343"/>
    </row>
    <row r="81" spans="1:10" ht="36" customHeight="1" x14ac:dyDescent="0.25">
      <c r="A81" s="7" t="s">
        <v>111</v>
      </c>
      <c r="B81" s="145" t="s">
        <v>165</v>
      </c>
      <c r="C81" s="146"/>
      <c r="D81" s="146"/>
      <c r="E81" s="147"/>
      <c r="F81" s="255">
        <v>31500</v>
      </c>
      <c r="G81" s="342"/>
      <c r="H81" s="342"/>
      <c r="I81" s="342"/>
      <c r="J81" s="343"/>
    </row>
    <row r="82" spans="1:10" ht="36" customHeight="1" x14ac:dyDescent="0.25">
      <c r="A82" s="7" t="s">
        <v>111</v>
      </c>
      <c r="B82" s="145" t="s">
        <v>166</v>
      </c>
      <c r="C82" s="146"/>
      <c r="D82" s="146"/>
      <c r="E82" s="147"/>
      <c r="F82" s="255">
        <v>31500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145" t="s">
        <v>167</v>
      </c>
      <c r="C83" s="146"/>
      <c r="D83" s="146"/>
      <c r="E83" s="147"/>
      <c r="F83" s="255">
        <v>31500</v>
      </c>
      <c r="G83" s="342"/>
      <c r="H83" s="342"/>
      <c r="I83" s="342"/>
      <c r="J83" s="343"/>
    </row>
    <row r="84" spans="1:10" ht="36" customHeight="1" x14ac:dyDescent="0.25">
      <c r="A84" s="7"/>
      <c r="B84" s="139" t="s">
        <v>168</v>
      </c>
      <c r="C84" s="140"/>
      <c r="D84" s="140"/>
      <c r="E84" s="141"/>
      <c r="F84" s="255">
        <v>73224</v>
      </c>
      <c r="G84" s="342"/>
      <c r="H84" s="342"/>
      <c r="I84" s="342"/>
      <c r="J84" s="343"/>
    </row>
    <row r="85" spans="1:10" ht="36" customHeight="1" x14ac:dyDescent="0.25">
      <c r="A85" s="7" t="s">
        <v>111</v>
      </c>
      <c r="B85" s="145" t="s">
        <v>169</v>
      </c>
      <c r="C85" s="146"/>
      <c r="D85" s="146"/>
      <c r="E85" s="147"/>
      <c r="F85" s="255">
        <v>3240</v>
      </c>
      <c r="G85" s="342"/>
      <c r="H85" s="342"/>
      <c r="I85" s="342"/>
      <c r="J85" s="343"/>
    </row>
    <row r="86" spans="1:10" ht="36" customHeight="1" x14ac:dyDescent="0.25">
      <c r="A86" s="7"/>
      <c r="B86" s="145" t="s">
        <v>170</v>
      </c>
      <c r="C86" s="146"/>
      <c r="D86" s="146"/>
      <c r="E86" s="147"/>
      <c r="F86" s="255">
        <v>25920</v>
      </c>
      <c r="G86" s="342"/>
      <c r="H86" s="342"/>
      <c r="I86" s="342"/>
      <c r="J86" s="343"/>
    </row>
    <row r="87" spans="1:10" ht="36" customHeight="1" x14ac:dyDescent="0.25">
      <c r="B87" s="145" t="s">
        <v>171</v>
      </c>
      <c r="C87" s="146"/>
      <c r="D87" s="146"/>
      <c r="E87" s="147"/>
      <c r="F87" s="255">
        <v>20880</v>
      </c>
      <c r="G87" s="342"/>
      <c r="H87" s="342"/>
      <c r="I87" s="342"/>
      <c r="J87" s="343"/>
    </row>
    <row r="88" spans="1:10" ht="36" customHeight="1" x14ac:dyDescent="0.25">
      <c r="A88" s="7" t="s">
        <v>111</v>
      </c>
      <c r="B88" s="145" t="s">
        <v>172</v>
      </c>
      <c r="C88" s="146"/>
      <c r="D88" s="146"/>
      <c r="E88" s="147"/>
      <c r="F88" s="255">
        <v>123840</v>
      </c>
      <c r="G88" s="342"/>
      <c r="H88" s="342"/>
      <c r="I88" s="342"/>
      <c r="J88" s="343"/>
    </row>
    <row r="89" spans="1:10" ht="36" customHeight="1" x14ac:dyDescent="0.25">
      <c r="A89" s="7" t="s">
        <v>111</v>
      </c>
      <c r="B89" s="145" t="s">
        <v>173</v>
      </c>
      <c r="C89" s="146"/>
      <c r="D89" s="146"/>
      <c r="E89" s="147"/>
      <c r="F89" s="255">
        <v>38160</v>
      </c>
      <c r="G89" s="342"/>
      <c r="H89" s="342"/>
      <c r="I89" s="342"/>
      <c r="J89" s="343"/>
    </row>
    <row r="90" spans="1:10" ht="37.5" customHeight="1" x14ac:dyDescent="0.25">
      <c r="A90" s="7"/>
      <c r="B90" s="124" t="s">
        <v>174</v>
      </c>
      <c r="C90" s="125"/>
      <c r="D90" s="125"/>
      <c r="E90" s="126"/>
      <c r="F90" s="255">
        <v>6048</v>
      </c>
      <c r="G90" s="342"/>
      <c r="H90" s="342"/>
      <c r="I90" s="342"/>
      <c r="J90" s="343"/>
    </row>
    <row r="91" spans="1:10" ht="36" customHeight="1" x14ac:dyDescent="0.25">
      <c r="A91" s="7"/>
      <c r="B91" s="124" t="s">
        <v>175</v>
      </c>
      <c r="C91" s="125"/>
      <c r="D91" s="125"/>
      <c r="E91" s="126"/>
      <c r="F91" s="255">
        <v>72000</v>
      </c>
      <c r="G91" s="342"/>
      <c r="H91" s="342"/>
      <c r="I91" s="342"/>
      <c r="J91" s="343"/>
    </row>
    <row r="92" spans="1:10" ht="36" customHeight="1" x14ac:dyDescent="0.25">
      <c r="A92" s="7"/>
      <c r="B92" s="124" t="s">
        <v>176</v>
      </c>
      <c r="C92" s="125"/>
      <c r="D92" s="125"/>
      <c r="E92" s="168"/>
      <c r="F92" s="255">
        <v>27000</v>
      </c>
      <c r="G92" s="342"/>
      <c r="H92" s="342"/>
      <c r="I92" s="342"/>
      <c r="J92" s="343"/>
    </row>
    <row r="93" spans="1:10" ht="36" customHeight="1" x14ac:dyDescent="0.25">
      <c r="A93" s="7"/>
      <c r="B93" s="145" t="s">
        <v>177</v>
      </c>
      <c r="C93" s="146"/>
      <c r="D93" s="146"/>
      <c r="E93" s="147"/>
      <c r="F93" s="255">
        <v>60012</v>
      </c>
      <c r="G93" s="342"/>
      <c r="H93" s="342"/>
      <c r="I93" s="342"/>
      <c r="J93" s="343"/>
    </row>
    <row r="94" spans="1:10" ht="36" customHeight="1" x14ac:dyDescent="0.25">
      <c r="A94" s="7" t="s">
        <v>113</v>
      </c>
      <c r="B94" s="145" t="s">
        <v>178</v>
      </c>
      <c r="C94" s="146"/>
      <c r="D94" s="146"/>
      <c r="E94" s="147"/>
      <c r="F94" s="255">
        <v>41760</v>
      </c>
      <c r="G94" s="342"/>
      <c r="H94" s="342"/>
      <c r="I94" s="342"/>
      <c r="J94" s="343"/>
    </row>
    <row r="95" spans="1:10" ht="36" customHeight="1" x14ac:dyDescent="0.25">
      <c r="A95" s="7" t="s">
        <v>113</v>
      </c>
      <c r="B95" s="145" t="s">
        <v>179</v>
      </c>
      <c r="C95" s="146"/>
      <c r="D95" s="146"/>
      <c r="E95" s="147"/>
      <c r="F95" s="255">
        <v>56880</v>
      </c>
      <c r="G95" s="342"/>
      <c r="H95" s="342"/>
      <c r="I95" s="342"/>
      <c r="J95" s="343"/>
    </row>
    <row r="96" spans="1:10" ht="36" customHeight="1" x14ac:dyDescent="0.25">
      <c r="A96" s="7" t="s">
        <v>113</v>
      </c>
      <c r="B96" s="145" t="s">
        <v>180</v>
      </c>
      <c r="C96" s="146"/>
      <c r="D96" s="146"/>
      <c r="E96" s="147"/>
      <c r="F96" s="255">
        <v>56880</v>
      </c>
      <c r="G96" s="342"/>
      <c r="H96" s="342"/>
      <c r="I96" s="342"/>
      <c r="J96" s="343"/>
    </row>
    <row r="97" spans="1:10" ht="36" customHeight="1" x14ac:dyDescent="0.25">
      <c r="A97" s="7" t="s">
        <v>113</v>
      </c>
      <c r="B97" s="145" t="s">
        <v>181</v>
      </c>
      <c r="C97" s="146"/>
      <c r="D97" s="146"/>
      <c r="E97" s="147"/>
      <c r="F97" s="255">
        <v>110160</v>
      </c>
      <c r="G97" s="342"/>
      <c r="H97" s="342"/>
      <c r="I97" s="342"/>
      <c r="J97" s="343"/>
    </row>
    <row r="98" spans="1:10" ht="36" customHeight="1" x14ac:dyDescent="0.25">
      <c r="A98" s="7" t="s">
        <v>113</v>
      </c>
      <c r="B98" s="145" t="s">
        <v>182</v>
      </c>
      <c r="C98" s="146"/>
      <c r="D98" s="146"/>
      <c r="E98" s="147"/>
      <c r="F98" s="255">
        <v>132192</v>
      </c>
      <c r="G98" s="342"/>
      <c r="H98" s="342"/>
      <c r="I98" s="342"/>
      <c r="J98" s="343"/>
    </row>
    <row r="99" spans="1:10" ht="36" customHeight="1" x14ac:dyDescent="0.25">
      <c r="A99" s="7" t="s">
        <v>113</v>
      </c>
      <c r="B99" s="145" t="s">
        <v>183</v>
      </c>
      <c r="C99" s="146"/>
      <c r="D99" s="146"/>
      <c r="E99" s="147"/>
      <c r="F99" s="255">
        <v>56880</v>
      </c>
      <c r="G99" s="342"/>
      <c r="H99" s="342"/>
      <c r="I99" s="342"/>
      <c r="J99" s="343"/>
    </row>
    <row r="100" spans="1:10" ht="36" customHeight="1" x14ac:dyDescent="0.25">
      <c r="A100" s="7" t="s">
        <v>113</v>
      </c>
      <c r="B100" s="145" t="s">
        <v>184</v>
      </c>
      <c r="C100" s="146"/>
      <c r="D100" s="146"/>
      <c r="E100" s="147"/>
      <c r="F100" s="255">
        <v>56880</v>
      </c>
      <c r="G100" s="342"/>
      <c r="H100" s="342"/>
      <c r="I100" s="342"/>
      <c r="J100" s="343"/>
    </row>
    <row r="101" spans="1:10" ht="36" customHeight="1" x14ac:dyDescent="0.25">
      <c r="A101" s="7" t="s">
        <v>113</v>
      </c>
      <c r="B101" s="145" t="s">
        <v>185</v>
      </c>
      <c r="C101" s="146"/>
      <c r="D101" s="146"/>
      <c r="E101" s="147"/>
      <c r="F101" s="255">
        <v>56880</v>
      </c>
      <c r="G101" s="342"/>
      <c r="H101" s="342"/>
      <c r="I101" s="342"/>
      <c r="J101" s="343"/>
    </row>
    <row r="102" spans="1:10" ht="36" customHeight="1" x14ac:dyDescent="0.25">
      <c r="A102" s="7" t="s">
        <v>113</v>
      </c>
      <c r="B102" s="145" t="s">
        <v>186</v>
      </c>
      <c r="C102" s="146"/>
      <c r="D102" s="146"/>
      <c r="E102" s="147"/>
      <c r="F102" s="255">
        <v>6480</v>
      </c>
      <c r="G102" s="342"/>
      <c r="H102" s="342"/>
      <c r="I102" s="342"/>
      <c r="J102" s="343"/>
    </row>
    <row r="103" spans="1:10" ht="36" customHeight="1" x14ac:dyDescent="0.25">
      <c r="A103" s="7" t="s">
        <v>113</v>
      </c>
      <c r="B103" s="145" t="s">
        <v>187</v>
      </c>
      <c r="C103" s="146"/>
      <c r="D103" s="146"/>
      <c r="E103" s="147"/>
      <c r="F103" s="255">
        <v>223200</v>
      </c>
      <c r="G103" s="342"/>
      <c r="H103" s="342"/>
      <c r="I103" s="342"/>
      <c r="J103" s="343"/>
    </row>
    <row r="104" spans="1:10" ht="36" customHeight="1" thickBot="1" x14ac:dyDescent="0.3">
      <c r="A104" s="7" t="s">
        <v>113</v>
      </c>
      <c r="B104" s="337" t="s">
        <v>188</v>
      </c>
      <c r="C104" s="338"/>
      <c r="D104" s="338"/>
      <c r="E104" s="339"/>
      <c r="F104" s="258">
        <v>69120</v>
      </c>
      <c r="G104" s="453"/>
      <c r="H104" s="453"/>
      <c r="I104" s="453"/>
      <c r="J104" s="454"/>
    </row>
    <row r="105" spans="1:10" ht="36" customHeight="1" thickBot="1" x14ac:dyDescent="0.3">
      <c r="A105" s="7"/>
      <c r="B105" s="42" t="s">
        <v>189</v>
      </c>
      <c r="C105" s="43"/>
      <c r="D105" s="43"/>
      <c r="E105" s="44"/>
      <c r="F105" s="287"/>
      <c r="G105" s="288"/>
      <c r="H105" s="288"/>
      <c r="I105" s="288"/>
      <c r="J105" s="289"/>
    </row>
    <row r="106" spans="1:10" ht="22.5" customHeight="1" thickBot="1" x14ac:dyDescent="0.3">
      <c r="A106" s="7" t="s">
        <v>111</v>
      </c>
      <c r="B106" s="218" t="s">
        <v>190</v>
      </c>
      <c r="C106" s="219"/>
      <c r="D106" s="219"/>
      <c r="E106" s="219"/>
      <c r="F106" s="219"/>
      <c r="G106" s="219"/>
      <c r="H106" s="219"/>
      <c r="I106" s="219"/>
      <c r="J106" s="220"/>
    </row>
    <row r="107" spans="1:10" ht="36" customHeight="1" x14ac:dyDescent="0.25">
      <c r="A107" s="7"/>
      <c r="B107" s="205" t="s">
        <v>191</v>
      </c>
      <c r="C107" s="221"/>
      <c r="D107" s="221"/>
      <c r="E107" s="222"/>
      <c r="F107" s="142">
        <v>60</v>
      </c>
      <c r="G107" s="143"/>
      <c r="H107" s="143"/>
      <c r="I107" s="143"/>
      <c r="J107" s="144"/>
    </row>
    <row r="108" spans="1:10" ht="36" customHeight="1" x14ac:dyDescent="0.25">
      <c r="A108" s="7"/>
      <c r="B108" s="124" t="s">
        <v>192</v>
      </c>
      <c r="C108" s="125"/>
      <c r="D108" s="125"/>
      <c r="E108" s="126"/>
      <c r="F108" s="127">
        <v>60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193</v>
      </c>
      <c r="C109" s="125"/>
      <c r="D109" s="125"/>
      <c r="E109" s="126"/>
      <c r="F109" s="127">
        <v>120</v>
      </c>
      <c r="G109" s="128"/>
      <c r="H109" s="128"/>
      <c r="I109" s="128"/>
      <c r="J109" s="129"/>
    </row>
    <row r="110" spans="1:10" ht="36" customHeight="1" thickBot="1" x14ac:dyDescent="0.3">
      <c r="A110" s="7"/>
      <c r="B110" s="130" t="s">
        <v>194</v>
      </c>
      <c r="C110" s="131"/>
      <c r="D110" s="131"/>
      <c r="E110" s="132"/>
      <c r="F110" s="287"/>
      <c r="G110" s="288"/>
      <c r="H110" s="288"/>
      <c r="I110" s="288"/>
      <c r="J110" s="289"/>
    </row>
    <row r="111" spans="1:10" ht="36" customHeight="1" x14ac:dyDescent="0.25">
      <c r="A111" s="7" t="s">
        <v>111</v>
      </c>
      <c r="B111" s="145" t="s">
        <v>195</v>
      </c>
      <c r="C111" s="146"/>
      <c r="D111" s="146"/>
      <c r="E111" s="147"/>
      <c r="F111" s="45">
        <f>H111*1.2</f>
        <v>14688</v>
      </c>
      <c r="G111" s="46">
        <f>H111*1.1</f>
        <v>13464.000000000002</v>
      </c>
      <c r="H111" s="46">
        <v>12240</v>
      </c>
      <c r="I111" s="46">
        <f>H111*0.75</f>
        <v>9180</v>
      </c>
      <c r="J111" s="47">
        <f>H111*0.5</f>
        <v>6120</v>
      </c>
    </row>
    <row r="112" spans="1:10" ht="36" customHeight="1" x14ac:dyDescent="0.25">
      <c r="A112" s="7" t="s">
        <v>111</v>
      </c>
      <c r="B112" s="145" t="s">
        <v>196</v>
      </c>
      <c r="C112" s="146"/>
      <c r="D112" s="146"/>
      <c r="E112" s="147"/>
      <c r="F112" s="255">
        <v>12240</v>
      </c>
      <c r="G112" s="342"/>
      <c r="H112" s="342"/>
      <c r="I112" s="342"/>
      <c r="J112" s="343"/>
    </row>
    <row r="113" spans="1:10" ht="36" customHeight="1" x14ac:dyDescent="0.25">
      <c r="A113" s="7" t="s">
        <v>111</v>
      </c>
      <c r="B113" s="145" t="s">
        <v>197</v>
      </c>
      <c r="C113" s="146"/>
      <c r="D113" s="146"/>
      <c r="E113" s="147"/>
      <c r="F113" s="255">
        <v>40320</v>
      </c>
      <c r="G113" s="342"/>
      <c r="H113" s="342"/>
      <c r="I113" s="342"/>
      <c r="J113" s="343"/>
    </row>
    <row r="114" spans="1:10" ht="36" customHeight="1" x14ac:dyDescent="0.25">
      <c r="A114" s="7" t="s">
        <v>113</v>
      </c>
      <c r="B114" s="145" t="s">
        <v>198</v>
      </c>
      <c r="C114" s="146"/>
      <c r="D114" s="146"/>
      <c r="E114" s="147"/>
      <c r="F114" s="45">
        <f>H114*1.2</f>
        <v>26784</v>
      </c>
      <c r="G114" s="46">
        <f>H114*1.1</f>
        <v>24552.000000000004</v>
      </c>
      <c r="H114" s="46">
        <v>22320</v>
      </c>
      <c r="I114" s="46">
        <f>H114*0.75</f>
        <v>16740</v>
      </c>
      <c r="J114" s="47">
        <f>H114*0.5</f>
        <v>11160</v>
      </c>
    </row>
    <row r="115" spans="1:10" ht="36" customHeight="1" x14ac:dyDescent="0.25">
      <c r="A115" s="7" t="s">
        <v>113</v>
      </c>
      <c r="B115" s="145" t="s">
        <v>231</v>
      </c>
      <c r="C115" s="146"/>
      <c r="D115" s="146"/>
      <c r="E115" s="147"/>
      <c r="F115" s="255">
        <v>22320</v>
      </c>
      <c r="G115" s="342"/>
      <c r="H115" s="342"/>
      <c r="I115" s="342"/>
      <c r="J115" s="343"/>
    </row>
    <row r="116" spans="1:10" ht="36" customHeight="1" x14ac:dyDescent="0.25">
      <c r="A116" s="7" t="s">
        <v>113</v>
      </c>
      <c r="B116" s="145" t="s">
        <v>200</v>
      </c>
      <c r="C116" s="146"/>
      <c r="D116" s="146"/>
      <c r="E116" s="147"/>
      <c r="F116" s="255">
        <v>72720</v>
      </c>
      <c r="G116" s="342"/>
      <c r="H116" s="342"/>
      <c r="I116" s="342"/>
      <c r="J116" s="343"/>
    </row>
    <row r="117" spans="1:10" ht="36" customHeight="1" thickBot="1" x14ac:dyDescent="0.3">
      <c r="A117" s="7"/>
      <c r="B117" s="124" t="s">
        <v>201</v>
      </c>
      <c r="C117" s="125"/>
      <c r="D117" s="125"/>
      <c r="E117" s="126"/>
      <c r="F117" s="255">
        <v>12240</v>
      </c>
      <c r="G117" s="342"/>
      <c r="H117" s="342"/>
      <c r="I117" s="342"/>
      <c r="J117" s="343"/>
    </row>
    <row r="118" spans="1:10" ht="54" customHeight="1" thickBot="1" x14ac:dyDescent="0.3">
      <c r="A118" s="7"/>
      <c r="B118" s="130" t="s">
        <v>202</v>
      </c>
      <c r="C118" s="131"/>
      <c r="D118" s="131"/>
      <c r="E118" s="132"/>
      <c r="F118" s="256"/>
      <c r="G118" s="357"/>
      <c r="H118" s="357"/>
      <c r="I118" s="357"/>
      <c r="J118" s="358"/>
    </row>
    <row r="119" spans="1:10" ht="36" customHeight="1" thickBot="1" x14ac:dyDescent="0.3">
      <c r="A119" s="7"/>
      <c r="B119" s="136" t="s">
        <v>190</v>
      </c>
      <c r="C119" s="137"/>
      <c r="D119" s="137"/>
      <c r="E119" s="137"/>
      <c r="F119" s="137"/>
      <c r="G119" s="137"/>
      <c r="H119" s="137"/>
      <c r="I119" s="137"/>
      <c r="J119" s="138"/>
    </row>
    <row r="120" spans="1:10" ht="36" customHeight="1" x14ac:dyDescent="0.25">
      <c r="A120" s="7"/>
      <c r="B120" s="139" t="s">
        <v>203</v>
      </c>
      <c r="C120" s="140"/>
      <c r="D120" s="140"/>
      <c r="E120" s="141"/>
      <c r="F120" s="142">
        <v>90</v>
      </c>
      <c r="G120" s="143"/>
      <c r="H120" s="143"/>
      <c r="I120" s="143"/>
      <c r="J120" s="144"/>
    </row>
    <row r="121" spans="1:10" ht="36" customHeight="1" x14ac:dyDescent="0.25">
      <c r="A121" s="7"/>
      <c r="B121" s="124" t="s">
        <v>204</v>
      </c>
      <c r="C121" s="125"/>
      <c r="D121" s="125"/>
      <c r="E121" s="126"/>
      <c r="F121" s="127">
        <v>45</v>
      </c>
      <c r="G121" s="128"/>
      <c r="H121" s="128"/>
      <c r="I121" s="128"/>
      <c r="J121" s="129"/>
    </row>
    <row r="122" spans="1:10" ht="36" customHeight="1" x14ac:dyDescent="0.25">
      <c r="A122" s="7"/>
      <c r="B122" s="124" t="s">
        <v>205</v>
      </c>
      <c r="C122" s="125"/>
      <c r="D122" s="125"/>
      <c r="E122" s="126"/>
      <c r="F122" s="127">
        <v>45</v>
      </c>
      <c r="G122" s="128"/>
      <c r="H122" s="128"/>
      <c r="I122" s="128"/>
      <c r="J122" s="129"/>
    </row>
    <row r="123" spans="1:10" ht="36" customHeight="1" x14ac:dyDescent="0.25">
      <c r="A123" s="7"/>
      <c r="B123" s="124" t="s">
        <v>206</v>
      </c>
      <c r="C123" s="125"/>
      <c r="D123" s="125"/>
      <c r="E123" s="126"/>
      <c r="F123" s="127">
        <v>90</v>
      </c>
      <c r="G123" s="128"/>
      <c r="H123" s="128"/>
      <c r="I123" s="128"/>
      <c r="J123" s="129"/>
    </row>
    <row r="124" spans="1:10" ht="36" customHeight="1" thickBot="1" x14ac:dyDescent="0.3">
      <c r="A124" s="7"/>
      <c r="B124" s="124" t="s">
        <v>207</v>
      </c>
      <c r="C124" s="125"/>
      <c r="D124" s="125"/>
      <c r="E124" s="126"/>
      <c r="F124" s="127">
        <v>90</v>
      </c>
      <c r="G124" s="128"/>
      <c r="H124" s="128"/>
      <c r="I124" s="128"/>
      <c r="J124" s="129"/>
    </row>
    <row r="125" spans="1:10" ht="24" thickBot="1" x14ac:dyDescent="0.3">
      <c r="A125" s="7"/>
      <c r="B125" s="115"/>
      <c r="C125" s="116"/>
      <c r="D125" s="116"/>
      <c r="E125" s="117"/>
      <c r="F125" s="118"/>
      <c r="G125" s="119"/>
      <c r="H125" s="119"/>
      <c r="I125" s="119"/>
      <c r="J125" s="120"/>
    </row>
    <row r="126" spans="1:10" ht="21" customHeight="1" x14ac:dyDescent="0.25">
      <c r="A126" s="7"/>
      <c r="B126" s="25"/>
      <c r="C126" s="26"/>
      <c r="D126" s="26"/>
      <c r="E126" s="26"/>
      <c r="F126" s="27"/>
      <c r="G126" s="27"/>
      <c r="H126" s="27"/>
      <c r="I126" s="27"/>
      <c r="J126" s="27"/>
    </row>
    <row r="127" spans="1:10" ht="56.25" customHeight="1" x14ac:dyDescent="0.25">
      <c r="A127" s="7"/>
      <c r="B127" s="121" t="s">
        <v>264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41.25" customHeight="1" x14ac:dyDescent="0.25">
      <c r="A128" s="7"/>
      <c r="B128" s="121" t="s">
        <v>209</v>
      </c>
      <c r="C128" s="121"/>
      <c r="D128" s="121"/>
      <c r="E128" s="121"/>
      <c r="F128" s="121"/>
      <c r="G128" s="121"/>
      <c r="H128" s="121"/>
      <c r="I128" s="121"/>
      <c r="J128" s="121"/>
    </row>
    <row r="129" spans="1:10" ht="21" x14ac:dyDescent="0.25">
      <c r="A129" s="7" t="s">
        <v>113</v>
      </c>
      <c r="B129" s="122" t="s">
        <v>268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42" customHeight="1" x14ac:dyDescent="0.25">
      <c r="A130" s="7"/>
      <c r="B130" s="123" t="s">
        <v>211</v>
      </c>
      <c r="C130" s="123"/>
      <c r="D130" s="123"/>
      <c r="E130" s="123"/>
      <c r="F130" s="123"/>
      <c r="G130" s="123"/>
      <c r="H130" s="123"/>
      <c r="I130" s="123"/>
      <c r="J130" s="123"/>
    </row>
    <row r="131" spans="1:10" ht="21" x14ac:dyDescent="0.25">
      <c r="A131" s="7"/>
    </row>
  </sheetData>
  <sheetProtection selectLockedCells="1" selectUnlockedCells="1"/>
  <mergeCells count="24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B112:E112"/>
    <mergeCell ref="F112:J112"/>
    <mergeCell ref="F105:J105"/>
    <mergeCell ref="B106:J106"/>
    <mergeCell ref="B107:E107"/>
    <mergeCell ref="F107:J107"/>
    <mergeCell ref="B108:E108"/>
    <mergeCell ref="F108:J108"/>
    <mergeCell ref="B117:E117"/>
    <mergeCell ref="F117:J117"/>
    <mergeCell ref="B118:E118"/>
    <mergeCell ref="F118:J118"/>
    <mergeCell ref="B119:J119"/>
    <mergeCell ref="B120:E120"/>
    <mergeCell ref="F120:J120"/>
    <mergeCell ref="B113:E113"/>
    <mergeCell ref="F113:J113"/>
    <mergeCell ref="B114:E114"/>
    <mergeCell ref="B115:E115"/>
    <mergeCell ref="F115:J115"/>
    <mergeCell ref="B116:E116"/>
    <mergeCell ref="F116:J116"/>
    <mergeCell ref="B129:J129"/>
    <mergeCell ref="B130:J130"/>
    <mergeCell ref="B124:E124"/>
    <mergeCell ref="F124:J124"/>
    <mergeCell ref="B125:E125"/>
    <mergeCell ref="F125:J125"/>
    <mergeCell ref="B127:J127"/>
    <mergeCell ref="B128:J128"/>
    <mergeCell ref="B121:E121"/>
    <mergeCell ref="F121:J121"/>
    <mergeCell ref="B122:E122"/>
    <mergeCell ref="F122:J122"/>
    <mergeCell ref="B123:E123"/>
    <mergeCell ref="F123:J12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72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47908.799999999996</v>
      </c>
      <c r="G8" s="16">
        <f>H8*1.1</f>
        <v>43916.4</v>
      </c>
      <c r="H8" s="16">
        <v>39924</v>
      </c>
      <c r="I8" s="16">
        <f>H8*0.75</f>
        <v>29943</v>
      </c>
      <c r="J8" s="16">
        <f>H8*0.5</f>
        <v>19962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79056</v>
      </c>
      <c r="G9" s="17">
        <f>H9*1.1</f>
        <v>72468</v>
      </c>
      <c r="H9" s="17">
        <v>65880</v>
      </c>
      <c r="I9" s="17">
        <f>H9*0.75</f>
        <v>49410</v>
      </c>
      <c r="J9" s="17">
        <f>H9*0.5</f>
        <v>32940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54734.400000000001</v>
      </c>
      <c r="G11" s="16">
        <f>H11*1.1</f>
        <v>50173.200000000004</v>
      </c>
      <c r="H11" s="16">
        <v>45612</v>
      </c>
      <c r="I11" s="16">
        <f>H11*0.75</f>
        <v>34209</v>
      </c>
      <c r="J11" s="16">
        <f>H11*0.5</f>
        <v>22806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90374.399999999994</v>
      </c>
      <c r="G12" s="17">
        <f>H12*1.1</f>
        <v>82843.200000000012</v>
      </c>
      <c r="H12" s="17">
        <v>75312</v>
      </c>
      <c r="I12" s="17">
        <f>H12*0.75</f>
        <v>56484</v>
      </c>
      <c r="J12" s="17">
        <f>H12*0.5</f>
        <v>37656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7776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12960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864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1440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1800 до 136800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1800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7200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14400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21600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28800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36000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43200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50400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57600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64800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72000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79200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86400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93600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100800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108000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115200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122400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129600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136800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"&amp;MIN(F42:F52)&amp;" до "&amp;MAX(F42:F52)</f>
        <v>Цена от 864 до 29592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5148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493</v>
      </c>
      <c r="C43" s="125"/>
      <c r="D43" s="125"/>
      <c r="E43" s="126"/>
      <c r="F43" s="127">
        <v>864</v>
      </c>
      <c r="G43" s="128"/>
      <c r="H43" s="128"/>
      <c r="I43" s="128"/>
      <c r="J43" s="129"/>
    </row>
    <row r="44" spans="1:10" ht="36" customHeight="1" x14ac:dyDescent="0.25">
      <c r="A44" s="7"/>
      <c r="B44" s="124" t="s">
        <v>212</v>
      </c>
      <c r="C44" s="125"/>
      <c r="D44" s="125"/>
      <c r="E44" s="126"/>
      <c r="F44" s="127">
        <v>864</v>
      </c>
      <c r="G44" s="128"/>
      <c r="H44" s="128"/>
      <c r="I44" s="128"/>
      <c r="J44" s="129"/>
    </row>
    <row r="45" spans="1:10" ht="36" customHeight="1" x14ac:dyDescent="0.25">
      <c r="A45" s="7"/>
      <c r="B45" s="139" t="s">
        <v>145</v>
      </c>
      <c r="C45" s="140"/>
      <c r="D45" s="140"/>
      <c r="E45" s="141"/>
      <c r="F45" s="142">
        <v>15588</v>
      </c>
      <c r="G45" s="143"/>
      <c r="H45" s="143"/>
      <c r="I45" s="143"/>
      <c r="J45" s="144"/>
    </row>
    <row r="46" spans="1:10" ht="36" customHeight="1" x14ac:dyDescent="0.25">
      <c r="A46" s="7"/>
      <c r="B46" s="124" t="s">
        <v>146</v>
      </c>
      <c r="C46" s="125"/>
      <c r="D46" s="125"/>
      <c r="E46" s="126"/>
      <c r="F46" s="127">
        <v>9000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147</v>
      </c>
      <c r="C47" s="125"/>
      <c r="D47" s="125"/>
      <c r="E47" s="126"/>
      <c r="F47" s="127">
        <v>15588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148</v>
      </c>
      <c r="C48" s="125"/>
      <c r="D48" s="125"/>
      <c r="E48" s="126"/>
      <c r="F48" s="127">
        <v>1548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149</v>
      </c>
      <c r="C49" s="125"/>
      <c r="D49" s="125"/>
      <c r="E49" s="126"/>
      <c r="F49" s="127">
        <v>1548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150</v>
      </c>
      <c r="C50" s="125"/>
      <c r="D50" s="125"/>
      <c r="E50" s="126"/>
      <c r="F50" s="127">
        <v>3096</v>
      </c>
      <c r="G50" s="128"/>
      <c r="H50" s="128"/>
      <c r="I50" s="128"/>
      <c r="J50" s="129"/>
    </row>
    <row r="51" spans="1:10" ht="36" customHeight="1" x14ac:dyDescent="0.25">
      <c r="A51" s="7"/>
      <c r="B51" s="124" t="s">
        <v>151</v>
      </c>
      <c r="C51" s="125"/>
      <c r="D51" s="125"/>
      <c r="E51" s="126"/>
      <c r="F51" s="127">
        <v>4644</v>
      </c>
      <c r="G51" s="128"/>
      <c r="H51" s="128"/>
      <c r="I51" s="128"/>
      <c r="J51" s="129"/>
    </row>
    <row r="52" spans="1:10" ht="36" customHeight="1" thickBot="1" x14ac:dyDescent="0.3">
      <c r="A52" s="7"/>
      <c r="B52" s="124" t="s">
        <v>152</v>
      </c>
      <c r="C52" s="125"/>
      <c r="D52" s="125"/>
      <c r="E52" s="126"/>
      <c r="F52" s="127">
        <v>29592</v>
      </c>
      <c r="G52" s="128"/>
      <c r="H52" s="128"/>
      <c r="I52" s="128"/>
      <c r="J52" s="129"/>
    </row>
    <row r="53" spans="1:10" ht="21.75" customHeight="1" thickBot="1" x14ac:dyDescent="0.3">
      <c r="A53" s="7"/>
      <c r="B53" s="115"/>
      <c r="C53" s="116"/>
      <c r="D53" s="116"/>
      <c r="E53" s="117"/>
      <c r="F53" s="118" t="s">
        <v>153</v>
      </c>
      <c r="G53" s="119"/>
      <c r="H53" s="119"/>
      <c r="I53" s="119"/>
      <c r="J53" s="120"/>
    </row>
    <row r="54" spans="1:10" ht="36" customHeight="1" thickBot="1" x14ac:dyDescent="0.3">
      <c r="A54" s="7"/>
      <c r="B54" s="124" t="s">
        <v>154</v>
      </c>
      <c r="C54" s="125"/>
      <c r="D54" s="125"/>
      <c r="E54" s="126"/>
      <c r="F54" s="127">
        <v>180</v>
      </c>
      <c r="G54" s="128"/>
      <c r="H54" s="128"/>
      <c r="I54" s="128"/>
      <c r="J54" s="129"/>
    </row>
    <row r="55" spans="1:10" ht="54" customHeight="1" thickBot="1" x14ac:dyDescent="0.3">
      <c r="A55" s="7"/>
      <c r="B55" s="266" t="s">
        <v>213</v>
      </c>
      <c r="C55" s="267"/>
      <c r="D55" s="267"/>
      <c r="E55" s="268"/>
      <c r="F55" s="287" t="str">
        <f>"Цена от "&amp;MIN(F57,F62:J63,H97,F64:J75)&amp;" до "&amp;MAX(F57,F62:J63,H97,F64:J75)</f>
        <v>Цена от 3312 до 123840</v>
      </c>
      <c r="G55" s="288"/>
      <c r="H55" s="288"/>
      <c r="I55" s="288"/>
      <c r="J55" s="289"/>
    </row>
    <row r="56" spans="1:10" ht="24" thickBot="1" x14ac:dyDescent="0.3">
      <c r="A56" s="7"/>
      <c r="B56" s="115"/>
      <c r="C56" s="116"/>
      <c r="D56" s="116"/>
      <c r="E56" s="117"/>
      <c r="F56" s="118"/>
      <c r="G56" s="119"/>
      <c r="H56" s="119"/>
      <c r="I56" s="119"/>
      <c r="J56" s="120"/>
    </row>
    <row r="57" spans="1:10" ht="36" customHeight="1" x14ac:dyDescent="0.25">
      <c r="A57" s="7"/>
      <c r="B57" s="124" t="s">
        <v>156</v>
      </c>
      <c r="C57" s="125"/>
      <c r="D57" s="125"/>
      <c r="E57" s="126"/>
      <c r="F57" s="127">
        <v>24120</v>
      </c>
      <c r="G57" s="128"/>
      <c r="H57" s="128"/>
      <c r="I57" s="128"/>
      <c r="J57" s="129"/>
    </row>
    <row r="58" spans="1:10" ht="36" customHeight="1" x14ac:dyDescent="0.25">
      <c r="A58" s="7"/>
      <c r="B58" s="162" t="s">
        <v>157</v>
      </c>
      <c r="C58" s="163"/>
      <c r="D58" s="163"/>
      <c r="E58" s="164"/>
      <c r="F58" s="165">
        <v>2412</v>
      </c>
      <c r="G58" s="166"/>
      <c r="H58" s="166"/>
      <c r="I58" s="166"/>
      <c r="J58" s="167"/>
    </row>
    <row r="59" spans="1:10" ht="36" customHeight="1" x14ac:dyDescent="0.25">
      <c r="A59" s="7"/>
      <c r="B59" s="162" t="s">
        <v>158</v>
      </c>
      <c r="C59" s="163"/>
      <c r="D59" s="163"/>
      <c r="E59" s="164"/>
      <c r="F59" s="165">
        <v>6048</v>
      </c>
      <c r="G59" s="166"/>
      <c r="H59" s="166"/>
      <c r="I59" s="166"/>
      <c r="J59" s="167"/>
    </row>
    <row r="60" spans="1:10" ht="36" customHeight="1" thickBot="1" x14ac:dyDescent="0.3">
      <c r="A60" s="7"/>
      <c r="B60" s="337" t="s">
        <v>159</v>
      </c>
      <c r="C60" s="338"/>
      <c r="D60" s="338"/>
      <c r="E60" s="339"/>
      <c r="F60" s="165">
        <v>60048</v>
      </c>
      <c r="G60" s="166"/>
      <c r="H60" s="166"/>
      <c r="I60" s="166"/>
      <c r="J60" s="167"/>
    </row>
    <row r="61" spans="1:10" ht="24" thickBot="1" x14ac:dyDescent="0.3">
      <c r="A61" s="7"/>
      <c r="B61" s="115"/>
      <c r="C61" s="116"/>
      <c r="D61" s="116"/>
      <c r="E61" s="117"/>
      <c r="F61" s="118"/>
      <c r="G61" s="119"/>
      <c r="H61" s="119"/>
      <c r="I61" s="119"/>
      <c r="J61" s="120"/>
    </row>
    <row r="62" spans="1:10" ht="36" customHeight="1" x14ac:dyDescent="0.25">
      <c r="A62" s="7" t="s">
        <v>111</v>
      </c>
      <c r="B62" s="139" t="s">
        <v>160</v>
      </c>
      <c r="C62" s="140"/>
      <c r="D62" s="140"/>
      <c r="E62" s="141"/>
      <c r="F62" s="142">
        <v>35820</v>
      </c>
      <c r="G62" s="143"/>
      <c r="H62" s="143"/>
      <c r="I62" s="143"/>
      <c r="J62" s="144"/>
    </row>
    <row r="63" spans="1:10" ht="36" customHeight="1" x14ac:dyDescent="0.25">
      <c r="A63" s="7" t="s">
        <v>111</v>
      </c>
      <c r="B63" s="145" t="s">
        <v>161</v>
      </c>
      <c r="C63" s="146"/>
      <c r="D63" s="146"/>
      <c r="E63" s="147"/>
      <c r="F63" s="127">
        <v>35820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162</v>
      </c>
      <c r="C64" s="125"/>
      <c r="D64" s="125"/>
      <c r="E64" s="126"/>
      <c r="F64" s="127">
        <v>33120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163</v>
      </c>
      <c r="C65" s="125"/>
      <c r="D65" s="125"/>
      <c r="E65" s="126"/>
      <c r="F65" s="127">
        <v>51840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164</v>
      </c>
      <c r="C66" s="125"/>
      <c r="D66" s="125"/>
      <c r="E66" s="126"/>
      <c r="F66" s="127">
        <v>62208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165</v>
      </c>
      <c r="C67" s="125"/>
      <c r="D67" s="125"/>
      <c r="E67" s="126"/>
      <c r="F67" s="127">
        <v>23004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166</v>
      </c>
      <c r="C68" s="125"/>
      <c r="D68" s="125"/>
      <c r="E68" s="126"/>
      <c r="F68" s="127">
        <v>19854</v>
      </c>
      <c r="G68" s="128"/>
      <c r="H68" s="128"/>
      <c r="I68" s="128"/>
      <c r="J68" s="129"/>
    </row>
    <row r="69" spans="1:10" ht="36" customHeight="1" x14ac:dyDescent="0.25">
      <c r="A69" s="7" t="s">
        <v>111</v>
      </c>
      <c r="B69" s="124" t="s">
        <v>167</v>
      </c>
      <c r="C69" s="125"/>
      <c r="D69" s="125"/>
      <c r="E69" s="126"/>
      <c r="F69" s="127">
        <v>35820</v>
      </c>
      <c r="G69" s="128"/>
      <c r="H69" s="128"/>
      <c r="I69" s="128"/>
      <c r="J69" s="129"/>
    </row>
    <row r="70" spans="1:10" ht="36" customHeight="1" x14ac:dyDescent="0.25">
      <c r="A70" s="7"/>
      <c r="B70" s="139" t="s">
        <v>168</v>
      </c>
      <c r="C70" s="140"/>
      <c r="D70" s="140"/>
      <c r="E70" s="141"/>
      <c r="F70" s="127">
        <v>32400</v>
      </c>
      <c r="G70" s="128"/>
      <c r="H70" s="128"/>
      <c r="I70" s="128"/>
      <c r="J70" s="129"/>
    </row>
    <row r="71" spans="1:10" ht="36" customHeight="1" x14ac:dyDescent="0.25">
      <c r="A71" s="7" t="s">
        <v>111</v>
      </c>
      <c r="B71" s="139" t="s">
        <v>169</v>
      </c>
      <c r="C71" s="140"/>
      <c r="D71" s="140"/>
      <c r="E71" s="141"/>
      <c r="F71" s="127">
        <v>3312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170</v>
      </c>
      <c r="C72" s="146"/>
      <c r="D72" s="146"/>
      <c r="E72" s="147"/>
      <c r="F72" s="127">
        <v>11700</v>
      </c>
      <c r="G72" s="128"/>
      <c r="H72" s="128"/>
      <c r="I72" s="128"/>
      <c r="J72" s="129"/>
    </row>
    <row r="73" spans="1:10" ht="36" customHeight="1" x14ac:dyDescent="0.25">
      <c r="A73" s="7"/>
      <c r="B73" s="145" t="s">
        <v>171</v>
      </c>
      <c r="C73" s="146"/>
      <c r="D73" s="146"/>
      <c r="E73" s="147"/>
      <c r="F73" s="127">
        <v>10080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45" t="s">
        <v>172</v>
      </c>
      <c r="C74" s="146"/>
      <c r="D74" s="146"/>
      <c r="E74" s="147"/>
      <c r="F74" s="127">
        <v>123840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173</v>
      </c>
      <c r="C75" s="125"/>
      <c r="D75" s="125"/>
      <c r="E75" s="126"/>
      <c r="F75" s="127">
        <v>33084</v>
      </c>
      <c r="G75" s="128"/>
      <c r="H75" s="128"/>
      <c r="I75" s="128"/>
      <c r="J75" s="129"/>
    </row>
    <row r="76" spans="1:10" ht="37.5" customHeight="1" x14ac:dyDescent="0.25">
      <c r="A76" s="7"/>
      <c r="B76" s="124" t="s">
        <v>174</v>
      </c>
      <c r="C76" s="125"/>
      <c r="D76" s="125"/>
      <c r="E76" s="126"/>
      <c r="F76" s="127">
        <v>5148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175</v>
      </c>
      <c r="C77" s="125"/>
      <c r="D77" s="125"/>
      <c r="E77" s="126"/>
      <c r="F77" s="127">
        <v>33030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176</v>
      </c>
      <c r="C78" s="125"/>
      <c r="D78" s="125"/>
      <c r="E78" s="168"/>
      <c r="F78" s="127">
        <v>30060</v>
      </c>
      <c r="G78" s="128"/>
      <c r="H78" s="128"/>
      <c r="I78" s="128"/>
      <c r="J78" s="129"/>
    </row>
    <row r="79" spans="1:10" ht="36" customHeight="1" x14ac:dyDescent="0.25">
      <c r="A79" s="7"/>
      <c r="B79" s="145" t="s">
        <v>177</v>
      </c>
      <c r="C79" s="146"/>
      <c r="D79" s="146"/>
      <c r="E79" s="146"/>
      <c r="F79" s="127">
        <v>30060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178</v>
      </c>
      <c r="C80" s="125"/>
      <c r="D80" s="125"/>
      <c r="E80" s="126"/>
      <c r="F80" s="127">
        <v>59760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179</v>
      </c>
      <c r="C81" s="125"/>
      <c r="D81" s="125"/>
      <c r="E81" s="126"/>
      <c r="F81" s="127">
        <v>59760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180</v>
      </c>
      <c r="C82" s="125"/>
      <c r="D82" s="125"/>
      <c r="E82" s="126"/>
      <c r="F82" s="127">
        <v>54720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24" t="s">
        <v>181</v>
      </c>
      <c r="C83" s="125"/>
      <c r="D83" s="125"/>
      <c r="E83" s="126"/>
      <c r="F83" s="127">
        <v>85680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62" t="s">
        <v>182</v>
      </c>
      <c r="C84" s="163"/>
      <c r="D84" s="163"/>
      <c r="E84" s="164"/>
      <c r="F84" s="165">
        <v>102816</v>
      </c>
      <c r="G84" s="166"/>
      <c r="H84" s="166"/>
      <c r="I84" s="166"/>
      <c r="J84" s="167"/>
    </row>
    <row r="85" spans="1:10" ht="36" customHeight="1" x14ac:dyDescent="0.25">
      <c r="A85" s="7" t="s">
        <v>113</v>
      </c>
      <c r="B85" s="124" t="s">
        <v>183</v>
      </c>
      <c r="C85" s="125"/>
      <c r="D85" s="125"/>
      <c r="E85" s="126"/>
      <c r="F85" s="127">
        <v>38160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184</v>
      </c>
      <c r="C86" s="125"/>
      <c r="D86" s="125"/>
      <c r="E86" s="126"/>
      <c r="F86" s="127">
        <v>33120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185</v>
      </c>
      <c r="C87" s="125"/>
      <c r="D87" s="125"/>
      <c r="E87" s="126"/>
      <c r="F87" s="127">
        <v>59760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186</v>
      </c>
      <c r="C88" s="125"/>
      <c r="D88" s="125"/>
      <c r="E88" s="126"/>
      <c r="F88" s="127">
        <v>5760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187</v>
      </c>
      <c r="C89" s="125"/>
      <c r="D89" s="125"/>
      <c r="E89" s="126"/>
      <c r="F89" s="127">
        <v>204480</v>
      </c>
      <c r="G89" s="128"/>
      <c r="H89" s="128"/>
      <c r="I89" s="128"/>
      <c r="J89" s="129"/>
    </row>
    <row r="90" spans="1:10" ht="36" customHeight="1" thickBot="1" x14ac:dyDescent="0.3">
      <c r="A90" s="7" t="s">
        <v>113</v>
      </c>
      <c r="B90" s="124" t="s">
        <v>188</v>
      </c>
      <c r="C90" s="125"/>
      <c r="D90" s="125"/>
      <c r="E90" s="126"/>
      <c r="F90" s="127">
        <v>54720</v>
      </c>
      <c r="G90" s="128"/>
      <c r="H90" s="128"/>
      <c r="I90" s="128"/>
      <c r="J90" s="129"/>
    </row>
    <row r="91" spans="1:10" ht="36" customHeight="1" thickBot="1" x14ac:dyDescent="0.3">
      <c r="A91" s="7"/>
      <c r="B91" s="42" t="s">
        <v>189</v>
      </c>
      <c r="C91" s="43"/>
      <c r="D91" s="43"/>
      <c r="E91" s="44"/>
      <c r="F91" s="287"/>
      <c r="G91" s="288"/>
      <c r="H91" s="288"/>
      <c r="I91" s="288"/>
      <c r="J91" s="289"/>
    </row>
    <row r="92" spans="1:10" ht="22.5" customHeight="1" thickBot="1" x14ac:dyDescent="0.3">
      <c r="A92" s="7" t="s">
        <v>111</v>
      </c>
      <c r="B92" s="218" t="s">
        <v>190</v>
      </c>
      <c r="C92" s="219"/>
      <c r="D92" s="219"/>
      <c r="E92" s="219"/>
      <c r="F92" s="219"/>
      <c r="G92" s="219"/>
      <c r="H92" s="219"/>
      <c r="I92" s="219"/>
      <c r="J92" s="220"/>
    </row>
    <row r="93" spans="1:10" ht="36" customHeight="1" x14ac:dyDescent="0.25">
      <c r="A93" s="7"/>
      <c r="B93" s="205" t="s">
        <v>191</v>
      </c>
      <c r="C93" s="221"/>
      <c r="D93" s="221"/>
      <c r="E93" s="222"/>
      <c r="F93" s="142">
        <v>60</v>
      </c>
      <c r="G93" s="143"/>
      <c r="H93" s="143"/>
      <c r="I93" s="143"/>
      <c r="J93" s="144"/>
    </row>
    <row r="94" spans="1:10" ht="36" customHeight="1" x14ac:dyDescent="0.25">
      <c r="A94" s="7"/>
      <c r="B94" s="124" t="s">
        <v>192</v>
      </c>
      <c r="C94" s="125"/>
      <c r="D94" s="125"/>
      <c r="E94" s="126"/>
      <c r="F94" s="127">
        <v>60</v>
      </c>
      <c r="G94" s="128"/>
      <c r="H94" s="128"/>
      <c r="I94" s="128"/>
      <c r="J94" s="129"/>
    </row>
    <row r="95" spans="1:10" ht="36" customHeight="1" thickBot="1" x14ac:dyDescent="0.3">
      <c r="A95" s="7"/>
      <c r="B95" s="124" t="s">
        <v>193</v>
      </c>
      <c r="C95" s="125"/>
      <c r="D95" s="125"/>
      <c r="E95" s="126"/>
      <c r="F95" s="127">
        <v>120</v>
      </c>
      <c r="G95" s="128"/>
      <c r="H95" s="128"/>
      <c r="I95" s="128"/>
      <c r="J95" s="129"/>
    </row>
    <row r="96" spans="1:10" ht="36" customHeight="1" thickBot="1" x14ac:dyDescent="0.3">
      <c r="A96" s="7"/>
      <c r="B96" s="130" t="s">
        <v>194</v>
      </c>
      <c r="C96" s="131"/>
      <c r="D96" s="131"/>
      <c r="E96" s="132"/>
      <c r="F96" s="287"/>
      <c r="G96" s="288"/>
      <c r="H96" s="288"/>
      <c r="I96" s="288"/>
      <c r="J96" s="289"/>
    </row>
    <row r="97" spans="1:10" ht="36" customHeight="1" x14ac:dyDescent="0.25">
      <c r="A97" s="7" t="s">
        <v>111</v>
      </c>
      <c r="B97" s="124" t="s">
        <v>195</v>
      </c>
      <c r="C97" s="125"/>
      <c r="D97" s="125"/>
      <c r="E97" s="126"/>
      <c r="F97" s="45">
        <f>H97*1.2</f>
        <v>36547.199999999997</v>
      </c>
      <c r="G97" s="46">
        <f>H97*1.1</f>
        <v>33501.600000000006</v>
      </c>
      <c r="H97" s="46">
        <v>30456</v>
      </c>
      <c r="I97" s="46">
        <f>H97*0.75</f>
        <v>22842</v>
      </c>
      <c r="J97" s="47">
        <f>H97*0.5</f>
        <v>15228</v>
      </c>
    </row>
    <row r="98" spans="1:10" ht="36" customHeight="1" x14ac:dyDescent="0.25">
      <c r="A98" s="7" t="s">
        <v>111</v>
      </c>
      <c r="B98" s="124" t="s">
        <v>196</v>
      </c>
      <c r="C98" s="125"/>
      <c r="D98" s="125"/>
      <c r="E98" s="126"/>
      <c r="F98" s="127">
        <v>13248</v>
      </c>
      <c r="G98" s="128"/>
      <c r="H98" s="128"/>
      <c r="I98" s="128"/>
      <c r="J98" s="129"/>
    </row>
    <row r="99" spans="1:10" ht="36" customHeight="1" x14ac:dyDescent="0.25">
      <c r="A99" s="7" t="s">
        <v>111</v>
      </c>
      <c r="B99" s="124" t="s">
        <v>197</v>
      </c>
      <c r="C99" s="125"/>
      <c r="D99" s="125"/>
      <c r="E99" s="126"/>
      <c r="F99" s="127">
        <v>15588</v>
      </c>
      <c r="G99" s="128"/>
      <c r="H99" s="128"/>
      <c r="I99" s="128"/>
      <c r="J99" s="129"/>
    </row>
    <row r="100" spans="1:10" ht="36" customHeight="1" x14ac:dyDescent="0.25">
      <c r="A100" s="7" t="s">
        <v>113</v>
      </c>
      <c r="B100" s="124" t="s">
        <v>198</v>
      </c>
      <c r="C100" s="125"/>
      <c r="D100" s="125"/>
      <c r="E100" s="126"/>
      <c r="F100" s="45">
        <f>H100*1.2</f>
        <v>60480</v>
      </c>
      <c r="G100" s="46">
        <f>H100*1.1</f>
        <v>55440.000000000007</v>
      </c>
      <c r="H100" s="46">
        <v>50400</v>
      </c>
      <c r="I100" s="46">
        <f>H100*0.75</f>
        <v>37800</v>
      </c>
      <c r="J100" s="47">
        <f>H100*0.5</f>
        <v>25200</v>
      </c>
    </row>
    <row r="101" spans="1:10" ht="36" customHeight="1" x14ac:dyDescent="0.25">
      <c r="A101" s="7" t="s">
        <v>113</v>
      </c>
      <c r="B101" s="124" t="s">
        <v>231</v>
      </c>
      <c r="C101" s="125"/>
      <c r="D101" s="125"/>
      <c r="E101" s="126"/>
      <c r="F101" s="127">
        <v>22320</v>
      </c>
      <c r="G101" s="128"/>
      <c r="H101" s="128"/>
      <c r="I101" s="128"/>
      <c r="J101" s="129"/>
    </row>
    <row r="102" spans="1:10" ht="36" customHeight="1" x14ac:dyDescent="0.25">
      <c r="A102" s="7" t="s">
        <v>113</v>
      </c>
      <c r="B102" s="124" t="s">
        <v>200</v>
      </c>
      <c r="C102" s="125"/>
      <c r="D102" s="125"/>
      <c r="E102" s="126"/>
      <c r="F102" s="127">
        <v>25920</v>
      </c>
      <c r="G102" s="128"/>
      <c r="H102" s="128"/>
      <c r="I102" s="128"/>
      <c r="J102" s="129"/>
    </row>
    <row r="103" spans="1:10" ht="36" customHeight="1" thickBot="1" x14ac:dyDescent="0.3">
      <c r="A103" s="7"/>
      <c r="B103" s="124" t="s">
        <v>201</v>
      </c>
      <c r="C103" s="125"/>
      <c r="D103" s="125"/>
      <c r="E103" s="126"/>
      <c r="F103" s="258">
        <v>13248</v>
      </c>
      <c r="G103" s="453"/>
      <c r="H103" s="453"/>
      <c r="I103" s="453"/>
      <c r="J103" s="454"/>
    </row>
    <row r="104" spans="1:10" ht="54" customHeight="1" thickBot="1" x14ac:dyDescent="0.3">
      <c r="A104" s="7"/>
      <c r="B104" s="130" t="s">
        <v>202</v>
      </c>
      <c r="C104" s="131"/>
      <c r="D104" s="131"/>
      <c r="E104" s="132"/>
      <c r="F104" s="133"/>
      <c r="G104" s="134"/>
      <c r="H104" s="134"/>
      <c r="I104" s="134"/>
      <c r="J104" s="135"/>
    </row>
    <row r="105" spans="1:10" ht="36" customHeight="1" thickBot="1" x14ac:dyDescent="0.3">
      <c r="A105" s="7"/>
      <c r="B105" s="136" t="s">
        <v>190</v>
      </c>
      <c r="C105" s="137"/>
      <c r="D105" s="137"/>
      <c r="E105" s="137"/>
      <c r="F105" s="137"/>
      <c r="G105" s="137"/>
      <c r="H105" s="137"/>
      <c r="I105" s="137"/>
      <c r="J105" s="138"/>
    </row>
    <row r="106" spans="1:10" ht="36" customHeight="1" x14ac:dyDescent="0.25">
      <c r="A106" s="7"/>
      <c r="B106" s="139" t="s">
        <v>203</v>
      </c>
      <c r="C106" s="140"/>
      <c r="D106" s="140"/>
      <c r="E106" s="141"/>
      <c r="F106" s="142">
        <v>90</v>
      </c>
      <c r="G106" s="143"/>
      <c r="H106" s="143"/>
      <c r="I106" s="143"/>
      <c r="J106" s="144"/>
    </row>
    <row r="107" spans="1:10" ht="36" customHeight="1" x14ac:dyDescent="0.25">
      <c r="A107" s="7"/>
      <c r="B107" s="124" t="s">
        <v>204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205</v>
      </c>
      <c r="C108" s="125"/>
      <c r="D108" s="125"/>
      <c r="E108" s="126"/>
      <c r="F108" s="127">
        <v>45</v>
      </c>
      <c r="G108" s="128"/>
      <c r="H108" s="128"/>
      <c r="I108" s="128"/>
      <c r="J108" s="129"/>
    </row>
    <row r="109" spans="1:10" ht="36" customHeight="1" x14ac:dyDescent="0.25">
      <c r="A109" s="7"/>
      <c r="B109" s="124" t="s">
        <v>206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36" customHeight="1" thickBot="1" x14ac:dyDescent="0.3">
      <c r="A110" s="7"/>
      <c r="B110" s="124" t="s">
        <v>207</v>
      </c>
      <c r="C110" s="125"/>
      <c r="D110" s="125"/>
      <c r="E110" s="126"/>
      <c r="F110" s="127">
        <v>90</v>
      </c>
      <c r="G110" s="128"/>
      <c r="H110" s="128"/>
      <c r="I110" s="128"/>
      <c r="J110" s="129"/>
    </row>
    <row r="111" spans="1:10" ht="24" thickBot="1" x14ac:dyDescent="0.3">
      <c r="A111" s="7"/>
      <c r="B111" s="115"/>
      <c r="C111" s="116"/>
      <c r="D111" s="116"/>
      <c r="E111" s="117"/>
      <c r="F111" s="118"/>
      <c r="G111" s="119"/>
      <c r="H111" s="119"/>
      <c r="I111" s="119"/>
      <c r="J111" s="120"/>
    </row>
    <row r="112" spans="1:10" ht="21" customHeight="1" x14ac:dyDescent="0.25">
      <c r="A112" s="7"/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ht="56.25" customHeight="1" x14ac:dyDescent="0.25">
      <c r="A113" s="7"/>
      <c r="B113" s="121" t="s">
        <v>264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41.25" customHeight="1" x14ac:dyDescent="0.25">
      <c r="A114" s="7"/>
      <c r="B114" s="121" t="s">
        <v>209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21" x14ac:dyDescent="0.25">
      <c r="A115" s="7" t="s">
        <v>113</v>
      </c>
      <c r="B115" s="122" t="s">
        <v>268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2" customHeight="1" x14ac:dyDescent="0.25">
      <c r="A116" s="7"/>
      <c r="B116" s="123" t="s">
        <v>211</v>
      </c>
      <c r="C116" s="123"/>
      <c r="D116" s="123"/>
      <c r="E116" s="123"/>
      <c r="F116" s="123"/>
      <c r="G116" s="123"/>
      <c r="H116" s="123"/>
      <c r="I116" s="123"/>
      <c r="J116" s="123"/>
    </row>
    <row r="117" spans="1:10" ht="21" x14ac:dyDescent="0.25">
      <c r="A117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F76" sqref="F76:J77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customHeight="1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28036.799999999999</v>
      </c>
      <c r="G8" s="16">
        <f>H8*1.1</f>
        <v>25700.400000000001</v>
      </c>
      <c r="H8" s="16">
        <v>23364</v>
      </c>
      <c r="I8" s="16">
        <f>H8*0.75</f>
        <v>17523</v>
      </c>
      <c r="J8" s="16">
        <f>H8*0.5</f>
        <v>11682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39312</v>
      </c>
      <c r="G9" s="17">
        <f>H9*1.1</f>
        <v>36036</v>
      </c>
      <c r="H9" s="17">
        <v>32760</v>
      </c>
      <c r="I9" s="17">
        <f>H9*0.75</f>
        <v>24570</v>
      </c>
      <c r="J9" s="17">
        <f>H9*0.5</f>
        <v>16380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32702.399999999998</v>
      </c>
      <c r="G11" s="16">
        <f>H11*1.1</f>
        <v>29977.200000000001</v>
      </c>
      <c r="H11" s="16">
        <v>27252</v>
      </c>
      <c r="I11" s="16">
        <f>H11*0.75</f>
        <v>20439</v>
      </c>
      <c r="J11" s="16">
        <f>H11*0.5</f>
        <v>13626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45792</v>
      </c>
      <c r="G12" s="17">
        <f>H12*1.1</f>
        <v>41976</v>
      </c>
      <c r="H12" s="17">
        <v>38160</v>
      </c>
      <c r="I12" s="17">
        <f>H12*0.75</f>
        <v>28620</v>
      </c>
      <c r="J12" s="17">
        <f>H12*0.5</f>
        <v>19080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6228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9360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x14ac:dyDescent="0.25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thickBot="1" x14ac:dyDescent="0.3">
      <c r="A19" s="7"/>
      <c r="B19" s="229"/>
      <c r="C19" s="230"/>
      <c r="D19" s="230"/>
      <c r="E19" s="231"/>
      <c r="F19" s="232"/>
      <c r="G19" s="233"/>
      <c r="H19" s="233"/>
      <c r="I19" s="233"/>
      <c r="J19" s="234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2844 до 56880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2844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5688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8532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11376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14220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17064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19908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22752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25596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28440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31284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34128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36972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39816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42660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45504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48348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51192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54036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56880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31860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3888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2664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31860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6228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19476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27792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"&amp;MIN(F56,F61:J62,H95,F63:J74)&amp;" до "&amp;MAX(F56,F61:J62,H95,F63:J74)</f>
        <v>Цена от 3024 до 56664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38880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3888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9720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5688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13284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49212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8496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10195.200000000001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17712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39816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56664</v>
      </c>
      <c r="G68" s="128"/>
      <c r="H68" s="128"/>
      <c r="I68" s="128"/>
      <c r="J68" s="129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127">
        <v>7200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11340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9936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56664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17712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3888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51660</v>
      </c>
      <c r="G76" s="128"/>
      <c r="H76" s="128"/>
      <c r="I76" s="128"/>
      <c r="J76" s="129"/>
    </row>
    <row r="77" spans="1:10" ht="36" customHeight="1" x14ac:dyDescent="0.25">
      <c r="A77" s="7"/>
      <c r="B77" s="145" t="s">
        <v>177</v>
      </c>
      <c r="C77" s="146"/>
      <c r="D77" s="146"/>
      <c r="E77" s="147"/>
      <c r="F77" s="127">
        <v>3024</v>
      </c>
      <c r="G77" s="128"/>
      <c r="H77" s="128"/>
      <c r="I77" s="128"/>
      <c r="J77" s="129"/>
    </row>
    <row r="78" spans="1:10" ht="36" customHeight="1" x14ac:dyDescent="0.25">
      <c r="A78" s="7" t="s">
        <v>113</v>
      </c>
      <c r="B78" s="124" t="s">
        <v>178</v>
      </c>
      <c r="C78" s="125"/>
      <c r="D78" s="125"/>
      <c r="E78" s="126"/>
      <c r="F78" s="127">
        <v>8640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179</v>
      </c>
      <c r="C79" s="125"/>
      <c r="D79" s="125"/>
      <c r="E79" s="126"/>
      <c r="F79" s="127">
        <v>18720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180</v>
      </c>
      <c r="C80" s="125"/>
      <c r="D80" s="125"/>
      <c r="E80" s="126"/>
      <c r="F80" s="127">
        <v>69120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181</v>
      </c>
      <c r="C81" s="125"/>
      <c r="D81" s="125"/>
      <c r="E81" s="126"/>
      <c r="F81" s="127">
        <v>12240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62" t="s">
        <v>182</v>
      </c>
      <c r="C82" s="163"/>
      <c r="D82" s="163"/>
      <c r="E82" s="164"/>
      <c r="F82" s="165">
        <v>14688</v>
      </c>
      <c r="G82" s="166"/>
      <c r="H82" s="166"/>
      <c r="I82" s="166"/>
      <c r="J82" s="167"/>
    </row>
    <row r="83" spans="1:10" ht="36" customHeight="1" x14ac:dyDescent="0.25">
      <c r="A83" s="7" t="s">
        <v>113</v>
      </c>
      <c r="B83" s="124" t="s">
        <v>183</v>
      </c>
      <c r="C83" s="125"/>
      <c r="D83" s="125"/>
      <c r="E83" s="126"/>
      <c r="F83" s="127">
        <v>25200</v>
      </c>
      <c r="G83" s="128"/>
      <c r="H83" s="128"/>
      <c r="I83" s="128"/>
      <c r="J83" s="129"/>
    </row>
    <row r="84" spans="1:10" ht="36" customHeight="1" x14ac:dyDescent="0.25">
      <c r="A84" s="7" t="s">
        <v>113</v>
      </c>
      <c r="B84" s="124" t="s">
        <v>184</v>
      </c>
      <c r="C84" s="125"/>
      <c r="D84" s="125"/>
      <c r="E84" s="126"/>
      <c r="F84" s="127">
        <v>56160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185</v>
      </c>
      <c r="C85" s="125"/>
      <c r="D85" s="125"/>
      <c r="E85" s="126"/>
      <c r="F85" s="127">
        <v>79920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186</v>
      </c>
      <c r="C86" s="125"/>
      <c r="D86" s="125"/>
      <c r="E86" s="126"/>
      <c r="F86" s="127">
        <v>4320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187</v>
      </c>
      <c r="C87" s="125"/>
      <c r="D87" s="125"/>
      <c r="E87" s="126"/>
      <c r="F87" s="127">
        <v>79920</v>
      </c>
      <c r="G87" s="128"/>
      <c r="H87" s="128"/>
      <c r="I87" s="128"/>
      <c r="J87" s="129"/>
    </row>
    <row r="88" spans="1:10" ht="36" customHeight="1" thickBot="1" x14ac:dyDescent="0.3">
      <c r="A88" s="7" t="s">
        <v>113</v>
      </c>
      <c r="B88" s="124" t="s">
        <v>188</v>
      </c>
      <c r="C88" s="125"/>
      <c r="D88" s="125"/>
      <c r="E88" s="126"/>
      <c r="F88" s="127">
        <v>25200</v>
      </c>
      <c r="G88" s="128"/>
      <c r="H88" s="128"/>
      <c r="I88" s="128"/>
      <c r="J88" s="129"/>
    </row>
    <row r="89" spans="1:10" ht="36" customHeight="1" thickBot="1" x14ac:dyDescent="0.3">
      <c r="A89" s="7"/>
      <c r="B89" s="42" t="s">
        <v>189</v>
      </c>
      <c r="C89" s="43"/>
      <c r="D89" s="43"/>
      <c r="E89" s="44"/>
      <c r="F89" s="287"/>
      <c r="G89" s="288"/>
      <c r="H89" s="288"/>
      <c r="I89" s="288"/>
      <c r="J89" s="289"/>
    </row>
    <row r="90" spans="1:10" ht="22.5" customHeight="1" thickBot="1" x14ac:dyDescent="0.3">
      <c r="A90" s="7" t="s">
        <v>111</v>
      </c>
      <c r="B90" s="218" t="s">
        <v>190</v>
      </c>
      <c r="C90" s="219"/>
      <c r="D90" s="219"/>
      <c r="E90" s="219"/>
      <c r="F90" s="219"/>
      <c r="G90" s="219"/>
      <c r="H90" s="219"/>
      <c r="I90" s="219"/>
      <c r="J90" s="220"/>
    </row>
    <row r="91" spans="1:10" ht="36" customHeight="1" x14ac:dyDescent="0.25">
      <c r="A91" s="7"/>
      <c r="B91" s="205" t="s">
        <v>191</v>
      </c>
      <c r="C91" s="221"/>
      <c r="D91" s="221"/>
      <c r="E91" s="222"/>
      <c r="F91" s="142">
        <v>60</v>
      </c>
      <c r="G91" s="143"/>
      <c r="H91" s="143"/>
      <c r="I91" s="143"/>
      <c r="J91" s="144"/>
    </row>
    <row r="92" spans="1:10" ht="36" customHeight="1" x14ac:dyDescent="0.25">
      <c r="A92" s="7"/>
      <c r="B92" s="124" t="s">
        <v>192</v>
      </c>
      <c r="C92" s="125"/>
      <c r="D92" s="125"/>
      <c r="E92" s="126"/>
      <c r="F92" s="127">
        <v>60</v>
      </c>
      <c r="G92" s="128"/>
      <c r="H92" s="128"/>
      <c r="I92" s="128"/>
      <c r="J92" s="129"/>
    </row>
    <row r="93" spans="1:10" ht="36" customHeight="1" thickBot="1" x14ac:dyDescent="0.3">
      <c r="A93" s="7"/>
      <c r="B93" s="124" t="s">
        <v>193</v>
      </c>
      <c r="C93" s="125"/>
      <c r="D93" s="125"/>
      <c r="E93" s="126"/>
      <c r="F93" s="127">
        <v>120</v>
      </c>
      <c r="G93" s="128"/>
      <c r="H93" s="128"/>
      <c r="I93" s="128"/>
      <c r="J93" s="129"/>
    </row>
    <row r="94" spans="1:10" ht="36" customHeight="1" thickBot="1" x14ac:dyDescent="0.3">
      <c r="A94" s="7"/>
      <c r="B94" s="130" t="s">
        <v>194</v>
      </c>
      <c r="C94" s="131"/>
      <c r="D94" s="131"/>
      <c r="E94" s="132"/>
      <c r="F94" s="287"/>
      <c r="G94" s="288"/>
      <c r="H94" s="288"/>
      <c r="I94" s="288"/>
      <c r="J94" s="289"/>
    </row>
    <row r="95" spans="1:10" ht="36" customHeight="1" x14ac:dyDescent="0.25">
      <c r="A95" s="7" t="s">
        <v>111</v>
      </c>
      <c r="B95" s="124" t="s">
        <v>266</v>
      </c>
      <c r="C95" s="125"/>
      <c r="D95" s="125"/>
      <c r="E95" s="126"/>
      <c r="F95" s="127">
        <v>12420</v>
      </c>
      <c r="G95" s="128"/>
      <c r="H95" s="128"/>
      <c r="I95" s="128"/>
      <c r="J95" s="129"/>
    </row>
    <row r="96" spans="1:10" ht="36" customHeight="1" x14ac:dyDescent="0.25">
      <c r="A96" s="7" t="s">
        <v>111</v>
      </c>
      <c r="B96" s="124" t="s">
        <v>196</v>
      </c>
      <c r="C96" s="125"/>
      <c r="D96" s="125"/>
      <c r="E96" s="126"/>
      <c r="F96" s="127">
        <v>3888</v>
      </c>
      <c r="G96" s="128"/>
      <c r="H96" s="128"/>
      <c r="I96" s="128"/>
      <c r="J96" s="129"/>
    </row>
    <row r="97" spans="1:10" ht="36" customHeight="1" x14ac:dyDescent="0.25">
      <c r="A97" s="7" t="s">
        <v>111</v>
      </c>
      <c r="B97" s="124" t="s">
        <v>197</v>
      </c>
      <c r="C97" s="125"/>
      <c r="D97" s="125"/>
      <c r="E97" s="126"/>
      <c r="F97" s="127">
        <v>12420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315</v>
      </c>
      <c r="C98" s="125"/>
      <c r="D98" s="125"/>
      <c r="E98" s="126"/>
      <c r="F98" s="127">
        <v>18000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231</v>
      </c>
      <c r="C99" s="125"/>
      <c r="D99" s="125"/>
      <c r="E99" s="126"/>
      <c r="F99" s="127">
        <v>5760</v>
      </c>
      <c r="G99" s="128"/>
      <c r="H99" s="128"/>
      <c r="I99" s="128"/>
      <c r="J99" s="129"/>
    </row>
    <row r="100" spans="1:10" ht="36" customHeight="1" thickBot="1" x14ac:dyDescent="0.3">
      <c r="A100" s="7" t="s">
        <v>113</v>
      </c>
      <c r="B100" s="124" t="s">
        <v>200</v>
      </c>
      <c r="C100" s="125"/>
      <c r="D100" s="125"/>
      <c r="E100" s="126"/>
      <c r="F100" s="127">
        <v>18000</v>
      </c>
      <c r="G100" s="128"/>
      <c r="H100" s="128"/>
      <c r="I100" s="128"/>
      <c r="J100" s="129"/>
    </row>
    <row r="101" spans="1:10" ht="54" customHeight="1" thickBot="1" x14ac:dyDescent="0.3">
      <c r="A101" s="7"/>
      <c r="B101" s="130" t="s">
        <v>202</v>
      </c>
      <c r="C101" s="131"/>
      <c r="D101" s="131"/>
      <c r="E101" s="132"/>
      <c r="F101" s="133"/>
      <c r="G101" s="134"/>
      <c r="H101" s="134"/>
      <c r="I101" s="134"/>
      <c r="J101" s="135"/>
    </row>
    <row r="102" spans="1:10" ht="36" customHeight="1" thickBot="1" x14ac:dyDescent="0.3">
      <c r="A102" s="7"/>
      <c r="B102" s="136" t="s">
        <v>190</v>
      </c>
      <c r="C102" s="137"/>
      <c r="D102" s="137"/>
      <c r="E102" s="137"/>
      <c r="F102" s="137"/>
      <c r="G102" s="137"/>
      <c r="H102" s="137"/>
      <c r="I102" s="137"/>
      <c r="J102" s="138"/>
    </row>
    <row r="103" spans="1:10" ht="36" customHeight="1" x14ac:dyDescent="0.25">
      <c r="A103" s="7"/>
      <c r="B103" s="139" t="s">
        <v>203</v>
      </c>
      <c r="C103" s="140"/>
      <c r="D103" s="140"/>
      <c r="E103" s="141"/>
      <c r="F103" s="142">
        <v>90</v>
      </c>
      <c r="G103" s="143"/>
      <c r="H103" s="143"/>
      <c r="I103" s="143"/>
      <c r="J103" s="144"/>
    </row>
    <row r="104" spans="1:10" ht="36" customHeight="1" x14ac:dyDescent="0.25">
      <c r="A104" s="7"/>
      <c r="B104" s="124" t="s">
        <v>204</v>
      </c>
      <c r="C104" s="125"/>
      <c r="D104" s="125"/>
      <c r="E104" s="126"/>
      <c r="F104" s="127">
        <v>45</v>
      </c>
      <c r="G104" s="128"/>
      <c r="H104" s="128"/>
      <c r="I104" s="128"/>
      <c r="J104" s="129"/>
    </row>
    <row r="105" spans="1:10" ht="36" customHeight="1" x14ac:dyDescent="0.25">
      <c r="A105" s="7"/>
      <c r="B105" s="124" t="s">
        <v>205</v>
      </c>
      <c r="C105" s="125"/>
      <c r="D105" s="125"/>
      <c r="E105" s="126"/>
      <c r="F105" s="127">
        <v>45</v>
      </c>
      <c r="G105" s="128"/>
      <c r="H105" s="128"/>
      <c r="I105" s="128"/>
      <c r="J105" s="129"/>
    </row>
    <row r="106" spans="1:10" ht="36" customHeight="1" x14ac:dyDescent="0.25">
      <c r="A106" s="7"/>
      <c r="B106" s="124" t="s">
        <v>206</v>
      </c>
      <c r="C106" s="125"/>
      <c r="D106" s="125"/>
      <c r="E106" s="126"/>
      <c r="F106" s="127">
        <v>90</v>
      </c>
      <c r="G106" s="128"/>
      <c r="H106" s="128"/>
      <c r="I106" s="128"/>
      <c r="J106" s="129"/>
    </row>
    <row r="107" spans="1:10" ht="36" customHeight="1" thickBot="1" x14ac:dyDescent="0.3">
      <c r="A107" s="7"/>
      <c r="B107" s="124" t="s">
        <v>207</v>
      </c>
      <c r="C107" s="125"/>
      <c r="D107" s="125"/>
      <c r="E107" s="126"/>
      <c r="F107" s="127">
        <v>90</v>
      </c>
      <c r="G107" s="128"/>
      <c r="H107" s="128"/>
      <c r="I107" s="128"/>
      <c r="J107" s="129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319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21" x14ac:dyDescent="0.25">
      <c r="A111" s="7" t="s">
        <v>113</v>
      </c>
      <c r="B111" s="122" t="s">
        <v>268</v>
      </c>
      <c r="C111" s="122"/>
      <c r="D111" s="122"/>
      <c r="E111" s="122"/>
      <c r="F111" s="122"/>
      <c r="G111" s="122"/>
      <c r="H111" s="122"/>
      <c r="I111" s="122"/>
      <c r="J111" s="122"/>
    </row>
    <row r="112" spans="1:10" ht="42" customHeight="1" x14ac:dyDescent="0.25">
      <c r="A112" s="7"/>
      <c r="B112" s="123" t="s">
        <v>211</v>
      </c>
      <c r="C112" s="123"/>
      <c r="D112" s="123"/>
      <c r="E112" s="123"/>
      <c r="F112" s="123"/>
      <c r="G112" s="123"/>
      <c r="H112" s="123"/>
      <c r="I112" s="123"/>
      <c r="J112" s="123"/>
    </row>
    <row r="113" spans="1:1" ht="21" x14ac:dyDescent="0.25">
      <c r="A113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112:J112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77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47908.799999999996</v>
      </c>
      <c r="G8" s="16">
        <f>H8*1.1</f>
        <v>43916.4</v>
      </c>
      <c r="H8" s="16">
        <v>39924</v>
      </c>
      <c r="I8" s="16">
        <f>H8*0.75</f>
        <v>29943</v>
      </c>
      <c r="J8" s="16">
        <f>H8*0.5</f>
        <v>19962</v>
      </c>
    </row>
    <row r="9" spans="1:10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67132.800000000003</v>
      </c>
      <c r="G9" s="17">
        <f>H9*1.1</f>
        <v>61538.400000000001</v>
      </c>
      <c r="H9" s="17">
        <v>55944</v>
      </c>
      <c r="I9" s="17">
        <f>H9*0.75</f>
        <v>41958</v>
      </c>
      <c r="J9" s="17">
        <f>H9*0.5</f>
        <v>27972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53481.599999999999</v>
      </c>
      <c r="G11" s="16">
        <f>H11*1.1</f>
        <v>49024.800000000003</v>
      </c>
      <c r="H11" s="16">
        <v>44568</v>
      </c>
      <c r="I11" s="16">
        <f>H11*0.75</f>
        <v>33426</v>
      </c>
      <c r="J11" s="16">
        <f>H11*0.5</f>
        <v>22284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74908.800000000003</v>
      </c>
      <c r="G12" s="17">
        <f>H12*1.1</f>
        <v>68666.400000000009</v>
      </c>
      <c r="H12" s="17">
        <v>62424</v>
      </c>
      <c r="I12" s="17">
        <f>H12*0.75</f>
        <v>46818</v>
      </c>
      <c r="J12" s="17">
        <f>H12*0.5</f>
        <v>31212</v>
      </c>
    </row>
    <row r="13" spans="1:10" ht="24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8942.4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12960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1728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2448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"&amp;MIN(F21:F50)&amp;" до "&amp;MAX(F21:F50)</f>
        <v>Цена от 5526 до 165780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5526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11052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16578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22104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27630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33156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38682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44208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49734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55260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60786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66312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71838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77364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82890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88416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93942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99468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104994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110520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116046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121572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127098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132624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138150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143676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149202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154728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160254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165780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1728 до 25920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4662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1728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8496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3852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8496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1728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1728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3456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5184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25920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4284 до 60732</v>
      </c>
      <c r="G64" s="288"/>
      <c r="H64" s="288"/>
      <c r="I64" s="288"/>
      <c r="J64" s="289"/>
    </row>
    <row r="65" spans="1:10" ht="24" customHeight="1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25920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2592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6480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60048</v>
      </c>
      <c r="G69" s="166"/>
      <c r="H69" s="166"/>
      <c r="I69" s="166"/>
      <c r="J69" s="167"/>
    </row>
    <row r="70" spans="1:10" ht="24" customHeight="1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25920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255">
        <v>15300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255">
        <v>25920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255">
        <v>43326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255">
        <v>51984</v>
      </c>
      <c r="G75" s="342"/>
      <c r="H75" s="342"/>
      <c r="I75" s="342"/>
      <c r="J75" s="343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255">
        <v>6390</v>
      </c>
      <c r="G76" s="342"/>
      <c r="H76" s="342"/>
      <c r="I76" s="342"/>
      <c r="J76" s="343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255">
        <v>10188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145" t="s">
        <v>167</v>
      </c>
      <c r="C78" s="146"/>
      <c r="D78" s="146"/>
      <c r="E78" s="147"/>
      <c r="F78" s="255">
        <v>60732</v>
      </c>
      <c r="G78" s="342"/>
      <c r="H78" s="342"/>
      <c r="I78" s="342"/>
      <c r="J78" s="343"/>
    </row>
    <row r="79" spans="1:10" ht="36" customHeight="1" x14ac:dyDescent="0.25">
      <c r="A79" s="7"/>
      <c r="B79" s="139" t="s">
        <v>168</v>
      </c>
      <c r="C79" s="140"/>
      <c r="D79" s="140"/>
      <c r="E79" s="141"/>
      <c r="F79" s="255">
        <v>46872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255">
        <v>4284</v>
      </c>
      <c r="G80" s="342"/>
      <c r="H80" s="342"/>
      <c r="I80" s="342"/>
      <c r="J80" s="343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255">
        <v>15300</v>
      </c>
      <c r="G81" s="342"/>
      <c r="H81" s="342"/>
      <c r="I81" s="342"/>
      <c r="J81" s="343"/>
    </row>
    <row r="82" spans="1:10" ht="36" customHeight="1" x14ac:dyDescent="0.25">
      <c r="B82" s="145" t="s">
        <v>171</v>
      </c>
      <c r="C82" s="146"/>
      <c r="D82" s="146"/>
      <c r="E82" s="147"/>
      <c r="F82" s="255">
        <v>10188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255">
        <v>43758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145" t="s">
        <v>173</v>
      </c>
      <c r="C84" s="146"/>
      <c r="D84" s="146"/>
      <c r="E84" s="147"/>
      <c r="F84" s="255">
        <v>17496</v>
      </c>
      <c r="G84" s="342"/>
      <c r="H84" s="342"/>
      <c r="I84" s="342"/>
      <c r="J84" s="343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255">
        <v>4644</v>
      </c>
      <c r="G85" s="342"/>
      <c r="H85" s="342"/>
      <c r="I85" s="342"/>
      <c r="J85" s="343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255">
        <v>45360</v>
      </c>
      <c r="G86" s="342"/>
      <c r="H86" s="342"/>
      <c r="I86" s="342"/>
      <c r="J86" s="343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255">
        <v>21600</v>
      </c>
      <c r="G87" s="342"/>
      <c r="H87" s="342"/>
      <c r="I87" s="342"/>
      <c r="J87" s="343"/>
    </row>
    <row r="88" spans="1:10" ht="36" customHeight="1" x14ac:dyDescent="0.25">
      <c r="A88" s="7"/>
      <c r="B88" s="145" t="s">
        <v>177</v>
      </c>
      <c r="C88" s="146"/>
      <c r="D88" s="146"/>
      <c r="E88" s="147"/>
      <c r="F88" s="255">
        <v>30060</v>
      </c>
      <c r="G88" s="342"/>
      <c r="H88" s="342"/>
      <c r="I88" s="342"/>
      <c r="J88" s="343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255">
        <v>36720</v>
      </c>
      <c r="G89" s="342"/>
      <c r="H89" s="342"/>
      <c r="I89" s="342"/>
      <c r="J89" s="343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255">
        <v>21600</v>
      </c>
      <c r="G90" s="342"/>
      <c r="H90" s="342"/>
      <c r="I90" s="342"/>
      <c r="J90" s="343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255">
        <v>36720</v>
      </c>
      <c r="G91" s="342"/>
      <c r="H91" s="342"/>
      <c r="I91" s="342"/>
      <c r="J91" s="343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255">
        <v>61200</v>
      </c>
      <c r="G92" s="342"/>
      <c r="H92" s="342"/>
      <c r="I92" s="342"/>
      <c r="J92" s="343"/>
    </row>
    <row r="93" spans="1:10" ht="36" customHeight="1" x14ac:dyDescent="0.25">
      <c r="A93" s="7" t="s">
        <v>113</v>
      </c>
      <c r="B93" s="124" t="s">
        <v>182</v>
      </c>
      <c r="C93" s="125"/>
      <c r="D93" s="125"/>
      <c r="E93" s="126"/>
      <c r="F93" s="255">
        <v>73440</v>
      </c>
      <c r="G93" s="342"/>
      <c r="H93" s="342"/>
      <c r="I93" s="342"/>
      <c r="J93" s="343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255">
        <v>9360</v>
      </c>
      <c r="G94" s="342"/>
      <c r="H94" s="342"/>
      <c r="I94" s="342"/>
      <c r="J94" s="343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255">
        <v>14400</v>
      </c>
      <c r="G95" s="342"/>
      <c r="H95" s="342"/>
      <c r="I95" s="342"/>
      <c r="J95" s="343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255">
        <v>85680</v>
      </c>
      <c r="G96" s="342"/>
      <c r="H96" s="342"/>
      <c r="I96" s="342"/>
      <c r="J96" s="343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255">
        <v>6480</v>
      </c>
      <c r="G97" s="342"/>
      <c r="H97" s="342"/>
      <c r="I97" s="342"/>
      <c r="J97" s="343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255">
        <v>61920</v>
      </c>
      <c r="G98" s="342"/>
      <c r="H98" s="342"/>
      <c r="I98" s="342"/>
      <c r="J98" s="343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255">
        <v>25200</v>
      </c>
      <c r="G99" s="342"/>
      <c r="H99" s="342"/>
      <c r="I99" s="342"/>
      <c r="J99" s="343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20995.200000000001</v>
      </c>
      <c r="G106" s="46">
        <f>H106*1.1</f>
        <v>19245.600000000002</v>
      </c>
      <c r="H106" s="46">
        <v>17496</v>
      </c>
      <c r="I106" s="46">
        <f>H106*0.75</f>
        <v>13122</v>
      </c>
      <c r="J106" s="47">
        <f>H106*0.5</f>
        <v>8748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10188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5094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30240</v>
      </c>
      <c r="G109" s="46">
        <f>H109*1.1</f>
        <v>27720.000000000004</v>
      </c>
      <c r="H109" s="46">
        <v>25200</v>
      </c>
      <c r="I109" s="46">
        <f>H109*0.75</f>
        <v>18900</v>
      </c>
      <c r="J109" s="47">
        <f>H109*0.5</f>
        <v>12600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14400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7200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26"/>
      <c r="F112" s="255">
        <v>17496</v>
      </c>
      <c r="G112" s="342"/>
      <c r="H112" s="342"/>
      <c r="I112" s="342"/>
      <c r="J112" s="343"/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85"/>
      <c r="D120" s="185"/>
      <c r="E120" s="186"/>
      <c r="F120" s="254"/>
      <c r="G120" s="290"/>
      <c r="H120" s="290"/>
      <c r="I120" s="290"/>
      <c r="J120" s="291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81" sqref="F81:J81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68472</v>
      </c>
      <c r="G8" s="16">
        <f>H8*1.1</f>
        <v>62766.000000000007</v>
      </c>
      <c r="H8" s="16">
        <v>57060</v>
      </c>
      <c r="I8" s="16">
        <f>H8*0.75</f>
        <v>42795</v>
      </c>
      <c r="J8" s="16">
        <f>H8*0.5</f>
        <v>28530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95904</v>
      </c>
      <c r="G9" s="17">
        <f>H9*1.1</f>
        <v>87912</v>
      </c>
      <c r="H9" s="17">
        <v>79920</v>
      </c>
      <c r="I9" s="17">
        <f>H9*0.75</f>
        <v>59940</v>
      </c>
      <c r="J9" s="17">
        <f>H9*0.5</f>
        <v>39960</v>
      </c>
    </row>
    <row r="10" spans="1:10" ht="36" customHeight="1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71496</v>
      </c>
      <c r="G11" s="16">
        <f>H11*1.1</f>
        <v>65538</v>
      </c>
      <c r="H11" s="16">
        <v>59580</v>
      </c>
      <c r="I11" s="16">
        <f>H11*0.75</f>
        <v>44685</v>
      </c>
      <c r="J11" s="16">
        <f>H11*0.5</f>
        <v>29790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100137.59999999999</v>
      </c>
      <c r="G12" s="17">
        <f>H12*1.1</f>
        <v>91792.8</v>
      </c>
      <c r="H12" s="17">
        <v>83448</v>
      </c>
      <c r="I12" s="17">
        <f>H12*0.75</f>
        <v>62586</v>
      </c>
      <c r="J12" s="17">
        <f>H12*0.5</f>
        <v>41724</v>
      </c>
    </row>
    <row r="13" spans="1:10" ht="24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7200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1224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1728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11376 до 432288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11376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22752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45504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68256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91008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113760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136512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159264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182016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204768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227520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250272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273024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295776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318528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341280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364032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386784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409536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432288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1512 до 30024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27000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3024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30024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3024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9000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1512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1512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3024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4536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23976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3600 до 138600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24300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2430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12060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75024</v>
      </c>
      <c r="G59" s="166"/>
      <c r="H59" s="166"/>
      <c r="I59" s="166"/>
      <c r="J59" s="167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27000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127">
        <v>14976</v>
      </c>
      <c r="G62" s="128"/>
      <c r="H62" s="128"/>
      <c r="I62" s="128"/>
      <c r="J62" s="129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127">
        <v>36000</v>
      </c>
      <c r="G63" s="128"/>
      <c r="H63" s="128"/>
      <c r="I63" s="128"/>
      <c r="J63" s="129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127">
        <v>66024</v>
      </c>
      <c r="G64" s="128"/>
      <c r="H64" s="128"/>
      <c r="I64" s="128"/>
      <c r="J64" s="129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127">
        <v>79228.799999999988</v>
      </c>
      <c r="G65" s="128"/>
      <c r="H65" s="128"/>
      <c r="I65" s="128"/>
      <c r="J65" s="129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127">
        <v>30024</v>
      </c>
      <c r="G66" s="128"/>
      <c r="H66" s="128"/>
      <c r="I66" s="128"/>
      <c r="J66" s="129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127">
        <v>23976</v>
      </c>
      <c r="G67" s="128"/>
      <c r="H67" s="128"/>
      <c r="I67" s="128"/>
      <c r="J67" s="129"/>
    </row>
    <row r="68" spans="1:10" ht="36" customHeight="1" x14ac:dyDescent="0.25">
      <c r="A68" s="7" t="s">
        <v>111</v>
      </c>
      <c r="B68" s="124" t="s">
        <v>167</v>
      </c>
      <c r="C68" s="125"/>
      <c r="D68" s="125"/>
      <c r="E68" s="126"/>
      <c r="F68" s="127">
        <v>27000</v>
      </c>
      <c r="G68" s="128"/>
      <c r="H68" s="128"/>
      <c r="I68" s="128"/>
      <c r="J68" s="129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127">
        <v>54000</v>
      </c>
      <c r="G69" s="128"/>
      <c r="H69" s="128"/>
      <c r="I69" s="128"/>
      <c r="J69" s="129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127">
        <v>3600</v>
      </c>
      <c r="G70" s="128"/>
      <c r="H70" s="128"/>
      <c r="I70" s="128"/>
      <c r="J70" s="129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127">
        <v>21024</v>
      </c>
      <c r="G71" s="128"/>
      <c r="H71" s="128"/>
      <c r="I71" s="128"/>
      <c r="J71" s="129"/>
    </row>
    <row r="72" spans="1:10" ht="36" customHeight="1" x14ac:dyDescent="0.25">
      <c r="A72" s="7"/>
      <c r="B72" s="145" t="s">
        <v>171</v>
      </c>
      <c r="C72" s="146"/>
      <c r="D72" s="146"/>
      <c r="E72" s="147"/>
      <c r="F72" s="127">
        <v>18000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127">
        <v>138600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173</v>
      </c>
      <c r="C74" s="125"/>
      <c r="D74" s="125"/>
      <c r="E74" s="126"/>
      <c r="F74" s="127">
        <v>18000</v>
      </c>
      <c r="G74" s="128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2160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87300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36000</v>
      </c>
      <c r="G77" s="128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48060</v>
      </c>
      <c r="G78" s="128"/>
      <c r="H78" s="128"/>
      <c r="I78" s="128"/>
      <c r="J78" s="129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127">
        <v>38160</v>
      </c>
      <c r="G79" s="128"/>
      <c r="H79" s="128"/>
      <c r="I79" s="128"/>
      <c r="J79" s="129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127">
        <v>21600</v>
      </c>
      <c r="G80" s="128"/>
      <c r="H80" s="128"/>
      <c r="I80" s="128"/>
      <c r="J80" s="129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127">
        <v>50400</v>
      </c>
      <c r="G81" s="128"/>
      <c r="H81" s="128"/>
      <c r="I81" s="128"/>
      <c r="J81" s="129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127">
        <v>92880</v>
      </c>
      <c r="G82" s="128"/>
      <c r="H82" s="128"/>
      <c r="I82" s="128"/>
      <c r="J82" s="129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165">
        <v>111456</v>
      </c>
      <c r="G83" s="166"/>
      <c r="H83" s="166"/>
      <c r="I83" s="166"/>
      <c r="J83" s="167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127">
        <v>42480</v>
      </c>
      <c r="G84" s="128"/>
      <c r="H84" s="128"/>
      <c r="I84" s="128"/>
      <c r="J84" s="129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127">
        <v>33840</v>
      </c>
      <c r="G85" s="128"/>
      <c r="H85" s="128"/>
      <c r="I85" s="128"/>
      <c r="J85" s="129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127">
        <v>38160</v>
      </c>
      <c r="G86" s="128"/>
      <c r="H86" s="128"/>
      <c r="I86" s="128"/>
      <c r="J86" s="129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127">
        <v>5040</v>
      </c>
      <c r="G87" s="128"/>
      <c r="H87" s="128"/>
      <c r="I87" s="128"/>
      <c r="J87" s="129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127">
        <v>194400</v>
      </c>
      <c r="G88" s="128"/>
      <c r="H88" s="128"/>
      <c r="I88" s="128"/>
      <c r="J88" s="129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127">
        <v>25200</v>
      </c>
      <c r="G89" s="128"/>
      <c r="H89" s="128"/>
      <c r="I89" s="128"/>
      <c r="J89" s="129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42552</v>
      </c>
      <c r="G96" s="46">
        <f>H96*1.1</f>
        <v>39006</v>
      </c>
      <c r="H96" s="46">
        <v>35460</v>
      </c>
      <c r="I96" s="46">
        <f>H96*0.75</f>
        <v>26595</v>
      </c>
      <c r="J96" s="47">
        <f>H96*0.5</f>
        <v>17730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21024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13500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59616</v>
      </c>
      <c r="G99" s="46">
        <f>H99*1.1</f>
        <v>54648.000000000007</v>
      </c>
      <c r="H99" s="46">
        <v>49680</v>
      </c>
      <c r="I99" s="46">
        <f>H99*0.75</f>
        <v>37260</v>
      </c>
      <c r="J99" s="47">
        <f>H99*0.5</f>
        <v>24840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29520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19440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27000</v>
      </c>
      <c r="G102" s="128"/>
      <c r="H102" s="128"/>
      <c r="I102" s="128"/>
      <c r="J102" s="129"/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4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78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46569.599999999999</v>
      </c>
      <c r="G8" s="16">
        <f>H8*1.1</f>
        <v>42688.800000000003</v>
      </c>
      <c r="H8" s="16">
        <v>38808</v>
      </c>
      <c r="I8" s="16">
        <f>H8*0.75</f>
        <v>29106</v>
      </c>
      <c r="J8" s="16">
        <f>H8*0.5</f>
        <v>19404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65232</v>
      </c>
      <c r="G9" s="17">
        <f>H9*1.1</f>
        <v>59796.000000000007</v>
      </c>
      <c r="H9" s="17">
        <v>54360</v>
      </c>
      <c r="I9" s="17">
        <f>H9*0.75</f>
        <v>40770</v>
      </c>
      <c r="J9" s="17">
        <f>H9*0.5</f>
        <v>27180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50889.599999999999</v>
      </c>
      <c r="G11" s="16">
        <f>H11*1.1</f>
        <v>46648.800000000003</v>
      </c>
      <c r="H11" s="16">
        <v>42408</v>
      </c>
      <c r="I11" s="16">
        <f>H11*0.75</f>
        <v>31806</v>
      </c>
      <c r="J11" s="16">
        <f>H11*0.5</f>
        <v>21204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71280</v>
      </c>
      <c r="G12" s="17">
        <f>H12*1.1</f>
        <v>65340.000000000007</v>
      </c>
      <c r="H12" s="17">
        <v>59400</v>
      </c>
      <c r="I12" s="17">
        <f>H12*0.75</f>
        <v>44550</v>
      </c>
      <c r="J12" s="17">
        <f>H12*0.5</f>
        <v>29700</v>
      </c>
    </row>
    <row r="13" spans="1:10" ht="36" customHeight="1" thickBot="1" x14ac:dyDescent="0.3">
      <c r="A13" s="7"/>
      <c r="B13" s="115"/>
      <c r="C13" s="185"/>
      <c r="D13" s="185"/>
      <c r="E13" s="186"/>
      <c r="F13" s="232"/>
      <c r="G13" s="233"/>
      <c r="H13" s="233"/>
      <c r="I13" s="233"/>
      <c r="J13" s="234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6732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432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96">
        <v>648</v>
      </c>
      <c r="G18" s="197"/>
      <c r="H18" s="197"/>
      <c r="I18" s="197"/>
      <c r="J18" s="198"/>
    </row>
    <row r="19" spans="1:10" ht="24" customHeight="1" thickBot="1" x14ac:dyDescent="0.3">
      <c r="A19" s="7"/>
      <c r="B19" s="115"/>
      <c r="C19" s="185"/>
      <c r="D19" s="185"/>
      <c r="E19" s="186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344" t="s">
        <v>121</v>
      </c>
      <c r="C20" s="345"/>
      <c r="D20" s="345"/>
      <c r="E20" s="346"/>
      <c r="F20" s="190" t="str">
        <f>"Цена от "&amp;MIN(F21:F40)&amp;" до "&amp;MAX(F21:F40)</f>
        <v>Цена от 1656 до 62928</v>
      </c>
      <c r="G20" s="191"/>
      <c r="H20" s="191"/>
      <c r="I20" s="191"/>
      <c r="J20" s="192"/>
    </row>
    <row r="21" spans="1:10" ht="36" customHeight="1" outlineLevel="1" x14ac:dyDescent="0.25">
      <c r="A21" s="7"/>
      <c r="B21" s="153" t="s">
        <v>122</v>
      </c>
      <c r="C21" s="154"/>
      <c r="D21" s="154"/>
      <c r="E21" s="155"/>
      <c r="F21" s="127">
        <v>1656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3312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6624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9936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13248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16560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19872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23184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26496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29808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33120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36432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39744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43056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46368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49680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52992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56304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59616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62928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66240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69552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72864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76176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79488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82800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86112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89424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92736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96048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1800 до 26208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3564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2484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13104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7452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10296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1800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1800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3600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5400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26208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4320 до 41400</v>
      </c>
      <c r="G64" s="288"/>
      <c r="H64" s="288"/>
      <c r="I64" s="288"/>
      <c r="J64" s="289"/>
    </row>
    <row r="65" spans="1:10" ht="24" customHeight="1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11304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1130.4000000000001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5616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42012</v>
      </c>
      <c r="G69" s="166"/>
      <c r="H69" s="166"/>
      <c r="I69" s="166"/>
      <c r="J69" s="167"/>
    </row>
    <row r="70" spans="1:10" ht="24" customHeight="1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22824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255">
        <v>16380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255">
        <v>33264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255">
        <v>33264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255">
        <v>39916.800000000003</v>
      </c>
      <c r="G75" s="342"/>
      <c r="H75" s="342"/>
      <c r="I75" s="342"/>
      <c r="J75" s="343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255">
        <v>16380</v>
      </c>
      <c r="G76" s="342"/>
      <c r="H76" s="342"/>
      <c r="I76" s="342"/>
      <c r="J76" s="343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255">
        <v>16380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145" t="s">
        <v>167</v>
      </c>
      <c r="C78" s="146"/>
      <c r="D78" s="146"/>
      <c r="E78" s="147"/>
      <c r="F78" s="255">
        <v>39672</v>
      </c>
      <c r="G78" s="342"/>
      <c r="H78" s="342"/>
      <c r="I78" s="342"/>
      <c r="J78" s="343"/>
    </row>
    <row r="79" spans="1:10" ht="36" customHeight="1" x14ac:dyDescent="0.25">
      <c r="A79" s="7"/>
      <c r="B79" s="139" t="s">
        <v>168</v>
      </c>
      <c r="C79" s="140"/>
      <c r="D79" s="140"/>
      <c r="E79" s="141"/>
      <c r="F79" s="255">
        <v>41400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255">
        <v>4320</v>
      </c>
      <c r="G80" s="342"/>
      <c r="H80" s="342"/>
      <c r="I80" s="342"/>
      <c r="J80" s="343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255">
        <v>13464</v>
      </c>
      <c r="G81" s="342"/>
      <c r="H81" s="342"/>
      <c r="I81" s="342"/>
      <c r="J81" s="343"/>
    </row>
    <row r="82" spans="1:10" ht="36" customHeight="1" x14ac:dyDescent="0.25">
      <c r="B82" s="145" t="s">
        <v>171</v>
      </c>
      <c r="C82" s="146"/>
      <c r="D82" s="146"/>
      <c r="E82" s="147"/>
      <c r="F82" s="255">
        <v>9000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255">
        <v>37800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145" t="s">
        <v>173</v>
      </c>
      <c r="C84" s="146"/>
      <c r="D84" s="146"/>
      <c r="E84" s="147"/>
      <c r="F84" s="255">
        <v>9936</v>
      </c>
      <c r="G84" s="342"/>
      <c r="H84" s="342"/>
      <c r="I84" s="342"/>
      <c r="J84" s="343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255">
        <v>3312</v>
      </c>
      <c r="G85" s="342"/>
      <c r="H85" s="342"/>
      <c r="I85" s="342"/>
      <c r="J85" s="343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255">
        <v>31212</v>
      </c>
      <c r="G86" s="342"/>
      <c r="H86" s="342"/>
      <c r="I86" s="342"/>
      <c r="J86" s="343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255">
        <v>21600</v>
      </c>
      <c r="G87" s="342"/>
      <c r="H87" s="342"/>
      <c r="I87" s="342"/>
      <c r="J87" s="343"/>
    </row>
    <row r="88" spans="1:10" ht="36" customHeight="1" x14ac:dyDescent="0.25">
      <c r="A88" s="7"/>
      <c r="B88" s="145" t="s">
        <v>177</v>
      </c>
      <c r="C88" s="146"/>
      <c r="D88" s="146"/>
      <c r="E88" s="147"/>
      <c r="F88" s="255">
        <v>36000</v>
      </c>
      <c r="G88" s="342"/>
      <c r="H88" s="342"/>
      <c r="I88" s="342"/>
      <c r="J88" s="343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255">
        <v>32400</v>
      </c>
      <c r="G89" s="342"/>
      <c r="H89" s="342"/>
      <c r="I89" s="342"/>
      <c r="J89" s="343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255">
        <v>23040</v>
      </c>
      <c r="G90" s="342"/>
      <c r="H90" s="342"/>
      <c r="I90" s="342"/>
      <c r="J90" s="343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255">
        <v>46800</v>
      </c>
      <c r="G91" s="342"/>
      <c r="H91" s="342"/>
      <c r="I91" s="342"/>
      <c r="J91" s="343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255">
        <v>46800</v>
      </c>
      <c r="G92" s="342"/>
      <c r="H92" s="342"/>
      <c r="I92" s="342"/>
      <c r="J92" s="343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255">
        <v>56160</v>
      </c>
      <c r="G93" s="342"/>
      <c r="H93" s="342"/>
      <c r="I93" s="342"/>
      <c r="J93" s="343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255">
        <v>23040</v>
      </c>
      <c r="G94" s="342"/>
      <c r="H94" s="342"/>
      <c r="I94" s="342"/>
      <c r="J94" s="343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255">
        <v>23040</v>
      </c>
      <c r="G95" s="342"/>
      <c r="H95" s="342"/>
      <c r="I95" s="342"/>
      <c r="J95" s="343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255">
        <v>56160</v>
      </c>
      <c r="G96" s="342"/>
      <c r="H96" s="342"/>
      <c r="I96" s="342"/>
      <c r="J96" s="343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255">
        <v>6480</v>
      </c>
      <c r="G97" s="342"/>
      <c r="H97" s="342"/>
      <c r="I97" s="342"/>
      <c r="J97" s="343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255">
        <v>53280</v>
      </c>
      <c r="G98" s="342"/>
      <c r="H98" s="342"/>
      <c r="I98" s="342"/>
      <c r="J98" s="343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255">
        <v>14400</v>
      </c>
      <c r="G99" s="342"/>
      <c r="H99" s="342"/>
      <c r="I99" s="342"/>
      <c r="J99" s="343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14385.6</v>
      </c>
      <c r="G106" s="46">
        <f>H106*1.1</f>
        <v>13186.800000000001</v>
      </c>
      <c r="H106" s="46">
        <v>11988</v>
      </c>
      <c r="I106" s="46">
        <f>H106*0.75</f>
        <v>8991</v>
      </c>
      <c r="J106" s="47">
        <f>H106*0.5</f>
        <v>5994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9216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3204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20736</v>
      </c>
      <c r="G109" s="46">
        <f>H109*1.1</f>
        <v>19008</v>
      </c>
      <c r="H109" s="46">
        <v>17280</v>
      </c>
      <c r="I109" s="46">
        <f>H109*0.75</f>
        <v>12960</v>
      </c>
      <c r="J109" s="47">
        <f>H109*0.5</f>
        <v>8640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12960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5040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68"/>
      <c r="F112" s="24">
        <f>H112*1.2</f>
        <v>14947.199999999999</v>
      </c>
      <c r="G112" s="24">
        <f>H112*1.1</f>
        <v>13701.6</v>
      </c>
      <c r="H112" s="24">
        <v>12456</v>
      </c>
      <c r="I112" s="24">
        <f>H112*0.75</f>
        <v>9342</v>
      </c>
      <c r="J112" s="24">
        <f>H112*0.5</f>
        <v>6228</v>
      </c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85"/>
      <c r="D120" s="185"/>
      <c r="E120" s="186"/>
      <c r="F120" s="254"/>
      <c r="G120" s="290"/>
      <c r="H120" s="290"/>
      <c r="I120" s="290"/>
      <c r="J120" s="291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42" customHeight="1" x14ac:dyDescent="0.25">
      <c r="A124" s="7"/>
      <c r="B124" s="123" t="s">
        <v>211</v>
      </c>
      <c r="C124" s="123"/>
      <c r="D124" s="123"/>
      <c r="E124" s="123"/>
      <c r="F124" s="123"/>
      <c r="G124" s="123"/>
      <c r="H124" s="123"/>
      <c r="I124" s="123"/>
      <c r="J124" s="123"/>
    </row>
    <row r="125" spans="1:10" ht="21" x14ac:dyDescent="0.25">
      <c r="A125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70" activePane="bottomLeft" state="frozen"/>
      <selection activeCell="J115" sqref="J115"/>
      <selection pane="bottomLeft" activeCell="F76" sqref="F76:I76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9" s="11" customFormat="1" ht="54" customHeight="1" x14ac:dyDescent="0.25">
      <c r="A2" s="34"/>
      <c r="B2" s="10"/>
      <c r="C2" s="10"/>
      <c r="D2" s="10"/>
      <c r="E2" s="10"/>
      <c r="F2" s="214" t="s">
        <v>79</v>
      </c>
      <c r="G2" s="214"/>
      <c r="H2" s="214"/>
      <c r="I2" s="214"/>
    </row>
    <row r="3" spans="1:9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9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7"/>
    </row>
    <row r="6" spans="1:9" ht="54" customHeight="1" thickBot="1" x14ac:dyDescent="0.3">
      <c r="B6" s="210" t="s">
        <v>105</v>
      </c>
      <c r="C6" s="211"/>
      <c r="D6" s="211"/>
      <c r="E6" s="212"/>
      <c r="F6" s="245"/>
      <c r="G6" s="246"/>
      <c r="H6" s="246"/>
      <c r="I6" s="247"/>
    </row>
    <row r="7" spans="1:9" ht="24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36" customHeight="1" x14ac:dyDescent="0.25">
      <c r="A8" s="33" t="s">
        <v>111</v>
      </c>
      <c r="B8" s="202" t="s">
        <v>112</v>
      </c>
      <c r="C8" s="203"/>
      <c r="D8" s="203"/>
      <c r="E8" s="204"/>
      <c r="F8" s="207">
        <v>16272</v>
      </c>
      <c r="G8" s="208"/>
      <c r="H8" s="208"/>
      <c r="I8" s="209"/>
    </row>
    <row r="9" spans="1:9" ht="36" customHeight="1" thickBot="1" x14ac:dyDescent="0.3">
      <c r="A9" s="33" t="s">
        <v>113</v>
      </c>
      <c r="B9" s="205" t="s">
        <v>114</v>
      </c>
      <c r="C9" s="206"/>
      <c r="D9" s="206"/>
      <c r="E9" s="141"/>
      <c r="F9" s="151">
        <v>22824</v>
      </c>
      <c r="G9" s="128"/>
      <c r="H9" s="128"/>
      <c r="I9" s="129"/>
    </row>
    <row r="10" spans="1:9" ht="36" customHeight="1" thickBot="1" x14ac:dyDescent="0.3">
      <c r="B10" s="115"/>
      <c r="C10" s="116"/>
      <c r="D10" s="116"/>
      <c r="E10" s="117"/>
      <c r="F10" s="118"/>
      <c r="G10" s="119"/>
      <c r="H10" s="119"/>
      <c r="I10" s="120"/>
    </row>
    <row r="11" spans="1:9" ht="36" customHeight="1" x14ac:dyDescent="0.25">
      <c r="A11" s="7" t="s">
        <v>111</v>
      </c>
      <c r="B11" s="202" t="s">
        <v>115</v>
      </c>
      <c r="C11" s="203"/>
      <c r="D11" s="203"/>
      <c r="E11" s="204"/>
      <c r="F11" s="207">
        <v>17424</v>
      </c>
      <c r="G11" s="208"/>
      <c r="H11" s="208"/>
      <c r="I11" s="209"/>
    </row>
    <row r="12" spans="1:9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51">
        <v>24408</v>
      </c>
      <c r="G12" s="128"/>
      <c r="H12" s="128"/>
      <c r="I12" s="129"/>
    </row>
    <row r="13" spans="1:9" ht="24" thickBot="1" x14ac:dyDescent="0.3">
      <c r="B13" s="115"/>
      <c r="C13" s="185"/>
      <c r="D13" s="185"/>
      <c r="E13" s="186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202" t="s">
        <v>117</v>
      </c>
      <c r="C14" s="340"/>
      <c r="D14" s="340"/>
      <c r="E14" s="341"/>
      <c r="F14" s="207">
        <v>1080</v>
      </c>
      <c r="G14" s="208"/>
      <c r="H14" s="208"/>
      <c r="I14" s="209"/>
    </row>
    <row r="15" spans="1:9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196">
        <v>2160</v>
      </c>
      <c r="G15" s="197"/>
      <c r="H15" s="197"/>
      <c r="I15" s="198"/>
    </row>
    <row r="16" spans="1:9" ht="24" thickBot="1" x14ac:dyDescent="0.3">
      <c r="B16" s="115"/>
      <c r="C16" s="185"/>
      <c r="D16" s="185"/>
      <c r="E16" s="186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45" t="s">
        <v>119</v>
      </c>
      <c r="C17" s="168"/>
      <c r="D17" s="168"/>
      <c r="E17" s="126"/>
      <c r="F17" s="264">
        <v>360</v>
      </c>
      <c r="G17" s="208"/>
      <c r="H17" s="208"/>
      <c r="I17" s="209"/>
    </row>
    <row r="18" spans="1:9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27">
        <v>504</v>
      </c>
      <c r="G18" s="128"/>
      <c r="H18" s="128"/>
      <c r="I18" s="129"/>
    </row>
    <row r="19" spans="1:9" ht="24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720 до 14400</v>
      </c>
      <c r="G20" s="191"/>
      <c r="H20" s="191"/>
      <c r="I20" s="192"/>
    </row>
    <row r="21" spans="1:9" ht="36" customHeight="1" outlineLevel="1" x14ac:dyDescent="0.25">
      <c r="B21" s="145" t="s">
        <v>122</v>
      </c>
      <c r="C21" s="168"/>
      <c r="D21" s="168"/>
      <c r="E21" s="126"/>
      <c r="F21" s="127">
        <v>720</v>
      </c>
      <c r="G21" s="128"/>
      <c r="H21" s="128"/>
      <c r="I21" s="129"/>
    </row>
    <row r="22" spans="1:9" ht="36" customHeight="1" outlineLevel="1" x14ac:dyDescent="0.25">
      <c r="B22" s="145" t="s">
        <v>123</v>
      </c>
      <c r="C22" s="168"/>
      <c r="D22" s="168"/>
      <c r="E22" s="126"/>
      <c r="F22" s="127">
        <v>1440</v>
      </c>
      <c r="G22" s="128"/>
      <c r="H22" s="128"/>
      <c r="I22" s="129"/>
    </row>
    <row r="23" spans="1:9" ht="36" customHeight="1" outlineLevel="1" x14ac:dyDescent="0.25">
      <c r="B23" s="145" t="s">
        <v>124</v>
      </c>
      <c r="C23" s="168"/>
      <c r="D23" s="168"/>
      <c r="E23" s="126"/>
      <c r="F23" s="127">
        <v>2160</v>
      </c>
      <c r="G23" s="128"/>
      <c r="H23" s="128"/>
      <c r="I23" s="129"/>
    </row>
    <row r="24" spans="1:9" ht="36" customHeight="1" outlineLevel="1" x14ac:dyDescent="0.25">
      <c r="B24" s="145" t="s">
        <v>125</v>
      </c>
      <c r="C24" s="168"/>
      <c r="D24" s="168"/>
      <c r="E24" s="126"/>
      <c r="F24" s="127">
        <v>2880</v>
      </c>
      <c r="G24" s="128"/>
      <c r="H24" s="128"/>
      <c r="I24" s="129"/>
    </row>
    <row r="25" spans="1:9" ht="36" customHeight="1" outlineLevel="1" x14ac:dyDescent="0.25">
      <c r="B25" s="145" t="s">
        <v>126</v>
      </c>
      <c r="C25" s="168"/>
      <c r="D25" s="168"/>
      <c r="E25" s="126"/>
      <c r="F25" s="127">
        <v>3600</v>
      </c>
      <c r="G25" s="128"/>
      <c r="H25" s="128"/>
      <c r="I25" s="129"/>
    </row>
    <row r="26" spans="1:9" ht="36" customHeight="1" outlineLevel="1" x14ac:dyDescent="0.25">
      <c r="B26" s="145" t="s">
        <v>127</v>
      </c>
      <c r="C26" s="168"/>
      <c r="D26" s="168"/>
      <c r="E26" s="126"/>
      <c r="F26" s="127">
        <v>4320</v>
      </c>
      <c r="G26" s="128"/>
      <c r="H26" s="128"/>
      <c r="I26" s="129"/>
    </row>
    <row r="27" spans="1:9" ht="36" customHeight="1" outlineLevel="1" x14ac:dyDescent="0.25">
      <c r="B27" s="145" t="s">
        <v>128</v>
      </c>
      <c r="C27" s="168"/>
      <c r="D27" s="168"/>
      <c r="E27" s="126"/>
      <c r="F27" s="127">
        <v>5040</v>
      </c>
      <c r="G27" s="128"/>
      <c r="H27" s="128"/>
      <c r="I27" s="129"/>
    </row>
    <row r="28" spans="1:9" ht="36" customHeight="1" outlineLevel="1" x14ac:dyDescent="0.25">
      <c r="B28" s="145" t="s">
        <v>129</v>
      </c>
      <c r="C28" s="168"/>
      <c r="D28" s="168"/>
      <c r="E28" s="126"/>
      <c r="F28" s="127">
        <v>5760</v>
      </c>
      <c r="G28" s="128"/>
      <c r="H28" s="128"/>
      <c r="I28" s="129"/>
    </row>
    <row r="29" spans="1:9" ht="36" customHeight="1" outlineLevel="1" x14ac:dyDescent="0.25">
      <c r="B29" s="145" t="s">
        <v>130</v>
      </c>
      <c r="C29" s="168"/>
      <c r="D29" s="168"/>
      <c r="E29" s="126"/>
      <c r="F29" s="127">
        <v>6480</v>
      </c>
      <c r="G29" s="128"/>
      <c r="H29" s="128"/>
      <c r="I29" s="129"/>
    </row>
    <row r="30" spans="1:9" ht="36" customHeight="1" outlineLevel="1" x14ac:dyDescent="0.25">
      <c r="B30" s="145" t="s">
        <v>131</v>
      </c>
      <c r="C30" s="168"/>
      <c r="D30" s="168"/>
      <c r="E30" s="126"/>
      <c r="F30" s="127">
        <v>7200</v>
      </c>
      <c r="G30" s="128"/>
      <c r="H30" s="128"/>
      <c r="I30" s="129"/>
    </row>
    <row r="31" spans="1:9" ht="36" customHeight="1" outlineLevel="1" x14ac:dyDescent="0.25">
      <c r="B31" s="145" t="s">
        <v>132</v>
      </c>
      <c r="C31" s="168"/>
      <c r="D31" s="168"/>
      <c r="E31" s="126"/>
      <c r="F31" s="127">
        <v>7920</v>
      </c>
      <c r="G31" s="128"/>
      <c r="H31" s="128"/>
      <c r="I31" s="129"/>
    </row>
    <row r="32" spans="1:9" ht="36" customHeight="1" outlineLevel="1" x14ac:dyDescent="0.25">
      <c r="B32" s="145" t="s">
        <v>133</v>
      </c>
      <c r="C32" s="168"/>
      <c r="D32" s="168"/>
      <c r="E32" s="126"/>
      <c r="F32" s="127">
        <v>8640</v>
      </c>
      <c r="G32" s="128"/>
      <c r="H32" s="128"/>
      <c r="I32" s="129"/>
    </row>
    <row r="33" spans="2:9" ht="36" customHeight="1" outlineLevel="1" x14ac:dyDescent="0.25">
      <c r="B33" s="145" t="s">
        <v>134</v>
      </c>
      <c r="C33" s="168"/>
      <c r="D33" s="168"/>
      <c r="E33" s="126"/>
      <c r="F33" s="127">
        <v>9360</v>
      </c>
      <c r="G33" s="128"/>
      <c r="H33" s="128"/>
      <c r="I33" s="129"/>
    </row>
    <row r="34" spans="2:9" ht="36" customHeight="1" outlineLevel="1" x14ac:dyDescent="0.25">
      <c r="B34" s="145" t="s">
        <v>135</v>
      </c>
      <c r="C34" s="168"/>
      <c r="D34" s="168"/>
      <c r="E34" s="126"/>
      <c r="F34" s="127">
        <v>10080</v>
      </c>
      <c r="G34" s="128"/>
      <c r="H34" s="128"/>
      <c r="I34" s="129"/>
    </row>
    <row r="35" spans="2:9" ht="36" customHeight="1" outlineLevel="1" x14ac:dyDescent="0.25">
      <c r="B35" s="145" t="s">
        <v>136</v>
      </c>
      <c r="C35" s="168"/>
      <c r="D35" s="168"/>
      <c r="E35" s="126"/>
      <c r="F35" s="127">
        <v>10800</v>
      </c>
      <c r="G35" s="128"/>
      <c r="H35" s="128"/>
      <c r="I35" s="129"/>
    </row>
    <row r="36" spans="2:9" ht="36" customHeight="1" outlineLevel="1" x14ac:dyDescent="0.25">
      <c r="B36" s="145" t="s">
        <v>137</v>
      </c>
      <c r="C36" s="168"/>
      <c r="D36" s="168"/>
      <c r="E36" s="126"/>
      <c r="F36" s="127">
        <v>11520</v>
      </c>
      <c r="G36" s="128"/>
      <c r="H36" s="128"/>
      <c r="I36" s="129"/>
    </row>
    <row r="37" spans="2:9" ht="36" customHeight="1" outlineLevel="1" x14ac:dyDescent="0.25">
      <c r="B37" s="145" t="s">
        <v>138</v>
      </c>
      <c r="C37" s="168"/>
      <c r="D37" s="168"/>
      <c r="E37" s="126"/>
      <c r="F37" s="127">
        <v>12240</v>
      </c>
      <c r="G37" s="128"/>
      <c r="H37" s="128"/>
      <c r="I37" s="129"/>
    </row>
    <row r="38" spans="2:9" ht="36" customHeight="1" outlineLevel="1" x14ac:dyDescent="0.25">
      <c r="B38" s="145" t="s">
        <v>139</v>
      </c>
      <c r="C38" s="168"/>
      <c r="D38" s="168"/>
      <c r="E38" s="126"/>
      <c r="F38" s="127">
        <v>12960</v>
      </c>
      <c r="G38" s="128"/>
      <c r="H38" s="128"/>
      <c r="I38" s="129"/>
    </row>
    <row r="39" spans="2:9" ht="36" customHeight="1" outlineLevel="1" x14ac:dyDescent="0.25">
      <c r="B39" s="145" t="s">
        <v>140</v>
      </c>
      <c r="C39" s="168"/>
      <c r="D39" s="168"/>
      <c r="E39" s="126"/>
      <c r="F39" s="127">
        <v>13680</v>
      </c>
      <c r="G39" s="128"/>
      <c r="H39" s="128"/>
      <c r="I39" s="129"/>
    </row>
    <row r="40" spans="2:9" ht="36" customHeight="1" outlineLevel="1" thickBot="1" x14ac:dyDescent="0.3">
      <c r="B40" s="145" t="s">
        <v>141</v>
      </c>
      <c r="C40" s="168"/>
      <c r="D40" s="168"/>
      <c r="E40" s="126"/>
      <c r="F40" s="127">
        <v>14400</v>
      </c>
      <c r="G40" s="128"/>
      <c r="H40" s="128"/>
      <c r="I40" s="129"/>
    </row>
    <row r="41" spans="2:9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360 до 3888</v>
      </c>
      <c r="G41" s="181"/>
      <c r="H41" s="181"/>
      <c r="I41" s="182"/>
    </row>
    <row r="42" spans="2:9" ht="36" customHeight="1" x14ac:dyDescent="0.25">
      <c r="B42" s="124" t="s">
        <v>143</v>
      </c>
      <c r="C42" s="125"/>
      <c r="D42" s="125"/>
      <c r="E42" s="126"/>
      <c r="F42" s="127">
        <v>1152</v>
      </c>
      <c r="G42" s="128"/>
      <c r="H42" s="128"/>
      <c r="I42" s="129"/>
    </row>
    <row r="43" spans="2:9" ht="36" customHeight="1" x14ac:dyDescent="0.25">
      <c r="B43" s="124" t="s">
        <v>212</v>
      </c>
      <c r="C43" s="125"/>
      <c r="D43" s="125"/>
      <c r="E43" s="126"/>
      <c r="F43" s="127">
        <v>360</v>
      </c>
      <c r="G43" s="128"/>
      <c r="H43" s="128"/>
      <c r="I43" s="129"/>
    </row>
    <row r="44" spans="2:9" ht="36" customHeight="1" x14ac:dyDescent="0.25">
      <c r="B44" s="124" t="s">
        <v>145</v>
      </c>
      <c r="C44" s="125"/>
      <c r="D44" s="125"/>
      <c r="E44" s="126"/>
      <c r="F44" s="127">
        <v>3888</v>
      </c>
      <c r="G44" s="128"/>
      <c r="H44" s="128"/>
      <c r="I44" s="129"/>
    </row>
    <row r="45" spans="2:9" ht="36" customHeight="1" x14ac:dyDescent="0.25">
      <c r="B45" s="124" t="s">
        <v>146</v>
      </c>
      <c r="C45" s="125"/>
      <c r="D45" s="125"/>
      <c r="E45" s="126"/>
      <c r="F45" s="127">
        <v>1080</v>
      </c>
      <c r="G45" s="128"/>
      <c r="H45" s="128"/>
      <c r="I45" s="129"/>
    </row>
    <row r="46" spans="2:9" ht="36" customHeight="1" x14ac:dyDescent="0.25">
      <c r="B46" s="124" t="s">
        <v>147</v>
      </c>
      <c r="C46" s="125"/>
      <c r="D46" s="125"/>
      <c r="E46" s="126"/>
      <c r="F46" s="127">
        <v>3564</v>
      </c>
      <c r="G46" s="128"/>
      <c r="H46" s="128"/>
      <c r="I46" s="129"/>
    </row>
    <row r="47" spans="2:9" ht="36" customHeight="1" x14ac:dyDescent="0.25">
      <c r="B47" s="124" t="s">
        <v>148</v>
      </c>
      <c r="C47" s="125"/>
      <c r="D47" s="125"/>
      <c r="E47" s="126"/>
      <c r="F47" s="127">
        <v>360</v>
      </c>
      <c r="G47" s="128"/>
      <c r="H47" s="128"/>
      <c r="I47" s="129"/>
    </row>
    <row r="48" spans="2:9" ht="36" customHeight="1" x14ac:dyDescent="0.25">
      <c r="B48" s="124" t="s">
        <v>149</v>
      </c>
      <c r="C48" s="125"/>
      <c r="D48" s="125"/>
      <c r="E48" s="126"/>
      <c r="F48" s="127">
        <v>360</v>
      </c>
      <c r="G48" s="128"/>
      <c r="H48" s="128"/>
      <c r="I48" s="129"/>
    </row>
    <row r="49" spans="1:9" ht="36" customHeight="1" x14ac:dyDescent="0.25">
      <c r="B49" s="124" t="s">
        <v>150</v>
      </c>
      <c r="C49" s="125"/>
      <c r="D49" s="125"/>
      <c r="E49" s="126"/>
      <c r="F49" s="127">
        <v>720</v>
      </c>
      <c r="G49" s="128"/>
      <c r="H49" s="128"/>
      <c r="I49" s="129"/>
    </row>
    <row r="50" spans="1:9" ht="36" customHeight="1" x14ac:dyDescent="0.25">
      <c r="B50" s="124" t="s">
        <v>151</v>
      </c>
      <c r="C50" s="125"/>
      <c r="D50" s="125"/>
      <c r="E50" s="126"/>
      <c r="F50" s="127">
        <v>1080</v>
      </c>
      <c r="G50" s="128"/>
      <c r="H50" s="128"/>
      <c r="I50" s="129"/>
    </row>
    <row r="51" spans="1:9" ht="36" customHeight="1" thickBot="1" x14ac:dyDescent="0.3">
      <c r="B51" s="124" t="s">
        <v>152</v>
      </c>
      <c r="C51" s="125"/>
      <c r="D51" s="125"/>
      <c r="E51" s="126"/>
      <c r="F51" s="127">
        <v>1440</v>
      </c>
      <c r="G51" s="128"/>
      <c r="H51" s="128"/>
      <c r="I51" s="129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</row>
    <row r="54" spans="1:9" ht="54" customHeight="1" thickBot="1" x14ac:dyDescent="0.3">
      <c r="B54" s="226" t="s">
        <v>213</v>
      </c>
      <c r="C54" s="227"/>
      <c r="D54" s="227"/>
      <c r="E54" s="228"/>
      <c r="F54" s="156" t="str">
        <f>"Цена от "&amp;MIN(F56,F61:F74)&amp;" до "&amp;MAX(F56,F61:F74)</f>
        <v>Цена от 1800 до 14472</v>
      </c>
      <c r="G54" s="157"/>
      <c r="H54" s="157"/>
      <c r="I54" s="158"/>
    </row>
    <row r="55" spans="1:9" ht="24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24" t="s">
        <v>156</v>
      </c>
      <c r="C56" s="125"/>
      <c r="D56" s="125"/>
      <c r="E56" s="126"/>
      <c r="F56" s="127">
        <v>2160</v>
      </c>
      <c r="G56" s="128"/>
      <c r="H56" s="128"/>
      <c r="I56" s="129"/>
    </row>
    <row r="57" spans="1:9" ht="36" customHeight="1" x14ac:dyDescent="0.25">
      <c r="B57" s="124" t="s">
        <v>157</v>
      </c>
      <c r="C57" s="125"/>
      <c r="D57" s="125"/>
      <c r="E57" s="126"/>
      <c r="F57" s="127">
        <v>216</v>
      </c>
      <c r="G57" s="128"/>
      <c r="H57" s="128"/>
      <c r="I57" s="129"/>
    </row>
    <row r="58" spans="1:9" ht="36" customHeight="1" x14ac:dyDescent="0.25">
      <c r="B58" s="124" t="s">
        <v>158</v>
      </c>
      <c r="C58" s="125"/>
      <c r="D58" s="125"/>
      <c r="E58" s="126"/>
      <c r="F58" s="127">
        <v>540</v>
      </c>
      <c r="G58" s="128"/>
      <c r="H58" s="128"/>
      <c r="I58" s="129"/>
    </row>
    <row r="59" spans="1:9" ht="36" customHeight="1" thickBot="1" x14ac:dyDescent="0.3">
      <c r="A59" s="7"/>
      <c r="B59" s="337" t="s">
        <v>159</v>
      </c>
      <c r="C59" s="338"/>
      <c r="D59" s="338"/>
      <c r="E59" s="339"/>
      <c r="F59" s="127">
        <v>18000</v>
      </c>
      <c r="G59" s="128"/>
      <c r="H59" s="128"/>
      <c r="I59" s="129"/>
    </row>
    <row r="60" spans="1:9" ht="24" thickBot="1" x14ac:dyDescent="0.3">
      <c r="B60" s="115"/>
      <c r="C60" s="116"/>
      <c r="D60" s="116"/>
      <c r="E60" s="117"/>
      <c r="F60" s="118"/>
      <c r="G60" s="119"/>
      <c r="H60" s="119"/>
      <c r="I60" s="120"/>
    </row>
    <row r="61" spans="1:9" ht="36" customHeight="1" x14ac:dyDescent="0.25">
      <c r="A61" s="33" t="s">
        <v>111</v>
      </c>
      <c r="B61" s="124" t="s">
        <v>160</v>
      </c>
      <c r="C61" s="125"/>
      <c r="D61" s="125"/>
      <c r="E61" s="126"/>
      <c r="F61" s="127">
        <v>10440</v>
      </c>
      <c r="G61" s="128"/>
      <c r="H61" s="128"/>
      <c r="I61" s="129"/>
    </row>
    <row r="62" spans="1:9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3888</v>
      </c>
      <c r="G62" s="128"/>
      <c r="H62" s="128"/>
      <c r="I62" s="129"/>
    </row>
    <row r="63" spans="1:9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6048</v>
      </c>
      <c r="G63" s="128"/>
      <c r="H63" s="128"/>
      <c r="I63" s="129"/>
    </row>
    <row r="64" spans="1:9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12060</v>
      </c>
      <c r="G64" s="128"/>
      <c r="H64" s="128"/>
      <c r="I64" s="129"/>
    </row>
    <row r="65" spans="1:9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14472</v>
      </c>
      <c r="G65" s="128"/>
      <c r="H65" s="128"/>
      <c r="I65" s="129"/>
    </row>
    <row r="66" spans="1:9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3888</v>
      </c>
      <c r="G66" s="128"/>
      <c r="H66" s="128"/>
      <c r="I66" s="129"/>
    </row>
    <row r="67" spans="1:9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2484</v>
      </c>
      <c r="G67" s="128"/>
      <c r="H67" s="128"/>
      <c r="I67" s="129"/>
    </row>
    <row r="68" spans="1:9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5328</v>
      </c>
      <c r="G68" s="128"/>
      <c r="H68" s="128"/>
      <c r="I68" s="129"/>
    </row>
    <row r="69" spans="1:9" ht="36" customHeight="1" x14ac:dyDescent="0.25">
      <c r="B69" s="139" t="s">
        <v>168</v>
      </c>
      <c r="C69" s="140"/>
      <c r="D69" s="140"/>
      <c r="E69" s="141"/>
      <c r="F69" s="127">
        <v>7200</v>
      </c>
      <c r="G69" s="128"/>
      <c r="H69" s="128"/>
      <c r="I69" s="129"/>
    </row>
    <row r="70" spans="1:9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1800</v>
      </c>
      <c r="G70" s="128"/>
      <c r="H70" s="128"/>
      <c r="I70" s="129"/>
    </row>
    <row r="71" spans="1:9" ht="36" customHeight="1" x14ac:dyDescent="0.25">
      <c r="B71" s="145" t="s">
        <v>170</v>
      </c>
      <c r="C71" s="146"/>
      <c r="D71" s="146"/>
      <c r="E71" s="147"/>
      <c r="F71" s="127">
        <v>6048</v>
      </c>
      <c r="G71" s="128"/>
      <c r="H71" s="128"/>
      <c r="I71" s="129"/>
    </row>
    <row r="72" spans="1:9" ht="36" customHeight="1" x14ac:dyDescent="0.25">
      <c r="A72" s="8"/>
      <c r="B72" s="145" t="s">
        <v>171</v>
      </c>
      <c r="C72" s="146"/>
      <c r="D72" s="146"/>
      <c r="E72" s="147"/>
      <c r="F72" s="127">
        <v>2844</v>
      </c>
      <c r="G72" s="128"/>
      <c r="H72" s="128"/>
      <c r="I72" s="129"/>
    </row>
    <row r="73" spans="1:9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12060</v>
      </c>
      <c r="G73" s="128"/>
      <c r="H73" s="128"/>
      <c r="I73" s="129"/>
    </row>
    <row r="74" spans="1:9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2844</v>
      </c>
      <c r="G74" s="128"/>
      <c r="H74" s="128"/>
      <c r="I74" s="129"/>
    </row>
    <row r="75" spans="1:9" ht="37.5" customHeight="1" x14ac:dyDescent="0.25">
      <c r="A75" s="7"/>
      <c r="B75" s="124" t="s">
        <v>174</v>
      </c>
      <c r="C75" s="125"/>
      <c r="D75" s="125"/>
      <c r="E75" s="126"/>
      <c r="F75" s="127">
        <v>1152</v>
      </c>
      <c r="G75" s="128"/>
      <c r="H75" s="128"/>
      <c r="I75" s="129"/>
    </row>
    <row r="76" spans="1:9" ht="36" customHeight="1" x14ac:dyDescent="0.25">
      <c r="A76" s="7"/>
      <c r="B76" s="124" t="s">
        <v>175</v>
      </c>
      <c r="C76" s="125"/>
      <c r="D76" s="125"/>
      <c r="E76" s="126"/>
      <c r="F76" s="127">
        <v>6030</v>
      </c>
      <c r="G76" s="128"/>
      <c r="H76" s="128"/>
      <c r="I76" s="129"/>
    </row>
    <row r="77" spans="1:9" ht="36" customHeight="1" x14ac:dyDescent="0.25">
      <c r="A77" s="7"/>
      <c r="B77" s="145" t="s">
        <v>177</v>
      </c>
      <c r="C77" s="146"/>
      <c r="D77" s="146"/>
      <c r="E77" s="147"/>
      <c r="F77" s="127"/>
      <c r="G77" s="128"/>
      <c r="H77" s="128"/>
      <c r="I77" s="129"/>
    </row>
    <row r="78" spans="1:9" ht="36" customHeight="1" x14ac:dyDescent="0.25">
      <c r="A78" s="33" t="s">
        <v>113</v>
      </c>
      <c r="B78" s="124" t="s">
        <v>214</v>
      </c>
      <c r="C78" s="125"/>
      <c r="D78" s="125"/>
      <c r="E78" s="126"/>
      <c r="F78" s="127">
        <v>15120</v>
      </c>
      <c r="G78" s="128"/>
      <c r="H78" s="128"/>
      <c r="I78" s="129"/>
    </row>
    <row r="79" spans="1:9" ht="36" customHeight="1" x14ac:dyDescent="0.25">
      <c r="A79" s="33" t="s">
        <v>113</v>
      </c>
      <c r="B79" s="124" t="s">
        <v>179</v>
      </c>
      <c r="C79" s="125"/>
      <c r="D79" s="125"/>
      <c r="E79" s="126"/>
      <c r="F79" s="127">
        <v>5760</v>
      </c>
      <c r="G79" s="128"/>
      <c r="H79" s="128"/>
      <c r="I79" s="129"/>
    </row>
    <row r="80" spans="1:9" ht="36" customHeight="1" x14ac:dyDescent="0.25">
      <c r="A80" s="33" t="s">
        <v>113</v>
      </c>
      <c r="B80" s="124" t="s">
        <v>216</v>
      </c>
      <c r="C80" s="125"/>
      <c r="D80" s="125"/>
      <c r="E80" s="126"/>
      <c r="F80" s="127">
        <v>8640</v>
      </c>
      <c r="G80" s="128"/>
      <c r="H80" s="128"/>
      <c r="I80" s="129"/>
    </row>
    <row r="81" spans="1:9" ht="36" customHeight="1" x14ac:dyDescent="0.25">
      <c r="A81" s="33" t="s">
        <v>113</v>
      </c>
      <c r="B81" s="124" t="s">
        <v>217</v>
      </c>
      <c r="C81" s="125"/>
      <c r="D81" s="125"/>
      <c r="E81" s="126"/>
      <c r="F81" s="127">
        <v>17280</v>
      </c>
      <c r="G81" s="128"/>
      <c r="H81" s="128"/>
      <c r="I81" s="129"/>
    </row>
    <row r="82" spans="1:9" ht="36" customHeight="1" x14ac:dyDescent="0.25">
      <c r="A82" s="33" t="s">
        <v>113</v>
      </c>
      <c r="B82" s="124" t="s">
        <v>218</v>
      </c>
      <c r="C82" s="125"/>
      <c r="D82" s="125"/>
      <c r="E82" s="126"/>
      <c r="F82" s="165">
        <v>20736</v>
      </c>
      <c r="G82" s="166"/>
      <c r="H82" s="166"/>
      <c r="I82" s="167"/>
    </row>
    <row r="83" spans="1:9" ht="36" customHeight="1" x14ac:dyDescent="0.25">
      <c r="A83" s="33" t="s">
        <v>113</v>
      </c>
      <c r="B83" s="124" t="s">
        <v>219</v>
      </c>
      <c r="C83" s="125"/>
      <c r="D83" s="125"/>
      <c r="E83" s="126"/>
      <c r="F83" s="127">
        <v>5760</v>
      </c>
      <c r="G83" s="128"/>
      <c r="H83" s="128"/>
      <c r="I83" s="129"/>
    </row>
    <row r="84" spans="1:9" ht="36" customHeight="1" x14ac:dyDescent="0.25">
      <c r="A84" s="33" t="s">
        <v>113</v>
      </c>
      <c r="B84" s="124" t="s">
        <v>220</v>
      </c>
      <c r="C84" s="125"/>
      <c r="D84" s="125"/>
      <c r="E84" s="126"/>
      <c r="F84" s="127">
        <v>3600</v>
      </c>
      <c r="G84" s="128"/>
      <c r="H84" s="128"/>
      <c r="I84" s="129"/>
    </row>
    <row r="85" spans="1:9" ht="36" customHeight="1" x14ac:dyDescent="0.25">
      <c r="A85" s="33" t="s">
        <v>113</v>
      </c>
      <c r="B85" s="124" t="s">
        <v>221</v>
      </c>
      <c r="C85" s="125"/>
      <c r="D85" s="125"/>
      <c r="E85" s="126"/>
      <c r="F85" s="127">
        <v>7920</v>
      </c>
      <c r="G85" s="128"/>
      <c r="H85" s="128"/>
      <c r="I85" s="129"/>
    </row>
    <row r="86" spans="1:9" ht="36" customHeight="1" x14ac:dyDescent="0.25">
      <c r="A86" s="33" t="s">
        <v>113</v>
      </c>
      <c r="B86" s="124" t="s">
        <v>222</v>
      </c>
      <c r="C86" s="125"/>
      <c r="D86" s="125"/>
      <c r="E86" s="126"/>
      <c r="F86" s="127">
        <v>2880</v>
      </c>
      <c r="G86" s="128"/>
      <c r="H86" s="128"/>
      <c r="I86" s="129"/>
    </row>
    <row r="87" spans="1:9" ht="36" customHeight="1" x14ac:dyDescent="0.25">
      <c r="A87" s="33" t="s">
        <v>113</v>
      </c>
      <c r="B87" s="124" t="s">
        <v>223</v>
      </c>
      <c r="C87" s="125"/>
      <c r="D87" s="125"/>
      <c r="E87" s="126"/>
      <c r="F87" s="127">
        <v>17280</v>
      </c>
      <c r="G87" s="128"/>
      <c r="H87" s="128"/>
      <c r="I87" s="129"/>
    </row>
    <row r="88" spans="1:9" ht="36" customHeight="1" x14ac:dyDescent="0.25">
      <c r="A88" s="33" t="s">
        <v>113</v>
      </c>
      <c r="B88" s="124" t="s">
        <v>224</v>
      </c>
      <c r="C88" s="125"/>
      <c r="D88" s="125"/>
      <c r="E88" s="126"/>
      <c r="F88" s="127">
        <v>4320</v>
      </c>
      <c r="G88" s="128"/>
      <c r="H88" s="128"/>
      <c r="I88" s="129"/>
    </row>
    <row r="89" spans="1:9" ht="27" customHeight="1" thickBot="1" x14ac:dyDescent="0.3">
      <c r="B89" s="522" t="s">
        <v>189</v>
      </c>
      <c r="C89" s="523"/>
      <c r="D89" s="523"/>
      <c r="E89" s="524"/>
      <c r="F89" s="522"/>
      <c r="G89" s="523"/>
      <c r="H89" s="523"/>
      <c r="I89" s="524"/>
    </row>
    <row r="90" spans="1:9" ht="19.5" customHeight="1" thickBot="1" x14ac:dyDescent="0.3">
      <c r="B90" s="218" t="s">
        <v>190</v>
      </c>
      <c r="C90" s="219"/>
      <c r="D90" s="219"/>
      <c r="E90" s="220"/>
      <c r="F90" s="218"/>
      <c r="G90" s="219"/>
      <c r="H90" s="219"/>
      <c r="I90" s="220"/>
    </row>
    <row r="91" spans="1:9" ht="36" customHeight="1" x14ac:dyDescent="0.25">
      <c r="B91" s="202" t="s">
        <v>191</v>
      </c>
      <c r="C91" s="340"/>
      <c r="D91" s="340"/>
      <c r="E91" s="341"/>
      <c r="F91" s="263">
        <v>60</v>
      </c>
      <c r="G91" s="446"/>
      <c r="H91" s="446"/>
      <c r="I91" s="447"/>
    </row>
    <row r="92" spans="1:9" ht="36" customHeight="1" x14ac:dyDescent="0.25">
      <c r="B92" s="145" t="s">
        <v>192</v>
      </c>
      <c r="C92" s="146"/>
      <c r="D92" s="146"/>
      <c r="E92" s="147"/>
      <c r="F92" s="255">
        <v>60</v>
      </c>
      <c r="G92" s="342"/>
      <c r="H92" s="342"/>
      <c r="I92" s="343"/>
    </row>
    <row r="93" spans="1:9" ht="36" customHeight="1" thickBot="1" x14ac:dyDescent="0.3">
      <c r="B93" s="337" t="s">
        <v>193</v>
      </c>
      <c r="C93" s="338"/>
      <c r="D93" s="338"/>
      <c r="E93" s="339"/>
      <c r="F93" s="258">
        <v>120</v>
      </c>
      <c r="G93" s="453"/>
      <c r="H93" s="453"/>
      <c r="I93" s="454"/>
    </row>
    <row r="94" spans="1:9" ht="36" customHeight="1" thickBot="1" x14ac:dyDescent="0.3">
      <c r="A94" s="7"/>
      <c r="B94" s="130" t="s">
        <v>194</v>
      </c>
      <c r="C94" s="131"/>
      <c r="D94" s="131"/>
      <c r="E94" s="132"/>
      <c r="F94" s="287"/>
      <c r="G94" s="288"/>
      <c r="H94" s="288"/>
      <c r="I94" s="288"/>
    </row>
    <row r="95" spans="1:9" ht="36" customHeight="1" x14ac:dyDescent="0.25">
      <c r="A95" s="33" t="s">
        <v>111</v>
      </c>
      <c r="B95" s="124" t="s">
        <v>266</v>
      </c>
      <c r="C95" s="125"/>
      <c r="D95" s="125"/>
      <c r="E95" s="126"/>
      <c r="F95" s="127">
        <v>1080</v>
      </c>
      <c r="G95" s="128"/>
      <c r="H95" s="128"/>
      <c r="I95" s="129"/>
    </row>
    <row r="96" spans="1:9" ht="36" customHeight="1" x14ac:dyDescent="0.25">
      <c r="A96" s="33" t="s">
        <v>111</v>
      </c>
      <c r="B96" s="124" t="s">
        <v>196</v>
      </c>
      <c r="C96" s="125"/>
      <c r="D96" s="125"/>
      <c r="E96" s="126"/>
      <c r="F96" s="127">
        <v>1080</v>
      </c>
      <c r="G96" s="128"/>
      <c r="H96" s="128"/>
      <c r="I96" s="129"/>
    </row>
    <row r="97" spans="1:9" ht="36" customHeight="1" x14ac:dyDescent="0.25">
      <c r="A97" s="33" t="s">
        <v>111</v>
      </c>
      <c r="B97" s="124" t="s">
        <v>197</v>
      </c>
      <c r="C97" s="125"/>
      <c r="D97" s="125"/>
      <c r="E97" s="126"/>
      <c r="F97" s="127">
        <v>1080</v>
      </c>
      <c r="G97" s="128"/>
      <c r="H97" s="128"/>
      <c r="I97" s="129"/>
    </row>
    <row r="98" spans="1:9" ht="36" customHeight="1" x14ac:dyDescent="0.25">
      <c r="A98" s="33" t="s">
        <v>113</v>
      </c>
      <c r="B98" s="124" t="s">
        <v>226</v>
      </c>
      <c r="C98" s="125"/>
      <c r="D98" s="125"/>
      <c r="E98" s="126"/>
      <c r="F98" s="127">
        <v>2160</v>
      </c>
      <c r="G98" s="128"/>
      <c r="H98" s="128"/>
      <c r="I98" s="129"/>
    </row>
    <row r="99" spans="1:9" ht="36" customHeight="1" x14ac:dyDescent="0.25">
      <c r="A99" s="33" t="s">
        <v>113</v>
      </c>
      <c r="B99" s="124" t="s">
        <v>227</v>
      </c>
      <c r="C99" s="125"/>
      <c r="D99" s="125"/>
      <c r="E99" s="126"/>
      <c r="F99" s="127">
        <v>2160</v>
      </c>
      <c r="G99" s="128"/>
      <c r="H99" s="128"/>
      <c r="I99" s="129"/>
    </row>
    <row r="100" spans="1:9" ht="36" customHeight="1" x14ac:dyDescent="0.25">
      <c r="A100" s="33" t="s">
        <v>113</v>
      </c>
      <c r="B100" s="124" t="s">
        <v>228</v>
      </c>
      <c r="C100" s="125"/>
      <c r="D100" s="125"/>
      <c r="E100" s="126"/>
      <c r="F100" s="127">
        <v>2160</v>
      </c>
      <c r="G100" s="128"/>
      <c r="H100" s="128"/>
      <c r="I100" s="129"/>
    </row>
    <row r="101" spans="1:9" ht="36" customHeight="1" thickBot="1" x14ac:dyDescent="0.3">
      <c r="A101" s="7"/>
      <c r="B101" s="124" t="s">
        <v>201</v>
      </c>
      <c r="C101" s="125"/>
      <c r="D101" s="125"/>
      <c r="E101" s="126"/>
      <c r="F101" s="127">
        <v>1080</v>
      </c>
      <c r="G101" s="128"/>
      <c r="H101" s="128"/>
      <c r="I101" s="129"/>
    </row>
    <row r="102" spans="1:9" ht="54" customHeight="1" thickBot="1" x14ac:dyDescent="0.3">
      <c r="B102" s="130" t="s">
        <v>202</v>
      </c>
      <c r="C102" s="131"/>
      <c r="D102" s="131"/>
      <c r="E102" s="132"/>
      <c r="F102" s="133"/>
      <c r="G102" s="134"/>
      <c r="H102" s="134"/>
      <c r="I102" s="135"/>
    </row>
    <row r="103" spans="1:9" ht="36" customHeight="1" thickBot="1" x14ac:dyDescent="0.3">
      <c r="A103" s="7"/>
      <c r="B103" s="136" t="s">
        <v>190</v>
      </c>
      <c r="C103" s="137"/>
      <c r="D103" s="137"/>
      <c r="E103" s="137"/>
      <c r="F103" s="137"/>
      <c r="G103" s="137"/>
      <c r="H103" s="137"/>
      <c r="I103" s="137"/>
    </row>
    <row r="104" spans="1:9" ht="36" customHeight="1" x14ac:dyDescent="0.25">
      <c r="A104" s="7"/>
      <c r="B104" s="139" t="s">
        <v>203</v>
      </c>
      <c r="C104" s="140"/>
      <c r="D104" s="140"/>
      <c r="E104" s="141"/>
      <c r="F104" s="142">
        <v>90</v>
      </c>
      <c r="G104" s="143"/>
      <c r="H104" s="143"/>
      <c r="I104" s="143"/>
    </row>
    <row r="105" spans="1:9" ht="36" customHeight="1" x14ac:dyDescent="0.25">
      <c r="A105" s="7"/>
      <c r="B105" s="124" t="s">
        <v>204</v>
      </c>
      <c r="C105" s="125"/>
      <c r="D105" s="125"/>
      <c r="E105" s="126"/>
      <c r="F105" s="127">
        <v>45</v>
      </c>
      <c r="G105" s="128"/>
      <c r="H105" s="128"/>
      <c r="I105" s="128"/>
    </row>
    <row r="106" spans="1:9" ht="36" customHeight="1" x14ac:dyDescent="0.25">
      <c r="A106" s="7"/>
      <c r="B106" s="124" t="s">
        <v>205</v>
      </c>
      <c r="C106" s="125"/>
      <c r="D106" s="125"/>
      <c r="E106" s="126"/>
      <c r="F106" s="127">
        <v>45</v>
      </c>
      <c r="G106" s="128"/>
      <c r="H106" s="128"/>
      <c r="I106" s="128"/>
    </row>
    <row r="107" spans="1:9" ht="36" customHeight="1" x14ac:dyDescent="0.25">
      <c r="A107" s="7"/>
      <c r="B107" s="124" t="s">
        <v>206</v>
      </c>
      <c r="C107" s="125"/>
      <c r="D107" s="125"/>
      <c r="E107" s="126"/>
      <c r="F107" s="127">
        <v>90</v>
      </c>
      <c r="G107" s="128"/>
      <c r="H107" s="128"/>
      <c r="I107" s="128"/>
    </row>
    <row r="108" spans="1:9" ht="36" customHeight="1" thickBot="1" x14ac:dyDescent="0.3">
      <c r="A108" s="7"/>
      <c r="B108" s="124" t="s">
        <v>207</v>
      </c>
      <c r="C108" s="125"/>
      <c r="D108" s="125"/>
      <c r="E108" s="126"/>
      <c r="F108" s="127">
        <v>90</v>
      </c>
      <c r="G108" s="128"/>
      <c r="H108" s="128"/>
      <c r="I108" s="128"/>
    </row>
    <row r="109" spans="1:9" ht="24" thickBot="1" x14ac:dyDescent="0.3">
      <c r="B109" s="115"/>
      <c r="C109" s="116"/>
      <c r="D109" s="116"/>
      <c r="E109" s="117"/>
      <c r="F109" s="118"/>
      <c r="G109" s="119"/>
      <c r="H109" s="119"/>
      <c r="I109" s="120"/>
    </row>
    <row r="110" spans="1:9" ht="21" customHeight="1" x14ac:dyDescent="0.25">
      <c r="B110" s="121"/>
      <c r="C110" s="121"/>
      <c r="D110" s="121"/>
      <c r="E110" s="121"/>
      <c r="F110" s="121"/>
      <c r="G110" s="121"/>
      <c r="H110" s="121"/>
      <c r="I110" s="121"/>
    </row>
    <row r="111" spans="1:9" s="29" customFormat="1" ht="27" customHeight="1" x14ac:dyDescent="0.25">
      <c r="A111" s="7" t="s">
        <v>113</v>
      </c>
      <c r="B111" s="122" t="s">
        <v>373</v>
      </c>
      <c r="C111" s="122"/>
      <c r="D111" s="122"/>
      <c r="E111" s="122"/>
      <c r="F111" s="122"/>
      <c r="G111" s="122"/>
      <c r="H111" s="122"/>
      <c r="I111" s="122"/>
    </row>
    <row r="112" spans="1:9" s="30" customFormat="1" ht="45" customHeight="1" x14ac:dyDescent="0.25">
      <c r="A112" s="7"/>
      <c r="B112" s="123" t="s">
        <v>211</v>
      </c>
      <c r="C112" s="123"/>
      <c r="D112" s="123"/>
      <c r="E112" s="123"/>
      <c r="F112" s="123"/>
      <c r="G112" s="123"/>
      <c r="H112" s="123"/>
      <c r="I112" s="123"/>
    </row>
    <row r="113" ht="21" customHeight="1" x14ac:dyDescent="0.25"/>
  </sheetData>
  <sheetProtection selectLockedCells="1" selectUnlockedCells="1"/>
  <mergeCells count="216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33112.799999999996</v>
      </c>
      <c r="G8" s="16">
        <f>H8*1.1</f>
        <v>30353.4</v>
      </c>
      <c r="H8" s="16">
        <v>27594</v>
      </c>
      <c r="I8" s="16">
        <f>H8*0.75</f>
        <v>20695.5</v>
      </c>
      <c r="J8" s="16">
        <f>H8*0.5</f>
        <v>13797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46396.799999999996</v>
      </c>
      <c r="G9" s="17">
        <f>H9*1.1</f>
        <v>42530.400000000001</v>
      </c>
      <c r="H9" s="17">
        <v>38664</v>
      </c>
      <c r="I9" s="17">
        <f>H9*0.75</f>
        <v>28998</v>
      </c>
      <c r="J9" s="17">
        <f>H9*0.5</f>
        <v>19332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36028.799999999996</v>
      </c>
      <c r="G11" s="16">
        <f>H11*1.1</f>
        <v>33026.400000000001</v>
      </c>
      <c r="H11" s="16">
        <v>30024</v>
      </c>
      <c r="I11" s="16">
        <f>H11*0.75</f>
        <v>22518</v>
      </c>
      <c r="J11" s="16">
        <f>H11*0.5</f>
        <v>15012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50457.599999999999</v>
      </c>
      <c r="G12" s="17">
        <f>H12*1.1</f>
        <v>46252.800000000003</v>
      </c>
      <c r="H12" s="17">
        <v>42048</v>
      </c>
      <c r="I12" s="17">
        <f>H12*0.75</f>
        <v>31536</v>
      </c>
      <c r="J12" s="17">
        <f>H12*0.5</f>
        <v>21024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4968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7200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1242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1800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3060 до 61200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3060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6120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9180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12240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15300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18360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21420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24480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27540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30600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33660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36720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39780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42840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45900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48960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52020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55080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58140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61200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414 до 10764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5796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414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10349.999999999998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4140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9935.9999999999982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1656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1656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3312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4968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10764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3528 до 42228</v>
      </c>
      <c r="G54" s="288"/>
      <c r="H54" s="288"/>
      <c r="I54" s="288"/>
      <c r="J54" s="289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8280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828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2070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42012</v>
      </c>
      <c r="G59" s="166"/>
      <c r="H59" s="166"/>
      <c r="I59" s="166"/>
      <c r="J59" s="167"/>
    </row>
    <row r="60" spans="1:10" ht="24" customHeight="1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18216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11178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14076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35190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42228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12420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28152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15732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342">
        <v>37673.999999999993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3528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12420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8280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37673.999999999993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10368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6228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18648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20700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15012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25920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15840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20160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49680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59616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18000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39600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22320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5040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53280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15120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69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69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138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20908.8</v>
      </c>
      <c r="G96" s="46">
        <f>H96*1.1</f>
        <v>19166.400000000001</v>
      </c>
      <c r="H96" s="46">
        <v>17424</v>
      </c>
      <c r="I96" s="46">
        <f>H96*0.75</f>
        <v>13068</v>
      </c>
      <c r="J96" s="47">
        <f>H96*0.5</f>
        <v>8712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17388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2070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29376</v>
      </c>
      <c r="G99" s="46">
        <f>H99*1.1</f>
        <v>26928.000000000004</v>
      </c>
      <c r="H99" s="46">
        <v>24480</v>
      </c>
      <c r="I99" s="46">
        <f>H99*0.75</f>
        <v>18360</v>
      </c>
      <c r="J99" s="47">
        <f>H99*0.5</f>
        <v>12240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24480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3600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68"/>
      <c r="F102" s="24">
        <f>H102*1.2</f>
        <v>23371.200000000001</v>
      </c>
      <c r="G102" s="24">
        <f>H102*1.1</f>
        <v>21423.600000000002</v>
      </c>
      <c r="H102" s="24">
        <v>19476</v>
      </c>
      <c r="I102" s="24">
        <f>H102*0.75</f>
        <v>14607</v>
      </c>
      <c r="J102" s="24">
        <f>H102*0.5</f>
        <v>9738</v>
      </c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105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51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51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105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105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9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56073.599999999999</v>
      </c>
      <c r="G8" s="16">
        <f>H8*1.1</f>
        <v>51400.800000000003</v>
      </c>
      <c r="H8" s="16">
        <v>46728</v>
      </c>
      <c r="I8" s="16">
        <f>H8*0.75</f>
        <v>35046</v>
      </c>
      <c r="J8" s="16">
        <f>H8*0.5</f>
        <v>23364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78537.599999999991</v>
      </c>
      <c r="G9" s="17">
        <f>H9*1.1</f>
        <v>71992.800000000003</v>
      </c>
      <c r="H9" s="17">
        <v>65448</v>
      </c>
      <c r="I9" s="17">
        <f>H9*0.75</f>
        <v>49086</v>
      </c>
      <c r="J9" s="17">
        <f>H9*0.5</f>
        <v>32724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61689.599999999999</v>
      </c>
      <c r="G11" s="16">
        <f>H11*1.1</f>
        <v>56548.800000000003</v>
      </c>
      <c r="H11" s="16">
        <v>51408</v>
      </c>
      <c r="I11" s="16">
        <f>H11*0.75</f>
        <v>38556</v>
      </c>
      <c r="J11" s="16">
        <f>H11*0.5</f>
        <v>25704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86400</v>
      </c>
      <c r="G12" s="17">
        <f>H12*1.1</f>
        <v>79200</v>
      </c>
      <c r="H12" s="17">
        <v>72000</v>
      </c>
      <c r="I12" s="17">
        <f>H12*0.75</f>
        <v>54000</v>
      </c>
      <c r="J12" s="17">
        <f>H12*0.5</f>
        <v>36000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12744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18000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1728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2448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4644 до 92880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4644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9288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13932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18576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23220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27864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32508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37152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41796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46440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51084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55728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60372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65016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69660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74304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78948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83592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88236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92880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2160 до 48420</v>
      </c>
      <c r="G41" s="181"/>
      <c r="H41" s="181"/>
      <c r="I41" s="181"/>
      <c r="J41" s="182"/>
    </row>
    <row r="42" spans="1:10" ht="36" customHeight="1" x14ac:dyDescent="0.25">
      <c r="A42" s="7"/>
      <c r="B42" s="139" t="s">
        <v>143</v>
      </c>
      <c r="C42" s="140"/>
      <c r="D42" s="140"/>
      <c r="E42" s="141"/>
      <c r="F42" s="127">
        <v>4662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2988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48420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3852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11052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2160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2160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4320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6480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8496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4276,8 до 51480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21600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2160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5400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14472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17496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21672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42894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51480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21672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14472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21672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342">
        <v>12960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4276.7999999999993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15300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10188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42894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25920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4644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22356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21600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15012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20880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25200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30960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60480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72576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30960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20880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30960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6480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60480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36720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18878.399999999998</v>
      </c>
      <c r="G96" s="46">
        <f>H96*1.1</f>
        <v>17305.2</v>
      </c>
      <c r="H96" s="46">
        <v>15732</v>
      </c>
      <c r="I96" s="46">
        <f>H96*0.75</f>
        <v>11799</v>
      </c>
      <c r="J96" s="47">
        <f>H96*0.5</f>
        <v>7866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11484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5094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26784</v>
      </c>
      <c r="G99" s="46">
        <f>H99*1.1</f>
        <v>24552.000000000004</v>
      </c>
      <c r="H99" s="46">
        <v>22320</v>
      </c>
      <c r="I99" s="46">
        <f>H99*0.75</f>
        <v>16740</v>
      </c>
      <c r="J99" s="47">
        <f>H99*0.5</f>
        <v>11160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16560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7200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26"/>
      <c r="F102" s="342">
        <v>15732</v>
      </c>
      <c r="G102" s="342"/>
      <c r="H102" s="342"/>
      <c r="I102" s="342"/>
      <c r="J102" s="343"/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5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479</v>
      </c>
      <c r="C3" s="215"/>
      <c r="D3" s="215"/>
      <c r="E3" s="215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66960</v>
      </c>
      <c r="G8" s="16">
        <f>H8*1.1</f>
        <v>61380.000000000007</v>
      </c>
      <c r="H8" s="16">
        <v>55800</v>
      </c>
      <c r="I8" s="16">
        <f>H8*0.75</f>
        <v>41850</v>
      </c>
      <c r="J8" s="16">
        <f>H8*0.5</f>
        <v>27900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93830.399999999994</v>
      </c>
      <c r="G9" s="17">
        <f>H9*1.1</f>
        <v>86011.200000000012</v>
      </c>
      <c r="H9" s="17">
        <v>78192</v>
      </c>
      <c r="I9" s="17">
        <f>H9*0.75</f>
        <v>58644</v>
      </c>
      <c r="J9" s="17">
        <f>H9*0.5</f>
        <v>39096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79920</v>
      </c>
      <c r="G11" s="16">
        <f>H11*1.1</f>
        <v>73260</v>
      </c>
      <c r="H11" s="16">
        <v>66600</v>
      </c>
      <c r="I11" s="16">
        <f>H11*0.75</f>
        <v>49950</v>
      </c>
      <c r="J11" s="16">
        <f>H11*0.5</f>
        <v>33300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111974.39999999999</v>
      </c>
      <c r="G12" s="17">
        <f>H12*1.1</f>
        <v>102643.20000000001</v>
      </c>
      <c r="H12" s="17">
        <v>93312</v>
      </c>
      <c r="I12" s="17">
        <f>H12*0.75</f>
        <v>69984</v>
      </c>
      <c r="J12" s="17">
        <f>H12*0.5</f>
        <v>46656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12960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18720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1440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2016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10080 до 201600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10080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20160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30240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40320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50400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60480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70560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80640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90720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100800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110880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120960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131040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141120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151200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161280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171360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181440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191520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201600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2880 до 61200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2880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4320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61200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8640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17280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2880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2880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5760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8640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18720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360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6120 до 108000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17280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1728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8640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120096</v>
      </c>
      <c r="G59" s="166"/>
      <c r="H59" s="166"/>
      <c r="I59" s="166"/>
      <c r="J59" s="167"/>
    </row>
    <row r="60" spans="1:10" ht="24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27360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21600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36000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36000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43200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13680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19440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26640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342">
        <v>108000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6120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21600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14400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39600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18000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10800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21600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36000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24048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38880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30240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50400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50400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60480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20160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27360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37440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8640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56160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25920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30240</v>
      </c>
      <c r="G96" s="46">
        <f>H96*1.1</f>
        <v>27720.000000000004</v>
      </c>
      <c r="H96" s="46">
        <v>25200</v>
      </c>
      <c r="I96" s="46">
        <f>H96*0.75</f>
        <v>18900</v>
      </c>
      <c r="J96" s="47">
        <f>H96*0.5</f>
        <v>12600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14400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10080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43200</v>
      </c>
      <c r="G99" s="46">
        <f>H99*1.1</f>
        <v>39600</v>
      </c>
      <c r="H99" s="46">
        <v>36000</v>
      </c>
      <c r="I99" s="46">
        <f>H99*0.75</f>
        <v>27000</v>
      </c>
      <c r="J99" s="47">
        <f>H99*0.5</f>
        <v>18000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20160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14400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68"/>
      <c r="F102" s="24">
        <f>H102*1.2</f>
        <v>29376</v>
      </c>
      <c r="G102" s="24">
        <f>H102*1.1</f>
        <v>26928.000000000004</v>
      </c>
      <c r="H102" s="24">
        <v>24480</v>
      </c>
      <c r="I102" s="24">
        <f>H102*0.75</f>
        <v>18360</v>
      </c>
      <c r="J102" s="24">
        <f>H102*0.5</f>
        <v>12240</v>
      </c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2" activePane="bottomLeft" state="frozen"/>
      <selection activeCell="J115" sqref="J115"/>
      <selection pane="bottomLeft" activeCell="F106" sqref="F106:J106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1.5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65534.399999999994</v>
      </c>
      <c r="G9" s="16">
        <f>H9*1.1</f>
        <v>60073.200000000004</v>
      </c>
      <c r="H9" s="16">
        <v>54612</v>
      </c>
      <c r="I9" s="16">
        <f>H9*0.75</f>
        <v>40959</v>
      </c>
      <c r="J9" s="16">
        <f>H9*0.5</f>
        <v>27306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91756.800000000003</v>
      </c>
      <c r="G10" s="17">
        <f>H10*1.1</f>
        <v>84110.400000000009</v>
      </c>
      <c r="H10" s="17">
        <v>76464</v>
      </c>
      <c r="I10" s="17">
        <f>H10*0.75</f>
        <v>57348</v>
      </c>
      <c r="J10" s="17">
        <f>H10*0.5</f>
        <v>38232</v>
      </c>
    </row>
    <row r="11" spans="1:10" ht="36" customHeight="1" thickBot="1" x14ac:dyDescent="0.3">
      <c r="A11" s="7"/>
      <c r="B11" s="115"/>
      <c r="C11" s="116"/>
      <c r="D11" s="116"/>
      <c r="E11" s="117"/>
      <c r="F11" s="118" t="s">
        <v>269</v>
      </c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75988.800000000003</v>
      </c>
      <c r="G12" s="16">
        <f>H12*1.1</f>
        <v>69656.400000000009</v>
      </c>
      <c r="H12" s="16">
        <v>63324</v>
      </c>
      <c r="I12" s="16">
        <f>H12*0.75</f>
        <v>47493</v>
      </c>
      <c r="J12" s="16">
        <f>H12*0.5</f>
        <v>31662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106444.8</v>
      </c>
      <c r="G13" s="17">
        <f>H13*1.1</f>
        <v>97574.400000000009</v>
      </c>
      <c r="H13" s="17">
        <v>88704</v>
      </c>
      <c r="I13" s="17">
        <f>H13*0.75</f>
        <v>66528</v>
      </c>
      <c r="J13" s="17">
        <f>H13*0.5</f>
        <v>44352</v>
      </c>
    </row>
    <row r="14" spans="1:10" ht="24" customHeight="1" thickBot="1" x14ac:dyDescent="0.3">
      <c r="A14" s="7"/>
      <c r="B14" s="115"/>
      <c r="C14" s="185"/>
      <c r="D14" s="185"/>
      <c r="E14" s="186"/>
      <c r="F14" s="251"/>
      <c r="G14" s="252"/>
      <c r="H14" s="252"/>
      <c r="I14" s="252"/>
      <c r="J14" s="253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38">
        <v>13140</v>
      </c>
      <c r="G15" s="239"/>
      <c r="H15" s="239"/>
      <c r="I15" s="239"/>
      <c r="J15" s="240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442">
        <v>18720</v>
      </c>
      <c r="G16" s="243"/>
      <c r="H16" s="243"/>
      <c r="I16" s="243"/>
      <c r="J16" s="244"/>
    </row>
    <row r="17" spans="1:10" ht="24" customHeight="1" thickBot="1" x14ac:dyDescent="0.3">
      <c r="A17" s="7"/>
      <c r="B17" s="115"/>
      <c r="C17" s="185"/>
      <c r="D17" s="185"/>
      <c r="E17" s="186"/>
      <c r="F17" s="232"/>
      <c r="G17" s="233"/>
      <c r="H17" s="233"/>
      <c r="I17" s="233"/>
      <c r="J17" s="234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1080</v>
      </c>
      <c r="G18" s="208"/>
      <c r="H18" s="208"/>
      <c r="I18" s="208"/>
      <c r="J18" s="209"/>
    </row>
    <row r="19" spans="1:10" ht="36" customHeight="1" thickBot="1" x14ac:dyDescent="0.3">
      <c r="A19" s="7" t="s">
        <v>113</v>
      </c>
      <c r="B19" s="420" t="s">
        <v>120</v>
      </c>
      <c r="C19" s="265"/>
      <c r="D19" s="265"/>
      <c r="E19" s="164"/>
      <c r="F19" s="533">
        <v>1512</v>
      </c>
      <c r="G19" s="166"/>
      <c r="H19" s="166"/>
      <c r="I19" s="166"/>
      <c r="J19" s="167"/>
    </row>
    <row r="20" spans="1:10" ht="30" customHeight="1" thickBot="1" x14ac:dyDescent="0.3">
      <c r="A20" s="422" t="s">
        <v>269</v>
      </c>
      <c r="B20" s="423"/>
      <c r="C20" s="423"/>
      <c r="D20" s="423"/>
      <c r="E20" s="423"/>
      <c r="F20" s="423"/>
      <c r="G20" s="423"/>
      <c r="H20" s="423"/>
      <c r="I20" s="423"/>
      <c r="J20" s="424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"&amp;MIN(F22:F41)&amp;" до "&amp;MAX(F22:F41)</f>
        <v>Цена от 12600 до 132300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12600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18900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25200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31500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37800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44100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50400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56700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63000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69300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75600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81900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88200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94500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100800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107100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113400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119700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126000</v>
      </c>
      <c r="G40" s="128"/>
      <c r="H40" s="128"/>
      <c r="I40" s="128"/>
      <c r="J40" s="129"/>
    </row>
    <row r="41" spans="1:10" ht="36" customHeight="1" outlineLevel="1" thickBot="1" x14ac:dyDescent="0.3">
      <c r="A41" s="7"/>
      <c r="B41" s="145" t="s">
        <v>141</v>
      </c>
      <c r="C41" s="168"/>
      <c r="D41" s="168"/>
      <c r="E41" s="126"/>
      <c r="F41" s="127">
        <v>132300</v>
      </c>
      <c r="G41" s="128"/>
      <c r="H41" s="128"/>
      <c r="I41" s="128"/>
      <c r="J41" s="129"/>
    </row>
    <row r="42" spans="1:10" ht="30" customHeight="1" thickBot="1" x14ac:dyDescent="0.4">
      <c r="A42" s="69" t="s">
        <v>270</v>
      </c>
      <c r="B42" s="70"/>
      <c r="C42" s="71"/>
      <c r="D42" s="71"/>
      <c r="E42" s="71"/>
      <c r="F42" s="254" t="s">
        <v>270</v>
      </c>
      <c r="G42" s="290"/>
      <c r="H42" s="290"/>
      <c r="I42" s="290"/>
      <c r="J42" s="291"/>
    </row>
    <row r="43" spans="1:10" ht="36" customHeight="1" thickBot="1" x14ac:dyDescent="0.3">
      <c r="A43" s="7" t="s">
        <v>111</v>
      </c>
      <c r="B43" s="202" t="s">
        <v>271</v>
      </c>
      <c r="C43" s="203"/>
      <c r="D43" s="203"/>
      <c r="E43" s="204"/>
      <c r="F43" s="16">
        <f>H43*1.2</f>
        <v>65534.399999999994</v>
      </c>
      <c r="G43" s="16">
        <f>H43*1.1</f>
        <v>60073.200000000004</v>
      </c>
      <c r="H43" s="16">
        <v>54612</v>
      </c>
      <c r="I43" s="16">
        <f>H43*0.75</f>
        <v>40959</v>
      </c>
      <c r="J43" s="16">
        <f>H43*0.5</f>
        <v>27306</v>
      </c>
    </row>
    <row r="44" spans="1:10" ht="34.5" customHeight="1" thickBot="1" x14ac:dyDescent="0.3">
      <c r="A44" s="7"/>
      <c r="B44" s="115"/>
      <c r="C44" s="116"/>
      <c r="D44" s="116"/>
      <c r="E44" s="117"/>
      <c r="F44" s="254" t="s">
        <v>270</v>
      </c>
      <c r="G44" s="290"/>
      <c r="H44" s="290"/>
      <c r="I44" s="290"/>
      <c r="J44" s="291"/>
    </row>
    <row r="45" spans="1:10" ht="36" customHeight="1" thickBot="1" x14ac:dyDescent="0.3">
      <c r="A45" s="7" t="s">
        <v>111</v>
      </c>
      <c r="B45" s="202" t="s">
        <v>272</v>
      </c>
      <c r="C45" s="203"/>
      <c r="D45" s="203"/>
      <c r="E45" s="204"/>
      <c r="F45" s="16">
        <f>H45*1.2</f>
        <v>75988.800000000003</v>
      </c>
      <c r="G45" s="16">
        <f>H45*1.1</f>
        <v>69656.400000000009</v>
      </c>
      <c r="H45" s="16">
        <v>63324</v>
      </c>
      <c r="I45" s="16">
        <f>H45*0.75</f>
        <v>47493</v>
      </c>
      <c r="J45" s="16">
        <f>H45*0.5</f>
        <v>31662</v>
      </c>
    </row>
    <row r="46" spans="1:10" ht="24" customHeight="1" thickBot="1" x14ac:dyDescent="0.3">
      <c r="A46" s="7"/>
      <c r="B46" s="115"/>
      <c r="C46" s="185"/>
      <c r="D46" s="185"/>
      <c r="E46" s="186"/>
      <c r="F46" s="254" t="s">
        <v>270</v>
      </c>
      <c r="G46" s="290"/>
      <c r="H46" s="290"/>
      <c r="I46" s="290"/>
      <c r="J46" s="291"/>
    </row>
    <row r="47" spans="1:10" ht="36" customHeight="1" thickBot="1" x14ac:dyDescent="0.3">
      <c r="A47" s="7" t="s">
        <v>111</v>
      </c>
      <c r="B47" s="145" t="s">
        <v>273</v>
      </c>
      <c r="C47" s="168"/>
      <c r="D47" s="168"/>
      <c r="E47" s="126"/>
      <c r="F47" s="263">
        <v>1080</v>
      </c>
      <c r="G47" s="446"/>
      <c r="H47" s="446"/>
      <c r="I47" s="446"/>
      <c r="J47" s="447"/>
    </row>
    <row r="48" spans="1:10" ht="30" customHeight="1" thickBot="1" x14ac:dyDescent="0.3">
      <c r="A48" s="254"/>
      <c r="B48" s="290"/>
      <c r="C48" s="290"/>
      <c r="D48" s="290"/>
      <c r="E48" s="291"/>
      <c r="F48" s="254" t="s">
        <v>270</v>
      </c>
      <c r="G48" s="290"/>
      <c r="H48" s="290"/>
      <c r="I48" s="290"/>
      <c r="J48" s="291"/>
    </row>
    <row r="49" spans="1:10" ht="36" customHeight="1" thickBot="1" x14ac:dyDescent="0.3">
      <c r="A49" s="7"/>
      <c r="B49" s="187" t="s">
        <v>121</v>
      </c>
      <c r="C49" s="188"/>
      <c r="D49" s="188"/>
      <c r="E49" s="189"/>
      <c r="F49" s="443" t="str">
        <f>"Цена от "&amp;MIN(F50:F71)&amp;" до "&amp;MAX(F50:F71)</f>
        <v>Цена от 8280 до 132300</v>
      </c>
      <c r="G49" s="444"/>
      <c r="H49" s="444"/>
      <c r="I49" s="444"/>
      <c r="J49" s="445"/>
    </row>
    <row r="50" spans="1:10" ht="36" customHeight="1" outlineLevel="1" x14ac:dyDescent="0.25">
      <c r="A50" s="7"/>
      <c r="B50" s="145" t="s">
        <v>274</v>
      </c>
      <c r="C50" s="168"/>
      <c r="D50" s="168"/>
      <c r="E50" s="168"/>
      <c r="F50" s="238">
        <v>12600</v>
      </c>
      <c r="G50" s="239"/>
      <c r="H50" s="239"/>
      <c r="I50" s="239"/>
      <c r="J50" s="240"/>
    </row>
    <row r="51" spans="1:10" ht="36" customHeight="1" outlineLevel="1" x14ac:dyDescent="0.25">
      <c r="A51" s="7"/>
      <c r="B51" s="145" t="s">
        <v>275</v>
      </c>
      <c r="C51" s="168"/>
      <c r="D51" s="168"/>
      <c r="E51" s="168"/>
      <c r="F51" s="183">
        <v>18900</v>
      </c>
      <c r="G51" s="169"/>
      <c r="H51" s="169"/>
      <c r="I51" s="169"/>
      <c r="J51" s="184"/>
    </row>
    <row r="52" spans="1:10" ht="36" customHeight="1" outlineLevel="1" x14ac:dyDescent="0.25">
      <c r="A52" s="7"/>
      <c r="B52" s="145" t="s">
        <v>276</v>
      </c>
      <c r="C52" s="168"/>
      <c r="D52" s="168"/>
      <c r="E52" s="168"/>
      <c r="F52" s="183">
        <v>25200</v>
      </c>
      <c r="G52" s="169"/>
      <c r="H52" s="169"/>
      <c r="I52" s="169"/>
      <c r="J52" s="184"/>
    </row>
    <row r="53" spans="1:10" ht="36" customHeight="1" outlineLevel="1" x14ac:dyDescent="0.25">
      <c r="A53" s="7"/>
      <c r="B53" s="145" t="s">
        <v>277</v>
      </c>
      <c r="C53" s="168"/>
      <c r="D53" s="168"/>
      <c r="E53" s="168"/>
      <c r="F53" s="183">
        <v>31500</v>
      </c>
      <c r="G53" s="169"/>
      <c r="H53" s="169"/>
      <c r="I53" s="169"/>
      <c r="J53" s="184"/>
    </row>
    <row r="54" spans="1:10" ht="36" customHeight="1" outlineLevel="1" x14ac:dyDescent="0.25">
      <c r="A54" s="7"/>
      <c r="B54" s="145" t="s">
        <v>278</v>
      </c>
      <c r="C54" s="168"/>
      <c r="D54" s="168"/>
      <c r="E54" s="168"/>
      <c r="F54" s="183">
        <v>37800</v>
      </c>
      <c r="G54" s="169"/>
      <c r="H54" s="169"/>
      <c r="I54" s="169"/>
      <c r="J54" s="184"/>
    </row>
    <row r="55" spans="1:10" ht="36" customHeight="1" outlineLevel="1" x14ac:dyDescent="0.25">
      <c r="A55" s="7"/>
      <c r="B55" s="145" t="s">
        <v>279</v>
      </c>
      <c r="C55" s="168"/>
      <c r="D55" s="168"/>
      <c r="E55" s="168"/>
      <c r="F55" s="183">
        <v>44100</v>
      </c>
      <c r="G55" s="169"/>
      <c r="H55" s="169"/>
      <c r="I55" s="169"/>
      <c r="J55" s="184"/>
    </row>
    <row r="56" spans="1:10" ht="36" customHeight="1" outlineLevel="1" x14ac:dyDescent="0.25">
      <c r="A56" s="7"/>
      <c r="B56" s="145" t="s">
        <v>280</v>
      </c>
      <c r="C56" s="168"/>
      <c r="D56" s="168"/>
      <c r="E56" s="168"/>
      <c r="F56" s="183">
        <v>50400</v>
      </c>
      <c r="G56" s="169"/>
      <c r="H56" s="169"/>
      <c r="I56" s="169"/>
      <c r="J56" s="184"/>
    </row>
    <row r="57" spans="1:10" ht="36" customHeight="1" outlineLevel="1" x14ac:dyDescent="0.25">
      <c r="A57" s="7"/>
      <c r="B57" s="145" t="s">
        <v>281</v>
      </c>
      <c r="C57" s="168"/>
      <c r="D57" s="168"/>
      <c r="E57" s="168"/>
      <c r="F57" s="183">
        <v>56700</v>
      </c>
      <c r="G57" s="169"/>
      <c r="H57" s="169"/>
      <c r="I57" s="169"/>
      <c r="J57" s="184"/>
    </row>
    <row r="58" spans="1:10" ht="36" customHeight="1" outlineLevel="1" x14ac:dyDescent="0.25">
      <c r="A58" s="7"/>
      <c r="B58" s="145" t="s">
        <v>282</v>
      </c>
      <c r="C58" s="168"/>
      <c r="D58" s="168"/>
      <c r="E58" s="168"/>
      <c r="F58" s="183">
        <v>63000</v>
      </c>
      <c r="G58" s="169"/>
      <c r="H58" s="169"/>
      <c r="I58" s="169"/>
      <c r="J58" s="184"/>
    </row>
    <row r="59" spans="1:10" ht="36" customHeight="1" outlineLevel="1" x14ac:dyDescent="0.25">
      <c r="A59" s="7"/>
      <c r="B59" s="145" t="s">
        <v>283</v>
      </c>
      <c r="C59" s="168"/>
      <c r="D59" s="168"/>
      <c r="E59" s="168"/>
      <c r="F59" s="183">
        <v>69300</v>
      </c>
      <c r="G59" s="169"/>
      <c r="H59" s="169"/>
      <c r="I59" s="169"/>
      <c r="J59" s="184"/>
    </row>
    <row r="60" spans="1:10" ht="36" customHeight="1" outlineLevel="1" x14ac:dyDescent="0.25">
      <c r="A60" s="7"/>
      <c r="B60" s="145" t="s">
        <v>284</v>
      </c>
      <c r="C60" s="168"/>
      <c r="D60" s="168"/>
      <c r="E60" s="168"/>
      <c r="F60" s="183">
        <v>75600</v>
      </c>
      <c r="G60" s="169"/>
      <c r="H60" s="169"/>
      <c r="I60" s="169"/>
      <c r="J60" s="184"/>
    </row>
    <row r="61" spans="1:10" ht="36" customHeight="1" outlineLevel="1" x14ac:dyDescent="0.25">
      <c r="A61" s="7"/>
      <c r="B61" s="145" t="s">
        <v>285</v>
      </c>
      <c r="C61" s="168"/>
      <c r="D61" s="168"/>
      <c r="E61" s="168"/>
      <c r="F61" s="183">
        <v>81900</v>
      </c>
      <c r="G61" s="169"/>
      <c r="H61" s="169"/>
      <c r="I61" s="169"/>
      <c r="J61" s="184"/>
    </row>
    <row r="62" spans="1:10" ht="36" customHeight="1" outlineLevel="1" x14ac:dyDescent="0.25">
      <c r="A62" s="7"/>
      <c r="B62" s="145" t="s">
        <v>286</v>
      </c>
      <c r="C62" s="168"/>
      <c r="D62" s="168"/>
      <c r="E62" s="168"/>
      <c r="F62" s="183">
        <v>88200</v>
      </c>
      <c r="G62" s="169"/>
      <c r="H62" s="169"/>
      <c r="I62" s="169"/>
      <c r="J62" s="184"/>
    </row>
    <row r="63" spans="1:10" ht="36" customHeight="1" outlineLevel="1" x14ac:dyDescent="0.25">
      <c r="A63" s="7"/>
      <c r="B63" s="145" t="s">
        <v>287</v>
      </c>
      <c r="C63" s="168"/>
      <c r="D63" s="168"/>
      <c r="E63" s="168"/>
      <c r="F63" s="183">
        <v>94500</v>
      </c>
      <c r="G63" s="169"/>
      <c r="H63" s="169"/>
      <c r="I63" s="169"/>
      <c r="J63" s="184"/>
    </row>
    <row r="64" spans="1:10" ht="36" customHeight="1" outlineLevel="1" x14ac:dyDescent="0.25">
      <c r="A64" s="7"/>
      <c r="B64" s="145" t="s">
        <v>288</v>
      </c>
      <c r="C64" s="168"/>
      <c r="D64" s="168"/>
      <c r="E64" s="168"/>
      <c r="F64" s="183">
        <v>100800</v>
      </c>
      <c r="G64" s="169"/>
      <c r="H64" s="169"/>
      <c r="I64" s="169"/>
      <c r="J64" s="184"/>
    </row>
    <row r="65" spans="1:10" ht="36" customHeight="1" outlineLevel="1" x14ac:dyDescent="0.25">
      <c r="A65" s="7"/>
      <c r="B65" s="145" t="s">
        <v>289</v>
      </c>
      <c r="C65" s="168"/>
      <c r="D65" s="168"/>
      <c r="E65" s="168"/>
      <c r="F65" s="183">
        <v>107100</v>
      </c>
      <c r="G65" s="169"/>
      <c r="H65" s="169"/>
      <c r="I65" s="169"/>
      <c r="J65" s="184"/>
    </row>
    <row r="66" spans="1:10" ht="36" customHeight="1" outlineLevel="1" x14ac:dyDescent="0.25">
      <c r="A66" s="7"/>
      <c r="B66" s="145" t="s">
        <v>290</v>
      </c>
      <c r="C66" s="168"/>
      <c r="D66" s="168"/>
      <c r="E66" s="168"/>
      <c r="F66" s="183">
        <v>113400</v>
      </c>
      <c r="G66" s="169"/>
      <c r="H66" s="169"/>
      <c r="I66" s="169"/>
      <c r="J66" s="184"/>
    </row>
    <row r="67" spans="1:10" ht="36" customHeight="1" outlineLevel="1" x14ac:dyDescent="0.25">
      <c r="A67" s="7"/>
      <c r="B67" s="145" t="s">
        <v>291</v>
      </c>
      <c r="C67" s="168"/>
      <c r="D67" s="168"/>
      <c r="E67" s="168"/>
      <c r="F67" s="183">
        <v>119700</v>
      </c>
      <c r="G67" s="169"/>
      <c r="H67" s="169"/>
      <c r="I67" s="169"/>
      <c r="J67" s="184"/>
    </row>
    <row r="68" spans="1:10" ht="36" customHeight="1" outlineLevel="1" x14ac:dyDescent="0.25">
      <c r="A68" s="7"/>
      <c r="B68" s="145" t="s">
        <v>292</v>
      </c>
      <c r="C68" s="168"/>
      <c r="D68" s="168"/>
      <c r="E68" s="168"/>
      <c r="F68" s="183">
        <v>126000</v>
      </c>
      <c r="G68" s="169"/>
      <c r="H68" s="169"/>
      <c r="I68" s="169"/>
      <c r="J68" s="184"/>
    </row>
    <row r="69" spans="1:10" ht="36" customHeight="1" outlineLevel="1" thickBot="1" x14ac:dyDescent="0.3">
      <c r="A69" s="7"/>
      <c r="B69" s="145" t="s">
        <v>293</v>
      </c>
      <c r="C69" s="168"/>
      <c r="D69" s="168"/>
      <c r="E69" s="168"/>
      <c r="F69" s="442">
        <v>132300</v>
      </c>
      <c r="G69" s="243"/>
      <c r="H69" s="243"/>
      <c r="I69" s="243"/>
      <c r="J69" s="244"/>
    </row>
    <row r="70" spans="1:10" ht="36" customHeight="1" thickBot="1" x14ac:dyDescent="0.3">
      <c r="A70" s="7"/>
      <c r="B70" s="177" t="s">
        <v>142</v>
      </c>
      <c r="C70" s="178"/>
      <c r="D70" s="178"/>
      <c r="E70" s="179"/>
      <c r="F70" s="190" t="str">
        <f>"Цена от "&amp;MIN(F71:F80)&amp;" до "&amp;MAX(F71:F80)</f>
        <v>Цена от 2340 до 56340</v>
      </c>
      <c r="G70" s="191"/>
      <c r="H70" s="191"/>
      <c r="I70" s="191"/>
      <c r="J70" s="192"/>
    </row>
    <row r="71" spans="1:10" ht="36" customHeight="1" x14ac:dyDescent="0.25">
      <c r="A71" s="7"/>
      <c r="B71" s="124" t="s">
        <v>143</v>
      </c>
      <c r="C71" s="125"/>
      <c r="D71" s="125"/>
      <c r="E71" s="126"/>
      <c r="F71" s="127">
        <v>8280</v>
      </c>
      <c r="G71" s="128"/>
      <c r="H71" s="128"/>
      <c r="I71" s="128"/>
      <c r="J71" s="129"/>
    </row>
    <row r="72" spans="1:10" ht="36" customHeight="1" x14ac:dyDescent="0.25">
      <c r="A72" s="7"/>
      <c r="B72" s="124" t="s">
        <v>212</v>
      </c>
      <c r="C72" s="125"/>
      <c r="D72" s="125"/>
      <c r="E72" s="126"/>
      <c r="F72" s="127">
        <v>5040</v>
      </c>
      <c r="G72" s="128"/>
      <c r="H72" s="128"/>
      <c r="I72" s="128"/>
      <c r="J72" s="129"/>
    </row>
    <row r="73" spans="1:10" ht="36" customHeight="1" x14ac:dyDescent="0.25">
      <c r="A73" s="7"/>
      <c r="B73" s="139" t="s">
        <v>145</v>
      </c>
      <c r="C73" s="140"/>
      <c r="D73" s="140"/>
      <c r="E73" s="141"/>
      <c r="F73" s="142">
        <v>56340</v>
      </c>
      <c r="G73" s="143"/>
      <c r="H73" s="143"/>
      <c r="I73" s="143"/>
      <c r="J73" s="144"/>
    </row>
    <row r="74" spans="1:10" ht="36" customHeight="1" x14ac:dyDescent="0.25">
      <c r="A74" s="7"/>
      <c r="B74" s="124" t="s">
        <v>146</v>
      </c>
      <c r="C74" s="125"/>
      <c r="D74" s="125"/>
      <c r="E74" s="126"/>
      <c r="F74" s="127">
        <v>13140</v>
      </c>
      <c r="G74" s="128"/>
      <c r="H74" s="128"/>
      <c r="I74" s="128"/>
      <c r="J74" s="129"/>
    </row>
    <row r="75" spans="1:10" ht="36" customHeight="1" x14ac:dyDescent="0.25">
      <c r="A75" s="7"/>
      <c r="B75" s="124" t="s">
        <v>147</v>
      </c>
      <c r="C75" s="125"/>
      <c r="D75" s="125"/>
      <c r="E75" s="126"/>
      <c r="F75" s="127">
        <v>34740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148</v>
      </c>
      <c r="C76" s="125"/>
      <c r="D76" s="125"/>
      <c r="E76" s="126"/>
      <c r="F76" s="127">
        <v>2340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149</v>
      </c>
      <c r="C77" s="125"/>
      <c r="D77" s="125"/>
      <c r="E77" s="126"/>
      <c r="F77" s="127">
        <v>2340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150</v>
      </c>
      <c r="C78" s="125"/>
      <c r="D78" s="125"/>
      <c r="E78" s="126"/>
      <c r="F78" s="127">
        <v>4680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151</v>
      </c>
      <c r="C79" s="125"/>
      <c r="D79" s="125"/>
      <c r="E79" s="126"/>
      <c r="F79" s="127">
        <v>7020</v>
      </c>
      <c r="G79" s="128"/>
      <c r="H79" s="128"/>
      <c r="I79" s="128"/>
      <c r="J79" s="129"/>
    </row>
    <row r="80" spans="1:10" ht="36" customHeight="1" thickBot="1" x14ac:dyDescent="0.3">
      <c r="A80" s="7"/>
      <c r="B80" s="124" t="s">
        <v>152</v>
      </c>
      <c r="C80" s="125"/>
      <c r="D80" s="125"/>
      <c r="E80" s="126"/>
      <c r="F80" s="127">
        <v>41940</v>
      </c>
      <c r="G80" s="128"/>
      <c r="H80" s="128"/>
      <c r="I80" s="128"/>
      <c r="J80" s="129"/>
    </row>
    <row r="81" spans="1:10" ht="21.75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24" t="s">
        <v>154</v>
      </c>
      <c r="C82" s="125"/>
      <c r="D82" s="125"/>
      <c r="E82" s="126"/>
      <c r="F82" s="127">
        <v>180</v>
      </c>
      <c r="G82" s="128"/>
      <c r="H82" s="128"/>
      <c r="I82" s="128"/>
      <c r="J82" s="129"/>
    </row>
    <row r="83" spans="1:10" ht="54" customHeight="1" thickBot="1" x14ac:dyDescent="0.3">
      <c r="A83" s="7"/>
      <c r="B83" s="266" t="s">
        <v>213</v>
      </c>
      <c r="C83" s="267"/>
      <c r="D83" s="267"/>
      <c r="E83" s="268"/>
      <c r="F83" s="287" t="str">
        <f>"Цена от "&amp;MIN(F85,F90:F102)&amp;" до "&amp;MAX(F85,F90:F102)</f>
        <v>Цена от 3240 до 133740</v>
      </c>
      <c r="G83" s="288"/>
      <c r="H83" s="288"/>
      <c r="I83" s="288"/>
      <c r="J83" s="289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24" t="s">
        <v>156</v>
      </c>
      <c r="C85" s="125"/>
      <c r="D85" s="125"/>
      <c r="E85" s="126"/>
      <c r="F85" s="127">
        <v>75600</v>
      </c>
      <c r="G85" s="128"/>
      <c r="H85" s="128"/>
      <c r="I85" s="128"/>
      <c r="J85" s="129"/>
    </row>
    <row r="86" spans="1:10" ht="36" customHeight="1" x14ac:dyDescent="0.25">
      <c r="A86" s="7"/>
      <c r="B86" s="162" t="s">
        <v>157</v>
      </c>
      <c r="C86" s="163"/>
      <c r="D86" s="163"/>
      <c r="E86" s="164"/>
      <c r="F86" s="127">
        <v>7560</v>
      </c>
      <c r="G86" s="128"/>
      <c r="H86" s="128"/>
      <c r="I86" s="128"/>
      <c r="J86" s="129"/>
    </row>
    <row r="87" spans="1:10" ht="36" customHeight="1" x14ac:dyDescent="0.25">
      <c r="A87" s="7"/>
      <c r="B87" s="162" t="s">
        <v>158</v>
      </c>
      <c r="C87" s="163"/>
      <c r="D87" s="163"/>
      <c r="E87" s="164"/>
      <c r="F87" s="127">
        <v>18900</v>
      </c>
      <c r="G87" s="128"/>
      <c r="H87" s="128"/>
      <c r="I87" s="128"/>
      <c r="J87" s="129"/>
    </row>
    <row r="88" spans="1:10" ht="36" customHeight="1" thickBot="1" x14ac:dyDescent="0.3">
      <c r="A88" s="7"/>
      <c r="B88" s="337" t="s">
        <v>159</v>
      </c>
      <c r="C88" s="338"/>
      <c r="D88" s="338"/>
      <c r="E88" s="339"/>
      <c r="F88" s="127">
        <v>60048</v>
      </c>
      <c r="G88" s="128"/>
      <c r="H88" s="128"/>
      <c r="I88" s="128"/>
      <c r="J88" s="129"/>
    </row>
    <row r="89" spans="1:10" ht="24" customHeight="1" thickBot="1" x14ac:dyDescent="0.3">
      <c r="A89" s="7"/>
      <c r="B89" s="248"/>
      <c r="C89" s="249"/>
      <c r="D89" s="249"/>
      <c r="E89" s="250"/>
      <c r="F89" s="118"/>
      <c r="G89" s="119"/>
      <c r="H89" s="119"/>
      <c r="I89" s="119"/>
      <c r="J89" s="120"/>
    </row>
    <row r="90" spans="1:10" ht="36" customHeight="1" x14ac:dyDescent="0.25">
      <c r="A90" s="7" t="s">
        <v>111</v>
      </c>
      <c r="B90" s="507" t="s">
        <v>160</v>
      </c>
      <c r="C90" s="508"/>
      <c r="D90" s="508"/>
      <c r="E90" s="509"/>
      <c r="F90" s="142">
        <v>32940</v>
      </c>
      <c r="G90" s="143"/>
      <c r="H90" s="143"/>
      <c r="I90" s="143"/>
      <c r="J90" s="144"/>
    </row>
    <row r="91" spans="1:10" ht="36" customHeight="1" x14ac:dyDescent="0.25">
      <c r="A91" s="7" t="s">
        <v>111</v>
      </c>
      <c r="B91" s="419" t="s">
        <v>161</v>
      </c>
      <c r="C91" s="414"/>
      <c r="D91" s="414"/>
      <c r="E91" s="469"/>
      <c r="F91" s="342">
        <v>36540</v>
      </c>
      <c r="G91" s="342"/>
      <c r="H91" s="342"/>
      <c r="I91" s="342"/>
      <c r="J91" s="343"/>
    </row>
    <row r="92" spans="1:10" ht="36" customHeight="1" x14ac:dyDescent="0.25">
      <c r="A92" s="7" t="s">
        <v>111</v>
      </c>
      <c r="B92" s="419" t="s">
        <v>162</v>
      </c>
      <c r="C92" s="414"/>
      <c r="D92" s="414"/>
      <c r="E92" s="469"/>
      <c r="F92" s="342">
        <v>131940</v>
      </c>
      <c r="G92" s="342"/>
      <c r="H92" s="342"/>
      <c r="I92" s="342"/>
      <c r="J92" s="343"/>
    </row>
    <row r="93" spans="1:10" ht="36" customHeight="1" x14ac:dyDescent="0.25">
      <c r="A93" s="7" t="s">
        <v>111</v>
      </c>
      <c r="B93" s="419" t="s">
        <v>163</v>
      </c>
      <c r="C93" s="414"/>
      <c r="D93" s="414"/>
      <c r="E93" s="469"/>
      <c r="F93" s="342">
        <v>34740</v>
      </c>
      <c r="G93" s="342"/>
      <c r="H93" s="342"/>
      <c r="I93" s="342"/>
      <c r="J93" s="343"/>
    </row>
    <row r="94" spans="1:10" ht="36" customHeight="1" x14ac:dyDescent="0.25">
      <c r="A94" s="7" t="s">
        <v>111</v>
      </c>
      <c r="B94" s="419" t="s">
        <v>164</v>
      </c>
      <c r="C94" s="414"/>
      <c r="D94" s="414"/>
      <c r="E94" s="469"/>
      <c r="F94" s="342">
        <v>41688</v>
      </c>
      <c r="G94" s="342"/>
      <c r="H94" s="342"/>
      <c r="I94" s="342"/>
      <c r="J94" s="343"/>
    </row>
    <row r="95" spans="1:10" ht="36" customHeight="1" x14ac:dyDescent="0.25">
      <c r="A95" s="7" t="s">
        <v>111</v>
      </c>
      <c r="B95" s="419" t="s">
        <v>165</v>
      </c>
      <c r="C95" s="414"/>
      <c r="D95" s="414"/>
      <c r="E95" s="469"/>
      <c r="F95" s="342">
        <v>50940</v>
      </c>
      <c r="G95" s="342"/>
      <c r="H95" s="342"/>
      <c r="I95" s="342"/>
      <c r="J95" s="343"/>
    </row>
    <row r="96" spans="1:10" ht="36" customHeight="1" x14ac:dyDescent="0.25">
      <c r="A96" s="7" t="s">
        <v>111</v>
      </c>
      <c r="B96" s="419" t="s">
        <v>166</v>
      </c>
      <c r="C96" s="414"/>
      <c r="D96" s="414"/>
      <c r="E96" s="469"/>
      <c r="F96" s="342">
        <v>74340</v>
      </c>
      <c r="G96" s="342"/>
      <c r="H96" s="342"/>
      <c r="I96" s="342"/>
      <c r="J96" s="343"/>
    </row>
    <row r="97" spans="1:10" ht="36" customHeight="1" x14ac:dyDescent="0.25">
      <c r="A97" s="7" t="s">
        <v>111</v>
      </c>
      <c r="B97" s="419" t="s">
        <v>167</v>
      </c>
      <c r="C97" s="414"/>
      <c r="D97" s="414"/>
      <c r="E97" s="469"/>
      <c r="F97" s="342">
        <v>133740</v>
      </c>
      <c r="G97" s="342"/>
      <c r="H97" s="342"/>
      <c r="I97" s="342"/>
      <c r="J97" s="343"/>
    </row>
    <row r="98" spans="1:10" ht="36" customHeight="1" x14ac:dyDescent="0.25">
      <c r="A98" s="7"/>
      <c r="B98" s="139" t="s">
        <v>168</v>
      </c>
      <c r="C98" s="140"/>
      <c r="D98" s="140"/>
      <c r="E98" s="141"/>
      <c r="F98" s="342">
        <v>72000</v>
      </c>
      <c r="G98" s="342"/>
      <c r="H98" s="342"/>
      <c r="I98" s="342"/>
      <c r="J98" s="343"/>
    </row>
    <row r="99" spans="1:10" ht="36" customHeight="1" x14ac:dyDescent="0.25">
      <c r="A99" s="7" t="s">
        <v>111</v>
      </c>
      <c r="B99" s="419" t="s">
        <v>169</v>
      </c>
      <c r="C99" s="414"/>
      <c r="D99" s="414"/>
      <c r="E99" s="469"/>
      <c r="F99" s="342">
        <v>3240</v>
      </c>
      <c r="G99" s="342"/>
      <c r="H99" s="342"/>
      <c r="I99" s="342"/>
      <c r="J99" s="343"/>
    </row>
    <row r="100" spans="1:10" ht="36" customHeight="1" x14ac:dyDescent="0.25">
      <c r="A100" s="7"/>
      <c r="B100" s="419" t="s">
        <v>170</v>
      </c>
      <c r="C100" s="414"/>
      <c r="D100" s="414"/>
      <c r="E100" s="469"/>
      <c r="F100" s="342">
        <v>27540</v>
      </c>
      <c r="G100" s="342"/>
      <c r="H100" s="342"/>
      <c r="I100" s="342"/>
      <c r="J100" s="343"/>
    </row>
    <row r="101" spans="1:10" ht="36" customHeight="1" x14ac:dyDescent="0.25">
      <c r="B101" s="419" t="s">
        <v>171</v>
      </c>
      <c r="C101" s="414"/>
      <c r="D101" s="414"/>
      <c r="E101" s="469"/>
      <c r="F101" s="342">
        <v>22500</v>
      </c>
      <c r="G101" s="342"/>
      <c r="H101" s="342"/>
      <c r="I101" s="342"/>
      <c r="J101" s="343"/>
    </row>
    <row r="102" spans="1:10" ht="36" customHeight="1" x14ac:dyDescent="0.25">
      <c r="A102" s="7" t="s">
        <v>111</v>
      </c>
      <c r="B102" s="419" t="s">
        <v>173</v>
      </c>
      <c r="C102" s="414"/>
      <c r="D102" s="414"/>
      <c r="E102" s="469"/>
      <c r="F102" s="342">
        <v>41940</v>
      </c>
      <c r="G102" s="342"/>
      <c r="H102" s="342"/>
      <c r="I102" s="342"/>
      <c r="J102" s="343"/>
    </row>
    <row r="103" spans="1:10" ht="37.5" customHeight="1" x14ac:dyDescent="0.25">
      <c r="A103" s="7"/>
      <c r="B103" s="124" t="s">
        <v>174</v>
      </c>
      <c r="C103" s="125"/>
      <c r="D103" s="125"/>
      <c r="E103" s="126"/>
      <c r="F103" s="342">
        <v>8280</v>
      </c>
      <c r="G103" s="342"/>
      <c r="H103" s="342"/>
      <c r="I103" s="342"/>
      <c r="J103" s="343"/>
    </row>
    <row r="104" spans="1:10" ht="36" customHeight="1" x14ac:dyDescent="0.25">
      <c r="A104" s="7"/>
      <c r="B104" s="124" t="s">
        <v>175</v>
      </c>
      <c r="C104" s="125"/>
      <c r="D104" s="125"/>
      <c r="E104" s="126"/>
      <c r="F104" s="342">
        <v>84600</v>
      </c>
      <c r="G104" s="342"/>
      <c r="H104" s="342"/>
      <c r="I104" s="342"/>
      <c r="J104" s="343"/>
    </row>
    <row r="105" spans="1:10" ht="36" customHeight="1" x14ac:dyDescent="0.25">
      <c r="A105" s="7"/>
      <c r="B105" s="124" t="s">
        <v>176</v>
      </c>
      <c r="C105" s="125"/>
      <c r="D105" s="125"/>
      <c r="E105" s="168"/>
      <c r="F105" s="342">
        <v>30060</v>
      </c>
      <c r="G105" s="342"/>
      <c r="H105" s="342"/>
      <c r="I105" s="342"/>
      <c r="J105" s="343"/>
    </row>
    <row r="106" spans="1:10" ht="36" customHeight="1" x14ac:dyDescent="0.25">
      <c r="A106" s="7"/>
      <c r="B106" s="529" t="s">
        <v>177</v>
      </c>
      <c r="C106" s="530"/>
      <c r="D106" s="530"/>
      <c r="E106" s="530"/>
      <c r="F106" s="342">
        <v>30060</v>
      </c>
      <c r="G106" s="342"/>
      <c r="H106" s="342"/>
      <c r="I106" s="342"/>
      <c r="J106" s="343"/>
    </row>
    <row r="107" spans="1:10" ht="36" customHeight="1" x14ac:dyDescent="0.25">
      <c r="A107" s="7" t="s">
        <v>113</v>
      </c>
      <c r="B107" s="419" t="s">
        <v>178</v>
      </c>
      <c r="C107" s="414"/>
      <c r="D107" s="414"/>
      <c r="E107" s="469"/>
      <c r="F107" s="342">
        <v>46800</v>
      </c>
      <c r="G107" s="342"/>
      <c r="H107" s="342"/>
      <c r="I107" s="342"/>
      <c r="J107" s="343"/>
    </row>
    <row r="108" spans="1:10" ht="36" customHeight="1" x14ac:dyDescent="0.25">
      <c r="A108" s="7" t="s">
        <v>113</v>
      </c>
      <c r="B108" s="419" t="s">
        <v>179</v>
      </c>
      <c r="C108" s="414"/>
      <c r="D108" s="414"/>
      <c r="E108" s="469"/>
      <c r="F108" s="342">
        <v>51840</v>
      </c>
      <c r="G108" s="342"/>
      <c r="H108" s="342"/>
      <c r="I108" s="342"/>
      <c r="J108" s="343"/>
    </row>
    <row r="109" spans="1:10" ht="36" customHeight="1" x14ac:dyDescent="0.25">
      <c r="A109" s="7" t="s">
        <v>113</v>
      </c>
      <c r="B109" s="419" t="s">
        <v>180</v>
      </c>
      <c r="C109" s="414"/>
      <c r="D109" s="414"/>
      <c r="E109" s="469"/>
      <c r="F109" s="342">
        <v>185040</v>
      </c>
      <c r="G109" s="342"/>
      <c r="H109" s="342"/>
      <c r="I109" s="342"/>
      <c r="J109" s="343"/>
    </row>
    <row r="110" spans="1:10" ht="36" customHeight="1" x14ac:dyDescent="0.25">
      <c r="A110" s="7" t="s">
        <v>113</v>
      </c>
      <c r="B110" s="419" t="s">
        <v>181</v>
      </c>
      <c r="C110" s="414"/>
      <c r="D110" s="414"/>
      <c r="E110" s="469"/>
      <c r="F110" s="342">
        <v>48960</v>
      </c>
      <c r="G110" s="342"/>
      <c r="H110" s="342"/>
      <c r="I110" s="342"/>
      <c r="J110" s="343"/>
    </row>
    <row r="111" spans="1:10" ht="36" customHeight="1" x14ac:dyDescent="0.25">
      <c r="A111" s="7" t="s">
        <v>113</v>
      </c>
      <c r="B111" s="419" t="s">
        <v>182</v>
      </c>
      <c r="C111" s="414"/>
      <c r="D111" s="414"/>
      <c r="E111" s="469"/>
      <c r="F111" s="531">
        <v>58752</v>
      </c>
      <c r="G111" s="531"/>
      <c r="H111" s="531"/>
      <c r="I111" s="531"/>
      <c r="J111" s="532"/>
    </row>
    <row r="112" spans="1:10" ht="36" customHeight="1" x14ac:dyDescent="0.25">
      <c r="A112" s="7" t="s">
        <v>113</v>
      </c>
      <c r="B112" s="419" t="s">
        <v>183</v>
      </c>
      <c r="C112" s="414"/>
      <c r="D112" s="414"/>
      <c r="E112" s="469"/>
      <c r="F112" s="342">
        <v>72000</v>
      </c>
      <c r="G112" s="342"/>
      <c r="H112" s="342"/>
      <c r="I112" s="342"/>
      <c r="J112" s="343"/>
    </row>
    <row r="113" spans="1:10" ht="36" customHeight="1" x14ac:dyDescent="0.25">
      <c r="A113" s="7" t="s">
        <v>113</v>
      </c>
      <c r="B113" s="419" t="s">
        <v>184</v>
      </c>
      <c r="C113" s="414"/>
      <c r="D113" s="414"/>
      <c r="E113" s="469"/>
      <c r="F113" s="342">
        <v>104400</v>
      </c>
      <c r="G113" s="342"/>
      <c r="H113" s="342"/>
      <c r="I113" s="342"/>
      <c r="J113" s="343"/>
    </row>
    <row r="114" spans="1:10" ht="36" customHeight="1" x14ac:dyDescent="0.25">
      <c r="A114" s="7" t="s">
        <v>113</v>
      </c>
      <c r="B114" s="419" t="s">
        <v>185</v>
      </c>
      <c r="C114" s="414"/>
      <c r="D114" s="414"/>
      <c r="E114" s="469"/>
      <c r="F114" s="342">
        <v>187920</v>
      </c>
      <c r="G114" s="342"/>
      <c r="H114" s="342"/>
      <c r="I114" s="342"/>
      <c r="J114" s="343"/>
    </row>
    <row r="115" spans="1:10" ht="36" customHeight="1" x14ac:dyDescent="0.25">
      <c r="A115" s="7" t="s">
        <v>113</v>
      </c>
      <c r="B115" s="419" t="s">
        <v>186</v>
      </c>
      <c r="C115" s="414"/>
      <c r="D115" s="414"/>
      <c r="E115" s="469"/>
      <c r="F115" s="342">
        <v>5040</v>
      </c>
      <c r="G115" s="342"/>
      <c r="H115" s="342"/>
      <c r="I115" s="342"/>
      <c r="J115" s="343"/>
    </row>
    <row r="116" spans="1:10" ht="36" customHeight="1" thickBot="1" x14ac:dyDescent="0.3">
      <c r="A116" s="7" t="s">
        <v>113</v>
      </c>
      <c r="B116" s="526" t="s">
        <v>188</v>
      </c>
      <c r="C116" s="527"/>
      <c r="D116" s="527"/>
      <c r="E116" s="528"/>
      <c r="F116" s="342">
        <v>59040</v>
      </c>
      <c r="G116" s="342"/>
      <c r="H116" s="342"/>
      <c r="I116" s="342"/>
      <c r="J116" s="343"/>
    </row>
    <row r="117" spans="1:10" ht="22.5" customHeight="1" x14ac:dyDescent="0.25">
      <c r="A117" s="7" t="s">
        <v>111</v>
      </c>
      <c r="B117" s="159" t="s">
        <v>190</v>
      </c>
      <c r="C117" s="160"/>
      <c r="D117" s="160"/>
      <c r="E117" s="160"/>
      <c r="F117" s="160"/>
      <c r="G117" s="160"/>
      <c r="H117" s="160"/>
      <c r="I117" s="160"/>
      <c r="J117" s="161"/>
    </row>
    <row r="118" spans="1:10" ht="36" customHeight="1" thickBot="1" x14ac:dyDescent="0.3">
      <c r="A118" s="7"/>
      <c r="B118" s="145" t="s">
        <v>172</v>
      </c>
      <c r="C118" s="146"/>
      <c r="D118" s="146"/>
      <c r="E118" s="147"/>
      <c r="F118" s="127">
        <v>40</v>
      </c>
      <c r="G118" s="128"/>
      <c r="H118" s="128"/>
      <c r="I118" s="128"/>
      <c r="J118" s="129"/>
    </row>
    <row r="119" spans="1:10" ht="36" customHeight="1" thickBot="1" x14ac:dyDescent="0.3">
      <c r="A119" s="7"/>
      <c r="B119" s="18" t="s">
        <v>189</v>
      </c>
      <c r="C119" s="19"/>
      <c r="D119" s="19"/>
      <c r="E119" s="20"/>
      <c r="F119" s="156"/>
      <c r="G119" s="157"/>
      <c r="H119" s="157"/>
      <c r="I119" s="157"/>
      <c r="J119" s="158"/>
    </row>
    <row r="120" spans="1:10" ht="36" customHeight="1" thickBot="1" x14ac:dyDescent="0.3">
      <c r="A120" s="7"/>
      <c r="B120" s="218" t="s">
        <v>190</v>
      </c>
      <c r="C120" s="219"/>
      <c r="D120" s="219"/>
      <c r="E120" s="219"/>
      <c r="F120" s="219"/>
      <c r="G120" s="219"/>
      <c r="H120" s="219"/>
      <c r="I120" s="219"/>
      <c r="J120" s="220"/>
    </row>
    <row r="121" spans="1:10" ht="36" customHeight="1" x14ac:dyDescent="0.25">
      <c r="A121" s="7"/>
      <c r="B121" s="153" t="s">
        <v>191</v>
      </c>
      <c r="C121" s="154"/>
      <c r="D121" s="154"/>
      <c r="E121" s="155"/>
      <c r="F121" s="127">
        <v>60</v>
      </c>
      <c r="G121" s="128"/>
      <c r="H121" s="128"/>
      <c r="I121" s="128"/>
      <c r="J121" s="129"/>
    </row>
    <row r="122" spans="1:10" ht="36" customHeight="1" x14ac:dyDescent="0.25">
      <c r="A122" s="7"/>
      <c r="B122" s="124" t="s">
        <v>192</v>
      </c>
      <c r="C122" s="125"/>
      <c r="D122" s="125"/>
      <c r="E122" s="126"/>
      <c r="F122" s="127">
        <v>99</v>
      </c>
      <c r="G122" s="128"/>
      <c r="H122" s="128"/>
      <c r="I122" s="128"/>
      <c r="J122" s="129"/>
    </row>
    <row r="123" spans="1:10" ht="36" customHeight="1" thickBot="1" x14ac:dyDescent="0.3">
      <c r="A123" s="7"/>
      <c r="B123" s="124" t="s">
        <v>193</v>
      </c>
      <c r="C123" s="125"/>
      <c r="D123" s="125"/>
      <c r="E123" s="126"/>
      <c r="F123" s="127">
        <v>150</v>
      </c>
      <c r="G123" s="128"/>
      <c r="H123" s="128"/>
      <c r="I123" s="128"/>
      <c r="J123" s="129"/>
    </row>
    <row r="124" spans="1:10" ht="36" customHeight="1" thickBot="1" x14ac:dyDescent="0.3">
      <c r="A124" s="7"/>
      <c r="B124" s="130" t="s">
        <v>194</v>
      </c>
      <c r="C124" s="131"/>
      <c r="D124" s="131"/>
      <c r="E124" s="132"/>
      <c r="F124" s="287"/>
      <c r="G124" s="288"/>
      <c r="H124" s="288"/>
      <c r="I124" s="288"/>
      <c r="J124" s="289"/>
    </row>
    <row r="125" spans="1:10" ht="36" customHeight="1" x14ac:dyDescent="0.25">
      <c r="A125" s="7" t="s">
        <v>111</v>
      </c>
      <c r="B125" s="419" t="s">
        <v>266</v>
      </c>
      <c r="C125" s="414"/>
      <c r="D125" s="414"/>
      <c r="E125" s="469"/>
      <c r="F125" s="127">
        <v>50940</v>
      </c>
      <c r="G125" s="128"/>
      <c r="H125" s="128"/>
      <c r="I125" s="128"/>
      <c r="J125" s="129"/>
    </row>
    <row r="126" spans="1:10" ht="36" customHeight="1" x14ac:dyDescent="0.25">
      <c r="A126" s="7"/>
      <c r="B126" s="419" t="s">
        <v>196</v>
      </c>
      <c r="C126" s="414"/>
      <c r="D126" s="414"/>
      <c r="E126" s="469"/>
      <c r="F126" s="127">
        <v>49140</v>
      </c>
      <c r="G126" s="128"/>
      <c r="H126" s="128">
        <v>49140</v>
      </c>
      <c r="I126" s="128"/>
      <c r="J126" s="129"/>
    </row>
    <row r="127" spans="1:10" ht="36" customHeight="1" x14ac:dyDescent="0.25">
      <c r="A127" s="7"/>
      <c r="B127" s="419" t="s">
        <v>494</v>
      </c>
      <c r="C127" s="414"/>
      <c r="D127" s="414"/>
      <c r="E127" s="469"/>
      <c r="F127" s="127">
        <v>49140</v>
      </c>
      <c r="G127" s="128"/>
      <c r="H127" s="128">
        <v>49140</v>
      </c>
      <c r="I127" s="128"/>
      <c r="J127" s="129"/>
    </row>
    <row r="128" spans="1:10" ht="36" customHeight="1" x14ac:dyDescent="0.25">
      <c r="A128" s="7" t="s">
        <v>113</v>
      </c>
      <c r="B128" s="419" t="s">
        <v>315</v>
      </c>
      <c r="C128" s="414"/>
      <c r="D128" s="414"/>
      <c r="E128" s="469"/>
      <c r="F128" s="127">
        <v>72000</v>
      </c>
      <c r="G128" s="128"/>
      <c r="H128" s="128"/>
      <c r="I128" s="128"/>
      <c r="J128" s="129"/>
    </row>
    <row r="129" spans="1:10" ht="36" customHeight="1" thickBot="1" x14ac:dyDescent="0.3">
      <c r="A129" s="7"/>
      <c r="B129" s="124" t="s">
        <v>201</v>
      </c>
      <c r="C129" s="125"/>
      <c r="D129" s="125"/>
      <c r="E129" s="126"/>
      <c r="F129" s="342">
        <v>49140</v>
      </c>
      <c r="G129" s="342"/>
      <c r="H129" s="342"/>
      <c r="I129" s="342"/>
      <c r="J129" s="343"/>
    </row>
    <row r="130" spans="1:10" ht="54" customHeight="1" thickBot="1" x14ac:dyDescent="0.3">
      <c r="A130" s="7"/>
      <c r="B130" s="402" t="s">
        <v>202</v>
      </c>
      <c r="C130" s="403"/>
      <c r="D130" s="403"/>
      <c r="E130" s="404"/>
      <c r="F130" s="133"/>
      <c r="G130" s="134"/>
      <c r="H130" s="134"/>
      <c r="I130" s="134"/>
      <c r="J130" s="135"/>
    </row>
    <row r="131" spans="1:10" ht="28.5" customHeight="1" thickBot="1" x14ac:dyDescent="0.3">
      <c r="A131" s="7"/>
      <c r="B131" s="411" t="s">
        <v>190</v>
      </c>
      <c r="C131" s="412"/>
      <c r="D131" s="412"/>
      <c r="E131" s="412"/>
      <c r="F131" s="412"/>
      <c r="G131" s="412"/>
      <c r="H131" s="412"/>
      <c r="I131" s="412"/>
      <c r="J131" s="413"/>
    </row>
    <row r="132" spans="1:10" ht="28.5" customHeight="1" x14ac:dyDescent="0.25">
      <c r="A132" s="7"/>
      <c r="B132" s="139" t="s">
        <v>203</v>
      </c>
      <c r="C132" s="140"/>
      <c r="D132" s="140"/>
      <c r="E132" s="141"/>
      <c r="F132" s="142">
        <v>180</v>
      </c>
      <c r="G132" s="143"/>
      <c r="H132" s="143"/>
      <c r="I132" s="143"/>
      <c r="J132" s="144"/>
    </row>
    <row r="133" spans="1:10" ht="28.5" customHeight="1" x14ac:dyDescent="0.25">
      <c r="A133" s="7"/>
      <c r="B133" s="124" t="s">
        <v>204</v>
      </c>
      <c r="C133" s="125"/>
      <c r="D133" s="125"/>
      <c r="E133" s="126"/>
      <c r="F133" s="127">
        <v>72</v>
      </c>
      <c r="G133" s="128"/>
      <c r="H133" s="128"/>
      <c r="I133" s="128"/>
      <c r="J133" s="129"/>
    </row>
    <row r="134" spans="1:10" ht="28.5" customHeight="1" x14ac:dyDescent="0.25">
      <c r="A134" s="7"/>
      <c r="B134" s="124" t="s">
        <v>205</v>
      </c>
      <c r="C134" s="125"/>
      <c r="D134" s="125"/>
      <c r="E134" s="126"/>
      <c r="F134" s="127">
        <v>72</v>
      </c>
      <c r="G134" s="128"/>
      <c r="H134" s="128"/>
      <c r="I134" s="128"/>
      <c r="J134" s="129"/>
    </row>
    <row r="135" spans="1:10" ht="28.5" customHeight="1" x14ac:dyDescent="0.25">
      <c r="A135" s="7"/>
      <c r="B135" s="124" t="s">
        <v>206</v>
      </c>
      <c r="C135" s="125"/>
      <c r="D135" s="125"/>
      <c r="E135" s="126"/>
      <c r="F135" s="127">
        <v>180</v>
      </c>
      <c r="G135" s="128"/>
      <c r="H135" s="128"/>
      <c r="I135" s="128"/>
      <c r="J135" s="129"/>
    </row>
    <row r="136" spans="1:10" ht="28.5" customHeight="1" thickBot="1" x14ac:dyDescent="0.3">
      <c r="A136" s="7"/>
      <c r="B136" s="124" t="s">
        <v>207</v>
      </c>
      <c r="C136" s="125"/>
      <c r="D136" s="125"/>
      <c r="E136" s="126"/>
      <c r="F136" s="127">
        <v>180</v>
      </c>
      <c r="G136" s="128"/>
      <c r="H136" s="128"/>
      <c r="I136" s="128"/>
      <c r="J136" s="129"/>
    </row>
    <row r="137" spans="1:10" ht="24" customHeight="1" thickBot="1" x14ac:dyDescent="0.3">
      <c r="A137" s="7"/>
      <c r="B137" s="115"/>
      <c r="C137" s="116"/>
      <c r="D137" s="116"/>
      <c r="E137" s="117"/>
      <c r="F137" s="118"/>
      <c r="G137" s="119"/>
      <c r="H137" s="119"/>
      <c r="I137" s="119"/>
      <c r="J137" s="120"/>
    </row>
    <row r="138" spans="1:10" ht="54" customHeight="1" thickBot="1" x14ac:dyDescent="0.3">
      <c r="A138" s="7" t="s">
        <v>111</v>
      </c>
      <c r="B138" s="497" t="s">
        <v>316</v>
      </c>
      <c r="C138" s="491"/>
      <c r="D138" s="491"/>
      <c r="E138" s="492"/>
      <c r="F138" s="133"/>
      <c r="G138" s="134"/>
      <c r="H138" s="134"/>
      <c r="I138" s="134"/>
      <c r="J138" s="135"/>
    </row>
    <row r="139" spans="1:10" ht="36" customHeight="1" thickBot="1" x14ac:dyDescent="0.3">
      <c r="A139" s="7"/>
      <c r="B139" s="498" t="s">
        <v>318</v>
      </c>
      <c r="C139" s="499"/>
      <c r="D139" s="499"/>
      <c r="E139" s="500"/>
      <c r="F139" s="59"/>
      <c r="G139" s="59"/>
      <c r="H139" s="59"/>
      <c r="I139" s="59"/>
      <c r="J139" s="59"/>
    </row>
    <row r="140" spans="1:10" ht="21" customHeight="1" x14ac:dyDescent="0.25">
      <c r="A140" s="7"/>
      <c r="B140" s="25"/>
      <c r="C140" s="26"/>
      <c r="D140" s="26"/>
      <c r="E140" s="26"/>
      <c r="F140" s="27"/>
      <c r="G140" s="27"/>
      <c r="H140" s="27"/>
      <c r="I140" s="27"/>
      <c r="J140" s="27"/>
    </row>
    <row r="141" spans="1:10" ht="67.5" customHeight="1" x14ac:dyDescent="0.25">
      <c r="A141" s="7"/>
      <c r="B141" s="121" t="s">
        <v>319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21" x14ac:dyDescent="0.25">
      <c r="A142" s="7" t="s">
        <v>113</v>
      </c>
      <c r="B142" s="122" t="s">
        <v>268</v>
      </c>
      <c r="C142" s="122"/>
      <c r="D142" s="122"/>
      <c r="E142" s="122"/>
      <c r="F142" s="122"/>
      <c r="G142" s="122"/>
      <c r="H142" s="122"/>
      <c r="I142" s="122"/>
      <c r="J142" s="122"/>
    </row>
    <row r="143" spans="1:10" s="41" customFormat="1" ht="20.100000000000001" customHeight="1" x14ac:dyDescent="0.25">
      <c r="B143" s="75"/>
      <c r="F143" s="76"/>
      <c r="G143" s="76"/>
      <c r="H143" s="76"/>
      <c r="I143" s="76"/>
      <c r="J143" s="76"/>
    </row>
    <row r="144" spans="1:10" s="50" customFormat="1" ht="36" customHeight="1" thickBot="1" x14ac:dyDescent="0.3">
      <c r="B144" s="324" t="s">
        <v>254</v>
      </c>
      <c r="C144" s="324"/>
      <c r="D144" s="324"/>
      <c r="E144" s="324"/>
      <c r="F144" s="324"/>
      <c r="G144" s="324"/>
      <c r="H144" s="324"/>
      <c r="I144" s="324"/>
    </row>
    <row r="145" spans="1:10" s="30" customFormat="1" ht="36" customHeight="1" thickBot="1" x14ac:dyDescent="0.3">
      <c r="B145" s="325" t="s">
        <v>255</v>
      </c>
      <c r="C145" s="326"/>
      <c r="D145" s="326"/>
      <c r="E145" s="326"/>
      <c r="F145" s="326"/>
      <c r="G145" s="326"/>
      <c r="H145" s="326"/>
      <c r="I145" s="327"/>
    </row>
    <row r="146" spans="1:10" ht="90" customHeight="1" thickBot="1" x14ac:dyDescent="0.3">
      <c r="B146" s="350" t="s">
        <v>256</v>
      </c>
      <c r="C146" s="351"/>
      <c r="D146" s="352" t="s">
        <v>257</v>
      </c>
      <c r="E146" s="333"/>
      <c r="F146" s="334"/>
      <c r="G146" s="333" t="s">
        <v>258</v>
      </c>
      <c r="H146" s="333"/>
      <c r="I146" s="334"/>
      <c r="J146" s="8"/>
    </row>
    <row r="147" spans="1:10" ht="36" customHeight="1" x14ac:dyDescent="0.25">
      <c r="B147" s="353" t="s">
        <v>259</v>
      </c>
      <c r="C147" s="354"/>
      <c r="D147" s="312" t="s">
        <v>260</v>
      </c>
      <c r="E147" s="312"/>
      <c r="F147" s="312"/>
      <c r="G147" s="355">
        <v>2190</v>
      </c>
      <c r="H147" s="312"/>
      <c r="I147" s="313"/>
      <c r="J147" s="8"/>
    </row>
    <row r="148" spans="1:10" ht="36" customHeight="1" x14ac:dyDescent="0.25">
      <c r="B148" s="347" t="s">
        <v>261</v>
      </c>
      <c r="C148" s="348"/>
      <c r="D148" s="317"/>
      <c r="E148" s="317"/>
      <c r="F148" s="317"/>
      <c r="G148" s="349">
        <v>1590</v>
      </c>
      <c r="H148" s="317"/>
      <c r="I148" s="318"/>
      <c r="J148" s="8"/>
    </row>
    <row r="149" spans="1:10" ht="36" customHeight="1" x14ac:dyDescent="0.25">
      <c r="B149" s="347" t="s">
        <v>262</v>
      </c>
      <c r="C149" s="348"/>
      <c r="D149" s="317"/>
      <c r="E149" s="317"/>
      <c r="F149" s="317"/>
      <c r="G149" s="349">
        <v>1440</v>
      </c>
      <c r="H149" s="317"/>
      <c r="I149" s="318"/>
      <c r="J149" s="8"/>
    </row>
    <row r="150" spans="1:10" ht="54" customHeight="1" x14ac:dyDescent="0.25">
      <c r="B150" s="347" t="s">
        <v>263</v>
      </c>
      <c r="C150" s="348"/>
      <c r="D150" s="317"/>
      <c r="E150" s="317"/>
      <c r="F150" s="317"/>
      <c r="G150" s="349">
        <v>1290</v>
      </c>
      <c r="H150" s="317"/>
      <c r="I150" s="318"/>
      <c r="J150" s="8"/>
    </row>
    <row r="151" spans="1:10" ht="15" customHeight="1" x14ac:dyDescent="0.25">
      <c r="B151" s="61"/>
      <c r="C151" s="61"/>
      <c r="D151" s="62"/>
      <c r="E151" s="62"/>
      <c r="F151" s="62"/>
      <c r="G151" s="63"/>
      <c r="H151" s="62"/>
      <c r="I151" s="62"/>
      <c r="J151" s="8"/>
    </row>
    <row r="152" spans="1:10" ht="40.5" customHeight="1" x14ac:dyDescent="0.25">
      <c r="A152" s="7"/>
      <c r="B152" s="123" t="s">
        <v>211</v>
      </c>
      <c r="C152" s="123"/>
      <c r="D152" s="123"/>
      <c r="E152" s="123"/>
      <c r="F152" s="123"/>
      <c r="G152" s="123"/>
      <c r="H152" s="123"/>
      <c r="I152" s="123"/>
      <c r="J152" s="123"/>
    </row>
    <row r="153" spans="1:10" ht="23.25" x14ac:dyDescent="0.25">
      <c r="A153" s="401" t="s">
        <v>320</v>
      </c>
      <c r="B153" s="401"/>
      <c r="C153" s="401"/>
      <c r="D153" s="401"/>
      <c r="E153" s="401"/>
      <c r="F153" s="401"/>
      <c r="G153" s="401"/>
      <c r="H153" s="401"/>
      <c r="I153" s="8"/>
      <c r="J153" s="8"/>
    </row>
    <row r="154" spans="1:10" ht="25.5" x14ac:dyDescent="0.35">
      <c r="A154" s="400" t="s">
        <v>321</v>
      </c>
      <c r="B154" s="400"/>
      <c r="C154" s="400"/>
      <c r="D154" s="400"/>
      <c r="E154" s="64" t="s">
        <v>322</v>
      </c>
      <c r="F154" s="65"/>
      <c r="G154" s="65"/>
      <c r="H154" s="8"/>
      <c r="I154" s="8"/>
      <c r="J154" s="8"/>
    </row>
    <row r="155" spans="1:10" ht="25.5" x14ac:dyDescent="0.35">
      <c r="A155" s="398" t="s">
        <v>323</v>
      </c>
      <c r="B155" s="398"/>
      <c r="C155" s="398"/>
      <c r="D155" s="398"/>
      <c r="E155" s="66">
        <v>1</v>
      </c>
      <c r="F155" s="65"/>
      <c r="G155" s="65"/>
      <c r="H155" s="8"/>
      <c r="I155" s="8"/>
      <c r="J155" s="8"/>
    </row>
    <row r="156" spans="1:10" ht="25.5" x14ac:dyDescent="0.35">
      <c r="A156" s="398">
        <v>2</v>
      </c>
      <c r="B156" s="398"/>
      <c r="C156" s="398"/>
      <c r="D156" s="398"/>
      <c r="E156" s="67">
        <v>1.1000000000000001</v>
      </c>
      <c r="F156" s="65"/>
      <c r="G156" s="65"/>
      <c r="H156" s="8"/>
      <c r="I156" s="8"/>
      <c r="J156" s="8"/>
    </row>
    <row r="157" spans="1:10" ht="25.5" x14ac:dyDescent="0.35">
      <c r="A157" s="398">
        <v>3</v>
      </c>
      <c r="B157" s="398"/>
      <c r="C157" s="398"/>
      <c r="D157" s="398"/>
      <c r="E157" s="67">
        <v>1.2</v>
      </c>
      <c r="F157" s="65"/>
      <c r="G157" s="65"/>
      <c r="H157" s="8"/>
      <c r="I157" s="8"/>
      <c r="J157" s="8"/>
    </row>
    <row r="158" spans="1:10" ht="25.5" x14ac:dyDescent="0.35">
      <c r="A158" s="398" t="s">
        <v>324</v>
      </c>
      <c r="B158" s="398"/>
      <c r="C158" s="398"/>
      <c r="D158" s="398"/>
      <c r="E158" s="67">
        <v>1.25</v>
      </c>
      <c r="F158" s="65"/>
      <c r="G158" s="65"/>
      <c r="H158" s="8"/>
      <c r="I158" s="8"/>
      <c r="J158" s="8"/>
    </row>
    <row r="159" spans="1:10" ht="25.5" x14ac:dyDescent="0.35">
      <c r="A159" s="398" t="s">
        <v>325</v>
      </c>
      <c r="B159" s="398"/>
      <c r="C159" s="398"/>
      <c r="D159" s="398"/>
      <c r="E159" s="67">
        <v>1.3</v>
      </c>
      <c r="F159" s="65"/>
      <c r="G159" s="65"/>
      <c r="H159" s="8"/>
      <c r="I159" s="8"/>
      <c r="J159" s="8"/>
    </row>
    <row r="160" spans="1:10" ht="25.5" x14ac:dyDescent="0.35">
      <c r="A160" s="398" t="s">
        <v>326</v>
      </c>
      <c r="B160" s="398"/>
      <c r="C160" s="398"/>
      <c r="D160" s="398"/>
      <c r="E160" s="67">
        <v>1.35</v>
      </c>
      <c r="F160" s="65"/>
      <c r="G160" s="65"/>
      <c r="H160" s="8"/>
      <c r="I160" s="8"/>
      <c r="J160" s="8"/>
    </row>
    <row r="161" spans="1:10" ht="25.5" x14ac:dyDescent="0.35">
      <c r="A161" s="398" t="s">
        <v>327</v>
      </c>
      <c r="B161" s="398"/>
      <c r="C161" s="398"/>
      <c r="D161" s="398"/>
      <c r="E161" s="67">
        <v>1.4</v>
      </c>
      <c r="F161" s="65"/>
      <c r="G161" s="65"/>
      <c r="H161" s="8"/>
      <c r="I161" s="8"/>
      <c r="J161" s="8"/>
    </row>
    <row r="162" spans="1:10" ht="25.5" x14ac:dyDescent="0.35">
      <c r="A162" s="398" t="s">
        <v>328</v>
      </c>
      <c r="B162" s="398"/>
      <c r="C162" s="398"/>
      <c r="D162" s="398"/>
      <c r="E162" s="67">
        <v>1.45</v>
      </c>
      <c r="F162" s="65"/>
      <c r="G162" s="65"/>
      <c r="H162" s="8"/>
      <c r="I162" s="8"/>
      <c r="J162" s="8"/>
    </row>
    <row r="163" spans="1:10" ht="25.5" x14ac:dyDescent="0.35">
      <c r="A163" s="398" t="s">
        <v>329</v>
      </c>
      <c r="B163" s="398"/>
      <c r="C163" s="398"/>
      <c r="D163" s="398"/>
      <c r="E163" s="67">
        <v>1.5</v>
      </c>
      <c r="F163" s="65"/>
      <c r="G163" s="65"/>
      <c r="H163" s="8"/>
      <c r="I163" s="8"/>
      <c r="J163" s="8"/>
    </row>
    <row r="164" spans="1:10" ht="25.5" x14ac:dyDescent="0.35">
      <c r="A164" s="398" t="s">
        <v>330</v>
      </c>
      <c r="B164" s="398"/>
      <c r="C164" s="398"/>
      <c r="D164" s="398"/>
      <c r="E164" s="67">
        <v>2</v>
      </c>
      <c r="F164" s="65"/>
      <c r="G164" s="65"/>
      <c r="H164" s="8"/>
      <c r="I164" s="8"/>
      <c r="J164" s="8"/>
    </row>
    <row r="165" spans="1:10" ht="53.25" customHeight="1" x14ac:dyDescent="0.25">
      <c r="A165" s="399" t="s">
        <v>331</v>
      </c>
      <c r="B165" s="399"/>
      <c r="C165" s="399"/>
      <c r="D165" s="399"/>
      <c r="E165" s="399"/>
      <c r="F165" s="399"/>
      <c r="G165" s="399"/>
      <c r="H165" s="399"/>
      <c r="I165" s="8"/>
      <c r="J165" s="8"/>
    </row>
  </sheetData>
  <sheetProtection selectLockedCells="1" selectUnlockedCells="1"/>
  <mergeCells count="289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38:E138"/>
    <mergeCell ref="F138:J138"/>
    <mergeCell ref="B139:E139"/>
    <mergeCell ref="B141:J141"/>
    <mergeCell ref="B142:J142"/>
    <mergeCell ref="B144:I144"/>
    <mergeCell ref="B135:E135"/>
    <mergeCell ref="F135:J135"/>
    <mergeCell ref="B136:E136"/>
    <mergeCell ref="F136:J136"/>
    <mergeCell ref="B137:E137"/>
    <mergeCell ref="F137:J137"/>
    <mergeCell ref="G149:I149"/>
    <mergeCell ref="B150:C150"/>
    <mergeCell ref="G150:I150"/>
    <mergeCell ref="B152:J152"/>
    <mergeCell ref="A153:H153"/>
    <mergeCell ref="A154:D154"/>
    <mergeCell ref="B145:I14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A161:D161"/>
    <mergeCell ref="A162:D162"/>
    <mergeCell ref="A163:D163"/>
    <mergeCell ref="A164:D164"/>
    <mergeCell ref="A165:H165"/>
    <mergeCell ref="A155:D155"/>
    <mergeCell ref="A156:D156"/>
    <mergeCell ref="A157:D157"/>
    <mergeCell ref="A158:D158"/>
    <mergeCell ref="A159:D159"/>
    <mergeCell ref="A160:D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40" zoomScaleNormal="60" zoomScaleSheetLayoutView="40" workbookViewId="0">
      <pane ySplit="4" topLeftCell="A65" activePane="bottomLeft" state="frozen"/>
      <selection activeCell="J115" sqref="J115"/>
      <selection pane="bottomLeft" activeCell="F78" sqref="F78:J78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34"/>
      <c r="B2" s="10"/>
      <c r="C2" s="10"/>
      <c r="D2" s="10"/>
      <c r="E2" s="10"/>
      <c r="F2" s="214" t="s">
        <v>84</v>
      </c>
      <c r="G2" s="214"/>
      <c r="H2" s="214"/>
      <c r="I2" s="214"/>
      <c r="J2" s="214"/>
    </row>
    <row r="3" spans="1:10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2"/>
      <c r="H3" s="13"/>
      <c r="I3" s="13"/>
      <c r="J3" s="13"/>
    </row>
    <row r="4" spans="1:10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42.75" customHeight="1" thickBot="1" x14ac:dyDescent="0.3">
      <c r="B6" s="210" t="s">
        <v>105</v>
      </c>
      <c r="C6" s="211"/>
      <c r="D6" s="211"/>
      <c r="E6" s="212"/>
      <c r="F6" s="245"/>
      <c r="G6" s="246"/>
      <c r="H6" s="246"/>
      <c r="I6" s="246"/>
      <c r="J6" s="247"/>
    </row>
    <row r="7" spans="1:10" ht="24" thickBot="1" x14ac:dyDescent="0.3">
      <c r="B7" s="115"/>
      <c r="C7" s="116"/>
      <c r="D7" s="116"/>
      <c r="E7" s="117"/>
      <c r="F7" s="251"/>
      <c r="G7" s="251"/>
      <c r="H7" s="252"/>
      <c r="I7" s="252"/>
      <c r="J7" s="253"/>
    </row>
    <row r="8" spans="1:10" ht="36" customHeight="1" x14ac:dyDescent="0.25">
      <c r="A8" s="33" t="s">
        <v>111</v>
      </c>
      <c r="B8" s="202" t="s">
        <v>112</v>
      </c>
      <c r="C8" s="203"/>
      <c r="D8" s="203"/>
      <c r="E8" s="203"/>
      <c r="F8" s="55">
        <f>H8*1.2</f>
        <v>51840</v>
      </c>
      <c r="G8" s="56">
        <f>H8*1.1</f>
        <v>47520.000000000007</v>
      </c>
      <c r="H8" s="91">
        <v>43200</v>
      </c>
      <c r="I8" s="56">
        <f>H8*0.75</f>
        <v>32400</v>
      </c>
      <c r="J8" s="57">
        <f>H8*0.5</f>
        <v>21600</v>
      </c>
    </row>
    <row r="9" spans="1:10" ht="36" customHeight="1" thickBot="1" x14ac:dyDescent="0.3">
      <c r="A9" s="33" t="s">
        <v>113</v>
      </c>
      <c r="B9" s="205" t="s">
        <v>114</v>
      </c>
      <c r="C9" s="206"/>
      <c r="D9" s="206"/>
      <c r="E9" s="206"/>
      <c r="F9" s="104">
        <f>H9*1.2</f>
        <v>77760</v>
      </c>
      <c r="G9" s="105">
        <f>H9*1.1</f>
        <v>71280</v>
      </c>
      <c r="H9" s="93">
        <v>64800</v>
      </c>
      <c r="I9" s="105">
        <f>H9*0.75</f>
        <v>48600</v>
      </c>
      <c r="J9" s="106">
        <f>H9*0.5</f>
        <v>32400</v>
      </c>
    </row>
    <row r="10" spans="1:10" ht="36" customHeight="1" thickBot="1" x14ac:dyDescent="0.3">
      <c r="B10" s="115"/>
      <c r="C10" s="116"/>
      <c r="D10" s="116"/>
      <c r="E10" s="117"/>
      <c r="F10" s="235"/>
      <c r="G10" s="235"/>
      <c r="H10" s="236"/>
      <c r="I10" s="236"/>
      <c r="J10" s="237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3"/>
      <c r="F11" s="55">
        <f>H11*1.2</f>
        <v>58320</v>
      </c>
      <c r="G11" s="56">
        <f>H11*1.1</f>
        <v>53460.000000000007</v>
      </c>
      <c r="H11" s="91">
        <v>48600</v>
      </c>
      <c r="I11" s="56">
        <f>H11*0.75</f>
        <v>36450</v>
      </c>
      <c r="J11" s="57">
        <f>H11*0.5</f>
        <v>24300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206"/>
      <c r="F12" s="104">
        <f>H12*1.2</f>
        <v>87523.199999999997</v>
      </c>
      <c r="G12" s="105">
        <f>H12*1.1</f>
        <v>80229.600000000006</v>
      </c>
      <c r="H12" s="93">
        <v>72936</v>
      </c>
      <c r="I12" s="105">
        <f>H12*0.75</f>
        <v>54702</v>
      </c>
      <c r="J12" s="106">
        <f>H12*0.5</f>
        <v>36468</v>
      </c>
    </row>
    <row r="13" spans="1:10" ht="24" thickBot="1" x14ac:dyDescent="0.3">
      <c r="B13" s="115"/>
      <c r="C13" s="185"/>
      <c r="D13" s="185"/>
      <c r="E13" s="186"/>
      <c r="F13" s="232"/>
      <c r="G13" s="232"/>
      <c r="H13" s="233"/>
      <c r="I13" s="233"/>
      <c r="J13" s="234"/>
    </row>
    <row r="14" spans="1:10" ht="36" customHeight="1" x14ac:dyDescent="0.25">
      <c r="A14" s="33" t="s">
        <v>111</v>
      </c>
      <c r="B14" s="202" t="s">
        <v>117</v>
      </c>
      <c r="C14" s="340"/>
      <c r="D14" s="340"/>
      <c r="E14" s="341"/>
      <c r="F14" s="207">
        <v>7812</v>
      </c>
      <c r="G14" s="264"/>
      <c r="H14" s="208"/>
      <c r="I14" s="208"/>
      <c r="J14" s="209"/>
    </row>
    <row r="15" spans="1:10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196">
        <v>12240</v>
      </c>
      <c r="G15" s="259"/>
      <c r="H15" s="197"/>
      <c r="I15" s="197"/>
      <c r="J15" s="198"/>
    </row>
    <row r="16" spans="1:10" ht="24" thickBot="1" x14ac:dyDescent="0.3">
      <c r="B16" s="115"/>
      <c r="C16" s="185"/>
      <c r="D16" s="185"/>
      <c r="E16" s="186"/>
      <c r="F16" s="118"/>
      <c r="G16" s="118"/>
      <c r="H16" s="119"/>
      <c r="I16" s="119"/>
      <c r="J16" s="120"/>
    </row>
    <row r="17" spans="1:10" ht="36" customHeight="1" x14ac:dyDescent="0.25">
      <c r="A17" s="33" t="s">
        <v>111</v>
      </c>
      <c r="B17" s="145" t="s">
        <v>119</v>
      </c>
      <c r="C17" s="168"/>
      <c r="D17" s="168"/>
      <c r="E17" s="126"/>
      <c r="F17" s="264">
        <v>1080</v>
      </c>
      <c r="G17" s="264"/>
      <c r="H17" s="208"/>
      <c r="I17" s="208"/>
      <c r="J17" s="209"/>
    </row>
    <row r="18" spans="1:10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27">
        <v>1656</v>
      </c>
      <c r="G18" s="127"/>
      <c r="H18" s="128"/>
      <c r="I18" s="128"/>
      <c r="J18" s="129"/>
    </row>
    <row r="19" spans="1:10" ht="24" thickBot="1" x14ac:dyDescent="0.3">
      <c r="B19" s="115"/>
      <c r="C19" s="116"/>
      <c r="D19" s="116"/>
      <c r="E19" s="117"/>
      <c r="F19" s="118"/>
      <c r="G19" s="118"/>
      <c r="H19" s="119"/>
      <c r="I19" s="119"/>
      <c r="J19" s="120"/>
    </row>
    <row r="20" spans="1:10" ht="36" customHeight="1" thickBot="1" x14ac:dyDescent="0.3"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11880 до 237600</v>
      </c>
      <c r="G20" s="190"/>
      <c r="H20" s="191"/>
      <c r="I20" s="191"/>
      <c r="J20" s="192"/>
    </row>
    <row r="21" spans="1:10" ht="36" customHeight="1" outlineLevel="1" x14ac:dyDescent="0.25">
      <c r="B21" s="145" t="s">
        <v>122</v>
      </c>
      <c r="C21" s="168"/>
      <c r="D21" s="168"/>
      <c r="E21" s="126"/>
      <c r="F21" s="127">
        <v>11880</v>
      </c>
      <c r="G21" s="127"/>
      <c r="H21" s="128"/>
      <c r="I21" s="128"/>
      <c r="J21" s="129"/>
    </row>
    <row r="22" spans="1:10" ht="36" customHeight="1" outlineLevel="1" x14ac:dyDescent="0.25">
      <c r="B22" s="145" t="s">
        <v>123</v>
      </c>
      <c r="C22" s="168"/>
      <c r="D22" s="168"/>
      <c r="E22" s="126"/>
      <c r="F22" s="127">
        <v>23760</v>
      </c>
      <c r="G22" s="127"/>
      <c r="H22" s="128"/>
      <c r="I22" s="128"/>
      <c r="J22" s="129"/>
    </row>
    <row r="23" spans="1:10" ht="36" customHeight="1" outlineLevel="1" x14ac:dyDescent="0.25">
      <c r="B23" s="145" t="s">
        <v>124</v>
      </c>
      <c r="C23" s="168"/>
      <c r="D23" s="168"/>
      <c r="E23" s="126"/>
      <c r="F23" s="127">
        <v>35640</v>
      </c>
      <c r="G23" s="127"/>
      <c r="H23" s="128"/>
      <c r="I23" s="128"/>
      <c r="J23" s="129"/>
    </row>
    <row r="24" spans="1:10" ht="36" customHeight="1" outlineLevel="1" x14ac:dyDescent="0.25">
      <c r="B24" s="145" t="s">
        <v>125</v>
      </c>
      <c r="C24" s="168"/>
      <c r="D24" s="168"/>
      <c r="E24" s="126"/>
      <c r="F24" s="127">
        <v>47520</v>
      </c>
      <c r="G24" s="127"/>
      <c r="H24" s="128"/>
      <c r="I24" s="128"/>
      <c r="J24" s="129"/>
    </row>
    <row r="25" spans="1:10" ht="36" customHeight="1" outlineLevel="1" x14ac:dyDescent="0.25">
      <c r="B25" s="145" t="s">
        <v>126</v>
      </c>
      <c r="C25" s="168"/>
      <c r="D25" s="168"/>
      <c r="E25" s="126"/>
      <c r="F25" s="127">
        <v>59400</v>
      </c>
      <c r="G25" s="127"/>
      <c r="H25" s="128"/>
      <c r="I25" s="128"/>
      <c r="J25" s="129"/>
    </row>
    <row r="26" spans="1:10" ht="36" customHeight="1" outlineLevel="1" x14ac:dyDescent="0.25">
      <c r="B26" s="145" t="s">
        <v>127</v>
      </c>
      <c r="C26" s="168"/>
      <c r="D26" s="168"/>
      <c r="E26" s="126"/>
      <c r="F26" s="127">
        <v>71280</v>
      </c>
      <c r="G26" s="127"/>
      <c r="H26" s="128"/>
      <c r="I26" s="128"/>
      <c r="J26" s="129"/>
    </row>
    <row r="27" spans="1:10" ht="36" customHeight="1" outlineLevel="1" x14ac:dyDescent="0.25">
      <c r="B27" s="145" t="s">
        <v>128</v>
      </c>
      <c r="C27" s="168"/>
      <c r="D27" s="168"/>
      <c r="E27" s="126"/>
      <c r="F27" s="127">
        <v>83160</v>
      </c>
      <c r="G27" s="127"/>
      <c r="H27" s="128"/>
      <c r="I27" s="128"/>
      <c r="J27" s="129"/>
    </row>
    <row r="28" spans="1:10" ht="36" customHeight="1" outlineLevel="1" x14ac:dyDescent="0.25">
      <c r="B28" s="145" t="s">
        <v>129</v>
      </c>
      <c r="C28" s="168"/>
      <c r="D28" s="168"/>
      <c r="E28" s="126"/>
      <c r="F28" s="127">
        <v>95040</v>
      </c>
      <c r="G28" s="127"/>
      <c r="H28" s="128"/>
      <c r="I28" s="128"/>
      <c r="J28" s="129"/>
    </row>
    <row r="29" spans="1:10" ht="36" customHeight="1" outlineLevel="1" x14ac:dyDescent="0.25">
      <c r="B29" s="145" t="s">
        <v>130</v>
      </c>
      <c r="C29" s="168"/>
      <c r="D29" s="168"/>
      <c r="E29" s="126"/>
      <c r="F29" s="127">
        <v>106920</v>
      </c>
      <c r="G29" s="127"/>
      <c r="H29" s="128"/>
      <c r="I29" s="128"/>
      <c r="J29" s="129"/>
    </row>
    <row r="30" spans="1:10" ht="36" customHeight="1" outlineLevel="1" x14ac:dyDescent="0.25">
      <c r="B30" s="145" t="s">
        <v>131</v>
      </c>
      <c r="C30" s="168"/>
      <c r="D30" s="168"/>
      <c r="E30" s="126"/>
      <c r="F30" s="127">
        <v>118800</v>
      </c>
      <c r="G30" s="127"/>
      <c r="H30" s="128"/>
      <c r="I30" s="128"/>
      <c r="J30" s="129"/>
    </row>
    <row r="31" spans="1:10" ht="36" customHeight="1" outlineLevel="1" x14ac:dyDescent="0.25">
      <c r="B31" s="145" t="s">
        <v>132</v>
      </c>
      <c r="C31" s="168"/>
      <c r="D31" s="168"/>
      <c r="E31" s="126"/>
      <c r="F31" s="127">
        <v>130680</v>
      </c>
      <c r="G31" s="127"/>
      <c r="H31" s="128"/>
      <c r="I31" s="128"/>
      <c r="J31" s="129"/>
    </row>
    <row r="32" spans="1:10" ht="36" customHeight="1" outlineLevel="1" x14ac:dyDescent="0.25">
      <c r="B32" s="145" t="s">
        <v>133</v>
      </c>
      <c r="C32" s="168"/>
      <c r="D32" s="168"/>
      <c r="E32" s="126"/>
      <c r="F32" s="127">
        <v>142560</v>
      </c>
      <c r="G32" s="127"/>
      <c r="H32" s="128"/>
      <c r="I32" s="128"/>
      <c r="J32" s="129"/>
    </row>
    <row r="33" spans="2:10" ht="36" customHeight="1" outlineLevel="1" x14ac:dyDescent="0.25">
      <c r="B33" s="145" t="s">
        <v>134</v>
      </c>
      <c r="C33" s="168"/>
      <c r="D33" s="168"/>
      <c r="E33" s="126"/>
      <c r="F33" s="127">
        <v>154440</v>
      </c>
      <c r="G33" s="127"/>
      <c r="H33" s="128"/>
      <c r="I33" s="128"/>
      <c r="J33" s="129"/>
    </row>
    <row r="34" spans="2:10" ht="36" customHeight="1" outlineLevel="1" x14ac:dyDescent="0.25">
      <c r="B34" s="145" t="s">
        <v>135</v>
      </c>
      <c r="C34" s="168"/>
      <c r="D34" s="168"/>
      <c r="E34" s="126"/>
      <c r="F34" s="127">
        <v>166320</v>
      </c>
      <c r="G34" s="127"/>
      <c r="H34" s="128"/>
      <c r="I34" s="128"/>
      <c r="J34" s="129"/>
    </row>
    <row r="35" spans="2:10" ht="36" customHeight="1" outlineLevel="1" x14ac:dyDescent="0.25">
      <c r="B35" s="145" t="s">
        <v>136</v>
      </c>
      <c r="C35" s="168"/>
      <c r="D35" s="168"/>
      <c r="E35" s="126"/>
      <c r="F35" s="127">
        <v>178200</v>
      </c>
      <c r="G35" s="127"/>
      <c r="H35" s="128"/>
      <c r="I35" s="128"/>
      <c r="J35" s="129"/>
    </row>
    <row r="36" spans="2:10" ht="36" customHeight="1" outlineLevel="1" x14ac:dyDescent="0.25">
      <c r="B36" s="145" t="s">
        <v>137</v>
      </c>
      <c r="C36" s="168"/>
      <c r="D36" s="168"/>
      <c r="E36" s="126"/>
      <c r="F36" s="127">
        <v>190080</v>
      </c>
      <c r="G36" s="127"/>
      <c r="H36" s="128"/>
      <c r="I36" s="128"/>
      <c r="J36" s="129"/>
    </row>
    <row r="37" spans="2:10" ht="36" customHeight="1" outlineLevel="1" x14ac:dyDescent="0.25">
      <c r="B37" s="145" t="s">
        <v>138</v>
      </c>
      <c r="C37" s="168"/>
      <c r="D37" s="168"/>
      <c r="E37" s="126"/>
      <c r="F37" s="127">
        <v>201960</v>
      </c>
      <c r="G37" s="127"/>
      <c r="H37" s="128"/>
      <c r="I37" s="128"/>
      <c r="J37" s="129"/>
    </row>
    <row r="38" spans="2:10" ht="36" customHeight="1" outlineLevel="1" x14ac:dyDescent="0.25">
      <c r="B38" s="145" t="s">
        <v>139</v>
      </c>
      <c r="C38" s="168"/>
      <c r="D38" s="168"/>
      <c r="E38" s="126"/>
      <c r="F38" s="127">
        <v>213840</v>
      </c>
      <c r="G38" s="127"/>
      <c r="H38" s="128"/>
      <c r="I38" s="128"/>
      <c r="J38" s="129"/>
    </row>
    <row r="39" spans="2:10" ht="36" customHeight="1" outlineLevel="1" x14ac:dyDescent="0.25">
      <c r="B39" s="145" t="s">
        <v>140</v>
      </c>
      <c r="C39" s="168"/>
      <c r="D39" s="168"/>
      <c r="E39" s="126"/>
      <c r="F39" s="127">
        <v>225720</v>
      </c>
      <c r="G39" s="127"/>
      <c r="H39" s="128"/>
      <c r="I39" s="128"/>
      <c r="J39" s="129"/>
    </row>
    <row r="40" spans="2:10" ht="36" customHeight="1" outlineLevel="1" thickBot="1" x14ac:dyDescent="0.3">
      <c r="B40" s="145" t="s">
        <v>141</v>
      </c>
      <c r="C40" s="168"/>
      <c r="D40" s="168"/>
      <c r="E40" s="126"/>
      <c r="F40" s="127">
        <v>237600</v>
      </c>
      <c r="G40" s="127"/>
      <c r="H40" s="128"/>
      <c r="I40" s="128"/>
      <c r="J40" s="129"/>
    </row>
    <row r="41" spans="2:10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30456</v>
      </c>
      <c r="G41" s="180"/>
      <c r="H41" s="181"/>
      <c r="I41" s="181"/>
      <c r="J41" s="182"/>
    </row>
    <row r="42" spans="2:10" ht="36" customHeight="1" x14ac:dyDescent="0.25">
      <c r="B42" s="124" t="s">
        <v>143</v>
      </c>
      <c r="C42" s="125"/>
      <c r="D42" s="125"/>
      <c r="E42" s="126"/>
      <c r="F42" s="127">
        <v>4860</v>
      </c>
      <c r="G42" s="127"/>
      <c r="H42" s="128"/>
      <c r="I42" s="128"/>
      <c r="J42" s="129"/>
    </row>
    <row r="43" spans="2:10" ht="36" customHeight="1" x14ac:dyDescent="0.25">
      <c r="B43" s="124" t="s">
        <v>212</v>
      </c>
      <c r="C43" s="125"/>
      <c r="D43" s="125"/>
      <c r="E43" s="126"/>
      <c r="F43" s="127">
        <v>2844</v>
      </c>
      <c r="G43" s="127"/>
      <c r="H43" s="128"/>
      <c r="I43" s="128"/>
      <c r="J43" s="129"/>
    </row>
    <row r="44" spans="2:10" ht="36" customHeight="1" x14ac:dyDescent="0.25">
      <c r="B44" s="124" t="s">
        <v>145</v>
      </c>
      <c r="C44" s="125"/>
      <c r="D44" s="125"/>
      <c r="E44" s="126"/>
      <c r="F44" s="127">
        <v>30096</v>
      </c>
      <c r="G44" s="127"/>
      <c r="H44" s="128"/>
      <c r="I44" s="128"/>
      <c r="J44" s="129"/>
    </row>
    <row r="45" spans="2:10" ht="36" customHeight="1" x14ac:dyDescent="0.25">
      <c r="B45" s="124" t="s">
        <v>146</v>
      </c>
      <c r="C45" s="125"/>
      <c r="D45" s="125"/>
      <c r="E45" s="126"/>
      <c r="F45" s="127">
        <v>8856</v>
      </c>
      <c r="G45" s="127"/>
      <c r="H45" s="128"/>
      <c r="I45" s="128"/>
      <c r="J45" s="129"/>
    </row>
    <row r="46" spans="2:10" ht="36" customHeight="1" x14ac:dyDescent="0.25">
      <c r="B46" s="124" t="s">
        <v>147</v>
      </c>
      <c r="C46" s="125"/>
      <c r="D46" s="125"/>
      <c r="E46" s="126"/>
      <c r="F46" s="127">
        <v>25848</v>
      </c>
      <c r="G46" s="127"/>
      <c r="H46" s="128"/>
      <c r="I46" s="128"/>
      <c r="J46" s="129"/>
    </row>
    <row r="47" spans="2:10" ht="36" customHeight="1" x14ac:dyDescent="0.25">
      <c r="B47" s="124" t="s">
        <v>148</v>
      </c>
      <c r="C47" s="125"/>
      <c r="D47" s="125"/>
      <c r="E47" s="126"/>
      <c r="F47" s="127">
        <v>1440</v>
      </c>
      <c r="G47" s="127"/>
      <c r="H47" s="128"/>
      <c r="I47" s="128"/>
      <c r="J47" s="129"/>
    </row>
    <row r="48" spans="2:10" ht="36" customHeight="1" x14ac:dyDescent="0.25">
      <c r="B48" s="124" t="s">
        <v>149</v>
      </c>
      <c r="C48" s="125"/>
      <c r="D48" s="125"/>
      <c r="E48" s="126"/>
      <c r="F48" s="127">
        <v>1440</v>
      </c>
      <c r="G48" s="127"/>
      <c r="H48" s="128"/>
      <c r="I48" s="128"/>
      <c r="J48" s="129"/>
    </row>
    <row r="49" spans="1:10" ht="36" customHeight="1" x14ac:dyDescent="0.25">
      <c r="B49" s="124" t="s">
        <v>150</v>
      </c>
      <c r="C49" s="125"/>
      <c r="D49" s="125"/>
      <c r="E49" s="126"/>
      <c r="F49" s="127">
        <v>2880</v>
      </c>
      <c r="G49" s="127"/>
      <c r="H49" s="128"/>
      <c r="I49" s="128"/>
      <c r="J49" s="129"/>
    </row>
    <row r="50" spans="1:10" ht="36" customHeight="1" x14ac:dyDescent="0.25">
      <c r="B50" s="124" t="s">
        <v>151</v>
      </c>
      <c r="C50" s="125"/>
      <c r="D50" s="125"/>
      <c r="E50" s="126"/>
      <c r="F50" s="127">
        <v>4320</v>
      </c>
      <c r="G50" s="127"/>
      <c r="H50" s="128"/>
      <c r="I50" s="128"/>
      <c r="J50" s="129"/>
    </row>
    <row r="51" spans="1:10" ht="36" customHeight="1" thickBot="1" x14ac:dyDescent="0.3">
      <c r="B51" s="124" t="s">
        <v>152</v>
      </c>
      <c r="C51" s="125"/>
      <c r="D51" s="125"/>
      <c r="E51" s="126"/>
      <c r="F51" s="127">
        <v>30456</v>
      </c>
      <c r="G51" s="127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8"/>
      <c r="H52" s="119"/>
      <c r="I52" s="119"/>
      <c r="J52" s="119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7"/>
      <c r="H53" s="128"/>
      <c r="I53" s="128"/>
      <c r="J53" s="129"/>
    </row>
    <row r="54" spans="1:10" ht="54" customHeight="1" thickBot="1" x14ac:dyDescent="0.3">
      <c r="B54" s="226" t="s">
        <v>213</v>
      </c>
      <c r="C54" s="227"/>
      <c r="D54" s="227"/>
      <c r="E54" s="228"/>
      <c r="F54" s="156" t="str">
        <f>"Цена от "&amp;MIN(F56,F61:F74)&amp;" до "&amp;MAX(F56,F61:F74)</f>
        <v>Цена от 3024 до 151200</v>
      </c>
      <c r="G54" s="156"/>
      <c r="H54" s="157"/>
      <c r="I54" s="157"/>
      <c r="J54" s="158"/>
    </row>
    <row r="55" spans="1:10" ht="24" thickBot="1" x14ac:dyDescent="0.3">
      <c r="B55" s="115"/>
      <c r="C55" s="116"/>
      <c r="D55" s="116"/>
      <c r="E55" s="117"/>
      <c r="F55" s="118"/>
      <c r="G55" s="118"/>
      <c r="H55" s="119"/>
      <c r="I55" s="119"/>
      <c r="J55" s="120"/>
    </row>
    <row r="56" spans="1:10" ht="36" customHeight="1" x14ac:dyDescent="0.25">
      <c r="B56" s="124" t="s">
        <v>156</v>
      </c>
      <c r="C56" s="125"/>
      <c r="D56" s="125"/>
      <c r="E56" s="126"/>
      <c r="F56" s="127">
        <v>55800</v>
      </c>
      <c r="G56" s="127"/>
      <c r="H56" s="128"/>
      <c r="I56" s="128"/>
      <c r="J56" s="129"/>
    </row>
    <row r="57" spans="1:10" ht="36" customHeight="1" x14ac:dyDescent="0.25">
      <c r="B57" s="124" t="s">
        <v>157</v>
      </c>
      <c r="C57" s="125"/>
      <c r="D57" s="125"/>
      <c r="E57" s="126"/>
      <c r="F57" s="127">
        <v>5580</v>
      </c>
      <c r="G57" s="127"/>
      <c r="H57" s="128"/>
      <c r="I57" s="128"/>
      <c r="J57" s="129"/>
    </row>
    <row r="58" spans="1:10" ht="36" customHeight="1" x14ac:dyDescent="0.25">
      <c r="B58" s="124" t="s">
        <v>158</v>
      </c>
      <c r="C58" s="125"/>
      <c r="D58" s="125"/>
      <c r="E58" s="126"/>
      <c r="F58" s="127">
        <v>13950</v>
      </c>
      <c r="G58" s="127"/>
      <c r="H58" s="128"/>
      <c r="I58" s="128"/>
      <c r="J58" s="129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27">
        <v>60048</v>
      </c>
      <c r="G59" s="127"/>
      <c r="H59" s="128"/>
      <c r="I59" s="128"/>
      <c r="J59" s="129"/>
    </row>
    <row r="60" spans="1:10" ht="24" thickBot="1" x14ac:dyDescent="0.3">
      <c r="B60" s="115"/>
      <c r="C60" s="116"/>
      <c r="D60" s="116"/>
      <c r="E60" s="117"/>
      <c r="F60" s="118"/>
      <c r="G60" s="118"/>
      <c r="H60" s="119"/>
      <c r="I60" s="119"/>
      <c r="J60" s="120"/>
    </row>
    <row r="61" spans="1:10" ht="36" customHeight="1" x14ac:dyDescent="0.25">
      <c r="A61" s="33" t="s">
        <v>111</v>
      </c>
      <c r="B61" s="124" t="s">
        <v>160</v>
      </c>
      <c r="C61" s="125"/>
      <c r="D61" s="125"/>
      <c r="E61" s="126"/>
      <c r="F61" s="127">
        <v>37800</v>
      </c>
      <c r="G61" s="127"/>
      <c r="H61" s="128"/>
      <c r="I61" s="128"/>
      <c r="J61" s="129"/>
    </row>
    <row r="62" spans="1:10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22680</v>
      </c>
      <c r="G62" s="127"/>
      <c r="H62" s="128"/>
      <c r="I62" s="128"/>
      <c r="J62" s="129"/>
    </row>
    <row r="63" spans="1:10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111168</v>
      </c>
      <c r="G63" s="127"/>
      <c r="H63" s="128"/>
      <c r="I63" s="128"/>
      <c r="J63" s="129"/>
    </row>
    <row r="64" spans="1:10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39600</v>
      </c>
      <c r="G64" s="127"/>
      <c r="H64" s="128"/>
      <c r="I64" s="128"/>
      <c r="J64" s="129"/>
    </row>
    <row r="65" spans="1:10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47520</v>
      </c>
      <c r="G65" s="127"/>
      <c r="H65" s="128"/>
      <c r="I65" s="128"/>
      <c r="J65" s="129"/>
    </row>
    <row r="66" spans="1:10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52416</v>
      </c>
      <c r="G66" s="127"/>
      <c r="H66" s="128"/>
      <c r="I66" s="128"/>
      <c r="J66" s="129"/>
    </row>
    <row r="67" spans="1:10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44964</v>
      </c>
      <c r="G67" s="127"/>
      <c r="H67" s="128"/>
      <c r="I67" s="128"/>
      <c r="J67" s="129"/>
    </row>
    <row r="68" spans="1:10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111168</v>
      </c>
      <c r="G68" s="127"/>
      <c r="H68" s="128"/>
      <c r="I68" s="128"/>
      <c r="J68" s="129"/>
    </row>
    <row r="69" spans="1:10" ht="36" customHeight="1" x14ac:dyDescent="0.25">
      <c r="B69" s="139" t="s">
        <v>168</v>
      </c>
      <c r="C69" s="140"/>
      <c r="D69" s="140"/>
      <c r="E69" s="141"/>
      <c r="F69" s="127">
        <v>66600</v>
      </c>
      <c r="G69" s="127"/>
      <c r="H69" s="128"/>
      <c r="I69" s="128"/>
      <c r="J69" s="129"/>
    </row>
    <row r="70" spans="1:10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3024</v>
      </c>
      <c r="G70" s="127"/>
      <c r="H70" s="128"/>
      <c r="I70" s="128"/>
      <c r="J70" s="129"/>
    </row>
    <row r="71" spans="1:10" ht="36" customHeight="1" x14ac:dyDescent="0.25">
      <c r="B71" s="145" t="s">
        <v>170</v>
      </c>
      <c r="C71" s="146"/>
      <c r="D71" s="146"/>
      <c r="E71" s="147"/>
      <c r="F71" s="127">
        <v>27540</v>
      </c>
      <c r="G71" s="127"/>
      <c r="H71" s="128"/>
      <c r="I71" s="128"/>
      <c r="J71" s="129"/>
    </row>
    <row r="72" spans="1:10" ht="36" customHeight="1" x14ac:dyDescent="0.25">
      <c r="A72" s="8"/>
      <c r="B72" s="145" t="s">
        <v>171</v>
      </c>
      <c r="C72" s="146"/>
      <c r="D72" s="146"/>
      <c r="E72" s="147"/>
      <c r="F72" s="127">
        <v>23220</v>
      </c>
      <c r="G72" s="127"/>
      <c r="H72" s="128"/>
      <c r="I72" s="128"/>
      <c r="J72" s="129"/>
    </row>
    <row r="73" spans="1:10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151200</v>
      </c>
      <c r="G73" s="127"/>
      <c r="H73" s="128"/>
      <c r="I73" s="128"/>
      <c r="J73" s="129"/>
    </row>
    <row r="74" spans="1:10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30096</v>
      </c>
      <c r="G74" s="127"/>
      <c r="H74" s="128"/>
      <c r="I74" s="128"/>
      <c r="J74" s="129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127">
        <v>5400</v>
      </c>
      <c r="G75" s="127"/>
      <c r="H75" s="128"/>
      <c r="I75" s="128"/>
      <c r="J75" s="129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127">
        <v>63000</v>
      </c>
      <c r="G76" s="127"/>
      <c r="H76" s="128"/>
      <c r="I76" s="128"/>
      <c r="J76" s="129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127">
        <v>36000</v>
      </c>
      <c r="G77" s="127"/>
      <c r="H77" s="128"/>
      <c r="I77" s="128"/>
      <c r="J77" s="129"/>
    </row>
    <row r="78" spans="1:10" ht="36" customHeight="1" x14ac:dyDescent="0.25">
      <c r="A78" s="7"/>
      <c r="B78" s="145" t="s">
        <v>177</v>
      </c>
      <c r="C78" s="146"/>
      <c r="D78" s="146"/>
      <c r="E78" s="146"/>
      <c r="F78" s="127">
        <v>60012</v>
      </c>
      <c r="G78" s="127"/>
      <c r="H78" s="128"/>
      <c r="I78" s="128"/>
      <c r="J78" s="129"/>
    </row>
    <row r="79" spans="1:10" ht="36" customHeight="1" x14ac:dyDescent="0.25">
      <c r="A79" s="33" t="s">
        <v>113</v>
      </c>
      <c r="B79" s="124" t="s">
        <v>214</v>
      </c>
      <c r="C79" s="125"/>
      <c r="D79" s="125"/>
      <c r="E79" s="126"/>
      <c r="F79" s="127">
        <v>56880</v>
      </c>
      <c r="G79" s="127"/>
      <c r="H79" s="128"/>
      <c r="I79" s="128"/>
      <c r="J79" s="129"/>
    </row>
    <row r="80" spans="1:10" ht="36" customHeight="1" x14ac:dyDescent="0.25">
      <c r="A80" s="33" t="s">
        <v>113</v>
      </c>
      <c r="B80" s="124" t="s">
        <v>179</v>
      </c>
      <c r="C80" s="125"/>
      <c r="D80" s="125"/>
      <c r="E80" s="126"/>
      <c r="F80" s="127">
        <v>34560</v>
      </c>
      <c r="G80" s="127"/>
      <c r="H80" s="128"/>
      <c r="I80" s="128"/>
      <c r="J80" s="129"/>
    </row>
    <row r="81" spans="1:10" ht="36" customHeight="1" x14ac:dyDescent="0.25">
      <c r="A81" s="33" t="s">
        <v>113</v>
      </c>
      <c r="B81" s="124" t="s">
        <v>216</v>
      </c>
      <c r="C81" s="125"/>
      <c r="D81" s="125"/>
      <c r="E81" s="126"/>
      <c r="F81" s="127">
        <v>167040</v>
      </c>
      <c r="G81" s="127"/>
      <c r="H81" s="128"/>
      <c r="I81" s="128"/>
      <c r="J81" s="129"/>
    </row>
    <row r="82" spans="1:10" ht="36" customHeight="1" x14ac:dyDescent="0.25">
      <c r="A82" s="33" t="s">
        <v>113</v>
      </c>
      <c r="B82" s="124" t="s">
        <v>217</v>
      </c>
      <c r="C82" s="125"/>
      <c r="D82" s="125"/>
      <c r="E82" s="126"/>
      <c r="F82" s="127">
        <v>59760</v>
      </c>
      <c r="G82" s="127"/>
      <c r="H82" s="128"/>
      <c r="I82" s="128"/>
      <c r="J82" s="129"/>
    </row>
    <row r="83" spans="1:10" ht="36" customHeight="1" x14ac:dyDescent="0.25">
      <c r="A83" s="33" t="s">
        <v>113</v>
      </c>
      <c r="B83" s="124" t="s">
        <v>218</v>
      </c>
      <c r="C83" s="125"/>
      <c r="D83" s="125"/>
      <c r="E83" s="126"/>
      <c r="F83" s="165">
        <v>71712</v>
      </c>
      <c r="G83" s="165"/>
      <c r="H83" s="166"/>
      <c r="I83" s="166"/>
      <c r="J83" s="167"/>
    </row>
    <row r="84" spans="1:10" ht="36" customHeight="1" x14ac:dyDescent="0.25">
      <c r="A84" s="33" t="s">
        <v>113</v>
      </c>
      <c r="B84" s="124" t="s">
        <v>219</v>
      </c>
      <c r="C84" s="125"/>
      <c r="D84" s="125"/>
      <c r="E84" s="126"/>
      <c r="F84" s="127">
        <v>79200</v>
      </c>
      <c r="G84" s="127"/>
      <c r="H84" s="128"/>
      <c r="I84" s="128"/>
      <c r="J84" s="129"/>
    </row>
    <row r="85" spans="1:10" ht="36" customHeight="1" x14ac:dyDescent="0.25">
      <c r="A85" s="33" t="s">
        <v>113</v>
      </c>
      <c r="B85" s="124" t="s">
        <v>220</v>
      </c>
      <c r="C85" s="125"/>
      <c r="D85" s="125"/>
      <c r="E85" s="126"/>
      <c r="F85" s="127">
        <v>67680</v>
      </c>
      <c r="G85" s="127"/>
      <c r="H85" s="128"/>
      <c r="I85" s="128"/>
      <c r="J85" s="129"/>
    </row>
    <row r="86" spans="1:10" ht="36" customHeight="1" x14ac:dyDescent="0.25">
      <c r="A86" s="33" t="s">
        <v>113</v>
      </c>
      <c r="B86" s="124" t="s">
        <v>221</v>
      </c>
      <c r="C86" s="125"/>
      <c r="D86" s="125"/>
      <c r="E86" s="126"/>
      <c r="F86" s="127">
        <v>167040</v>
      </c>
      <c r="G86" s="127"/>
      <c r="H86" s="128"/>
      <c r="I86" s="128"/>
      <c r="J86" s="129"/>
    </row>
    <row r="87" spans="1:10" ht="36" customHeight="1" x14ac:dyDescent="0.25">
      <c r="A87" s="33" t="s">
        <v>113</v>
      </c>
      <c r="B87" s="124" t="s">
        <v>222</v>
      </c>
      <c r="C87" s="125"/>
      <c r="D87" s="125"/>
      <c r="E87" s="126"/>
      <c r="F87" s="127">
        <v>5040</v>
      </c>
      <c r="G87" s="127"/>
      <c r="H87" s="128"/>
      <c r="I87" s="128"/>
      <c r="J87" s="129"/>
    </row>
    <row r="88" spans="1:10" ht="36" customHeight="1" x14ac:dyDescent="0.25">
      <c r="A88" s="33" t="s">
        <v>113</v>
      </c>
      <c r="B88" s="124" t="s">
        <v>223</v>
      </c>
      <c r="C88" s="125"/>
      <c r="D88" s="125"/>
      <c r="E88" s="126"/>
      <c r="F88" s="127">
        <v>226800</v>
      </c>
      <c r="G88" s="127"/>
      <c r="H88" s="128"/>
      <c r="I88" s="128"/>
      <c r="J88" s="129"/>
    </row>
    <row r="89" spans="1:10" ht="36" customHeight="1" x14ac:dyDescent="0.25">
      <c r="A89" s="33" t="s">
        <v>113</v>
      </c>
      <c r="B89" s="124" t="s">
        <v>224</v>
      </c>
      <c r="C89" s="125"/>
      <c r="D89" s="125"/>
      <c r="E89" s="126"/>
      <c r="F89" s="127">
        <v>45360</v>
      </c>
      <c r="G89" s="127"/>
      <c r="H89" s="128"/>
      <c r="I89" s="128"/>
      <c r="J89" s="129"/>
    </row>
    <row r="90" spans="1:10" ht="27" customHeight="1" thickBot="1" x14ac:dyDescent="0.3">
      <c r="B90" s="522" t="s">
        <v>189</v>
      </c>
      <c r="C90" s="523"/>
      <c r="D90" s="523"/>
      <c r="E90" s="524"/>
      <c r="F90" s="522"/>
      <c r="G90" s="523"/>
      <c r="H90" s="523"/>
      <c r="I90" s="523"/>
      <c r="J90" s="524"/>
    </row>
    <row r="91" spans="1:10" ht="19.5" customHeight="1" thickBot="1" x14ac:dyDescent="0.3">
      <c r="B91" s="218" t="s">
        <v>190</v>
      </c>
      <c r="C91" s="219"/>
      <c r="D91" s="219"/>
      <c r="E91" s="220"/>
      <c r="F91" s="218"/>
      <c r="G91" s="219"/>
      <c r="H91" s="219"/>
      <c r="I91" s="219"/>
      <c r="J91" s="220"/>
    </row>
    <row r="92" spans="1:10" ht="36" customHeight="1" x14ac:dyDescent="0.25">
      <c r="B92" s="202" t="s">
        <v>191</v>
      </c>
      <c r="C92" s="340"/>
      <c r="D92" s="340"/>
      <c r="E92" s="341"/>
      <c r="F92" s="263">
        <v>60</v>
      </c>
      <c r="G92" s="446"/>
      <c r="H92" s="446"/>
      <c r="I92" s="446"/>
      <c r="J92" s="447"/>
    </row>
    <row r="93" spans="1:10" ht="36" customHeight="1" x14ac:dyDescent="0.25">
      <c r="B93" s="145" t="s">
        <v>192</v>
      </c>
      <c r="C93" s="146"/>
      <c r="D93" s="146"/>
      <c r="E93" s="147"/>
      <c r="F93" s="255">
        <v>60</v>
      </c>
      <c r="G93" s="342"/>
      <c r="H93" s="342"/>
      <c r="I93" s="342"/>
      <c r="J93" s="343"/>
    </row>
    <row r="94" spans="1:10" ht="36" customHeight="1" thickBot="1" x14ac:dyDescent="0.3">
      <c r="B94" s="337" t="s">
        <v>193</v>
      </c>
      <c r="C94" s="338"/>
      <c r="D94" s="338"/>
      <c r="E94" s="339"/>
      <c r="F94" s="258">
        <v>120</v>
      </c>
      <c r="G94" s="453"/>
      <c r="H94" s="453"/>
      <c r="I94" s="453"/>
      <c r="J94" s="454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7"/>
      <c r="H95" s="288"/>
      <c r="I95" s="288"/>
      <c r="J95" s="288"/>
    </row>
    <row r="96" spans="1:10" ht="36" customHeight="1" x14ac:dyDescent="0.25">
      <c r="A96" s="33" t="s">
        <v>111</v>
      </c>
      <c r="B96" s="124" t="s">
        <v>266</v>
      </c>
      <c r="C96" s="125"/>
      <c r="D96" s="125"/>
      <c r="E96" s="126"/>
      <c r="F96" s="127">
        <v>25380</v>
      </c>
      <c r="G96" s="127"/>
      <c r="H96" s="128"/>
      <c r="I96" s="128"/>
      <c r="J96" s="129"/>
    </row>
    <row r="97" spans="1:10" ht="36" customHeight="1" x14ac:dyDescent="0.25">
      <c r="A97" s="33" t="s">
        <v>111</v>
      </c>
      <c r="B97" s="124" t="s">
        <v>196</v>
      </c>
      <c r="C97" s="125"/>
      <c r="D97" s="125"/>
      <c r="E97" s="126"/>
      <c r="F97" s="127">
        <v>13500</v>
      </c>
      <c r="G97" s="127"/>
      <c r="H97" s="128"/>
      <c r="I97" s="128"/>
      <c r="J97" s="129"/>
    </row>
    <row r="98" spans="1:10" ht="36" customHeight="1" x14ac:dyDescent="0.25">
      <c r="A98" s="33" t="s">
        <v>111</v>
      </c>
      <c r="B98" s="124" t="s">
        <v>197</v>
      </c>
      <c r="C98" s="125"/>
      <c r="D98" s="125"/>
      <c r="E98" s="126"/>
      <c r="F98" s="127">
        <v>25848</v>
      </c>
      <c r="G98" s="127"/>
      <c r="H98" s="128"/>
      <c r="I98" s="128"/>
      <c r="J98" s="129"/>
    </row>
    <row r="99" spans="1:10" ht="36" customHeight="1" x14ac:dyDescent="0.25">
      <c r="A99" s="33" t="s">
        <v>113</v>
      </c>
      <c r="B99" s="124" t="s">
        <v>226</v>
      </c>
      <c r="C99" s="125"/>
      <c r="D99" s="125"/>
      <c r="E99" s="126"/>
      <c r="F99" s="127">
        <v>38160</v>
      </c>
      <c r="G99" s="127"/>
      <c r="H99" s="128"/>
      <c r="I99" s="128"/>
      <c r="J99" s="129"/>
    </row>
    <row r="100" spans="1:10" ht="36" customHeight="1" x14ac:dyDescent="0.25">
      <c r="A100" s="33" t="s">
        <v>113</v>
      </c>
      <c r="B100" s="124" t="s">
        <v>227</v>
      </c>
      <c r="C100" s="125"/>
      <c r="D100" s="125"/>
      <c r="E100" s="126"/>
      <c r="F100" s="127">
        <v>20880</v>
      </c>
      <c r="G100" s="127"/>
      <c r="H100" s="128"/>
      <c r="I100" s="128"/>
      <c r="J100" s="129"/>
    </row>
    <row r="101" spans="1:10" ht="36" customHeight="1" x14ac:dyDescent="0.25">
      <c r="A101" s="33" t="s">
        <v>113</v>
      </c>
      <c r="B101" s="124" t="s">
        <v>228</v>
      </c>
      <c r="C101" s="125"/>
      <c r="D101" s="125"/>
      <c r="E101" s="126"/>
      <c r="F101" s="127">
        <v>38880</v>
      </c>
      <c r="G101" s="127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26"/>
      <c r="F102" s="127">
        <v>30060</v>
      </c>
      <c r="G102" s="127"/>
      <c r="H102" s="128"/>
      <c r="I102" s="128"/>
      <c r="J102" s="129"/>
    </row>
    <row r="103" spans="1:10" ht="54" customHeight="1" thickBot="1" x14ac:dyDescent="0.3">
      <c r="B103" s="130" t="s">
        <v>202</v>
      </c>
      <c r="C103" s="131"/>
      <c r="D103" s="131"/>
      <c r="E103" s="132"/>
      <c r="F103" s="133"/>
      <c r="G103" s="133"/>
      <c r="H103" s="134"/>
      <c r="I103" s="134"/>
      <c r="J103" s="135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7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2"/>
      <c r="H105" s="143"/>
      <c r="I105" s="143"/>
      <c r="J105" s="143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7"/>
      <c r="H106" s="128"/>
      <c r="I106" s="128"/>
      <c r="J106" s="128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7"/>
      <c r="H107" s="128"/>
      <c r="I107" s="128"/>
      <c r="J107" s="128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7"/>
      <c r="H108" s="128"/>
      <c r="I108" s="128"/>
      <c r="J108" s="128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7"/>
      <c r="H109" s="128"/>
      <c r="I109" s="128"/>
      <c r="J109" s="128"/>
    </row>
    <row r="110" spans="1:10" ht="36" customHeight="1" thickBot="1" x14ac:dyDescent="0.3">
      <c r="B110" s="115"/>
      <c r="C110" s="116"/>
      <c r="D110" s="116"/>
      <c r="E110" s="117"/>
      <c r="F110" s="118"/>
      <c r="G110" s="118"/>
      <c r="H110" s="119"/>
      <c r="I110" s="119"/>
      <c r="J110" s="120"/>
    </row>
    <row r="111" spans="1:10" ht="21" customHeight="1" x14ac:dyDescent="0.25">
      <c r="B111" s="121"/>
      <c r="C111" s="121"/>
      <c r="D111" s="121"/>
      <c r="E111" s="121"/>
      <c r="F111" s="121"/>
      <c r="G111" s="121"/>
      <c r="H111" s="121"/>
      <c r="I111" s="121"/>
      <c r="J111" s="121"/>
    </row>
    <row r="112" spans="1:10" s="29" customFormat="1" ht="27" customHeight="1" x14ac:dyDescent="0.25">
      <c r="A112" s="7" t="s">
        <v>113</v>
      </c>
      <c r="B112" s="122" t="s">
        <v>373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s="30" customFormat="1" ht="45" customHeight="1" x14ac:dyDescent="0.25">
      <c r="A113" s="7"/>
      <c r="B113" s="123" t="s">
        <v>211</v>
      </c>
      <c r="C113" s="123"/>
      <c r="D113" s="123"/>
      <c r="E113" s="123"/>
      <c r="F113" s="123"/>
      <c r="G113" s="123"/>
      <c r="H113" s="123"/>
      <c r="I113" s="123"/>
      <c r="J113" s="123"/>
    </row>
    <row r="114" spans="1:10" ht="21" customHeight="1" x14ac:dyDescent="0.25"/>
  </sheetData>
  <sheetProtection selectLockedCells="1" selectUnlockedCells="1"/>
  <mergeCells count="214"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J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J111"/>
    <mergeCell ref="B112:J112"/>
    <mergeCell ref="B113:J113"/>
    <mergeCell ref="B108:E108"/>
    <mergeCell ref="F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50371.199999999997</v>
      </c>
      <c r="G8" s="16">
        <f>H8*1.1</f>
        <v>46173.600000000006</v>
      </c>
      <c r="H8" s="16">
        <v>41976</v>
      </c>
      <c r="I8" s="16">
        <f>H8*0.75</f>
        <v>31482</v>
      </c>
      <c r="J8" s="16">
        <f>H8*0.5</f>
        <v>20988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70588.800000000003</v>
      </c>
      <c r="G9" s="17">
        <f>H9*1.1</f>
        <v>64706.400000000009</v>
      </c>
      <c r="H9" s="17">
        <v>58824</v>
      </c>
      <c r="I9" s="17">
        <f>H9*0.75</f>
        <v>44118</v>
      </c>
      <c r="J9" s="17">
        <f>H9*0.5</f>
        <v>29412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52984.80000000001</v>
      </c>
      <c r="G11" s="16">
        <f>H11*1.1</f>
        <v>48569.400000000009</v>
      </c>
      <c r="H11" s="16">
        <v>44154.000000000007</v>
      </c>
      <c r="I11" s="16">
        <f>H11*0.75</f>
        <v>33115.500000000007</v>
      </c>
      <c r="J11" s="16">
        <f>H11*0.5</f>
        <v>22077.000000000004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74217.599999999991</v>
      </c>
      <c r="G12" s="17">
        <f>H12*1.1</f>
        <v>68032.800000000003</v>
      </c>
      <c r="H12" s="17">
        <v>61848</v>
      </c>
      <c r="I12" s="17">
        <f>H12*0.75</f>
        <v>46386</v>
      </c>
      <c r="J12" s="17">
        <f>H12*0.5</f>
        <v>30924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7128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10080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1188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1728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4752 до 95040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4752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9504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14256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19008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23760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28512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33264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38016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42768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47520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52272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57024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61776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66528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71280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76032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80784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85536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90288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95040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792 до 26136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7128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1188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13464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5148.0000000000009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10296.000000000002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792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792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1584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2376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26136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198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3366 до 99000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17460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1746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6102</v>
      </c>
      <c r="G58" s="166"/>
      <c r="H58" s="166"/>
      <c r="I58" s="166"/>
      <c r="J58" s="167"/>
    </row>
    <row r="59" spans="1:10" ht="24" thickBot="1" x14ac:dyDescent="0.3">
      <c r="A59" s="7"/>
      <c r="B59" s="337" t="s">
        <v>159</v>
      </c>
      <c r="C59" s="338"/>
      <c r="D59" s="338"/>
      <c r="E59" s="339"/>
      <c r="F59" s="165">
        <v>48024</v>
      </c>
      <c r="G59" s="166"/>
      <c r="H59" s="166"/>
      <c r="I59" s="166"/>
      <c r="J59" s="167"/>
    </row>
    <row r="60" spans="1:10" ht="24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13464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10296.000000000002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39600.000000000007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45936.000000000007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55123.200000000004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10296.000000000002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20196.000000000004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39600.000000000007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342">
        <v>99000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3366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11880.000000000002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7920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79200.000000000015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20592.000000000004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5940.0000000000009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27720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33066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30060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19440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15120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55440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64800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77760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15120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28800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55440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5040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110880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29520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26136.000000000004</v>
      </c>
      <c r="G96" s="46">
        <f>H96*1.1</f>
        <v>23958.000000000007</v>
      </c>
      <c r="H96" s="46">
        <v>21780.000000000004</v>
      </c>
      <c r="I96" s="46">
        <f>H96*0.75</f>
        <v>16335.000000000004</v>
      </c>
      <c r="J96" s="47">
        <f>H96*0.5</f>
        <v>10890.000000000002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9108.0000000000018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7920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37152</v>
      </c>
      <c r="G99" s="46">
        <f>H99*1.1</f>
        <v>34056</v>
      </c>
      <c r="H99" s="46">
        <v>30960</v>
      </c>
      <c r="I99" s="46">
        <f>H99*0.75</f>
        <v>23220</v>
      </c>
      <c r="J99" s="47">
        <f>H99*0.5</f>
        <v>15480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12960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11520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68"/>
      <c r="F102" s="24">
        <f>H102*1.2</f>
        <v>23760.000000000004</v>
      </c>
      <c r="G102" s="24">
        <f>H102*1.1</f>
        <v>21780.000000000007</v>
      </c>
      <c r="H102" s="24">
        <v>19800.000000000004</v>
      </c>
      <c r="I102" s="24">
        <f>H102*0.75</f>
        <v>14850.000000000004</v>
      </c>
      <c r="J102" s="24">
        <f>H102*0.5</f>
        <v>9900.0000000000018</v>
      </c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98" activePane="bottomLeft" state="frozen"/>
      <selection activeCell="J115" sqref="J115"/>
      <selection pane="bottomLeft" activeCell="B108" sqref="B108:E108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479</v>
      </c>
      <c r="C3" s="215"/>
      <c r="D3" s="215"/>
      <c r="E3" s="215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130896</v>
      </c>
      <c r="G8" s="16">
        <f>H8*1.1</f>
        <v>119988.00000000001</v>
      </c>
      <c r="H8" s="16">
        <v>109080</v>
      </c>
      <c r="I8" s="16">
        <f>H8*0.75</f>
        <v>81810</v>
      </c>
      <c r="J8" s="16">
        <f>H8*0.5</f>
        <v>54540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183340.79999999999</v>
      </c>
      <c r="G9" s="17">
        <f>H9*1.1</f>
        <v>168062.40000000002</v>
      </c>
      <c r="H9" s="17">
        <v>152784</v>
      </c>
      <c r="I9" s="17">
        <f>H9*0.75</f>
        <v>114588</v>
      </c>
      <c r="J9" s="17">
        <f>H9*0.5</f>
        <v>76392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148176</v>
      </c>
      <c r="G11" s="16">
        <f>H11*1.1</f>
        <v>135828</v>
      </c>
      <c r="H11" s="16">
        <v>123480</v>
      </c>
      <c r="I11" s="16">
        <f>H11*0.75</f>
        <v>92610</v>
      </c>
      <c r="J11" s="16">
        <f>H11*0.5</f>
        <v>61740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207532.79999999999</v>
      </c>
      <c r="G12" s="17">
        <f>H12*1.1</f>
        <v>190238.40000000002</v>
      </c>
      <c r="H12" s="17">
        <v>172944</v>
      </c>
      <c r="I12" s="17">
        <f>H12*0.75</f>
        <v>129708</v>
      </c>
      <c r="J12" s="17">
        <f>H12*0.5</f>
        <v>86472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22320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31680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3600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5040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"&amp;MIN(F21:F50)&amp;" до "&amp;MAX(F21:F50)</f>
        <v>Цена от 24480 до 1419840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24480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48960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97920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146880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195840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244800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293760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342720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391680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440640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489600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538560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587520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636480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685440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734400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783360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832320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881280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930240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979200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1028160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1077120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1126080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1175040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1224000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1272960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1321920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1370880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243</v>
      </c>
      <c r="C50" s="168"/>
      <c r="D50" s="168"/>
      <c r="E50" s="126"/>
      <c r="F50" s="127">
        <v>1419840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244</v>
      </c>
      <c r="C51" s="168"/>
      <c r="D51" s="168"/>
      <c r="E51" s="126"/>
      <c r="F51" s="127">
        <v>1468800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245</v>
      </c>
      <c r="C52" s="168"/>
      <c r="D52" s="168"/>
      <c r="E52" s="126"/>
      <c r="F52" s="127">
        <v>1517760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246</v>
      </c>
      <c r="C53" s="168"/>
      <c r="D53" s="168"/>
      <c r="E53" s="126"/>
      <c r="F53" s="127">
        <v>1566720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247</v>
      </c>
      <c r="C54" s="168"/>
      <c r="D54" s="168"/>
      <c r="E54" s="126"/>
      <c r="F54" s="127">
        <v>1615680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248</v>
      </c>
      <c r="C55" s="168"/>
      <c r="D55" s="168"/>
      <c r="E55" s="126"/>
      <c r="F55" s="127">
        <v>1664640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249</v>
      </c>
      <c r="C56" s="168"/>
      <c r="D56" s="168"/>
      <c r="E56" s="126"/>
      <c r="F56" s="127">
        <v>1713600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250</v>
      </c>
      <c r="C57" s="168"/>
      <c r="D57" s="168"/>
      <c r="E57" s="126"/>
      <c r="F57" s="127">
        <v>1762560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251</v>
      </c>
      <c r="C58" s="168"/>
      <c r="D58" s="168"/>
      <c r="E58" s="126"/>
      <c r="F58" s="127">
        <v>1811520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252</v>
      </c>
      <c r="C59" s="168"/>
      <c r="D59" s="168"/>
      <c r="E59" s="126"/>
      <c r="F59" s="127">
        <v>1860480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253</v>
      </c>
      <c r="C60" s="168"/>
      <c r="D60" s="168"/>
      <c r="E60" s="126"/>
      <c r="F60" s="127">
        <v>1909440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353</v>
      </c>
      <c r="C61" s="168"/>
      <c r="D61" s="168"/>
      <c r="E61" s="126"/>
      <c r="F61" s="127">
        <v>1958400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354</v>
      </c>
      <c r="C62" s="168"/>
      <c r="D62" s="168"/>
      <c r="E62" s="126"/>
      <c r="F62" s="127">
        <v>2007360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355</v>
      </c>
      <c r="C63" s="168"/>
      <c r="D63" s="168"/>
      <c r="E63" s="126"/>
      <c r="F63" s="127">
        <v>2056320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356</v>
      </c>
      <c r="C64" s="168"/>
      <c r="D64" s="168"/>
      <c r="E64" s="126"/>
      <c r="F64" s="127">
        <v>2105280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357</v>
      </c>
      <c r="C65" s="168"/>
      <c r="D65" s="168"/>
      <c r="E65" s="126"/>
      <c r="F65" s="127">
        <v>2154240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358</v>
      </c>
      <c r="C66" s="168"/>
      <c r="D66" s="168"/>
      <c r="E66" s="126"/>
      <c r="F66" s="127">
        <v>2203200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359</v>
      </c>
      <c r="C67" s="168"/>
      <c r="D67" s="168"/>
      <c r="E67" s="126"/>
      <c r="F67" s="127">
        <v>2252160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360</v>
      </c>
      <c r="C68" s="168"/>
      <c r="D68" s="168"/>
      <c r="E68" s="126"/>
      <c r="F68" s="127">
        <v>2301120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361</v>
      </c>
      <c r="C69" s="168"/>
      <c r="D69" s="168"/>
      <c r="E69" s="126"/>
      <c r="F69" s="127">
        <v>2350080</v>
      </c>
      <c r="G69" s="128"/>
      <c r="H69" s="128"/>
      <c r="I69" s="128"/>
      <c r="J69" s="129"/>
    </row>
    <row r="70" spans="1:10" ht="36" customHeight="1" outlineLevel="1" thickBot="1" x14ac:dyDescent="0.3">
      <c r="A70" s="7"/>
      <c r="B70" s="145" t="s">
        <v>362</v>
      </c>
      <c r="C70" s="168"/>
      <c r="D70" s="168"/>
      <c r="E70" s="126"/>
      <c r="F70" s="127">
        <v>2399040</v>
      </c>
      <c r="G70" s="128"/>
      <c r="H70" s="128"/>
      <c r="I70" s="128"/>
      <c r="J70" s="129"/>
    </row>
    <row r="71" spans="1:10" ht="36" customHeight="1" thickBot="1" x14ac:dyDescent="0.3">
      <c r="A71" s="7"/>
      <c r="B71" s="177" t="s">
        <v>142</v>
      </c>
      <c r="C71" s="178"/>
      <c r="D71" s="178"/>
      <c r="E71" s="179"/>
      <c r="F71" s="180" t="str">
        <f>"Цена от "&amp;MIN(F72:F81)&amp;" до "&amp;MAX(F72:F81)</f>
        <v>Цена от 3600 до 158400</v>
      </c>
      <c r="G71" s="181"/>
      <c r="H71" s="181"/>
      <c r="I71" s="181"/>
      <c r="J71" s="182"/>
    </row>
    <row r="72" spans="1:10" ht="36" customHeight="1" x14ac:dyDescent="0.25">
      <c r="A72" s="7"/>
      <c r="B72" s="124" t="s">
        <v>143</v>
      </c>
      <c r="C72" s="125"/>
      <c r="D72" s="125"/>
      <c r="E72" s="126"/>
      <c r="F72" s="127">
        <v>15120</v>
      </c>
      <c r="G72" s="128"/>
      <c r="H72" s="128"/>
      <c r="I72" s="128"/>
      <c r="J72" s="129"/>
    </row>
    <row r="73" spans="1:10" ht="36" customHeight="1" x14ac:dyDescent="0.25">
      <c r="A73" s="7"/>
      <c r="B73" s="124" t="s">
        <v>212</v>
      </c>
      <c r="C73" s="125"/>
      <c r="D73" s="125"/>
      <c r="E73" s="126"/>
      <c r="F73" s="127">
        <v>7200</v>
      </c>
      <c r="G73" s="128"/>
      <c r="H73" s="128"/>
      <c r="I73" s="128"/>
      <c r="J73" s="129"/>
    </row>
    <row r="74" spans="1:10" ht="36" customHeight="1" x14ac:dyDescent="0.25">
      <c r="A74" s="7"/>
      <c r="B74" s="139" t="s">
        <v>145</v>
      </c>
      <c r="C74" s="140"/>
      <c r="D74" s="140"/>
      <c r="E74" s="141"/>
      <c r="F74" s="142">
        <v>158400</v>
      </c>
      <c r="G74" s="143"/>
      <c r="H74" s="143"/>
      <c r="I74" s="143"/>
      <c r="J74" s="144"/>
    </row>
    <row r="75" spans="1:10" ht="36" customHeight="1" x14ac:dyDescent="0.25">
      <c r="A75" s="7"/>
      <c r="B75" s="124" t="s">
        <v>146</v>
      </c>
      <c r="C75" s="125"/>
      <c r="D75" s="125"/>
      <c r="E75" s="126"/>
      <c r="F75" s="127">
        <v>20160</v>
      </c>
      <c r="G75" s="128"/>
      <c r="H75" s="128"/>
      <c r="I75" s="128"/>
      <c r="J75" s="129"/>
    </row>
    <row r="76" spans="1:10" ht="36" customHeight="1" x14ac:dyDescent="0.25">
      <c r="A76" s="7"/>
      <c r="B76" s="124" t="s">
        <v>147</v>
      </c>
      <c r="C76" s="125"/>
      <c r="D76" s="125"/>
      <c r="E76" s="126"/>
      <c r="F76" s="127">
        <v>57600</v>
      </c>
      <c r="G76" s="128"/>
      <c r="H76" s="128"/>
      <c r="I76" s="128"/>
      <c r="J76" s="129"/>
    </row>
    <row r="77" spans="1:10" ht="36" customHeight="1" x14ac:dyDescent="0.25">
      <c r="A77" s="7"/>
      <c r="B77" s="124" t="s">
        <v>148</v>
      </c>
      <c r="C77" s="125"/>
      <c r="D77" s="125"/>
      <c r="E77" s="126"/>
      <c r="F77" s="127">
        <v>3600</v>
      </c>
      <c r="G77" s="128"/>
      <c r="H77" s="128"/>
      <c r="I77" s="128"/>
      <c r="J77" s="129"/>
    </row>
    <row r="78" spans="1:10" ht="36" customHeight="1" x14ac:dyDescent="0.25">
      <c r="A78" s="7"/>
      <c r="B78" s="124" t="s">
        <v>149</v>
      </c>
      <c r="C78" s="125"/>
      <c r="D78" s="125"/>
      <c r="E78" s="126"/>
      <c r="F78" s="127">
        <v>3600</v>
      </c>
      <c r="G78" s="128"/>
      <c r="H78" s="128"/>
      <c r="I78" s="128"/>
      <c r="J78" s="129"/>
    </row>
    <row r="79" spans="1:10" ht="36" customHeight="1" x14ac:dyDescent="0.25">
      <c r="A79" s="7"/>
      <c r="B79" s="124" t="s">
        <v>150</v>
      </c>
      <c r="C79" s="125"/>
      <c r="D79" s="125"/>
      <c r="E79" s="126"/>
      <c r="F79" s="127">
        <v>7200</v>
      </c>
      <c r="G79" s="128"/>
      <c r="H79" s="128"/>
      <c r="I79" s="128"/>
      <c r="J79" s="129"/>
    </row>
    <row r="80" spans="1:10" ht="36" customHeight="1" x14ac:dyDescent="0.25">
      <c r="A80" s="7"/>
      <c r="B80" s="124" t="s">
        <v>151</v>
      </c>
      <c r="C80" s="125"/>
      <c r="D80" s="125"/>
      <c r="E80" s="126"/>
      <c r="F80" s="127">
        <v>10800</v>
      </c>
      <c r="G80" s="128"/>
      <c r="H80" s="128"/>
      <c r="I80" s="128"/>
      <c r="J80" s="129"/>
    </row>
    <row r="81" spans="1:10" ht="36" customHeight="1" thickBot="1" x14ac:dyDescent="0.3">
      <c r="A81" s="7"/>
      <c r="B81" s="124" t="s">
        <v>152</v>
      </c>
      <c r="C81" s="125"/>
      <c r="D81" s="125"/>
      <c r="E81" s="126"/>
      <c r="F81" s="127">
        <v>69120</v>
      </c>
      <c r="G81" s="128"/>
      <c r="H81" s="128"/>
      <c r="I81" s="128"/>
      <c r="J81" s="129"/>
    </row>
    <row r="82" spans="1:10" ht="21.75" customHeight="1" thickBot="1" x14ac:dyDescent="0.3">
      <c r="A82" s="7"/>
      <c r="B82" s="115"/>
      <c r="C82" s="116"/>
      <c r="D82" s="116"/>
      <c r="E82" s="117"/>
      <c r="F82" s="118" t="s">
        <v>153</v>
      </c>
      <c r="G82" s="119"/>
      <c r="H82" s="119"/>
      <c r="I82" s="119"/>
      <c r="J82" s="120"/>
    </row>
    <row r="83" spans="1:10" ht="36" customHeight="1" thickBot="1" x14ac:dyDescent="0.3">
      <c r="A83" s="7"/>
      <c r="B83" s="124" t="s">
        <v>154</v>
      </c>
      <c r="C83" s="125"/>
      <c r="D83" s="125"/>
      <c r="E83" s="126"/>
      <c r="F83" s="127">
        <v>396</v>
      </c>
      <c r="G83" s="128"/>
      <c r="H83" s="128"/>
      <c r="I83" s="128"/>
      <c r="J83" s="129"/>
    </row>
    <row r="84" spans="1:10" ht="54" customHeight="1" thickBot="1" x14ac:dyDescent="0.3">
      <c r="A84" s="7"/>
      <c r="B84" s="266" t="s">
        <v>213</v>
      </c>
      <c r="C84" s="267"/>
      <c r="D84" s="267"/>
      <c r="E84" s="268"/>
      <c r="F84" s="287" t="str">
        <f>"Цена от "&amp;MIN(F86,F91:J92,H126,F93:J104)&amp;" до "&amp;MAX(F86,F91:J92,H126,F93:J104)</f>
        <v>Цена от 6120 до 545760</v>
      </c>
      <c r="G84" s="288"/>
      <c r="H84" s="288"/>
      <c r="I84" s="288"/>
      <c r="J84" s="289"/>
    </row>
    <row r="85" spans="1:10" ht="24" customHeight="1" thickBot="1" x14ac:dyDescent="0.3">
      <c r="A85" s="7"/>
      <c r="B85" s="115"/>
      <c r="C85" s="116"/>
      <c r="D85" s="116"/>
      <c r="E85" s="117"/>
      <c r="F85" s="118"/>
      <c r="G85" s="119"/>
      <c r="H85" s="119"/>
      <c r="I85" s="119"/>
      <c r="J85" s="120"/>
    </row>
    <row r="86" spans="1:10" ht="36" customHeight="1" x14ac:dyDescent="0.25">
      <c r="A86" s="7"/>
      <c r="B86" s="124" t="s">
        <v>156</v>
      </c>
      <c r="C86" s="125"/>
      <c r="D86" s="125"/>
      <c r="E86" s="126"/>
      <c r="F86" s="127">
        <v>120960</v>
      </c>
      <c r="G86" s="128"/>
      <c r="H86" s="128"/>
      <c r="I86" s="128"/>
      <c r="J86" s="129"/>
    </row>
    <row r="87" spans="1:10" ht="36" customHeight="1" x14ac:dyDescent="0.25">
      <c r="A87" s="7"/>
      <c r="B87" s="162" t="s">
        <v>157</v>
      </c>
      <c r="C87" s="163"/>
      <c r="D87" s="163"/>
      <c r="E87" s="164"/>
      <c r="F87" s="165">
        <v>12096</v>
      </c>
      <c r="G87" s="166"/>
      <c r="H87" s="166"/>
      <c r="I87" s="166"/>
      <c r="J87" s="167"/>
    </row>
    <row r="88" spans="1:10" ht="36" customHeight="1" x14ac:dyDescent="0.25">
      <c r="A88" s="7"/>
      <c r="B88" s="162" t="s">
        <v>158</v>
      </c>
      <c r="C88" s="163"/>
      <c r="D88" s="163"/>
      <c r="E88" s="164"/>
      <c r="F88" s="165">
        <v>30240</v>
      </c>
      <c r="G88" s="166"/>
      <c r="H88" s="166"/>
      <c r="I88" s="166"/>
      <c r="J88" s="167"/>
    </row>
    <row r="89" spans="1:10" ht="36" customHeight="1" thickBot="1" x14ac:dyDescent="0.3">
      <c r="A89" s="7"/>
      <c r="B89" s="337" t="s">
        <v>159</v>
      </c>
      <c r="C89" s="338"/>
      <c r="D89" s="338"/>
      <c r="E89" s="339"/>
      <c r="F89" s="165">
        <v>240048</v>
      </c>
      <c r="G89" s="166"/>
      <c r="H89" s="166"/>
      <c r="I89" s="166"/>
      <c r="J89" s="167"/>
    </row>
    <row r="90" spans="1:10" ht="24" customHeight="1" thickBot="1" x14ac:dyDescent="0.3">
      <c r="A90" s="7"/>
      <c r="B90" s="115"/>
      <c r="C90" s="116"/>
      <c r="D90" s="116"/>
      <c r="E90" s="117"/>
      <c r="F90" s="118"/>
      <c r="G90" s="119"/>
      <c r="H90" s="119"/>
      <c r="I90" s="119"/>
      <c r="J90" s="120"/>
    </row>
    <row r="91" spans="1:10" ht="36" customHeight="1" x14ac:dyDescent="0.25">
      <c r="A91" s="7" t="s">
        <v>111</v>
      </c>
      <c r="B91" s="139" t="s">
        <v>160</v>
      </c>
      <c r="C91" s="140"/>
      <c r="D91" s="140"/>
      <c r="E91" s="141"/>
      <c r="F91" s="142">
        <v>142560</v>
      </c>
      <c r="G91" s="143"/>
      <c r="H91" s="143"/>
      <c r="I91" s="143"/>
      <c r="J91" s="144"/>
    </row>
    <row r="92" spans="1:10" ht="36" customHeight="1" x14ac:dyDescent="0.25">
      <c r="A92" s="7" t="s">
        <v>111</v>
      </c>
      <c r="B92" s="145" t="s">
        <v>161</v>
      </c>
      <c r="C92" s="146"/>
      <c r="D92" s="146"/>
      <c r="E92" s="147"/>
      <c r="F92" s="255">
        <v>122400</v>
      </c>
      <c r="G92" s="342"/>
      <c r="H92" s="342"/>
      <c r="I92" s="342"/>
      <c r="J92" s="343"/>
    </row>
    <row r="93" spans="1:10" ht="36" customHeight="1" x14ac:dyDescent="0.25">
      <c r="A93" s="7" t="s">
        <v>111</v>
      </c>
      <c r="B93" s="139" t="s">
        <v>162</v>
      </c>
      <c r="C93" s="140"/>
      <c r="D93" s="140"/>
      <c r="E93" s="141"/>
      <c r="F93" s="255">
        <v>219600</v>
      </c>
      <c r="G93" s="342"/>
      <c r="H93" s="342"/>
      <c r="I93" s="342"/>
      <c r="J93" s="343"/>
    </row>
    <row r="94" spans="1:10" ht="36" customHeight="1" x14ac:dyDescent="0.25">
      <c r="A94" s="7" t="s">
        <v>111</v>
      </c>
      <c r="B94" s="139" t="s">
        <v>163</v>
      </c>
      <c r="C94" s="140"/>
      <c r="D94" s="140"/>
      <c r="E94" s="141"/>
      <c r="F94" s="255">
        <v>142560</v>
      </c>
      <c r="G94" s="342"/>
      <c r="H94" s="342"/>
      <c r="I94" s="342"/>
      <c r="J94" s="343"/>
    </row>
    <row r="95" spans="1:10" ht="36" customHeight="1" x14ac:dyDescent="0.25">
      <c r="A95" s="7" t="s">
        <v>111</v>
      </c>
      <c r="B95" s="139" t="s">
        <v>164</v>
      </c>
      <c r="C95" s="140"/>
      <c r="D95" s="140"/>
      <c r="E95" s="141"/>
      <c r="F95" s="255">
        <v>171072</v>
      </c>
      <c r="G95" s="342"/>
      <c r="H95" s="342"/>
      <c r="I95" s="342"/>
      <c r="J95" s="343"/>
    </row>
    <row r="96" spans="1:10" ht="36" customHeight="1" x14ac:dyDescent="0.25">
      <c r="A96" s="7" t="s">
        <v>111</v>
      </c>
      <c r="B96" s="139" t="s">
        <v>165</v>
      </c>
      <c r="C96" s="140"/>
      <c r="D96" s="140"/>
      <c r="E96" s="141"/>
      <c r="F96" s="255">
        <v>122400</v>
      </c>
      <c r="G96" s="342"/>
      <c r="H96" s="342"/>
      <c r="I96" s="342"/>
      <c r="J96" s="343"/>
    </row>
    <row r="97" spans="1:10" ht="36" customHeight="1" x14ac:dyDescent="0.25">
      <c r="A97" s="7" t="s">
        <v>111</v>
      </c>
      <c r="B97" s="139" t="s">
        <v>166</v>
      </c>
      <c r="C97" s="140"/>
      <c r="D97" s="140"/>
      <c r="E97" s="141"/>
      <c r="F97" s="255">
        <v>244800</v>
      </c>
      <c r="G97" s="342"/>
      <c r="H97" s="342"/>
      <c r="I97" s="342"/>
      <c r="J97" s="343"/>
    </row>
    <row r="98" spans="1:10" ht="36" customHeight="1" x14ac:dyDescent="0.25">
      <c r="A98" s="7" t="s">
        <v>111</v>
      </c>
      <c r="B98" s="139" t="s">
        <v>167</v>
      </c>
      <c r="C98" s="140"/>
      <c r="D98" s="140"/>
      <c r="E98" s="141"/>
      <c r="F98" s="255">
        <v>223200</v>
      </c>
      <c r="G98" s="342"/>
      <c r="H98" s="342"/>
      <c r="I98" s="342"/>
      <c r="J98" s="343"/>
    </row>
    <row r="99" spans="1:10" ht="36" customHeight="1" x14ac:dyDescent="0.25">
      <c r="A99" s="7"/>
      <c r="B99" s="139" t="s">
        <v>168</v>
      </c>
      <c r="C99" s="140"/>
      <c r="D99" s="140"/>
      <c r="E99" s="141"/>
      <c r="F99" s="255">
        <v>285192</v>
      </c>
      <c r="G99" s="342"/>
      <c r="H99" s="342"/>
      <c r="I99" s="342"/>
      <c r="J99" s="343"/>
    </row>
    <row r="100" spans="1:10" ht="36" customHeight="1" x14ac:dyDescent="0.25">
      <c r="A100" s="7" t="s">
        <v>111</v>
      </c>
      <c r="B100" s="139" t="s">
        <v>169</v>
      </c>
      <c r="C100" s="140"/>
      <c r="D100" s="140"/>
      <c r="E100" s="141"/>
      <c r="F100" s="255">
        <v>6120</v>
      </c>
      <c r="G100" s="342"/>
      <c r="H100" s="342"/>
      <c r="I100" s="342"/>
      <c r="J100" s="343"/>
    </row>
    <row r="101" spans="1:10" ht="36" customHeight="1" x14ac:dyDescent="0.25">
      <c r="A101" s="7"/>
      <c r="B101" s="145" t="s">
        <v>170</v>
      </c>
      <c r="C101" s="146"/>
      <c r="D101" s="146"/>
      <c r="E101" s="147"/>
      <c r="F101" s="255">
        <v>131328</v>
      </c>
      <c r="G101" s="342"/>
      <c r="H101" s="342"/>
      <c r="I101" s="342"/>
      <c r="J101" s="343"/>
    </row>
    <row r="102" spans="1:10" ht="36" customHeight="1" x14ac:dyDescent="0.25">
      <c r="B102" s="145" t="s">
        <v>171</v>
      </c>
      <c r="C102" s="146"/>
      <c r="D102" s="146"/>
      <c r="E102" s="147"/>
      <c r="F102" s="255">
        <v>110592</v>
      </c>
      <c r="G102" s="342"/>
      <c r="H102" s="342"/>
      <c r="I102" s="342"/>
      <c r="J102" s="343"/>
    </row>
    <row r="103" spans="1:10" ht="36" customHeight="1" x14ac:dyDescent="0.25">
      <c r="A103" s="7" t="s">
        <v>111</v>
      </c>
      <c r="B103" s="145" t="s">
        <v>172</v>
      </c>
      <c r="C103" s="146"/>
      <c r="D103" s="146"/>
      <c r="E103" s="147"/>
      <c r="F103" s="255">
        <v>545760</v>
      </c>
      <c r="G103" s="342"/>
      <c r="H103" s="342"/>
      <c r="I103" s="342"/>
      <c r="J103" s="343"/>
    </row>
    <row r="104" spans="1:10" ht="36" customHeight="1" x14ac:dyDescent="0.25">
      <c r="A104" s="7" t="s">
        <v>111</v>
      </c>
      <c r="B104" s="145" t="s">
        <v>173</v>
      </c>
      <c r="C104" s="146"/>
      <c r="D104" s="146"/>
      <c r="E104" s="147"/>
      <c r="F104" s="255">
        <v>122400</v>
      </c>
      <c r="G104" s="342"/>
      <c r="H104" s="342"/>
      <c r="I104" s="342"/>
      <c r="J104" s="343"/>
    </row>
    <row r="105" spans="1:10" ht="37.5" customHeight="1" x14ac:dyDescent="0.25">
      <c r="A105" s="7"/>
      <c r="B105" s="124" t="s">
        <v>174</v>
      </c>
      <c r="C105" s="125"/>
      <c r="D105" s="125"/>
      <c r="E105" s="126"/>
      <c r="F105" s="255">
        <v>14400</v>
      </c>
      <c r="G105" s="342"/>
      <c r="H105" s="342"/>
      <c r="I105" s="342"/>
      <c r="J105" s="343"/>
    </row>
    <row r="106" spans="1:10" ht="36" customHeight="1" x14ac:dyDescent="0.25">
      <c r="A106" s="7"/>
      <c r="B106" s="124" t="s">
        <v>175</v>
      </c>
      <c r="C106" s="125"/>
      <c r="D106" s="125"/>
      <c r="E106" s="126"/>
      <c r="F106" s="255">
        <v>230400</v>
      </c>
      <c r="G106" s="342"/>
      <c r="H106" s="342"/>
      <c r="I106" s="342"/>
      <c r="J106" s="343"/>
    </row>
    <row r="107" spans="1:10" ht="36" customHeight="1" x14ac:dyDescent="0.25">
      <c r="A107" s="7"/>
      <c r="B107" s="124" t="s">
        <v>176</v>
      </c>
      <c r="C107" s="125"/>
      <c r="D107" s="125"/>
      <c r="E107" s="168"/>
      <c r="F107" s="255">
        <v>120060</v>
      </c>
      <c r="G107" s="342"/>
      <c r="H107" s="342"/>
      <c r="I107" s="342"/>
      <c r="J107" s="343"/>
    </row>
    <row r="108" spans="1:10" ht="36" customHeight="1" x14ac:dyDescent="0.25">
      <c r="A108" s="7"/>
      <c r="B108" s="145" t="s">
        <v>177</v>
      </c>
      <c r="C108" s="146"/>
      <c r="D108" s="146"/>
      <c r="E108" s="147"/>
      <c r="F108" s="255"/>
      <c r="G108" s="342"/>
      <c r="H108" s="342"/>
      <c r="I108" s="342"/>
      <c r="J108" s="343"/>
    </row>
    <row r="109" spans="1:10" ht="36" customHeight="1" x14ac:dyDescent="0.25">
      <c r="A109" s="7" t="s">
        <v>113</v>
      </c>
      <c r="B109" s="124" t="s">
        <v>178</v>
      </c>
      <c r="C109" s="125"/>
      <c r="D109" s="125"/>
      <c r="E109" s="126"/>
      <c r="F109" s="255">
        <v>200160</v>
      </c>
      <c r="G109" s="342"/>
      <c r="H109" s="342"/>
      <c r="I109" s="342"/>
      <c r="J109" s="343"/>
    </row>
    <row r="110" spans="1:10" ht="36" customHeight="1" x14ac:dyDescent="0.25">
      <c r="A110" s="7" t="s">
        <v>113</v>
      </c>
      <c r="B110" s="124" t="s">
        <v>179</v>
      </c>
      <c r="C110" s="125"/>
      <c r="D110" s="125"/>
      <c r="E110" s="126"/>
      <c r="F110" s="255">
        <v>171360</v>
      </c>
      <c r="G110" s="342"/>
      <c r="H110" s="342"/>
      <c r="I110" s="342"/>
      <c r="J110" s="343"/>
    </row>
    <row r="111" spans="1:10" ht="36" customHeight="1" x14ac:dyDescent="0.25">
      <c r="A111" s="7" t="s">
        <v>113</v>
      </c>
      <c r="B111" s="124" t="s">
        <v>180</v>
      </c>
      <c r="C111" s="125"/>
      <c r="D111" s="125"/>
      <c r="E111" s="126"/>
      <c r="F111" s="255">
        <v>308160</v>
      </c>
      <c r="G111" s="342"/>
      <c r="H111" s="342"/>
      <c r="I111" s="342"/>
      <c r="J111" s="343"/>
    </row>
    <row r="112" spans="1:10" ht="36" customHeight="1" x14ac:dyDescent="0.25">
      <c r="A112" s="7" t="s">
        <v>113</v>
      </c>
      <c r="B112" s="124" t="s">
        <v>181</v>
      </c>
      <c r="C112" s="125"/>
      <c r="D112" s="125"/>
      <c r="E112" s="126"/>
      <c r="F112" s="255">
        <v>200160</v>
      </c>
      <c r="G112" s="342"/>
      <c r="H112" s="342"/>
      <c r="I112" s="342"/>
      <c r="J112" s="343"/>
    </row>
    <row r="113" spans="1:10" ht="36" customHeight="1" x14ac:dyDescent="0.25">
      <c r="A113" s="7" t="s">
        <v>113</v>
      </c>
      <c r="B113" s="124" t="s">
        <v>182</v>
      </c>
      <c r="C113" s="125"/>
      <c r="D113" s="125"/>
      <c r="E113" s="126"/>
      <c r="F113" s="255">
        <v>240192</v>
      </c>
      <c r="G113" s="342"/>
      <c r="H113" s="342"/>
      <c r="I113" s="342"/>
      <c r="J113" s="343"/>
    </row>
    <row r="114" spans="1:10" ht="36" customHeight="1" x14ac:dyDescent="0.25">
      <c r="A114" s="7" t="s">
        <v>113</v>
      </c>
      <c r="B114" s="124" t="s">
        <v>183</v>
      </c>
      <c r="C114" s="125"/>
      <c r="D114" s="125"/>
      <c r="E114" s="126"/>
      <c r="F114" s="255">
        <v>171360</v>
      </c>
      <c r="G114" s="342"/>
      <c r="H114" s="342"/>
      <c r="I114" s="342"/>
      <c r="J114" s="343"/>
    </row>
    <row r="115" spans="1:10" ht="36" customHeight="1" x14ac:dyDescent="0.25">
      <c r="A115" s="7" t="s">
        <v>113</v>
      </c>
      <c r="B115" s="124" t="s">
        <v>184</v>
      </c>
      <c r="C115" s="125"/>
      <c r="D115" s="125"/>
      <c r="E115" s="126"/>
      <c r="F115" s="255">
        <v>342720</v>
      </c>
      <c r="G115" s="342"/>
      <c r="H115" s="342"/>
      <c r="I115" s="342"/>
      <c r="J115" s="343"/>
    </row>
    <row r="116" spans="1:10" ht="36" customHeight="1" x14ac:dyDescent="0.25">
      <c r="A116" s="7" t="s">
        <v>113</v>
      </c>
      <c r="B116" s="124" t="s">
        <v>185</v>
      </c>
      <c r="C116" s="125"/>
      <c r="D116" s="125"/>
      <c r="E116" s="126"/>
      <c r="F116" s="255">
        <v>312480</v>
      </c>
      <c r="G116" s="342"/>
      <c r="H116" s="342"/>
      <c r="I116" s="342"/>
      <c r="J116" s="343"/>
    </row>
    <row r="117" spans="1:10" ht="36" customHeight="1" x14ac:dyDescent="0.25">
      <c r="A117" s="7" t="s">
        <v>113</v>
      </c>
      <c r="B117" s="124" t="s">
        <v>186</v>
      </c>
      <c r="C117" s="125"/>
      <c r="D117" s="125"/>
      <c r="E117" s="126"/>
      <c r="F117" s="255">
        <v>8640</v>
      </c>
      <c r="G117" s="342"/>
      <c r="H117" s="342"/>
      <c r="I117" s="342"/>
      <c r="J117" s="343"/>
    </row>
    <row r="118" spans="1:10" ht="36" customHeight="1" x14ac:dyDescent="0.25">
      <c r="A118" s="7" t="s">
        <v>113</v>
      </c>
      <c r="B118" s="145" t="s">
        <v>187</v>
      </c>
      <c r="C118" s="146"/>
      <c r="D118" s="146"/>
      <c r="E118" s="147"/>
      <c r="F118" s="255">
        <v>764640</v>
      </c>
      <c r="G118" s="342"/>
      <c r="H118" s="342"/>
      <c r="I118" s="342"/>
      <c r="J118" s="343"/>
    </row>
    <row r="119" spans="1:10" ht="36" customHeight="1" thickBot="1" x14ac:dyDescent="0.3">
      <c r="A119" s="7" t="s">
        <v>113</v>
      </c>
      <c r="B119" s="124" t="s">
        <v>188</v>
      </c>
      <c r="C119" s="125"/>
      <c r="D119" s="125"/>
      <c r="E119" s="126"/>
      <c r="F119" s="255">
        <v>171360</v>
      </c>
      <c r="G119" s="342"/>
      <c r="H119" s="342"/>
      <c r="I119" s="342"/>
      <c r="J119" s="343"/>
    </row>
    <row r="120" spans="1:10" ht="36" customHeight="1" thickBot="1" x14ac:dyDescent="0.3">
      <c r="A120" s="7"/>
      <c r="B120" s="42" t="s">
        <v>189</v>
      </c>
      <c r="C120" s="43"/>
      <c r="D120" s="43"/>
      <c r="E120" s="44"/>
      <c r="F120" s="287"/>
      <c r="G120" s="288"/>
      <c r="H120" s="288"/>
      <c r="I120" s="288"/>
      <c r="J120" s="289"/>
    </row>
    <row r="121" spans="1:10" ht="22.5" customHeight="1" thickBot="1" x14ac:dyDescent="0.3">
      <c r="A121" s="7" t="s">
        <v>111</v>
      </c>
      <c r="B121" s="218" t="s">
        <v>190</v>
      </c>
      <c r="C121" s="219"/>
      <c r="D121" s="219"/>
      <c r="E121" s="219"/>
      <c r="F121" s="219"/>
      <c r="G121" s="219"/>
      <c r="H121" s="219"/>
      <c r="I121" s="219"/>
      <c r="J121" s="220"/>
    </row>
    <row r="122" spans="1:10" ht="36" customHeight="1" x14ac:dyDescent="0.25">
      <c r="A122" s="7"/>
      <c r="B122" s="205" t="s">
        <v>191</v>
      </c>
      <c r="C122" s="221"/>
      <c r="D122" s="221"/>
      <c r="E122" s="222"/>
      <c r="F122" s="142">
        <v>60</v>
      </c>
      <c r="G122" s="143"/>
      <c r="H122" s="143"/>
      <c r="I122" s="143"/>
      <c r="J122" s="144"/>
    </row>
    <row r="123" spans="1:10" ht="36" customHeight="1" x14ac:dyDescent="0.25">
      <c r="A123" s="7"/>
      <c r="B123" s="124" t="s">
        <v>192</v>
      </c>
      <c r="C123" s="125"/>
      <c r="D123" s="125"/>
      <c r="E123" s="126"/>
      <c r="F123" s="127">
        <v>60</v>
      </c>
      <c r="G123" s="128"/>
      <c r="H123" s="128"/>
      <c r="I123" s="128"/>
      <c r="J123" s="129"/>
    </row>
    <row r="124" spans="1:10" ht="36" customHeight="1" thickBot="1" x14ac:dyDescent="0.3">
      <c r="A124" s="7"/>
      <c r="B124" s="124" t="s">
        <v>193</v>
      </c>
      <c r="C124" s="125"/>
      <c r="D124" s="125"/>
      <c r="E124" s="126"/>
      <c r="F124" s="127">
        <v>120</v>
      </c>
      <c r="G124" s="128"/>
      <c r="H124" s="128"/>
      <c r="I124" s="128"/>
      <c r="J124" s="129"/>
    </row>
    <row r="125" spans="1:10" ht="36" customHeight="1" thickBot="1" x14ac:dyDescent="0.3">
      <c r="A125" s="7"/>
      <c r="B125" s="130" t="s">
        <v>194</v>
      </c>
      <c r="C125" s="131"/>
      <c r="D125" s="131"/>
      <c r="E125" s="132"/>
      <c r="F125" s="287"/>
      <c r="G125" s="288"/>
      <c r="H125" s="288"/>
      <c r="I125" s="288"/>
      <c r="J125" s="289"/>
    </row>
    <row r="126" spans="1:10" ht="36" customHeight="1" x14ac:dyDescent="0.25">
      <c r="A126" s="7" t="s">
        <v>111</v>
      </c>
      <c r="B126" s="139" t="s">
        <v>195</v>
      </c>
      <c r="C126" s="140"/>
      <c r="D126" s="140"/>
      <c r="E126" s="141"/>
      <c r="F126" s="45">
        <f>H126*1.2</f>
        <v>119232</v>
      </c>
      <c r="G126" s="46">
        <f>H126*1.1</f>
        <v>109296.00000000001</v>
      </c>
      <c r="H126" s="46">
        <v>99360</v>
      </c>
      <c r="I126" s="46">
        <f>H126*0.75</f>
        <v>74520</v>
      </c>
      <c r="J126" s="47">
        <f>H126*0.5</f>
        <v>49680</v>
      </c>
    </row>
    <row r="127" spans="1:10" ht="36" customHeight="1" x14ac:dyDescent="0.25">
      <c r="A127" s="7" t="s">
        <v>111</v>
      </c>
      <c r="B127" s="139" t="s">
        <v>196</v>
      </c>
      <c r="C127" s="140"/>
      <c r="D127" s="140"/>
      <c r="E127" s="141"/>
      <c r="F127" s="127">
        <v>99360</v>
      </c>
      <c r="G127" s="128"/>
      <c r="H127" s="128"/>
      <c r="I127" s="128"/>
      <c r="J127" s="129"/>
    </row>
    <row r="128" spans="1:10" ht="36" customHeight="1" x14ac:dyDescent="0.25">
      <c r="A128" s="7" t="s">
        <v>111</v>
      </c>
      <c r="B128" s="139" t="s">
        <v>197</v>
      </c>
      <c r="C128" s="140"/>
      <c r="D128" s="140"/>
      <c r="E128" s="141"/>
      <c r="F128" s="127">
        <v>72000</v>
      </c>
      <c r="G128" s="128"/>
      <c r="H128" s="128"/>
      <c r="I128" s="128"/>
      <c r="J128" s="129"/>
    </row>
    <row r="129" spans="1:10" ht="36" customHeight="1" x14ac:dyDescent="0.25">
      <c r="A129" s="7" t="s">
        <v>113</v>
      </c>
      <c r="B129" s="124" t="s">
        <v>198</v>
      </c>
      <c r="C129" s="125"/>
      <c r="D129" s="125"/>
      <c r="E129" s="126"/>
      <c r="F129" s="45">
        <f>H129*1.2</f>
        <v>167616</v>
      </c>
      <c r="G129" s="46">
        <f>H129*1.1</f>
        <v>153648</v>
      </c>
      <c r="H129" s="46">
        <v>139680</v>
      </c>
      <c r="I129" s="46">
        <f>H129*0.75</f>
        <v>104760</v>
      </c>
      <c r="J129" s="47">
        <f>H129*0.5</f>
        <v>69840</v>
      </c>
    </row>
    <row r="130" spans="1:10" ht="36" customHeight="1" x14ac:dyDescent="0.25">
      <c r="A130" s="7" t="s">
        <v>113</v>
      </c>
      <c r="B130" s="124" t="s">
        <v>231</v>
      </c>
      <c r="C130" s="125"/>
      <c r="D130" s="125"/>
      <c r="E130" s="126"/>
      <c r="F130" s="127">
        <v>139680</v>
      </c>
      <c r="G130" s="128"/>
      <c r="H130" s="128"/>
      <c r="I130" s="128"/>
      <c r="J130" s="129"/>
    </row>
    <row r="131" spans="1:10" ht="36" customHeight="1" x14ac:dyDescent="0.25">
      <c r="A131" s="7" t="s">
        <v>113</v>
      </c>
      <c r="B131" s="124" t="s">
        <v>200</v>
      </c>
      <c r="C131" s="125"/>
      <c r="D131" s="125"/>
      <c r="E131" s="126"/>
      <c r="F131" s="127">
        <v>100800</v>
      </c>
      <c r="G131" s="128"/>
      <c r="H131" s="128"/>
      <c r="I131" s="128"/>
      <c r="J131" s="129"/>
    </row>
    <row r="132" spans="1:10" ht="36" customHeight="1" thickBot="1" x14ac:dyDescent="0.3">
      <c r="A132" s="7"/>
      <c r="B132" s="124" t="s">
        <v>201</v>
      </c>
      <c r="C132" s="125"/>
      <c r="D132" s="125"/>
      <c r="E132" s="168"/>
      <c r="F132" s="24">
        <f>H132*1.2</f>
        <v>119232</v>
      </c>
      <c r="G132" s="24">
        <f>H132*1.1</f>
        <v>109296.00000000001</v>
      </c>
      <c r="H132" s="24">
        <v>99360</v>
      </c>
      <c r="I132" s="24">
        <f>H132*0.75</f>
        <v>74520</v>
      </c>
      <c r="J132" s="24">
        <f>H132*0.5</f>
        <v>49680</v>
      </c>
    </row>
    <row r="133" spans="1:10" ht="54" customHeight="1" thickBot="1" x14ac:dyDescent="0.3">
      <c r="A133" s="7"/>
      <c r="B133" s="130" t="s">
        <v>202</v>
      </c>
      <c r="C133" s="131"/>
      <c r="D133" s="131"/>
      <c r="E133" s="132"/>
      <c r="F133" s="133"/>
      <c r="G133" s="134"/>
      <c r="H133" s="134"/>
      <c r="I133" s="134"/>
      <c r="J133" s="135"/>
    </row>
    <row r="134" spans="1:10" ht="36" customHeight="1" thickBot="1" x14ac:dyDescent="0.3">
      <c r="A134" s="7"/>
      <c r="B134" s="136" t="s">
        <v>190</v>
      </c>
      <c r="C134" s="137"/>
      <c r="D134" s="137"/>
      <c r="E134" s="137"/>
      <c r="F134" s="137"/>
      <c r="G134" s="137"/>
      <c r="H134" s="137"/>
      <c r="I134" s="137"/>
      <c r="J134" s="138"/>
    </row>
    <row r="135" spans="1:10" ht="36" customHeight="1" x14ac:dyDescent="0.25">
      <c r="A135" s="7"/>
      <c r="B135" s="139" t="s">
        <v>203</v>
      </c>
      <c r="C135" s="140"/>
      <c r="D135" s="140"/>
      <c r="E135" s="141"/>
      <c r="F135" s="142">
        <v>90</v>
      </c>
      <c r="G135" s="143"/>
      <c r="H135" s="143"/>
      <c r="I135" s="143"/>
      <c r="J135" s="144"/>
    </row>
    <row r="136" spans="1:10" ht="36" customHeight="1" x14ac:dyDescent="0.25">
      <c r="A136" s="7"/>
      <c r="B136" s="124" t="s">
        <v>204</v>
      </c>
      <c r="C136" s="125"/>
      <c r="D136" s="125"/>
      <c r="E136" s="126"/>
      <c r="F136" s="127">
        <v>45</v>
      </c>
      <c r="G136" s="128"/>
      <c r="H136" s="128"/>
      <c r="I136" s="128"/>
      <c r="J136" s="129"/>
    </row>
    <row r="137" spans="1:10" ht="36" customHeight="1" x14ac:dyDescent="0.25">
      <c r="A137" s="7"/>
      <c r="B137" s="124" t="s">
        <v>205</v>
      </c>
      <c r="C137" s="125"/>
      <c r="D137" s="125"/>
      <c r="E137" s="126"/>
      <c r="F137" s="127">
        <v>45</v>
      </c>
      <c r="G137" s="128"/>
      <c r="H137" s="128"/>
      <c r="I137" s="128"/>
      <c r="J137" s="129"/>
    </row>
    <row r="138" spans="1:10" ht="36" customHeight="1" x14ac:dyDescent="0.25">
      <c r="A138" s="7"/>
      <c r="B138" s="124" t="s">
        <v>206</v>
      </c>
      <c r="C138" s="125"/>
      <c r="D138" s="125"/>
      <c r="E138" s="126"/>
      <c r="F138" s="127">
        <v>90</v>
      </c>
      <c r="G138" s="128"/>
      <c r="H138" s="128"/>
      <c r="I138" s="128"/>
      <c r="J138" s="129"/>
    </row>
    <row r="139" spans="1:10" ht="36" customHeight="1" thickBot="1" x14ac:dyDescent="0.3">
      <c r="A139" s="7"/>
      <c r="B139" s="124" t="s">
        <v>207</v>
      </c>
      <c r="C139" s="125"/>
      <c r="D139" s="125"/>
      <c r="E139" s="126"/>
      <c r="F139" s="127">
        <v>90</v>
      </c>
      <c r="G139" s="128"/>
      <c r="H139" s="128"/>
      <c r="I139" s="128"/>
      <c r="J139" s="129"/>
    </row>
    <row r="140" spans="1:10" ht="24" customHeight="1" thickBot="1" x14ac:dyDescent="0.3">
      <c r="A140" s="7"/>
      <c r="B140" s="115"/>
      <c r="C140" s="116"/>
      <c r="D140" s="116"/>
      <c r="E140" s="117"/>
      <c r="F140" s="118"/>
      <c r="G140" s="119"/>
      <c r="H140" s="119"/>
      <c r="I140" s="119"/>
      <c r="J140" s="120"/>
    </row>
    <row r="141" spans="1:10" ht="21" customHeight="1" x14ac:dyDescent="0.25">
      <c r="A141" s="7"/>
      <c r="B141" s="25"/>
      <c r="C141" s="26"/>
      <c r="D141" s="26"/>
      <c r="E141" s="26"/>
      <c r="F141" s="27"/>
      <c r="G141" s="27"/>
      <c r="H141" s="27"/>
      <c r="I141" s="27"/>
      <c r="J141" s="27"/>
    </row>
    <row r="142" spans="1:10" ht="56.25" customHeight="1" x14ac:dyDescent="0.25">
      <c r="A142" s="7"/>
      <c r="B142" s="121" t="s">
        <v>264</v>
      </c>
      <c r="C142" s="121"/>
      <c r="D142" s="121"/>
      <c r="E142" s="121"/>
      <c r="F142" s="121"/>
      <c r="G142" s="121"/>
      <c r="H142" s="121"/>
      <c r="I142" s="121"/>
      <c r="J142" s="121"/>
    </row>
    <row r="143" spans="1:10" ht="41.25" customHeight="1" x14ac:dyDescent="0.25">
      <c r="A143" s="7"/>
      <c r="B143" s="121" t="s">
        <v>209</v>
      </c>
      <c r="C143" s="121"/>
      <c r="D143" s="121"/>
      <c r="E143" s="121"/>
      <c r="F143" s="121"/>
      <c r="G143" s="121"/>
      <c r="H143" s="121"/>
      <c r="I143" s="121"/>
      <c r="J143" s="121"/>
    </row>
    <row r="144" spans="1:10" ht="21" x14ac:dyDescent="0.25">
      <c r="A144" s="7" t="s">
        <v>113</v>
      </c>
      <c r="B144" s="122" t="s">
        <v>268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42" customHeight="1" x14ac:dyDescent="0.25">
      <c r="A145" s="7"/>
      <c r="B145" s="123" t="s">
        <v>211</v>
      </c>
      <c r="C145" s="123"/>
      <c r="D145" s="123"/>
      <c r="E145" s="123"/>
      <c r="F145" s="123"/>
      <c r="G145" s="123"/>
      <c r="H145" s="123"/>
      <c r="I145" s="123"/>
      <c r="J145" s="123"/>
    </row>
    <row r="146" spans="1:10" ht="21" x14ac:dyDescent="0.25">
      <c r="A146" s="7"/>
    </row>
  </sheetData>
  <sheetProtection selectLockedCells="1" selectUnlockedCells="1"/>
  <mergeCells count="26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88" activePane="bottomLeft" state="frozen"/>
      <selection activeCell="J115" sqref="J115"/>
      <selection pane="bottomLeft" activeCell="F99" sqref="F99:J99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87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85320</v>
      </c>
      <c r="G8" s="16">
        <f>H8*1.1</f>
        <v>78210</v>
      </c>
      <c r="H8" s="16">
        <v>71100</v>
      </c>
      <c r="I8" s="16">
        <f>H8*0.75</f>
        <v>53325</v>
      </c>
      <c r="J8" s="16">
        <f>H8*0.5</f>
        <v>35550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119491.2</v>
      </c>
      <c r="G9" s="17">
        <f>H9*1.1</f>
        <v>109533.6</v>
      </c>
      <c r="H9" s="17">
        <v>99576</v>
      </c>
      <c r="I9" s="17">
        <f>H9*0.75</f>
        <v>74682</v>
      </c>
      <c r="J9" s="17">
        <f>H9*0.5</f>
        <v>49788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92448</v>
      </c>
      <c r="G11" s="16">
        <f>H11*1.1</f>
        <v>84744</v>
      </c>
      <c r="H11" s="16">
        <v>77040</v>
      </c>
      <c r="I11" s="16">
        <f>H11*0.75</f>
        <v>57780</v>
      </c>
      <c r="J11" s="16">
        <f>H11*0.5</f>
        <v>38520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129427.2</v>
      </c>
      <c r="G12" s="17">
        <f>H12*1.1</f>
        <v>118641.60000000001</v>
      </c>
      <c r="H12" s="17">
        <v>107856</v>
      </c>
      <c r="I12" s="17">
        <f>H12*0.75</f>
        <v>80892</v>
      </c>
      <c r="J12" s="17">
        <f>H12*0.5</f>
        <v>53928</v>
      </c>
    </row>
    <row r="13" spans="1:10" ht="24" customHeight="1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6372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9360</v>
      </c>
      <c r="G15" s="243"/>
      <c r="H15" s="243"/>
      <c r="I15" s="243"/>
      <c r="J15" s="244"/>
    </row>
    <row r="16" spans="1:10" ht="24" customHeight="1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288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432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"&amp;MIN(F21:F60)&amp;" до "&amp;MAX(F21:F60)</f>
        <v>Цена от 16200 до 648000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16200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32400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48600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64800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81000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97200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113400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129600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145800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162000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178200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194400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210600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226800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243000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259200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275400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291600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307800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324000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340200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356400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372600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388800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405000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421200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437400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453600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469800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243</v>
      </c>
      <c r="C50" s="168"/>
      <c r="D50" s="168"/>
      <c r="E50" s="126"/>
      <c r="F50" s="127">
        <v>486000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244</v>
      </c>
      <c r="C51" s="168"/>
      <c r="D51" s="168"/>
      <c r="E51" s="126"/>
      <c r="F51" s="127">
        <v>502200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245</v>
      </c>
      <c r="C52" s="168"/>
      <c r="D52" s="168"/>
      <c r="E52" s="126"/>
      <c r="F52" s="127">
        <v>518400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246</v>
      </c>
      <c r="C53" s="168"/>
      <c r="D53" s="168"/>
      <c r="E53" s="126"/>
      <c r="F53" s="127">
        <v>534600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247</v>
      </c>
      <c r="C54" s="168"/>
      <c r="D54" s="168"/>
      <c r="E54" s="126"/>
      <c r="F54" s="127">
        <v>550800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248</v>
      </c>
      <c r="C55" s="168"/>
      <c r="D55" s="168"/>
      <c r="E55" s="126"/>
      <c r="F55" s="127">
        <v>567000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249</v>
      </c>
      <c r="C56" s="168"/>
      <c r="D56" s="168"/>
      <c r="E56" s="126"/>
      <c r="F56" s="127">
        <v>583200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250</v>
      </c>
      <c r="C57" s="168"/>
      <c r="D57" s="168"/>
      <c r="E57" s="126"/>
      <c r="F57" s="127">
        <v>599400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251</v>
      </c>
      <c r="C58" s="168"/>
      <c r="D58" s="168"/>
      <c r="E58" s="126"/>
      <c r="F58" s="127">
        <v>615600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252</v>
      </c>
      <c r="C59" s="168"/>
      <c r="D59" s="168"/>
      <c r="E59" s="126"/>
      <c r="F59" s="127">
        <v>631800</v>
      </c>
      <c r="G59" s="128"/>
      <c r="H59" s="128"/>
      <c r="I59" s="128"/>
      <c r="J59" s="129"/>
    </row>
    <row r="60" spans="1:10" ht="36" customHeight="1" outlineLevel="1" thickBot="1" x14ac:dyDescent="0.3">
      <c r="A60" s="7"/>
      <c r="B60" s="145" t="s">
        <v>253</v>
      </c>
      <c r="C60" s="168"/>
      <c r="D60" s="168"/>
      <c r="E60" s="126"/>
      <c r="F60" s="127">
        <v>648000</v>
      </c>
      <c r="G60" s="128"/>
      <c r="H60" s="128"/>
      <c r="I60" s="128"/>
      <c r="J60" s="129"/>
    </row>
    <row r="61" spans="1:10" ht="36" customHeight="1" thickBot="1" x14ac:dyDescent="0.3">
      <c r="A61" s="7"/>
      <c r="B61" s="177" t="s">
        <v>142</v>
      </c>
      <c r="C61" s="178"/>
      <c r="D61" s="178"/>
      <c r="E61" s="179"/>
      <c r="F61" s="180" t="str">
        <f>"Цена от "&amp;MIN(F62:F71)&amp;" до "&amp;MAX(F62:F71)</f>
        <v>Цена от 288 до 11340</v>
      </c>
      <c r="G61" s="181"/>
      <c r="H61" s="181"/>
      <c r="I61" s="181"/>
      <c r="J61" s="182"/>
    </row>
    <row r="62" spans="1:10" ht="36" customHeight="1" x14ac:dyDescent="0.25">
      <c r="A62" s="7"/>
      <c r="B62" s="124" t="s">
        <v>143</v>
      </c>
      <c r="C62" s="125"/>
      <c r="D62" s="125"/>
      <c r="E62" s="126"/>
      <c r="F62" s="127">
        <v>11340</v>
      </c>
      <c r="G62" s="128"/>
      <c r="H62" s="128"/>
      <c r="I62" s="128"/>
      <c r="J62" s="129"/>
    </row>
    <row r="63" spans="1:10" ht="36" customHeight="1" x14ac:dyDescent="0.25">
      <c r="A63" s="7"/>
      <c r="B63" s="124" t="s">
        <v>212</v>
      </c>
      <c r="C63" s="125"/>
      <c r="D63" s="125"/>
      <c r="E63" s="126"/>
      <c r="F63" s="127">
        <v>288</v>
      </c>
      <c r="G63" s="128"/>
      <c r="H63" s="128"/>
      <c r="I63" s="128"/>
      <c r="J63" s="129"/>
    </row>
    <row r="64" spans="1:10" ht="36" customHeight="1" x14ac:dyDescent="0.25">
      <c r="A64" s="7"/>
      <c r="B64" s="139" t="s">
        <v>145</v>
      </c>
      <c r="C64" s="140"/>
      <c r="D64" s="140"/>
      <c r="E64" s="141"/>
      <c r="F64" s="142">
        <v>3204</v>
      </c>
      <c r="G64" s="143"/>
      <c r="H64" s="143"/>
      <c r="I64" s="143"/>
      <c r="J64" s="144"/>
    </row>
    <row r="65" spans="1:10" ht="36" customHeight="1" x14ac:dyDescent="0.25">
      <c r="A65" s="7"/>
      <c r="B65" s="124" t="s">
        <v>146</v>
      </c>
      <c r="C65" s="125"/>
      <c r="D65" s="125"/>
      <c r="E65" s="126"/>
      <c r="F65" s="127">
        <v>2124</v>
      </c>
      <c r="G65" s="128"/>
      <c r="H65" s="128"/>
      <c r="I65" s="128"/>
      <c r="J65" s="129"/>
    </row>
    <row r="66" spans="1:10" ht="36" customHeight="1" x14ac:dyDescent="0.25">
      <c r="A66" s="7"/>
      <c r="B66" s="124" t="s">
        <v>147</v>
      </c>
      <c r="C66" s="125"/>
      <c r="D66" s="125"/>
      <c r="E66" s="126"/>
      <c r="F66" s="127">
        <v>2844</v>
      </c>
      <c r="G66" s="128"/>
      <c r="H66" s="128"/>
      <c r="I66" s="128"/>
      <c r="J66" s="129"/>
    </row>
    <row r="67" spans="1:10" ht="36" customHeight="1" x14ac:dyDescent="0.25">
      <c r="A67" s="7"/>
      <c r="B67" s="124" t="s">
        <v>148</v>
      </c>
      <c r="C67" s="125"/>
      <c r="D67" s="125"/>
      <c r="E67" s="126"/>
      <c r="F67" s="127">
        <v>1440</v>
      </c>
      <c r="G67" s="128"/>
      <c r="H67" s="128"/>
      <c r="I67" s="128"/>
      <c r="J67" s="129"/>
    </row>
    <row r="68" spans="1:10" ht="36" customHeight="1" x14ac:dyDescent="0.25">
      <c r="A68" s="7"/>
      <c r="B68" s="124" t="s">
        <v>149</v>
      </c>
      <c r="C68" s="125"/>
      <c r="D68" s="125"/>
      <c r="E68" s="126"/>
      <c r="F68" s="127">
        <v>1440</v>
      </c>
      <c r="G68" s="128"/>
      <c r="H68" s="128"/>
      <c r="I68" s="128"/>
      <c r="J68" s="129"/>
    </row>
    <row r="69" spans="1:10" ht="36" customHeight="1" x14ac:dyDescent="0.25">
      <c r="A69" s="7"/>
      <c r="B69" s="124" t="s">
        <v>150</v>
      </c>
      <c r="C69" s="125"/>
      <c r="D69" s="125"/>
      <c r="E69" s="126"/>
      <c r="F69" s="127">
        <v>2880</v>
      </c>
      <c r="G69" s="128"/>
      <c r="H69" s="128"/>
      <c r="I69" s="128"/>
      <c r="J69" s="129"/>
    </row>
    <row r="70" spans="1:10" ht="36" customHeight="1" x14ac:dyDescent="0.25">
      <c r="A70" s="7"/>
      <c r="B70" s="124" t="s">
        <v>151</v>
      </c>
      <c r="C70" s="125"/>
      <c r="D70" s="125"/>
      <c r="E70" s="126"/>
      <c r="F70" s="127">
        <v>4320</v>
      </c>
      <c r="G70" s="128"/>
      <c r="H70" s="128"/>
      <c r="I70" s="128"/>
      <c r="J70" s="129"/>
    </row>
    <row r="71" spans="1:10" ht="36" customHeight="1" thickBot="1" x14ac:dyDescent="0.3">
      <c r="A71" s="7"/>
      <c r="B71" s="124" t="s">
        <v>152</v>
      </c>
      <c r="C71" s="125"/>
      <c r="D71" s="125"/>
      <c r="E71" s="126"/>
      <c r="F71" s="127">
        <v>7092</v>
      </c>
      <c r="G71" s="128"/>
      <c r="H71" s="128"/>
      <c r="I71" s="128"/>
      <c r="J71" s="129"/>
    </row>
    <row r="72" spans="1:10" ht="21.75" customHeight="1" thickBot="1" x14ac:dyDescent="0.3">
      <c r="A72" s="7"/>
      <c r="B72" s="115"/>
      <c r="C72" s="116"/>
      <c r="D72" s="116"/>
      <c r="E72" s="117"/>
      <c r="F72" s="118" t="s">
        <v>153</v>
      </c>
      <c r="G72" s="119"/>
      <c r="H72" s="119"/>
      <c r="I72" s="119"/>
      <c r="J72" s="120"/>
    </row>
    <row r="73" spans="1:10" ht="36" customHeight="1" thickBot="1" x14ac:dyDescent="0.3">
      <c r="A73" s="7"/>
      <c r="B73" s="124" t="s">
        <v>154</v>
      </c>
      <c r="C73" s="125"/>
      <c r="D73" s="125"/>
      <c r="E73" s="126"/>
      <c r="F73" s="127">
        <v>198</v>
      </c>
      <c r="G73" s="128"/>
      <c r="H73" s="128"/>
      <c r="I73" s="128"/>
      <c r="J73" s="129"/>
    </row>
    <row r="74" spans="1:10" ht="54" customHeight="1" thickBot="1" x14ac:dyDescent="0.3">
      <c r="A74" s="7"/>
      <c r="B74" s="266" t="s">
        <v>213</v>
      </c>
      <c r="C74" s="267"/>
      <c r="D74" s="267"/>
      <c r="E74" s="268"/>
      <c r="F74" s="287" t="str">
        <f>"Цена от "&amp;MIN(F76,F81:J82,H116,F83:J94)&amp;" до "&amp;MAX(F76,F81:J82,H116,F83:J94)</f>
        <v>Цена от 1800 до 261000</v>
      </c>
      <c r="G74" s="288"/>
      <c r="H74" s="288"/>
      <c r="I74" s="288"/>
      <c r="J74" s="289"/>
    </row>
    <row r="75" spans="1:10" ht="24" customHeight="1" thickBot="1" x14ac:dyDescent="0.3">
      <c r="A75" s="7"/>
      <c r="B75" s="115"/>
      <c r="C75" s="116"/>
      <c r="D75" s="116"/>
      <c r="E75" s="117"/>
      <c r="F75" s="118"/>
      <c r="G75" s="119"/>
      <c r="H75" s="119"/>
      <c r="I75" s="119"/>
      <c r="J75" s="120"/>
    </row>
    <row r="76" spans="1:10" ht="36" customHeight="1" x14ac:dyDescent="0.25">
      <c r="A76" s="7"/>
      <c r="B76" s="124" t="s">
        <v>156</v>
      </c>
      <c r="C76" s="125"/>
      <c r="D76" s="125"/>
      <c r="E76" s="126"/>
      <c r="F76" s="127">
        <v>54900</v>
      </c>
      <c r="G76" s="128"/>
      <c r="H76" s="128"/>
      <c r="I76" s="128"/>
      <c r="J76" s="129"/>
    </row>
    <row r="77" spans="1:10" ht="36" customHeight="1" x14ac:dyDescent="0.25">
      <c r="A77" s="7"/>
      <c r="B77" s="162" t="s">
        <v>157</v>
      </c>
      <c r="C77" s="163"/>
      <c r="D77" s="163"/>
      <c r="E77" s="164"/>
      <c r="F77" s="165">
        <v>5490</v>
      </c>
      <c r="G77" s="166"/>
      <c r="H77" s="166"/>
      <c r="I77" s="166"/>
      <c r="J77" s="167"/>
    </row>
    <row r="78" spans="1:10" ht="36" customHeight="1" x14ac:dyDescent="0.25">
      <c r="A78" s="7"/>
      <c r="B78" s="162" t="s">
        <v>158</v>
      </c>
      <c r="C78" s="163"/>
      <c r="D78" s="163"/>
      <c r="E78" s="164"/>
      <c r="F78" s="165">
        <v>14040</v>
      </c>
      <c r="G78" s="166"/>
      <c r="H78" s="166"/>
      <c r="I78" s="166"/>
      <c r="J78" s="167"/>
    </row>
    <row r="79" spans="1:10" ht="36" customHeight="1" thickBot="1" x14ac:dyDescent="0.3">
      <c r="A79" s="7"/>
      <c r="B79" s="337" t="s">
        <v>159</v>
      </c>
      <c r="C79" s="338"/>
      <c r="D79" s="338"/>
      <c r="E79" s="339"/>
      <c r="F79" s="165">
        <v>120024</v>
      </c>
      <c r="G79" s="166"/>
      <c r="H79" s="166"/>
      <c r="I79" s="166"/>
      <c r="J79" s="167"/>
    </row>
    <row r="80" spans="1:10" ht="24" customHeight="1" thickBot="1" x14ac:dyDescent="0.3">
      <c r="A80" s="7"/>
      <c r="B80" s="115"/>
      <c r="C80" s="116"/>
      <c r="D80" s="116"/>
      <c r="E80" s="117"/>
      <c r="F80" s="118"/>
      <c r="G80" s="119"/>
      <c r="H80" s="119"/>
      <c r="I80" s="119"/>
      <c r="J80" s="120"/>
    </row>
    <row r="81" spans="1:10" ht="36" customHeight="1" x14ac:dyDescent="0.25">
      <c r="A81" s="7" t="s">
        <v>111</v>
      </c>
      <c r="B81" s="139" t="s">
        <v>160</v>
      </c>
      <c r="C81" s="140"/>
      <c r="D81" s="140"/>
      <c r="E81" s="141"/>
      <c r="F81" s="142">
        <v>45360</v>
      </c>
      <c r="G81" s="143"/>
      <c r="H81" s="143"/>
      <c r="I81" s="143"/>
      <c r="J81" s="144"/>
    </row>
    <row r="82" spans="1:10" ht="36" customHeight="1" x14ac:dyDescent="0.25">
      <c r="A82" s="7" t="s">
        <v>111</v>
      </c>
      <c r="B82" s="124" t="s">
        <v>161</v>
      </c>
      <c r="C82" s="125"/>
      <c r="D82" s="125"/>
      <c r="E82" s="126"/>
      <c r="F82" s="255">
        <v>7200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124" t="s">
        <v>162</v>
      </c>
      <c r="C83" s="125"/>
      <c r="D83" s="125"/>
      <c r="E83" s="126"/>
      <c r="F83" s="255">
        <v>11700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124" t="s">
        <v>163</v>
      </c>
      <c r="C84" s="125"/>
      <c r="D84" s="125"/>
      <c r="E84" s="126"/>
      <c r="F84" s="255">
        <v>63900</v>
      </c>
      <c r="G84" s="342"/>
      <c r="H84" s="342"/>
      <c r="I84" s="342"/>
      <c r="J84" s="343"/>
    </row>
    <row r="85" spans="1:10" ht="36" customHeight="1" x14ac:dyDescent="0.25">
      <c r="A85" s="7" t="s">
        <v>111</v>
      </c>
      <c r="B85" s="124" t="s">
        <v>164</v>
      </c>
      <c r="C85" s="125"/>
      <c r="D85" s="125"/>
      <c r="E85" s="126"/>
      <c r="F85" s="255">
        <v>76680</v>
      </c>
      <c r="G85" s="342"/>
      <c r="H85" s="342"/>
      <c r="I85" s="342"/>
      <c r="J85" s="343"/>
    </row>
    <row r="86" spans="1:10" ht="36" customHeight="1" x14ac:dyDescent="0.25">
      <c r="A86" s="7" t="s">
        <v>111</v>
      </c>
      <c r="B86" s="124" t="s">
        <v>165</v>
      </c>
      <c r="C86" s="125"/>
      <c r="D86" s="125"/>
      <c r="E86" s="126"/>
      <c r="F86" s="255">
        <v>5940</v>
      </c>
      <c r="G86" s="342"/>
      <c r="H86" s="342"/>
      <c r="I86" s="342"/>
      <c r="J86" s="343"/>
    </row>
    <row r="87" spans="1:10" ht="36" customHeight="1" x14ac:dyDescent="0.25">
      <c r="A87" s="7" t="s">
        <v>111</v>
      </c>
      <c r="B87" s="124" t="s">
        <v>166</v>
      </c>
      <c r="C87" s="125"/>
      <c r="D87" s="125"/>
      <c r="E87" s="126"/>
      <c r="F87" s="255">
        <v>14400</v>
      </c>
      <c r="G87" s="342"/>
      <c r="H87" s="342"/>
      <c r="I87" s="342"/>
      <c r="J87" s="343"/>
    </row>
    <row r="88" spans="1:10" ht="36" customHeight="1" x14ac:dyDescent="0.25">
      <c r="A88" s="7" t="s">
        <v>111</v>
      </c>
      <c r="B88" s="145" t="s">
        <v>167</v>
      </c>
      <c r="C88" s="146"/>
      <c r="D88" s="146"/>
      <c r="E88" s="147"/>
      <c r="F88" s="255">
        <v>21240</v>
      </c>
      <c r="G88" s="342"/>
      <c r="H88" s="342"/>
      <c r="I88" s="342"/>
      <c r="J88" s="343"/>
    </row>
    <row r="89" spans="1:10" ht="36" customHeight="1" x14ac:dyDescent="0.25">
      <c r="A89" s="7"/>
      <c r="B89" s="145" t="s">
        <v>168</v>
      </c>
      <c r="C89" s="146"/>
      <c r="D89" s="146"/>
      <c r="E89" s="147"/>
      <c r="F89" s="255">
        <v>108000</v>
      </c>
      <c r="G89" s="342"/>
      <c r="H89" s="342"/>
      <c r="I89" s="342"/>
      <c r="J89" s="343"/>
    </row>
    <row r="90" spans="1:10" ht="36" customHeight="1" x14ac:dyDescent="0.25">
      <c r="A90" s="7" t="s">
        <v>111</v>
      </c>
      <c r="B90" s="139" t="s">
        <v>169</v>
      </c>
      <c r="C90" s="140"/>
      <c r="D90" s="140"/>
      <c r="E90" s="141"/>
      <c r="F90" s="255">
        <v>3024</v>
      </c>
      <c r="G90" s="342"/>
      <c r="H90" s="342"/>
      <c r="I90" s="342"/>
      <c r="J90" s="343"/>
    </row>
    <row r="91" spans="1:10" ht="36" customHeight="1" x14ac:dyDescent="0.25">
      <c r="A91" s="7"/>
      <c r="B91" s="145" t="s">
        <v>170</v>
      </c>
      <c r="C91" s="146"/>
      <c r="D91" s="146"/>
      <c r="E91" s="147"/>
      <c r="F91" s="255">
        <v>27324</v>
      </c>
      <c r="G91" s="342"/>
      <c r="H91" s="342"/>
      <c r="I91" s="342"/>
      <c r="J91" s="343"/>
    </row>
    <row r="92" spans="1:10" ht="36" customHeight="1" x14ac:dyDescent="0.25">
      <c r="B92" s="145" t="s">
        <v>171</v>
      </c>
      <c r="C92" s="146"/>
      <c r="D92" s="146"/>
      <c r="E92" s="147"/>
      <c r="F92" s="255">
        <v>17712</v>
      </c>
      <c r="G92" s="342"/>
      <c r="H92" s="342"/>
      <c r="I92" s="342"/>
      <c r="J92" s="343"/>
    </row>
    <row r="93" spans="1:10" ht="36" customHeight="1" x14ac:dyDescent="0.25">
      <c r="A93" s="7" t="s">
        <v>111</v>
      </c>
      <c r="B93" s="124" t="s">
        <v>172</v>
      </c>
      <c r="C93" s="125"/>
      <c r="D93" s="125"/>
      <c r="E93" s="126"/>
      <c r="F93" s="255">
        <v>261000</v>
      </c>
      <c r="G93" s="342"/>
      <c r="H93" s="342"/>
      <c r="I93" s="342"/>
      <c r="J93" s="343"/>
    </row>
    <row r="94" spans="1:10" ht="36" customHeight="1" x14ac:dyDescent="0.25">
      <c r="A94" s="7" t="s">
        <v>111</v>
      </c>
      <c r="B94" s="145" t="s">
        <v>173</v>
      </c>
      <c r="C94" s="146"/>
      <c r="D94" s="146"/>
      <c r="E94" s="147"/>
      <c r="F94" s="255">
        <v>1800</v>
      </c>
      <c r="G94" s="342"/>
      <c r="H94" s="342"/>
      <c r="I94" s="342"/>
      <c r="J94" s="343"/>
    </row>
    <row r="95" spans="1:10" ht="37.5" customHeight="1" x14ac:dyDescent="0.25">
      <c r="A95" s="7"/>
      <c r="B95" s="124" t="s">
        <v>174</v>
      </c>
      <c r="C95" s="125"/>
      <c r="D95" s="125"/>
      <c r="E95" s="126"/>
      <c r="F95" s="255">
        <v>7200</v>
      </c>
      <c r="G95" s="342"/>
      <c r="H95" s="342"/>
      <c r="I95" s="342"/>
      <c r="J95" s="343"/>
    </row>
    <row r="96" spans="1:10" ht="36" customHeight="1" x14ac:dyDescent="0.25">
      <c r="A96" s="7"/>
      <c r="B96" s="124" t="s">
        <v>175</v>
      </c>
      <c r="C96" s="125"/>
      <c r="D96" s="125"/>
      <c r="E96" s="126"/>
      <c r="F96" s="255">
        <v>113220</v>
      </c>
      <c r="G96" s="342"/>
      <c r="H96" s="342"/>
      <c r="I96" s="342"/>
      <c r="J96" s="343"/>
    </row>
    <row r="97" spans="1:10" ht="36" customHeight="1" x14ac:dyDescent="0.25">
      <c r="A97" s="7"/>
      <c r="B97" s="124" t="s">
        <v>176</v>
      </c>
      <c r="C97" s="125"/>
      <c r="D97" s="125"/>
      <c r="E97" s="168"/>
      <c r="F97" s="255">
        <v>30060</v>
      </c>
      <c r="G97" s="342"/>
      <c r="H97" s="342"/>
      <c r="I97" s="342"/>
      <c r="J97" s="343"/>
    </row>
    <row r="98" spans="1:10" ht="36" customHeight="1" x14ac:dyDescent="0.25">
      <c r="A98" s="7"/>
      <c r="B98" s="145" t="s">
        <v>177</v>
      </c>
      <c r="C98" s="146"/>
      <c r="D98" s="146"/>
      <c r="E98" s="147"/>
      <c r="F98" s="255">
        <v>72000</v>
      </c>
      <c r="G98" s="342"/>
      <c r="H98" s="342"/>
      <c r="I98" s="342"/>
      <c r="J98" s="343"/>
    </row>
    <row r="99" spans="1:10" ht="36" customHeight="1" x14ac:dyDescent="0.25">
      <c r="A99" s="7" t="s">
        <v>113</v>
      </c>
      <c r="B99" s="124" t="s">
        <v>178</v>
      </c>
      <c r="C99" s="125"/>
      <c r="D99" s="125"/>
      <c r="E99" s="126"/>
      <c r="F99" s="255">
        <v>64080</v>
      </c>
      <c r="G99" s="342"/>
      <c r="H99" s="342"/>
      <c r="I99" s="342"/>
      <c r="J99" s="343"/>
    </row>
    <row r="100" spans="1:10" ht="36" customHeight="1" x14ac:dyDescent="0.25">
      <c r="A100" s="7" t="s">
        <v>113</v>
      </c>
      <c r="B100" s="124" t="s">
        <v>179</v>
      </c>
      <c r="C100" s="125"/>
      <c r="D100" s="125"/>
      <c r="E100" s="126"/>
      <c r="F100" s="255">
        <v>10080</v>
      </c>
      <c r="G100" s="342"/>
      <c r="H100" s="342"/>
      <c r="I100" s="342"/>
      <c r="J100" s="343"/>
    </row>
    <row r="101" spans="1:10" ht="36" customHeight="1" x14ac:dyDescent="0.25">
      <c r="A101" s="7" t="s">
        <v>113</v>
      </c>
      <c r="B101" s="124" t="s">
        <v>180</v>
      </c>
      <c r="C101" s="125"/>
      <c r="D101" s="125"/>
      <c r="E101" s="126"/>
      <c r="F101" s="255">
        <v>16560</v>
      </c>
      <c r="G101" s="342"/>
      <c r="H101" s="342"/>
      <c r="I101" s="342"/>
      <c r="J101" s="343"/>
    </row>
    <row r="102" spans="1:10" ht="36" customHeight="1" x14ac:dyDescent="0.25">
      <c r="A102" s="7" t="s">
        <v>113</v>
      </c>
      <c r="B102" s="124" t="s">
        <v>181</v>
      </c>
      <c r="C102" s="125"/>
      <c r="D102" s="125"/>
      <c r="E102" s="126"/>
      <c r="F102" s="255">
        <v>90000</v>
      </c>
      <c r="G102" s="342"/>
      <c r="H102" s="342"/>
      <c r="I102" s="342"/>
      <c r="J102" s="343"/>
    </row>
    <row r="103" spans="1:10" ht="36" customHeight="1" x14ac:dyDescent="0.25">
      <c r="A103" s="7" t="s">
        <v>113</v>
      </c>
      <c r="B103" s="124" t="s">
        <v>182</v>
      </c>
      <c r="C103" s="125"/>
      <c r="D103" s="125"/>
      <c r="E103" s="126"/>
      <c r="F103" s="255">
        <v>108000</v>
      </c>
      <c r="G103" s="342"/>
      <c r="H103" s="342"/>
      <c r="I103" s="342"/>
      <c r="J103" s="343"/>
    </row>
    <row r="104" spans="1:10" ht="36" customHeight="1" x14ac:dyDescent="0.25">
      <c r="A104" s="7" t="s">
        <v>113</v>
      </c>
      <c r="B104" s="124" t="s">
        <v>183</v>
      </c>
      <c r="C104" s="125"/>
      <c r="D104" s="125"/>
      <c r="E104" s="126"/>
      <c r="F104" s="255">
        <v>8640</v>
      </c>
      <c r="G104" s="342"/>
      <c r="H104" s="342"/>
      <c r="I104" s="342"/>
      <c r="J104" s="343"/>
    </row>
    <row r="105" spans="1:10" ht="36" customHeight="1" x14ac:dyDescent="0.25">
      <c r="A105" s="7" t="s">
        <v>113</v>
      </c>
      <c r="B105" s="124" t="s">
        <v>184</v>
      </c>
      <c r="C105" s="125"/>
      <c r="D105" s="125"/>
      <c r="E105" s="126"/>
      <c r="F105" s="255">
        <v>20160</v>
      </c>
      <c r="G105" s="342"/>
      <c r="H105" s="342"/>
      <c r="I105" s="342"/>
      <c r="J105" s="343"/>
    </row>
    <row r="106" spans="1:10" ht="36" customHeight="1" x14ac:dyDescent="0.25">
      <c r="A106" s="7" t="s">
        <v>113</v>
      </c>
      <c r="B106" s="124" t="s">
        <v>185</v>
      </c>
      <c r="C106" s="125"/>
      <c r="D106" s="125"/>
      <c r="E106" s="126"/>
      <c r="F106" s="255">
        <v>30240</v>
      </c>
      <c r="G106" s="342"/>
      <c r="H106" s="342"/>
      <c r="I106" s="342"/>
      <c r="J106" s="343"/>
    </row>
    <row r="107" spans="1:10" ht="36" customHeight="1" x14ac:dyDescent="0.25">
      <c r="A107" s="7" t="s">
        <v>113</v>
      </c>
      <c r="B107" s="124" t="s">
        <v>186</v>
      </c>
      <c r="C107" s="125"/>
      <c r="D107" s="125"/>
      <c r="E107" s="126"/>
      <c r="F107" s="255">
        <v>4320</v>
      </c>
      <c r="G107" s="342"/>
      <c r="H107" s="342"/>
      <c r="I107" s="342"/>
      <c r="J107" s="343"/>
    </row>
    <row r="108" spans="1:10" ht="36" customHeight="1" x14ac:dyDescent="0.25">
      <c r="A108" s="7" t="s">
        <v>113</v>
      </c>
      <c r="B108" s="124" t="s">
        <v>187</v>
      </c>
      <c r="C108" s="125"/>
      <c r="D108" s="125"/>
      <c r="E108" s="126"/>
      <c r="F108" s="255">
        <v>365760</v>
      </c>
      <c r="G108" s="342"/>
      <c r="H108" s="342"/>
      <c r="I108" s="342"/>
      <c r="J108" s="343"/>
    </row>
    <row r="109" spans="1:10" ht="36" customHeight="1" thickBot="1" x14ac:dyDescent="0.3">
      <c r="A109" s="7" t="s">
        <v>113</v>
      </c>
      <c r="B109" s="124" t="s">
        <v>188</v>
      </c>
      <c r="C109" s="125"/>
      <c r="D109" s="125"/>
      <c r="E109" s="126"/>
      <c r="F109" s="255">
        <v>2880</v>
      </c>
      <c r="G109" s="342"/>
      <c r="H109" s="342"/>
      <c r="I109" s="342"/>
      <c r="J109" s="343"/>
    </row>
    <row r="110" spans="1:10" ht="36" customHeight="1" thickBot="1" x14ac:dyDescent="0.3">
      <c r="A110" s="7"/>
      <c r="B110" s="42" t="s">
        <v>189</v>
      </c>
      <c r="C110" s="43"/>
      <c r="D110" s="43"/>
      <c r="E110" s="44"/>
      <c r="F110" s="287"/>
      <c r="G110" s="288"/>
      <c r="H110" s="288"/>
      <c r="I110" s="288"/>
      <c r="J110" s="289"/>
    </row>
    <row r="111" spans="1:10" ht="22.5" customHeight="1" thickBot="1" x14ac:dyDescent="0.3">
      <c r="A111" s="7" t="s">
        <v>111</v>
      </c>
      <c r="B111" s="218" t="s">
        <v>190</v>
      </c>
      <c r="C111" s="219"/>
      <c r="D111" s="219"/>
      <c r="E111" s="219"/>
      <c r="F111" s="219"/>
      <c r="G111" s="219"/>
      <c r="H111" s="219"/>
      <c r="I111" s="219"/>
      <c r="J111" s="220"/>
    </row>
    <row r="112" spans="1:10" ht="36" customHeight="1" x14ac:dyDescent="0.25">
      <c r="A112" s="7"/>
      <c r="B112" s="205" t="s">
        <v>191</v>
      </c>
      <c r="C112" s="221"/>
      <c r="D112" s="221"/>
      <c r="E112" s="222"/>
      <c r="F112" s="142">
        <v>60</v>
      </c>
      <c r="G112" s="143"/>
      <c r="H112" s="143"/>
      <c r="I112" s="143"/>
      <c r="J112" s="144"/>
    </row>
    <row r="113" spans="1:10" ht="36" customHeight="1" x14ac:dyDescent="0.25">
      <c r="A113" s="7"/>
      <c r="B113" s="124" t="s">
        <v>192</v>
      </c>
      <c r="C113" s="125"/>
      <c r="D113" s="125"/>
      <c r="E113" s="126"/>
      <c r="F113" s="127">
        <v>60</v>
      </c>
      <c r="G113" s="128"/>
      <c r="H113" s="128"/>
      <c r="I113" s="128"/>
      <c r="J113" s="129"/>
    </row>
    <row r="114" spans="1:10" ht="36" customHeight="1" thickBot="1" x14ac:dyDescent="0.3">
      <c r="A114" s="7"/>
      <c r="B114" s="124" t="s">
        <v>193</v>
      </c>
      <c r="C114" s="125"/>
      <c r="D114" s="125"/>
      <c r="E114" s="126"/>
      <c r="F114" s="127">
        <v>120</v>
      </c>
      <c r="G114" s="128"/>
      <c r="H114" s="128"/>
      <c r="I114" s="128"/>
      <c r="J114" s="129"/>
    </row>
    <row r="115" spans="1:10" ht="36" customHeight="1" thickBot="1" x14ac:dyDescent="0.3">
      <c r="A115" s="7"/>
      <c r="B115" s="130" t="s">
        <v>194</v>
      </c>
      <c r="C115" s="131"/>
      <c r="D115" s="131"/>
      <c r="E115" s="132"/>
      <c r="F115" s="287"/>
      <c r="G115" s="288"/>
      <c r="H115" s="288"/>
      <c r="I115" s="288"/>
      <c r="J115" s="289"/>
    </row>
    <row r="116" spans="1:10" ht="36" customHeight="1" x14ac:dyDescent="0.25">
      <c r="A116" s="7" t="s">
        <v>111</v>
      </c>
      <c r="B116" s="124" t="s">
        <v>195</v>
      </c>
      <c r="C116" s="125"/>
      <c r="D116" s="125"/>
      <c r="E116" s="126"/>
      <c r="F116" s="45">
        <f>H116*1.2</f>
        <v>64800</v>
      </c>
      <c r="G116" s="46">
        <f>H116*1.1</f>
        <v>59400.000000000007</v>
      </c>
      <c r="H116" s="46">
        <v>54000</v>
      </c>
      <c r="I116" s="46">
        <f>H116*0.75</f>
        <v>40500</v>
      </c>
      <c r="J116" s="47">
        <f>H116*0.5</f>
        <v>27000</v>
      </c>
    </row>
    <row r="117" spans="1:10" ht="36" customHeight="1" x14ac:dyDescent="0.25">
      <c r="A117" s="7" t="s">
        <v>111</v>
      </c>
      <c r="B117" s="124" t="s">
        <v>196</v>
      </c>
      <c r="C117" s="125"/>
      <c r="D117" s="125"/>
      <c r="E117" s="126"/>
      <c r="F117" s="127">
        <v>39420</v>
      </c>
      <c r="G117" s="128"/>
      <c r="H117" s="128"/>
      <c r="I117" s="128"/>
      <c r="J117" s="129"/>
    </row>
    <row r="118" spans="1:10" ht="36" customHeight="1" x14ac:dyDescent="0.25">
      <c r="A118" s="7" t="s">
        <v>111</v>
      </c>
      <c r="B118" s="124" t="s">
        <v>197</v>
      </c>
      <c r="C118" s="125"/>
      <c r="D118" s="125"/>
      <c r="E118" s="126"/>
      <c r="F118" s="127">
        <v>7200</v>
      </c>
      <c r="G118" s="128"/>
      <c r="H118" s="128"/>
      <c r="I118" s="128"/>
      <c r="J118" s="129"/>
    </row>
    <row r="119" spans="1:10" ht="36" customHeight="1" x14ac:dyDescent="0.25">
      <c r="A119" s="7" t="s">
        <v>113</v>
      </c>
      <c r="B119" s="124" t="s">
        <v>198</v>
      </c>
      <c r="C119" s="125"/>
      <c r="D119" s="125"/>
      <c r="E119" s="126"/>
      <c r="F119" s="45">
        <f>H119*1.2</f>
        <v>90720</v>
      </c>
      <c r="G119" s="46">
        <f>H119*1.1</f>
        <v>83160</v>
      </c>
      <c r="H119" s="46">
        <v>75600</v>
      </c>
      <c r="I119" s="46">
        <f>H119*0.75</f>
        <v>56700</v>
      </c>
      <c r="J119" s="47">
        <f>H119*0.5</f>
        <v>37800</v>
      </c>
    </row>
    <row r="120" spans="1:10" ht="36" customHeight="1" x14ac:dyDescent="0.25">
      <c r="A120" s="7" t="s">
        <v>113</v>
      </c>
      <c r="B120" s="124" t="s">
        <v>231</v>
      </c>
      <c r="C120" s="125"/>
      <c r="D120" s="125"/>
      <c r="E120" s="126"/>
      <c r="F120" s="127">
        <v>55440</v>
      </c>
      <c r="G120" s="128"/>
      <c r="H120" s="128"/>
      <c r="I120" s="128"/>
      <c r="J120" s="129"/>
    </row>
    <row r="121" spans="1:10" ht="36" customHeight="1" x14ac:dyDescent="0.25">
      <c r="A121" s="7" t="s">
        <v>113</v>
      </c>
      <c r="B121" s="124" t="s">
        <v>200</v>
      </c>
      <c r="C121" s="125"/>
      <c r="D121" s="125"/>
      <c r="E121" s="126"/>
      <c r="F121" s="127">
        <v>10080</v>
      </c>
      <c r="G121" s="128"/>
      <c r="H121" s="128"/>
      <c r="I121" s="128"/>
      <c r="J121" s="129"/>
    </row>
    <row r="122" spans="1:10" ht="36" customHeight="1" thickBot="1" x14ac:dyDescent="0.3">
      <c r="A122" s="7"/>
      <c r="B122" s="124" t="s">
        <v>201</v>
      </c>
      <c r="C122" s="125"/>
      <c r="D122" s="125"/>
      <c r="E122" s="168"/>
      <c r="F122" s="24">
        <f>H122*1.2</f>
        <v>61560</v>
      </c>
      <c r="G122" s="24">
        <f>H122*1.1</f>
        <v>56430.000000000007</v>
      </c>
      <c r="H122" s="24">
        <v>51300</v>
      </c>
      <c r="I122" s="24">
        <f>H122*0.75</f>
        <v>38475</v>
      </c>
      <c r="J122" s="24">
        <f>H122*0.5</f>
        <v>25650</v>
      </c>
    </row>
    <row r="123" spans="1:10" ht="54" customHeight="1" thickBot="1" x14ac:dyDescent="0.3">
      <c r="A123" s="7"/>
      <c r="B123" s="130" t="s">
        <v>202</v>
      </c>
      <c r="C123" s="131"/>
      <c r="D123" s="131"/>
      <c r="E123" s="132"/>
      <c r="F123" s="133"/>
      <c r="G123" s="134"/>
      <c r="H123" s="134"/>
      <c r="I123" s="134"/>
      <c r="J123" s="135"/>
    </row>
    <row r="124" spans="1:10" ht="36" customHeight="1" thickBot="1" x14ac:dyDescent="0.3">
      <c r="A124" s="7"/>
      <c r="B124" s="136" t="s">
        <v>190</v>
      </c>
      <c r="C124" s="137"/>
      <c r="D124" s="137"/>
      <c r="E124" s="137"/>
      <c r="F124" s="137"/>
      <c r="G124" s="137"/>
      <c r="H124" s="137"/>
      <c r="I124" s="137"/>
      <c r="J124" s="138"/>
    </row>
    <row r="125" spans="1:10" ht="36" customHeight="1" x14ac:dyDescent="0.25">
      <c r="A125" s="7"/>
      <c r="B125" s="139" t="s">
        <v>203</v>
      </c>
      <c r="C125" s="140"/>
      <c r="D125" s="140"/>
      <c r="E125" s="141"/>
      <c r="F125" s="142">
        <v>90</v>
      </c>
      <c r="G125" s="143"/>
      <c r="H125" s="143"/>
      <c r="I125" s="143"/>
      <c r="J125" s="144"/>
    </row>
    <row r="126" spans="1:10" ht="36" customHeight="1" x14ac:dyDescent="0.25">
      <c r="A126" s="7"/>
      <c r="B126" s="124" t="s">
        <v>204</v>
      </c>
      <c r="C126" s="125"/>
      <c r="D126" s="125"/>
      <c r="E126" s="126"/>
      <c r="F126" s="127">
        <v>45</v>
      </c>
      <c r="G126" s="128"/>
      <c r="H126" s="128"/>
      <c r="I126" s="128"/>
      <c r="J126" s="129"/>
    </row>
    <row r="127" spans="1:10" ht="36" customHeight="1" x14ac:dyDescent="0.25">
      <c r="A127" s="7"/>
      <c r="B127" s="124" t="s">
        <v>205</v>
      </c>
      <c r="C127" s="125"/>
      <c r="D127" s="125"/>
      <c r="E127" s="126"/>
      <c r="F127" s="127">
        <v>45</v>
      </c>
      <c r="G127" s="128"/>
      <c r="H127" s="128"/>
      <c r="I127" s="128"/>
      <c r="J127" s="129"/>
    </row>
    <row r="128" spans="1:10" ht="36" customHeight="1" x14ac:dyDescent="0.25">
      <c r="A128" s="7"/>
      <c r="B128" s="124" t="s">
        <v>206</v>
      </c>
      <c r="C128" s="125"/>
      <c r="D128" s="125"/>
      <c r="E128" s="126"/>
      <c r="F128" s="127">
        <v>90</v>
      </c>
      <c r="G128" s="128"/>
      <c r="H128" s="128"/>
      <c r="I128" s="128"/>
      <c r="J128" s="129"/>
    </row>
    <row r="129" spans="1:10" ht="36" customHeight="1" thickBot="1" x14ac:dyDescent="0.3">
      <c r="A129" s="7"/>
      <c r="B129" s="124" t="s">
        <v>207</v>
      </c>
      <c r="C129" s="125"/>
      <c r="D129" s="125"/>
      <c r="E129" s="126"/>
      <c r="F129" s="127">
        <v>90</v>
      </c>
      <c r="G129" s="128"/>
      <c r="H129" s="128"/>
      <c r="I129" s="128"/>
      <c r="J129" s="129"/>
    </row>
    <row r="130" spans="1:10" ht="24" customHeight="1" thickBot="1" x14ac:dyDescent="0.3">
      <c r="A130" s="7"/>
      <c r="B130" s="115"/>
      <c r="C130" s="116"/>
      <c r="D130" s="116"/>
      <c r="E130" s="117"/>
      <c r="F130" s="118"/>
      <c r="G130" s="119"/>
      <c r="H130" s="119"/>
      <c r="I130" s="119"/>
      <c r="J130" s="120"/>
    </row>
    <row r="131" spans="1:10" ht="21" customHeight="1" x14ac:dyDescent="0.25">
      <c r="A131" s="7"/>
      <c r="B131" s="25"/>
      <c r="C131" s="26"/>
      <c r="D131" s="26"/>
      <c r="E131" s="26"/>
      <c r="F131" s="27"/>
      <c r="G131" s="27"/>
      <c r="H131" s="27"/>
      <c r="I131" s="27"/>
      <c r="J131" s="27"/>
    </row>
    <row r="132" spans="1:10" ht="56.25" customHeight="1" x14ac:dyDescent="0.25">
      <c r="A132" s="7"/>
      <c r="B132" s="121" t="s">
        <v>264</v>
      </c>
      <c r="C132" s="121"/>
      <c r="D132" s="121"/>
      <c r="E132" s="121"/>
      <c r="F132" s="121"/>
      <c r="G132" s="121"/>
      <c r="H132" s="121"/>
      <c r="I132" s="121"/>
      <c r="J132" s="121"/>
    </row>
    <row r="133" spans="1:10" ht="41.25" customHeight="1" x14ac:dyDescent="0.25">
      <c r="A133" s="7"/>
      <c r="B133" s="121" t="s">
        <v>209</v>
      </c>
      <c r="C133" s="121"/>
      <c r="D133" s="121"/>
      <c r="E133" s="121"/>
      <c r="F133" s="121"/>
      <c r="G133" s="121"/>
      <c r="H133" s="121"/>
      <c r="I133" s="121"/>
      <c r="J133" s="121"/>
    </row>
    <row r="134" spans="1:10" ht="21" x14ac:dyDescent="0.25">
      <c r="A134" s="7" t="s">
        <v>113</v>
      </c>
      <c r="B134" s="122" t="s">
        <v>268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42" customHeight="1" x14ac:dyDescent="0.25">
      <c r="A135" s="7"/>
      <c r="B135" s="123" t="s">
        <v>211</v>
      </c>
      <c r="C135" s="123"/>
      <c r="D135" s="123"/>
      <c r="E135" s="123"/>
      <c r="F135" s="123"/>
      <c r="G135" s="123"/>
      <c r="H135" s="123"/>
      <c r="I135" s="123"/>
      <c r="J135" s="123"/>
    </row>
    <row r="136" spans="1:10" ht="21" x14ac:dyDescent="0.25">
      <c r="A136" s="7"/>
    </row>
  </sheetData>
  <sheetProtection selectLockedCells="1" selectUnlockedCells="1"/>
  <mergeCells count="249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52012.799999999996</v>
      </c>
      <c r="G8" s="16">
        <f>H8*1.1</f>
        <v>47678.400000000001</v>
      </c>
      <c r="H8" s="16">
        <v>43344</v>
      </c>
      <c r="I8" s="16">
        <f>H8*0.75</f>
        <v>32508</v>
      </c>
      <c r="J8" s="16">
        <f>H8*0.5</f>
        <v>21672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72835.199999999997</v>
      </c>
      <c r="G9" s="17">
        <f>H9*1.1</f>
        <v>66765.600000000006</v>
      </c>
      <c r="H9" s="17">
        <v>60696</v>
      </c>
      <c r="I9" s="17">
        <f>H9*0.75</f>
        <v>45522</v>
      </c>
      <c r="J9" s="17">
        <f>H9*0.5</f>
        <v>30348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55814.400000000001</v>
      </c>
      <c r="G11" s="16">
        <f>H11*1.1</f>
        <v>51163.200000000004</v>
      </c>
      <c r="H11" s="16">
        <v>46512</v>
      </c>
      <c r="I11" s="16">
        <f>H11*0.75</f>
        <v>34884</v>
      </c>
      <c r="J11" s="16">
        <f>H11*0.5</f>
        <v>23256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78192</v>
      </c>
      <c r="G12" s="17">
        <f>H12*1.1</f>
        <v>71676</v>
      </c>
      <c r="H12" s="17">
        <v>65160</v>
      </c>
      <c r="I12" s="17">
        <f>H12*0.75</f>
        <v>48870</v>
      </c>
      <c r="J12" s="17">
        <f>H12*0.5</f>
        <v>32580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6732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10080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1584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2232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2592 до 51840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2592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5184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7776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10368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12960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15552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18144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20736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23328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25920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28512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31104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33696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36288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38880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41472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44064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46656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49248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51840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33624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3420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33624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6732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13464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24840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198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3240 до 56160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11340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1134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5148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29520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29376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30096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46800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56160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14868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29376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36108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342">
        <v>41040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3240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11340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7560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41580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6732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2880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36000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21600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35424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41760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41760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42480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65520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78624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20880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41760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51120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5040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58320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10080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16848</v>
      </c>
      <c r="G96" s="46">
        <f>H96*1.1</f>
        <v>15444.000000000002</v>
      </c>
      <c r="H96" s="46">
        <v>14040</v>
      </c>
      <c r="I96" s="46">
        <f>H96*0.75</f>
        <v>10530</v>
      </c>
      <c r="J96" s="47">
        <f>H96*0.5</f>
        <v>7020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14400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6732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24192</v>
      </c>
      <c r="G99" s="46">
        <f>H99*1.1</f>
        <v>22176</v>
      </c>
      <c r="H99" s="46">
        <v>20160</v>
      </c>
      <c r="I99" s="46">
        <f>H99*0.75</f>
        <v>15120</v>
      </c>
      <c r="J99" s="47">
        <f>H99*0.5</f>
        <v>10080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20160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10080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68"/>
      <c r="F102" s="24">
        <f>H102*1.2</f>
        <v>17280</v>
      </c>
      <c r="G102" s="24">
        <f>H102*1.1</f>
        <v>15840.000000000002</v>
      </c>
      <c r="H102" s="24">
        <v>14400</v>
      </c>
      <c r="I102" s="24">
        <f>H102*0.75</f>
        <v>10800</v>
      </c>
      <c r="J102" s="24">
        <f>H102*0.5</f>
        <v>7200</v>
      </c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69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89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45360</v>
      </c>
      <c r="G9" s="17">
        <f>H9*1.1</f>
        <v>41580</v>
      </c>
      <c r="H9" s="17">
        <v>37800</v>
      </c>
      <c r="I9" s="17">
        <f>H9*0.75</f>
        <v>28350</v>
      </c>
      <c r="J9" s="17">
        <f>H9*0.5</f>
        <v>18900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6480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9360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4320 до 86400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4320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8640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12960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17280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21600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25920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30240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34560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38880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43200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47520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51840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56160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60480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64800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69120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73440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77760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82080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86400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34200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4320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2160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34200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7200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20520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24120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198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3060 до 59760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10800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1080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2700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60048</v>
      </c>
      <c r="G59" s="166"/>
      <c r="H59" s="166"/>
      <c r="I59" s="166"/>
      <c r="J59" s="167"/>
    </row>
    <row r="60" spans="1:10" ht="24" customHeight="1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9720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50400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10800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19800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23760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30600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54000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7200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342">
        <v>59760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3060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10800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9360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32400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36000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5400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14400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18000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30060</v>
      </c>
      <c r="G78" s="342"/>
      <c r="H78" s="342"/>
      <c r="I78" s="342"/>
      <c r="J78" s="343"/>
    </row>
    <row r="79" spans="1:10" ht="34.5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13680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70560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15120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28080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33696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43200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75600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10080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4320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45360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50400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17280</v>
      </c>
      <c r="G96" s="46">
        <f>H96*1.1</f>
        <v>15840.000000000002</v>
      </c>
      <c r="H96" s="46">
        <v>14400</v>
      </c>
      <c r="I96" s="46">
        <f>H96*0.75</f>
        <v>10800</v>
      </c>
      <c r="J96" s="47">
        <f>H96*0.5</f>
        <v>7200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32400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23400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24192</v>
      </c>
      <c r="G99" s="46">
        <f>H99*1.1</f>
        <v>22176</v>
      </c>
      <c r="H99" s="46">
        <v>20160</v>
      </c>
      <c r="I99" s="46">
        <f>H99*0.75</f>
        <v>15120</v>
      </c>
      <c r="J99" s="47">
        <f>H99*0.5</f>
        <v>10080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45360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33120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68"/>
      <c r="F102" s="24">
        <f>H102*1.2</f>
        <v>14385.6</v>
      </c>
      <c r="G102" s="24">
        <f>H102*1.1</f>
        <v>13186.800000000001</v>
      </c>
      <c r="H102" s="24">
        <v>11988</v>
      </c>
      <c r="I102" s="24">
        <f>H102*0.75</f>
        <v>8991</v>
      </c>
      <c r="J102" s="24">
        <f>H102*0.5</f>
        <v>5994</v>
      </c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customHeight="1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58" activePane="bottomLeft" state="frozen"/>
      <selection activeCell="J115" sqref="J115"/>
      <selection pane="bottomLeft" activeCell="F166" sqref="F166:J166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0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72144</v>
      </c>
      <c r="G9" s="16">
        <f>H9*1.1</f>
        <v>66132</v>
      </c>
      <c r="H9" s="16">
        <v>60120</v>
      </c>
      <c r="I9" s="16">
        <f>H9*0.75</f>
        <v>45090</v>
      </c>
      <c r="J9" s="16">
        <f>H9*0.5</f>
        <v>30060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101001.59999999999</v>
      </c>
      <c r="G10" s="17">
        <f>H10*1.1</f>
        <v>92584.8</v>
      </c>
      <c r="H10" s="17">
        <v>84168</v>
      </c>
      <c r="I10" s="17">
        <f>H10*0.75</f>
        <v>63126</v>
      </c>
      <c r="J10" s="17">
        <f>H10*0.5</f>
        <v>42084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82080</v>
      </c>
      <c r="G12" s="16">
        <f>H12*1.1</f>
        <v>75240</v>
      </c>
      <c r="H12" s="16">
        <v>68400</v>
      </c>
      <c r="I12" s="16">
        <f>H12*0.75</f>
        <v>51300</v>
      </c>
      <c r="J12" s="16">
        <f>H12*0.5</f>
        <v>34200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114912</v>
      </c>
      <c r="G13" s="17">
        <f>H13*1.1</f>
        <v>105336.00000000001</v>
      </c>
      <c r="H13" s="17">
        <v>95760</v>
      </c>
      <c r="I13" s="17">
        <f>H13*0.75</f>
        <v>71820</v>
      </c>
      <c r="J13" s="17">
        <f>H13*0.5</f>
        <v>47880</v>
      </c>
    </row>
    <row r="14" spans="1:10" ht="24" customHeight="1" thickBot="1" x14ac:dyDescent="0.3">
      <c r="A14" s="7"/>
      <c r="B14" s="115"/>
      <c r="C14" s="185"/>
      <c r="D14" s="185"/>
      <c r="E14" s="186"/>
      <c r="F14" s="251"/>
      <c r="G14" s="252"/>
      <c r="H14" s="252"/>
      <c r="I14" s="252"/>
      <c r="J14" s="253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38">
        <v>14940</v>
      </c>
      <c r="G15" s="239"/>
      <c r="H15" s="239"/>
      <c r="I15" s="239"/>
      <c r="J15" s="240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442">
        <v>21600</v>
      </c>
      <c r="G16" s="243"/>
      <c r="H16" s="243"/>
      <c r="I16" s="243"/>
      <c r="J16" s="244"/>
    </row>
    <row r="17" spans="1:10" ht="24" customHeight="1" thickBot="1" x14ac:dyDescent="0.3">
      <c r="A17" s="7"/>
      <c r="B17" s="115"/>
      <c r="C17" s="185"/>
      <c r="D17" s="185"/>
      <c r="E17" s="186"/>
      <c r="F17" s="232"/>
      <c r="G17" s="233"/>
      <c r="H17" s="233"/>
      <c r="I17" s="233"/>
      <c r="J17" s="234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07">
        <v>1440</v>
      </c>
      <c r="G18" s="208"/>
      <c r="H18" s="208"/>
      <c r="I18" s="208"/>
      <c r="J18" s="209"/>
    </row>
    <row r="19" spans="1:10" ht="36" customHeight="1" x14ac:dyDescent="0.25">
      <c r="A19" s="7" t="s">
        <v>113</v>
      </c>
      <c r="B19" s="145" t="s">
        <v>120</v>
      </c>
      <c r="C19" s="168"/>
      <c r="D19" s="168"/>
      <c r="E19" s="126"/>
      <c r="F19" s="151">
        <v>2016</v>
      </c>
      <c r="G19" s="128"/>
      <c r="H19" s="128"/>
      <c r="I19" s="128"/>
      <c r="J19" s="129"/>
    </row>
    <row r="20" spans="1:10" ht="30" customHeight="1" x14ac:dyDescent="0.25">
      <c r="A20" s="425" t="s">
        <v>269</v>
      </c>
      <c r="B20" s="426"/>
      <c r="C20" s="426"/>
      <c r="D20" s="426"/>
      <c r="E20" s="426"/>
      <c r="F20" s="426"/>
      <c r="G20" s="426"/>
      <c r="H20" s="426"/>
      <c r="I20" s="426"/>
      <c r="J20" s="426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190" t="str">
        <f>"Цена от "&amp;MIN(F22:F71)&amp;" до "&amp;MAX(F22:F71)</f>
        <v>Цена от 13680 до 348840</v>
      </c>
      <c r="G21" s="191"/>
      <c r="H21" s="191"/>
      <c r="I21" s="191"/>
      <c r="J21" s="192"/>
    </row>
    <row r="22" spans="1:10" ht="36" customHeight="1" outlineLevel="1" x14ac:dyDescent="0.25">
      <c r="A22" s="7"/>
      <c r="B22" s="145" t="s">
        <v>122</v>
      </c>
      <c r="C22" s="168"/>
      <c r="D22" s="168"/>
      <c r="E22" s="126"/>
      <c r="F22" s="127">
        <v>13680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123</v>
      </c>
      <c r="C23" s="168"/>
      <c r="D23" s="168"/>
      <c r="E23" s="126"/>
      <c r="F23" s="127">
        <v>20520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124</v>
      </c>
      <c r="C24" s="168"/>
      <c r="D24" s="168"/>
      <c r="E24" s="126"/>
      <c r="F24" s="127">
        <v>27360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125</v>
      </c>
      <c r="C25" s="168"/>
      <c r="D25" s="168"/>
      <c r="E25" s="126"/>
      <c r="F25" s="127">
        <v>34200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126</v>
      </c>
      <c r="C26" s="168"/>
      <c r="D26" s="168"/>
      <c r="E26" s="126"/>
      <c r="F26" s="127">
        <v>41040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127</v>
      </c>
      <c r="C27" s="168"/>
      <c r="D27" s="168"/>
      <c r="E27" s="126"/>
      <c r="F27" s="127">
        <v>47880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128</v>
      </c>
      <c r="C28" s="168"/>
      <c r="D28" s="168"/>
      <c r="E28" s="126"/>
      <c r="F28" s="127">
        <v>54720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129</v>
      </c>
      <c r="C29" s="168"/>
      <c r="D29" s="168"/>
      <c r="E29" s="126"/>
      <c r="F29" s="127">
        <v>61560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130</v>
      </c>
      <c r="C30" s="168"/>
      <c r="D30" s="168"/>
      <c r="E30" s="126"/>
      <c r="F30" s="127">
        <v>68400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131</v>
      </c>
      <c r="C31" s="168"/>
      <c r="D31" s="168"/>
      <c r="E31" s="126"/>
      <c r="F31" s="127">
        <v>75240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132</v>
      </c>
      <c r="C32" s="168"/>
      <c r="D32" s="168"/>
      <c r="E32" s="126"/>
      <c r="F32" s="127">
        <v>82080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133</v>
      </c>
      <c r="C33" s="168"/>
      <c r="D33" s="168"/>
      <c r="E33" s="126"/>
      <c r="F33" s="127">
        <v>88920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134</v>
      </c>
      <c r="C34" s="168"/>
      <c r="D34" s="168"/>
      <c r="E34" s="126"/>
      <c r="F34" s="127">
        <v>95760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135</v>
      </c>
      <c r="C35" s="168"/>
      <c r="D35" s="168"/>
      <c r="E35" s="126"/>
      <c r="F35" s="127">
        <v>102600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136</v>
      </c>
      <c r="C36" s="168"/>
      <c r="D36" s="168"/>
      <c r="E36" s="126"/>
      <c r="F36" s="127">
        <v>109440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137</v>
      </c>
      <c r="C37" s="168"/>
      <c r="D37" s="168"/>
      <c r="E37" s="126"/>
      <c r="F37" s="127">
        <v>116280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138</v>
      </c>
      <c r="C38" s="168"/>
      <c r="D38" s="168"/>
      <c r="E38" s="126"/>
      <c r="F38" s="127">
        <v>123120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139</v>
      </c>
      <c r="C39" s="168"/>
      <c r="D39" s="168"/>
      <c r="E39" s="126"/>
      <c r="F39" s="127">
        <v>129960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140</v>
      </c>
      <c r="C40" s="168"/>
      <c r="D40" s="168"/>
      <c r="E40" s="126"/>
      <c r="F40" s="127">
        <v>136800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141</v>
      </c>
      <c r="C41" s="168"/>
      <c r="D41" s="168"/>
      <c r="E41" s="126"/>
      <c r="F41" s="127">
        <v>143640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234</v>
      </c>
      <c r="C42" s="168"/>
      <c r="D42" s="168"/>
      <c r="E42" s="126"/>
      <c r="F42" s="127">
        <v>150480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235</v>
      </c>
      <c r="C43" s="168"/>
      <c r="D43" s="168"/>
      <c r="E43" s="126"/>
      <c r="F43" s="127">
        <v>157320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236</v>
      </c>
      <c r="C44" s="168"/>
      <c r="D44" s="168"/>
      <c r="E44" s="126"/>
      <c r="F44" s="127">
        <v>164160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237</v>
      </c>
      <c r="C45" s="168"/>
      <c r="D45" s="168"/>
      <c r="E45" s="126"/>
      <c r="F45" s="127">
        <v>171000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238</v>
      </c>
      <c r="C46" s="168"/>
      <c r="D46" s="168"/>
      <c r="E46" s="126"/>
      <c r="F46" s="127">
        <v>177840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239</v>
      </c>
      <c r="C47" s="168"/>
      <c r="D47" s="168"/>
      <c r="E47" s="126"/>
      <c r="F47" s="127">
        <v>184680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240</v>
      </c>
      <c r="C48" s="168"/>
      <c r="D48" s="168"/>
      <c r="E48" s="126"/>
      <c r="F48" s="127">
        <v>191520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241</v>
      </c>
      <c r="C49" s="168"/>
      <c r="D49" s="168"/>
      <c r="E49" s="126"/>
      <c r="F49" s="127">
        <v>198360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242</v>
      </c>
      <c r="C50" s="168"/>
      <c r="D50" s="168"/>
      <c r="E50" s="126"/>
      <c r="F50" s="127">
        <v>205200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243</v>
      </c>
      <c r="C51" s="168"/>
      <c r="D51" s="168"/>
      <c r="E51" s="126"/>
      <c r="F51" s="127">
        <v>212040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244</v>
      </c>
      <c r="C52" s="168"/>
      <c r="D52" s="168"/>
      <c r="E52" s="126"/>
      <c r="F52" s="127">
        <v>218880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245</v>
      </c>
      <c r="C53" s="168"/>
      <c r="D53" s="168"/>
      <c r="E53" s="126"/>
      <c r="F53" s="127">
        <v>225720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246</v>
      </c>
      <c r="C54" s="168"/>
      <c r="D54" s="168"/>
      <c r="E54" s="126"/>
      <c r="F54" s="127">
        <v>232560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247</v>
      </c>
      <c r="C55" s="168"/>
      <c r="D55" s="168"/>
      <c r="E55" s="126"/>
      <c r="F55" s="127">
        <v>239400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248</v>
      </c>
      <c r="C56" s="168"/>
      <c r="D56" s="168"/>
      <c r="E56" s="126"/>
      <c r="F56" s="127">
        <v>246240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249</v>
      </c>
      <c r="C57" s="168"/>
      <c r="D57" s="168"/>
      <c r="E57" s="126"/>
      <c r="F57" s="127">
        <v>253080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250</v>
      </c>
      <c r="C58" s="168"/>
      <c r="D58" s="168"/>
      <c r="E58" s="126"/>
      <c r="F58" s="127">
        <v>259920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251</v>
      </c>
      <c r="C59" s="168"/>
      <c r="D59" s="168"/>
      <c r="E59" s="126"/>
      <c r="F59" s="127">
        <v>266760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252</v>
      </c>
      <c r="C60" s="168"/>
      <c r="D60" s="168"/>
      <c r="E60" s="126"/>
      <c r="F60" s="127">
        <v>273600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253</v>
      </c>
      <c r="C61" s="168"/>
      <c r="D61" s="168"/>
      <c r="E61" s="126"/>
      <c r="F61" s="127">
        <v>280440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353</v>
      </c>
      <c r="C62" s="168"/>
      <c r="D62" s="168"/>
      <c r="E62" s="126"/>
      <c r="F62" s="127">
        <v>287280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354</v>
      </c>
      <c r="C63" s="168"/>
      <c r="D63" s="168"/>
      <c r="E63" s="126"/>
      <c r="F63" s="127">
        <v>294120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355</v>
      </c>
      <c r="C64" s="168"/>
      <c r="D64" s="168"/>
      <c r="E64" s="126"/>
      <c r="F64" s="127">
        <v>300960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356</v>
      </c>
      <c r="C65" s="168"/>
      <c r="D65" s="168"/>
      <c r="E65" s="126"/>
      <c r="F65" s="127">
        <v>307800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357</v>
      </c>
      <c r="C66" s="168"/>
      <c r="D66" s="168"/>
      <c r="E66" s="126"/>
      <c r="F66" s="127">
        <v>314640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358</v>
      </c>
      <c r="C67" s="168"/>
      <c r="D67" s="168"/>
      <c r="E67" s="126"/>
      <c r="F67" s="127">
        <v>321480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359</v>
      </c>
      <c r="C68" s="168"/>
      <c r="D68" s="168"/>
      <c r="E68" s="126"/>
      <c r="F68" s="127">
        <v>328320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360</v>
      </c>
      <c r="C69" s="168"/>
      <c r="D69" s="168"/>
      <c r="E69" s="126"/>
      <c r="F69" s="127">
        <v>335160</v>
      </c>
      <c r="G69" s="128"/>
      <c r="H69" s="128"/>
      <c r="I69" s="128"/>
      <c r="J69" s="129"/>
    </row>
    <row r="70" spans="1:10" ht="36" customHeight="1" outlineLevel="1" x14ac:dyDescent="0.25">
      <c r="A70" s="7"/>
      <c r="B70" s="145" t="s">
        <v>361</v>
      </c>
      <c r="C70" s="168"/>
      <c r="D70" s="168"/>
      <c r="E70" s="126"/>
      <c r="F70" s="127">
        <v>342000</v>
      </c>
      <c r="G70" s="128"/>
      <c r="H70" s="128"/>
      <c r="I70" s="128"/>
      <c r="J70" s="129"/>
    </row>
    <row r="71" spans="1:10" ht="36" customHeight="1" outlineLevel="1" thickBot="1" x14ac:dyDescent="0.3">
      <c r="A71" s="7"/>
      <c r="B71" s="145" t="s">
        <v>362</v>
      </c>
      <c r="C71" s="168"/>
      <c r="D71" s="168"/>
      <c r="E71" s="126"/>
      <c r="F71" s="127">
        <v>348840</v>
      </c>
      <c r="G71" s="128"/>
      <c r="H71" s="128"/>
      <c r="I71" s="128"/>
      <c r="J71" s="129"/>
    </row>
    <row r="72" spans="1:10" ht="30" customHeight="1" thickBot="1" x14ac:dyDescent="0.4">
      <c r="A72" s="69" t="s">
        <v>270</v>
      </c>
      <c r="B72" s="70"/>
      <c r="C72" s="71"/>
      <c r="D72" s="71"/>
      <c r="E72" s="71"/>
      <c r="F72" s="254" t="s">
        <v>270</v>
      </c>
      <c r="G72" s="290"/>
      <c r="H72" s="290"/>
      <c r="I72" s="290"/>
      <c r="J72" s="291"/>
    </row>
    <row r="73" spans="1:10" ht="36" customHeight="1" thickBot="1" x14ac:dyDescent="0.3">
      <c r="A73" s="7" t="s">
        <v>111</v>
      </c>
      <c r="B73" s="202" t="s">
        <v>271</v>
      </c>
      <c r="C73" s="203"/>
      <c r="D73" s="203"/>
      <c r="E73" s="204"/>
      <c r="F73" s="16">
        <f>H73*1.2</f>
        <v>72144</v>
      </c>
      <c r="G73" s="16">
        <f>H73*1.1</f>
        <v>66132</v>
      </c>
      <c r="H73" s="16">
        <v>60120</v>
      </c>
      <c r="I73" s="16">
        <f>H73*0.75</f>
        <v>45090</v>
      </c>
      <c r="J73" s="16">
        <f>H73*0.5</f>
        <v>30060</v>
      </c>
    </row>
    <row r="74" spans="1:10" ht="34.5" customHeight="1" thickBot="1" x14ac:dyDescent="0.3">
      <c r="A74" s="7"/>
      <c r="B74" s="115"/>
      <c r="C74" s="116"/>
      <c r="D74" s="116"/>
      <c r="E74" s="117"/>
      <c r="F74" s="254" t="s">
        <v>270</v>
      </c>
      <c r="G74" s="290"/>
      <c r="H74" s="290"/>
      <c r="I74" s="290"/>
      <c r="J74" s="291"/>
    </row>
    <row r="75" spans="1:10" ht="36" customHeight="1" thickBot="1" x14ac:dyDescent="0.3">
      <c r="A75" s="7" t="s">
        <v>111</v>
      </c>
      <c r="B75" s="202" t="s">
        <v>272</v>
      </c>
      <c r="C75" s="203"/>
      <c r="D75" s="203"/>
      <c r="E75" s="204"/>
      <c r="F75" s="16">
        <f>H75*1.2</f>
        <v>82080</v>
      </c>
      <c r="G75" s="16">
        <f>H75*1.1</f>
        <v>75240</v>
      </c>
      <c r="H75" s="16">
        <v>68400</v>
      </c>
      <c r="I75" s="16">
        <f>H75*0.75</f>
        <v>51300</v>
      </c>
      <c r="J75" s="16">
        <f>H75*0.5</f>
        <v>34200</v>
      </c>
    </row>
    <row r="76" spans="1:10" ht="24" customHeight="1" thickBot="1" x14ac:dyDescent="0.3">
      <c r="A76" s="7"/>
      <c r="B76" s="115"/>
      <c r="C76" s="185"/>
      <c r="D76" s="185"/>
      <c r="E76" s="186"/>
      <c r="F76" s="254" t="s">
        <v>270</v>
      </c>
      <c r="G76" s="290"/>
      <c r="H76" s="290"/>
      <c r="I76" s="290"/>
      <c r="J76" s="291"/>
    </row>
    <row r="77" spans="1:10" ht="36" customHeight="1" thickBot="1" x14ac:dyDescent="0.3">
      <c r="A77" s="7" t="s">
        <v>111</v>
      </c>
      <c r="B77" s="145" t="s">
        <v>273</v>
      </c>
      <c r="C77" s="168"/>
      <c r="D77" s="168"/>
      <c r="E77" s="126"/>
      <c r="F77" s="263">
        <v>1440</v>
      </c>
      <c r="G77" s="446"/>
      <c r="H77" s="446"/>
      <c r="I77" s="446"/>
      <c r="J77" s="447"/>
    </row>
    <row r="78" spans="1:10" ht="30" customHeight="1" thickBot="1" x14ac:dyDescent="0.3">
      <c r="A78" s="254"/>
      <c r="B78" s="290"/>
      <c r="C78" s="290"/>
      <c r="D78" s="290"/>
      <c r="E78" s="291"/>
      <c r="F78" s="254" t="s">
        <v>270</v>
      </c>
      <c r="G78" s="290"/>
      <c r="H78" s="290"/>
      <c r="I78" s="290"/>
      <c r="J78" s="291"/>
    </row>
    <row r="79" spans="1:10" ht="36" customHeight="1" thickBot="1" x14ac:dyDescent="0.3">
      <c r="A79" s="7"/>
      <c r="B79" s="187" t="s">
        <v>121</v>
      </c>
      <c r="C79" s="188"/>
      <c r="D79" s="188"/>
      <c r="E79" s="189"/>
      <c r="F79" s="443" t="str">
        <f>"Цена от "&amp;MIN(F80:F104)&amp;" до "&amp;MAX(F80:F104)</f>
        <v>Цена от 13680 до 177840</v>
      </c>
      <c r="G79" s="444"/>
      <c r="H79" s="444"/>
      <c r="I79" s="444"/>
      <c r="J79" s="445"/>
    </row>
    <row r="80" spans="1:10" ht="36" customHeight="1" outlineLevel="1" x14ac:dyDescent="0.25">
      <c r="A80" s="7"/>
      <c r="B80" s="145" t="s">
        <v>274</v>
      </c>
      <c r="C80" s="168"/>
      <c r="D80" s="168"/>
      <c r="E80" s="168"/>
      <c r="F80" s="238">
        <v>13680</v>
      </c>
      <c r="G80" s="239"/>
      <c r="H80" s="239"/>
      <c r="I80" s="239"/>
      <c r="J80" s="240"/>
    </row>
    <row r="81" spans="1:10" ht="36" customHeight="1" outlineLevel="1" x14ac:dyDescent="0.25">
      <c r="A81" s="7"/>
      <c r="B81" s="145" t="s">
        <v>275</v>
      </c>
      <c r="C81" s="168"/>
      <c r="D81" s="168"/>
      <c r="E81" s="168"/>
      <c r="F81" s="183">
        <v>20520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276</v>
      </c>
      <c r="C82" s="168"/>
      <c r="D82" s="168"/>
      <c r="E82" s="168"/>
      <c r="F82" s="183">
        <v>27360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277</v>
      </c>
      <c r="C83" s="168"/>
      <c r="D83" s="168"/>
      <c r="E83" s="168"/>
      <c r="F83" s="183">
        <v>34200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278</v>
      </c>
      <c r="C84" s="168"/>
      <c r="D84" s="168"/>
      <c r="E84" s="168"/>
      <c r="F84" s="183">
        <v>41040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279</v>
      </c>
      <c r="C85" s="168"/>
      <c r="D85" s="168"/>
      <c r="E85" s="168"/>
      <c r="F85" s="183">
        <v>47880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280</v>
      </c>
      <c r="C86" s="168"/>
      <c r="D86" s="168"/>
      <c r="E86" s="168"/>
      <c r="F86" s="183">
        <v>54720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281</v>
      </c>
      <c r="C87" s="168"/>
      <c r="D87" s="168"/>
      <c r="E87" s="168"/>
      <c r="F87" s="183">
        <v>61560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282</v>
      </c>
      <c r="C88" s="168"/>
      <c r="D88" s="168"/>
      <c r="E88" s="168"/>
      <c r="F88" s="183">
        <v>68400</v>
      </c>
      <c r="G88" s="169"/>
      <c r="H88" s="169"/>
      <c r="I88" s="169"/>
      <c r="J88" s="184"/>
    </row>
    <row r="89" spans="1:10" ht="36" customHeight="1" outlineLevel="1" x14ac:dyDescent="0.25">
      <c r="A89" s="7"/>
      <c r="B89" s="145" t="s">
        <v>283</v>
      </c>
      <c r="C89" s="168"/>
      <c r="D89" s="168"/>
      <c r="E89" s="168"/>
      <c r="F89" s="183">
        <v>75240</v>
      </c>
      <c r="G89" s="169"/>
      <c r="H89" s="169"/>
      <c r="I89" s="169"/>
      <c r="J89" s="184"/>
    </row>
    <row r="90" spans="1:10" ht="36" customHeight="1" outlineLevel="1" x14ac:dyDescent="0.25">
      <c r="A90" s="7"/>
      <c r="B90" s="145" t="s">
        <v>284</v>
      </c>
      <c r="C90" s="168"/>
      <c r="D90" s="168"/>
      <c r="E90" s="168"/>
      <c r="F90" s="183">
        <v>82080</v>
      </c>
      <c r="G90" s="169"/>
      <c r="H90" s="169"/>
      <c r="I90" s="169"/>
      <c r="J90" s="184"/>
    </row>
    <row r="91" spans="1:10" ht="36" customHeight="1" outlineLevel="1" x14ac:dyDescent="0.25">
      <c r="A91" s="7"/>
      <c r="B91" s="145" t="s">
        <v>285</v>
      </c>
      <c r="C91" s="168"/>
      <c r="D91" s="168"/>
      <c r="E91" s="168"/>
      <c r="F91" s="183">
        <v>88920</v>
      </c>
      <c r="G91" s="169"/>
      <c r="H91" s="169"/>
      <c r="I91" s="169"/>
      <c r="J91" s="184"/>
    </row>
    <row r="92" spans="1:10" ht="36" customHeight="1" outlineLevel="1" x14ac:dyDescent="0.25">
      <c r="A92" s="7"/>
      <c r="B92" s="145" t="s">
        <v>286</v>
      </c>
      <c r="C92" s="168"/>
      <c r="D92" s="168"/>
      <c r="E92" s="168"/>
      <c r="F92" s="183">
        <v>95760</v>
      </c>
      <c r="G92" s="169"/>
      <c r="H92" s="169"/>
      <c r="I92" s="169"/>
      <c r="J92" s="184"/>
    </row>
    <row r="93" spans="1:10" ht="36" customHeight="1" outlineLevel="1" x14ac:dyDescent="0.25">
      <c r="A93" s="7"/>
      <c r="B93" s="145" t="s">
        <v>287</v>
      </c>
      <c r="C93" s="168"/>
      <c r="D93" s="168"/>
      <c r="E93" s="168"/>
      <c r="F93" s="183">
        <v>102600</v>
      </c>
      <c r="G93" s="169"/>
      <c r="H93" s="169"/>
      <c r="I93" s="169"/>
      <c r="J93" s="184"/>
    </row>
    <row r="94" spans="1:10" ht="36" customHeight="1" outlineLevel="1" x14ac:dyDescent="0.25">
      <c r="A94" s="7"/>
      <c r="B94" s="145" t="s">
        <v>288</v>
      </c>
      <c r="C94" s="168"/>
      <c r="D94" s="168"/>
      <c r="E94" s="168"/>
      <c r="F94" s="183">
        <v>109440</v>
      </c>
      <c r="G94" s="169"/>
      <c r="H94" s="169"/>
      <c r="I94" s="169"/>
      <c r="J94" s="184"/>
    </row>
    <row r="95" spans="1:10" ht="36" customHeight="1" outlineLevel="1" x14ac:dyDescent="0.25">
      <c r="A95" s="7"/>
      <c r="B95" s="145" t="s">
        <v>289</v>
      </c>
      <c r="C95" s="168"/>
      <c r="D95" s="168"/>
      <c r="E95" s="168"/>
      <c r="F95" s="183">
        <v>116280</v>
      </c>
      <c r="G95" s="169"/>
      <c r="H95" s="169"/>
      <c r="I95" s="169"/>
      <c r="J95" s="184"/>
    </row>
    <row r="96" spans="1:10" ht="36" customHeight="1" outlineLevel="1" x14ac:dyDescent="0.25">
      <c r="A96" s="7"/>
      <c r="B96" s="145" t="s">
        <v>290</v>
      </c>
      <c r="C96" s="168"/>
      <c r="D96" s="168"/>
      <c r="E96" s="168"/>
      <c r="F96" s="183">
        <v>123120</v>
      </c>
      <c r="G96" s="169"/>
      <c r="H96" s="169"/>
      <c r="I96" s="169"/>
      <c r="J96" s="184"/>
    </row>
    <row r="97" spans="1:10" ht="36" customHeight="1" outlineLevel="1" x14ac:dyDescent="0.25">
      <c r="A97" s="7"/>
      <c r="B97" s="145" t="s">
        <v>291</v>
      </c>
      <c r="C97" s="168"/>
      <c r="D97" s="168"/>
      <c r="E97" s="168"/>
      <c r="F97" s="183">
        <v>129960</v>
      </c>
      <c r="G97" s="169"/>
      <c r="H97" s="169"/>
      <c r="I97" s="169"/>
      <c r="J97" s="184"/>
    </row>
    <row r="98" spans="1:10" ht="36" customHeight="1" outlineLevel="1" x14ac:dyDescent="0.25">
      <c r="A98" s="7"/>
      <c r="B98" s="145" t="s">
        <v>292</v>
      </c>
      <c r="C98" s="168"/>
      <c r="D98" s="168"/>
      <c r="E98" s="168"/>
      <c r="F98" s="183">
        <v>136800</v>
      </c>
      <c r="G98" s="169"/>
      <c r="H98" s="169"/>
      <c r="I98" s="169"/>
      <c r="J98" s="184"/>
    </row>
    <row r="99" spans="1:10" ht="36" customHeight="1" outlineLevel="1" x14ac:dyDescent="0.25">
      <c r="A99" s="7"/>
      <c r="B99" s="145" t="s">
        <v>293</v>
      </c>
      <c r="C99" s="168"/>
      <c r="D99" s="168"/>
      <c r="E99" s="168"/>
      <c r="F99" s="183">
        <v>143640</v>
      </c>
      <c r="G99" s="169"/>
      <c r="H99" s="169"/>
      <c r="I99" s="169"/>
      <c r="J99" s="184"/>
    </row>
    <row r="100" spans="1:10" ht="36" customHeight="1" outlineLevel="1" x14ac:dyDescent="0.25">
      <c r="A100" s="7"/>
      <c r="B100" s="145" t="s">
        <v>294</v>
      </c>
      <c r="C100" s="168"/>
      <c r="D100" s="168"/>
      <c r="E100" s="168"/>
      <c r="F100" s="183">
        <v>150480</v>
      </c>
      <c r="G100" s="169"/>
      <c r="H100" s="169"/>
      <c r="I100" s="169"/>
      <c r="J100" s="184"/>
    </row>
    <row r="101" spans="1:10" ht="36" customHeight="1" outlineLevel="1" x14ac:dyDescent="0.25">
      <c r="A101" s="7"/>
      <c r="B101" s="145" t="s">
        <v>295</v>
      </c>
      <c r="C101" s="168"/>
      <c r="D101" s="168"/>
      <c r="E101" s="168"/>
      <c r="F101" s="183">
        <v>157320</v>
      </c>
      <c r="G101" s="169"/>
      <c r="H101" s="169"/>
      <c r="I101" s="169"/>
      <c r="J101" s="184"/>
    </row>
    <row r="102" spans="1:10" ht="36" customHeight="1" outlineLevel="1" x14ac:dyDescent="0.25">
      <c r="A102" s="7"/>
      <c r="B102" s="145" t="s">
        <v>296</v>
      </c>
      <c r="C102" s="168"/>
      <c r="D102" s="168"/>
      <c r="E102" s="168"/>
      <c r="F102" s="183">
        <v>164160</v>
      </c>
      <c r="G102" s="169"/>
      <c r="H102" s="169"/>
      <c r="I102" s="169"/>
      <c r="J102" s="184"/>
    </row>
    <row r="103" spans="1:10" ht="36" customHeight="1" outlineLevel="1" x14ac:dyDescent="0.25">
      <c r="A103" s="7"/>
      <c r="B103" s="145" t="s">
        <v>297</v>
      </c>
      <c r="C103" s="168"/>
      <c r="D103" s="168"/>
      <c r="E103" s="168"/>
      <c r="F103" s="183">
        <v>171000</v>
      </c>
      <c r="G103" s="169"/>
      <c r="H103" s="169"/>
      <c r="I103" s="169"/>
      <c r="J103" s="184"/>
    </row>
    <row r="104" spans="1:10" ht="36" customHeight="1" outlineLevel="1" x14ac:dyDescent="0.25">
      <c r="A104" s="7"/>
      <c r="B104" s="145" t="s">
        <v>298</v>
      </c>
      <c r="C104" s="168"/>
      <c r="D104" s="168"/>
      <c r="E104" s="168"/>
      <c r="F104" s="183">
        <v>177840</v>
      </c>
      <c r="G104" s="169"/>
      <c r="H104" s="169"/>
      <c r="I104" s="169"/>
      <c r="J104" s="184"/>
    </row>
    <row r="105" spans="1:10" ht="36" customHeight="1" outlineLevel="1" x14ac:dyDescent="0.25">
      <c r="A105" s="7"/>
      <c r="B105" s="145" t="s">
        <v>299</v>
      </c>
      <c r="C105" s="168"/>
      <c r="D105" s="168"/>
      <c r="E105" s="168"/>
      <c r="F105" s="183">
        <v>184680</v>
      </c>
      <c r="G105" s="169"/>
      <c r="H105" s="169"/>
      <c r="I105" s="169"/>
      <c r="J105" s="184"/>
    </row>
    <row r="106" spans="1:10" ht="36" customHeight="1" outlineLevel="1" x14ac:dyDescent="0.25">
      <c r="A106" s="7"/>
      <c r="B106" s="145" t="s">
        <v>300</v>
      </c>
      <c r="C106" s="168"/>
      <c r="D106" s="168"/>
      <c r="E106" s="168"/>
      <c r="F106" s="183">
        <v>191520</v>
      </c>
      <c r="G106" s="169"/>
      <c r="H106" s="169"/>
      <c r="I106" s="169"/>
      <c r="J106" s="184"/>
    </row>
    <row r="107" spans="1:10" ht="36" customHeight="1" outlineLevel="1" x14ac:dyDescent="0.25">
      <c r="A107" s="7"/>
      <c r="B107" s="145" t="s">
        <v>301</v>
      </c>
      <c r="C107" s="168"/>
      <c r="D107" s="168"/>
      <c r="E107" s="168"/>
      <c r="F107" s="183">
        <v>198360</v>
      </c>
      <c r="G107" s="169"/>
      <c r="H107" s="169"/>
      <c r="I107" s="169"/>
      <c r="J107" s="184"/>
    </row>
    <row r="108" spans="1:10" ht="36" customHeight="1" outlineLevel="1" x14ac:dyDescent="0.25">
      <c r="A108" s="7"/>
      <c r="B108" s="145" t="s">
        <v>302</v>
      </c>
      <c r="C108" s="168"/>
      <c r="D108" s="168"/>
      <c r="E108" s="168"/>
      <c r="F108" s="183">
        <v>205200</v>
      </c>
      <c r="G108" s="169"/>
      <c r="H108" s="169"/>
      <c r="I108" s="169"/>
      <c r="J108" s="184"/>
    </row>
    <row r="109" spans="1:10" ht="36" customHeight="1" outlineLevel="1" x14ac:dyDescent="0.25">
      <c r="A109" s="7"/>
      <c r="B109" s="145" t="s">
        <v>303</v>
      </c>
      <c r="C109" s="168"/>
      <c r="D109" s="168"/>
      <c r="E109" s="168"/>
      <c r="F109" s="183">
        <v>212040</v>
      </c>
      <c r="G109" s="169"/>
      <c r="H109" s="169"/>
      <c r="I109" s="169"/>
      <c r="J109" s="184"/>
    </row>
    <row r="110" spans="1:10" ht="36" customHeight="1" outlineLevel="1" x14ac:dyDescent="0.25">
      <c r="A110" s="7"/>
      <c r="B110" s="145" t="s">
        <v>304</v>
      </c>
      <c r="C110" s="168"/>
      <c r="D110" s="168"/>
      <c r="E110" s="168"/>
      <c r="F110" s="183">
        <v>218880</v>
      </c>
      <c r="G110" s="169"/>
      <c r="H110" s="169"/>
      <c r="I110" s="169"/>
      <c r="J110" s="184"/>
    </row>
    <row r="111" spans="1:10" ht="36" customHeight="1" outlineLevel="1" x14ac:dyDescent="0.25">
      <c r="A111" s="7"/>
      <c r="B111" s="145" t="s">
        <v>305</v>
      </c>
      <c r="C111" s="168"/>
      <c r="D111" s="168"/>
      <c r="E111" s="168"/>
      <c r="F111" s="183">
        <v>225720</v>
      </c>
      <c r="G111" s="169"/>
      <c r="H111" s="169"/>
      <c r="I111" s="169"/>
      <c r="J111" s="184"/>
    </row>
    <row r="112" spans="1:10" ht="36" customHeight="1" outlineLevel="1" x14ac:dyDescent="0.25">
      <c r="A112" s="7"/>
      <c r="B112" s="145" t="s">
        <v>306</v>
      </c>
      <c r="C112" s="168"/>
      <c r="D112" s="168"/>
      <c r="E112" s="168"/>
      <c r="F112" s="183">
        <v>232560</v>
      </c>
      <c r="G112" s="169"/>
      <c r="H112" s="169"/>
      <c r="I112" s="169"/>
      <c r="J112" s="184"/>
    </row>
    <row r="113" spans="1:10" ht="36" customHeight="1" outlineLevel="1" x14ac:dyDescent="0.25">
      <c r="A113" s="7"/>
      <c r="B113" s="145" t="s">
        <v>307</v>
      </c>
      <c r="C113" s="168"/>
      <c r="D113" s="168"/>
      <c r="E113" s="168"/>
      <c r="F113" s="183">
        <v>239400</v>
      </c>
      <c r="G113" s="169"/>
      <c r="H113" s="169"/>
      <c r="I113" s="169"/>
      <c r="J113" s="184"/>
    </row>
    <row r="114" spans="1:10" ht="36" customHeight="1" outlineLevel="1" x14ac:dyDescent="0.25">
      <c r="A114" s="7"/>
      <c r="B114" s="145" t="s">
        <v>308</v>
      </c>
      <c r="C114" s="168"/>
      <c r="D114" s="168"/>
      <c r="E114" s="168"/>
      <c r="F114" s="183">
        <v>246240</v>
      </c>
      <c r="G114" s="169"/>
      <c r="H114" s="169"/>
      <c r="I114" s="169"/>
      <c r="J114" s="184"/>
    </row>
    <row r="115" spans="1:10" ht="36" customHeight="1" outlineLevel="1" x14ac:dyDescent="0.25">
      <c r="A115" s="7"/>
      <c r="B115" s="145" t="s">
        <v>309</v>
      </c>
      <c r="C115" s="168"/>
      <c r="D115" s="168"/>
      <c r="E115" s="168"/>
      <c r="F115" s="183">
        <v>253080</v>
      </c>
      <c r="G115" s="169"/>
      <c r="H115" s="169"/>
      <c r="I115" s="169"/>
      <c r="J115" s="184"/>
    </row>
    <row r="116" spans="1:10" ht="36" customHeight="1" outlineLevel="1" x14ac:dyDescent="0.25">
      <c r="A116" s="7"/>
      <c r="B116" s="145" t="s">
        <v>310</v>
      </c>
      <c r="C116" s="168"/>
      <c r="D116" s="168"/>
      <c r="E116" s="168"/>
      <c r="F116" s="183">
        <v>259920</v>
      </c>
      <c r="G116" s="169"/>
      <c r="H116" s="169"/>
      <c r="I116" s="169"/>
      <c r="J116" s="184"/>
    </row>
    <row r="117" spans="1:10" ht="36" customHeight="1" outlineLevel="1" x14ac:dyDescent="0.25">
      <c r="A117" s="7"/>
      <c r="B117" s="145" t="s">
        <v>311</v>
      </c>
      <c r="C117" s="168"/>
      <c r="D117" s="168"/>
      <c r="E117" s="168"/>
      <c r="F117" s="183">
        <v>266760</v>
      </c>
      <c r="G117" s="169"/>
      <c r="H117" s="169"/>
      <c r="I117" s="169"/>
      <c r="J117" s="184"/>
    </row>
    <row r="118" spans="1:10" ht="36" customHeight="1" outlineLevel="1" x14ac:dyDescent="0.25">
      <c r="A118" s="7"/>
      <c r="B118" s="145" t="s">
        <v>312</v>
      </c>
      <c r="C118" s="168"/>
      <c r="D118" s="168"/>
      <c r="E118" s="168"/>
      <c r="F118" s="183">
        <v>273600</v>
      </c>
      <c r="G118" s="169"/>
      <c r="H118" s="169"/>
      <c r="I118" s="169"/>
      <c r="J118" s="184"/>
    </row>
    <row r="119" spans="1:10" ht="36" customHeight="1" outlineLevel="1" x14ac:dyDescent="0.25">
      <c r="A119" s="7"/>
      <c r="B119" s="145" t="s">
        <v>313</v>
      </c>
      <c r="C119" s="168"/>
      <c r="D119" s="168"/>
      <c r="E119" s="168"/>
      <c r="F119" s="183">
        <v>280440</v>
      </c>
      <c r="G119" s="169"/>
      <c r="H119" s="169"/>
      <c r="I119" s="169"/>
      <c r="J119" s="184"/>
    </row>
    <row r="120" spans="1:10" ht="36" customHeight="1" outlineLevel="1" x14ac:dyDescent="0.25">
      <c r="A120" s="7"/>
      <c r="B120" s="145" t="s">
        <v>363</v>
      </c>
      <c r="C120" s="168"/>
      <c r="D120" s="168"/>
      <c r="E120" s="168"/>
      <c r="F120" s="183">
        <v>287280</v>
      </c>
      <c r="G120" s="169"/>
      <c r="H120" s="169"/>
      <c r="I120" s="169"/>
      <c r="J120" s="184"/>
    </row>
    <row r="121" spans="1:10" ht="36" customHeight="1" outlineLevel="1" x14ac:dyDescent="0.25">
      <c r="A121" s="7"/>
      <c r="B121" s="145" t="s">
        <v>364</v>
      </c>
      <c r="C121" s="168"/>
      <c r="D121" s="168"/>
      <c r="E121" s="168"/>
      <c r="F121" s="183">
        <v>294120</v>
      </c>
      <c r="G121" s="169"/>
      <c r="H121" s="169"/>
      <c r="I121" s="169"/>
      <c r="J121" s="184"/>
    </row>
    <row r="122" spans="1:10" ht="36" customHeight="1" outlineLevel="1" x14ac:dyDescent="0.25">
      <c r="A122" s="7"/>
      <c r="B122" s="145" t="s">
        <v>365</v>
      </c>
      <c r="C122" s="168"/>
      <c r="D122" s="168"/>
      <c r="E122" s="168"/>
      <c r="F122" s="183">
        <v>300960</v>
      </c>
      <c r="G122" s="169"/>
      <c r="H122" s="169"/>
      <c r="I122" s="169"/>
      <c r="J122" s="184"/>
    </row>
    <row r="123" spans="1:10" ht="36" customHeight="1" outlineLevel="1" x14ac:dyDescent="0.25">
      <c r="A123" s="7"/>
      <c r="B123" s="145" t="s">
        <v>366</v>
      </c>
      <c r="C123" s="168"/>
      <c r="D123" s="168"/>
      <c r="E123" s="168"/>
      <c r="F123" s="183">
        <v>307800</v>
      </c>
      <c r="G123" s="169"/>
      <c r="H123" s="169"/>
      <c r="I123" s="169"/>
      <c r="J123" s="184"/>
    </row>
    <row r="124" spans="1:10" ht="36" customHeight="1" outlineLevel="1" x14ac:dyDescent="0.25">
      <c r="A124" s="7"/>
      <c r="B124" s="145" t="s">
        <v>367</v>
      </c>
      <c r="C124" s="168"/>
      <c r="D124" s="168"/>
      <c r="E124" s="168"/>
      <c r="F124" s="183">
        <v>314640</v>
      </c>
      <c r="G124" s="169"/>
      <c r="H124" s="169"/>
      <c r="I124" s="169"/>
      <c r="J124" s="184"/>
    </row>
    <row r="125" spans="1:10" ht="36" customHeight="1" outlineLevel="1" x14ac:dyDescent="0.25">
      <c r="A125" s="7"/>
      <c r="B125" s="145" t="s">
        <v>368</v>
      </c>
      <c r="C125" s="168"/>
      <c r="D125" s="168"/>
      <c r="E125" s="168"/>
      <c r="F125" s="183">
        <v>321480</v>
      </c>
      <c r="G125" s="169"/>
      <c r="H125" s="169"/>
      <c r="I125" s="169"/>
      <c r="J125" s="184"/>
    </row>
    <row r="126" spans="1:10" ht="36" customHeight="1" outlineLevel="1" x14ac:dyDescent="0.25">
      <c r="A126" s="7"/>
      <c r="B126" s="145" t="s">
        <v>369</v>
      </c>
      <c r="C126" s="168"/>
      <c r="D126" s="168"/>
      <c r="E126" s="168"/>
      <c r="F126" s="183">
        <v>328320</v>
      </c>
      <c r="G126" s="169"/>
      <c r="H126" s="169"/>
      <c r="I126" s="169"/>
      <c r="J126" s="184"/>
    </row>
    <row r="127" spans="1:10" ht="36" customHeight="1" outlineLevel="1" x14ac:dyDescent="0.25">
      <c r="A127" s="7"/>
      <c r="B127" s="145" t="s">
        <v>370</v>
      </c>
      <c r="C127" s="168"/>
      <c r="D127" s="168"/>
      <c r="E127" s="168"/>
      <c r="F127" s="183">
        <v>335160</v>
      </c>
      <c r="G127" s="169"/>
      <c r="H127" s="169"/>
      <c r="I127" s="169"/>
      <c r="J127" s="184"/>
    </row>
    <row r="128" spans="1:10" ht="36" customHeight="1" outlineLevel="1" x14ac:dyDescent="0.25">
      <c r="A128" s="7"/>
      <c r="B128" s="145" t="s">
        <v>371</v>
      </c>
      <c r="C128" s="168"/>
      <c r="D128" s="168"/>
      <c r="E128" s="168"/>
      <c r="F128" s="183">
        <v>342000</v>
      </c>
      <c r="G128" s="169"/>
      <c r="H128" s="169"/>
      <c r="I128" s="169"/>
      <c r="J128" s="184"/>
    </row>
    <row r="129" spans="1:10" ht="36" customHeight="1" outlineLevel="1" thickBot="1" x14ac:dyDescent="0.3">
      <c r="A129" s="7"/>
      <c r="B129" s="145" t="s">
        <v>372</v>
      </c>
      <c r="C129" s="168"/>
      <c r="D129" s="168"/>
      <c r="E129" s="168"/>
      <c r="F129" s="442">
        <v>348840</v>
      </c>
      <c r="G129" s="243"/>
      <c r="H129" s="243"/>
      <c r="I129" s="243"/>
      <c r="J129" s="244"/>
    </row>
    <row r="130" spans="1:10" ht="36" customHeight="1" thickBot="1" x14ac:dyDescent="0.3">
      <c r="A130" s="7"/>
      <c r="B130" s="177" t="s">
        <v>142</v>
      </c>
      <c r="C130" s="178"/>
      <c r="D130" s="178"/>
      <c r="E130" s="179"/>
      <c r="F130" s="190" t="str">
        <f>"Цена от "&amp;MIN(F131:F140)&amp;" до "&amp;MAX(F131:F140)</f>
        <v>Цена от 2340 до 61740</v>
      </c>
      <c r="G130" s="191"/>
      <c r="H130" s="191"/>
      <c r="I130" s="191"/>
      <c r="J130" s="192"/>
    </row>
    <row r="131" spans="1:10" ht="36" customHeight="1" x14ac:dyDescent="0.25">
      <c r="A131" s="7"/>
      <c r="B131" s="124" t="s">
        <v>143</v>
      </c>
      <c r="C131" s="125"/>
      <c r="D131" s="125"/>
      <c r="E131" s="126"/>
      <c r="F131" s="127">
        <v>8280</v>
      </c>
      <c r="G131" s="128"/>
      <c r="H131" s="128"/>
      <c r="I131" s="128"/>
      <c r="J131" s="129"/>
    </row>
    <row r="132" spans="1:10" ht="36" customHeight="1" x14ac:dyDescent="0.25">
      <c r="A132" s="7"/>
      <c r="B132" s="124" t="s">
        <v>212</v>
      </c>
      <c r="C132" s="125"/>
      <c r="D132" s="125"/>
      <c r="E132" s="126"/>
      <c r="F132" s="127">
        <v>5040</v>
      </c>
      <c r="G132" s="128"/>
      <c r="H132" s="128"/>
      <c r="I132" s="128"/>
      <c r="J132" s="129"/>
    </row>
    <row r="133" spans="1:10" ht="36" customHeight="1" x14ac:dyDescent="0.25">
      <c r="A133" s="7"/>
      <c r="B133" s="139" t="s">
        <v>145</v>
      </c>
      <c r="C133" s="140"/>
      <c r="D133" s="140"/>
      <c r="E133" s="141"/>
      <c r="F133" s="142">
        <v>61740</v>
      </c>
      <c r="G133" s="143"/>
      <c r="H133" s="143"/>
      <c r="I133" s="143"/>
      <c r="J133" s="144"/>
    </row>
    <row r="134" spans="1:10" ht="36" customHeight="1" x14ac:dyDescent="0.25">
      <c r="A134" s="7"/>
      <c r="B134" s="124" t="s">
        <v>146</v>
      </c>
      <c r="C134" s="125"/>
      <c r="D134" s="125"/>
      <c r="E134" s="126"/>
      <c r="F134" s="127">
        <v>13140</v>
      </c>
      <c r="G134" s="128"/>
      <c r="H134" s="128"/>
      <c r="I134" s="128"/>
      <c r="J134" s="129"/>
    </row>
    <row r="135" spans="1:10" ht="36" customHeight="1" x14ac:dyDescent="0.25">
      <c r="A135" s="7"/>
      <c r="B135" s="124" t="s">
        <v>147</v>
      </c>
      <c r="C135" s="125"/>
      <c r="D135" s="125"/>
      <c r="E135" s="126"/>
      <c r="F135" s="127">
        <v>38340</v>
      </c>
      <c r="G135" s="128"/>
      <c r="H135" s="128"/>
      <c r="I135" s="128"/>
      <c r="J135" s="129"/>
    </row>
    <row r="136" spans="1:10" ht="36" customHeight="1" x14ac:dyDescent="0.25">
      <c r="A136" s="7"/>
      <c r="B136" s="124" t="s">
        <v>148</v>
      </c>
      <c r="C136" s="125"/>
      <c r="D136" s="125"/>
      <c r="E136" s="126"/>
      <c r="F136" s="127">
        <v>2340</v>
      </c>
      <c r="G136" s="128"/>
      <c r="H136" s="128"/>
      <c r="I136" s="128"/>
      <c r="J136" s="129"/>
    </row>
    <row r="137" spans="1:10" ht="36" customHeight="1" x14ac:dyDescent="0.25">
      <c r="A137" s="7"/>
      <c r="B137" s="124" t="s">
        <v>149</v>
      </c>
      <c r="C137" s="125"/>
      <c r="D137" s="125"/>
      <c r="E137" s="126"/>
      <c r="F137" s="127">
        <v>2340</v>
      </c>
      <c r="G137" s="128"/>
      <c r="H137" s="128"/>
      <c r="I137" s="128"/>
      <c r="J137" s="129"/>
    </row>
    <row r="138" spans="1:10" ht="36" customHeight="1" x14ac:dyDescent="0.25">
      <c r="A138" s="7"/>
      <c r="B138" s="124" t="s">
        <v>150</v>
      </c>
      <c r="C138" s="125"/>
      <c r="D138" s="125"/>
      <c r="E138" s="126"/>
      <c r="F138" s="127">
        <v>4680</v>
      </c>
      <c r="G138" s="128"/>
      <c r="H138" s="128"/>
      <c r="I138" s="128"/>
      <c r="J138" s="129"/>
    </row>
    <row r="139" spans="1:10" ht="36" customHeight="1" x14ac:dyDescent="0.25">
      <c r="A139" s="7"/>
      <c r="B139" s="124" t="s">
        <v>151</v>
      </c>
      <c r="C139" s="125"/>
      <c r="D139" s="125"/>
      <c r="E139" s="126"/>
      <c r="F139" s="127">
        <v>7020</v>
      </c>
      <c r="G139" s="128"/>
      <c r="H139" s="128"/>
      <c r="I139" s="128"/>
      <c r="J139" s="129"/>
    </row>
    <row r="140" spans="1:10" ht="36" customHeight="1" thickBot="1" x14ac:dyDescent="0.3">
      <c r="A140" s="7"/>
      <c r="B140" s="124" t="s">
        <v>152</v>
      </c>
      <c r="C140" s="125"/>
      <c r="D140" s="125"/>
      <c r="E140" s="126"/>
      <c r="F140" s="127">
        <v>41940</v>
      </c>
      <c r="G140" s="128"/>
      <c r="H140" s="128"/>
      <c r="I140" s="128"/>
      <c r="J140" s="129"/>
    </row>
    <row r="141" spans="1:10" ht="21.75" customHeight="1" thickBot="1" x14ac:dyDescent="0.3">
      <c r="A141" s="7"/>
      <c r="B141" s="115"/>
      <c r="C141" s="116"/>
      <c r="D141" s="116"/>
      <c r="E141" s="117"/>
      <c r="F141" s="118" t="s">
        <v>153</v>
      </c>
      <c r="G141" s="119"/>
      <c r="H141" s="119"/>
      <c r="I141" s="119"/>
      <c r="J141" s="120"/>
    </row>
    <row r="142" spans="1:10" ht="36" customHeight="1" thickBot="1" x14ac:dyDescent="0.3">
      <c r="A142" s="7"/>
      <c r="B142" s="124" t="s">
        <v>154</v>
      </c>
      <c r="C142" s="125"/>
      <c r="D142" s="125"/>
      <c r="E142" s="126"/>
      <c r="F142" s="127">
        <v>198</v>
      </c>
      <c r="G142" s="128"/>
      <c r="H142" s="128"/>
      <c r="I142" s="128"/>
      <c r="J142" s="129"/>
    </row>
    <row r="143" spans="1:10" ht="54" customHeight="1" thickBot="1" x14ac:dyDescent="0.3">
      <c r="A143" s="7"/>
      <c r="B143" s="266" t="s">
        <v>213</v>
      </c>
      <c r="C143" s="267"/>
      <c r="D143" s="267"/>
      <c r="E143" s="268"/>
      <c r="F143" s="287" t="str">
        <f>"Цена от "&amp;MIN(F145,F150:F162)&amp;" до "&amp;MAX(F145,F150:F162)</f>
        <v>Цена от 3240 до 238140</v>
      </c>
      <c r="G143" s="288"/>
      <c r="H143" s="288"/>
      <c r="I143" s="288"/>
      <c r="J143" s="289"/>
    </row>
    <row r="144" spans="1:10" ht="24" customHeight="1" thickBot="1" x14ac:dyDescent="0.3">
      <c r="A144" s="7"/>
      <c r="B144" s="115"/>
      <c r="C144" s="116"/>
      <c r="D144" s="116"/>
      <c r="E144" s="117"/>
      <c r="F144" s="118"/>
      <c r="G144" s="119"/>
      <c r="H144" s="119"/>
      <c r="I144" s="119"/>
      <c r="J144" s="120"/>
    </row>
    <row r="145" spans="1:10" ht="36" customHeight="1" x14ac:dyDescent="0.25">
      <c r="A145" s="7"/>
      <c r="B145" s="124" t="s">
        <v>314</v>
      </c>
      <c r="C145" s="125"/>
      <c r="D145" s="125"/>
      <c r="E145" s="126"/>
      <c r="F145" s="127">
        <v>75600</v>
      </c>
      <c r="G145" s="128"/>
      <c r="H145" s="128"/>
      <c r="I145" s="128"/>
      <c r="J145" s="129"/>
    </row>
    <row r="146" spans="1:10" ht="36" customHeight="1" x14ac:dyDescent="0.25">
      <c r="A146" s="7"/>
      <c r="B146" s="162" t="s">
        <v>157</v>
      </c>
      <c r="C146" s="163"/>
      <c r="D146" s="163"/>
      <c r="E146" s="164"/>
      <c r="F146" s="127">
        <v>7560</v>
      </c>
      <c r="G146" s="128"/>
      <c r="H146" s="128"/>
      <c r="I146" s="128"/>
      <c r="J146" s="129"/>
    </row>
    <row r="147" spans="1:10" ht="36" customHeight="1" x14ac:dyDescent="0.25">
      <c r="A147" s="7"/>
      <c r="B147" s="162" t="s">
        <v>158</v>
      </c>
      <c r="C147" s="163"/>
      <c r="D147" s="163"/>
      <c r="E147" s="164"/>
      <c r="F147" s="127">
        <v>18900</v>
      </c>
      <c r="G147" s="128"/>
      <c r="H147" s="128"/>
      <c r="I147" s="128"/>
      <c r="J147" s="129"/>
    </row>
    <row r="148" spans="1:10" ht="36" customHeight="1" thickBot="1" x14ac:dyDescent="0.3">
      <c r="A148" s="7"/>
      <c r="B148" s="337" t="s">
        <v>159</v>
      </c>
      <c r="C148" s="338"/>
      <c r="D148" s="338"/>
      <c r="E148" s="339"/>
      <c r="F148" s="127">
        <v>120024</v>
      </c>
      <c r="G148" s="128"/>
      <c r="H148" s="128"/>
      <c r="I148" s="128"/>
      <c r="J148" s="129"/>
    </row>
    <row r="149" spans="1:10" ht="24" customHeight="1" thickBot="1" x14ac:dyDescent="0.3">
      <c r="A149" s="7"/>
      <c r="B149" s="115"/>
      <c r="C149" s="116"/>
      <c r="D149" s="116"/>
      <c r="E149" s="117"/>
      <c r="F149" s="118"/>
      <c r="G149" s="119"/>
      <c r="H149" s="119"/>
      <c r="I149" s="119"/>
      <c r="J149" s="120"/>
    </row>
    <row r="150" spans="1:10" ht="36" customHeight="1" x14ac:dyDescent="0.25">
      <c r="A150" s="7" t="s">
        <v>111</v>
      </c>
      <c r="B150" s="139" t="s">
        <v>160</v>
      </c>
      <c r="C150" s="140"/>
      <c r="D150" s="140"/>
      <c r="E150" s="141"/>
      <c r="F150" s="142">
        <v>99540</v>
      </c>
      <c r="G150" s="143"/>
      <c r="H150" s="143"/>
      <c r="I150" s="143"/>
      <c r="J150" s="144"/>
    </row>
    <row r="151" spans="1:10" ht="36" customHeight="1" x14ac:dyDescent="0.25">
      <c r="A151" s="7" t="s">
        <v>111</v>
      </c>
      <c r="B151" s="124" t="s">
        <v>161</v>
      </c>
      <c r="C151" s="125"/>
      <c r="D151" s="125"/>
      <c r="E151" s="126"/>
      <c r="F151" s="255">
        <v>50940</v>
      </c>
      <c r="G151" s="342"/>
      <c r="H151" s="342"/>
      <c r="I151" s="342"/>
      <c r="J151" s="343"/>
    </row>
    <row r="152" spans="1:10" ht="36" customHeight="1" x14ac:dyDescent="0.25">
      <c r="A152" s="7" t="s">
        <v>111</v>
      </c>
      <c r="B152" s="124" t="s">
        <v>162</v>
      </c>
      <c r="C152" s="125"/>
      <c r="D152" s="125"/>
      <c r="E152" s="126"/>
      <c r="F152" s="255">
        <v>173340</v>
      </c>
      <c r="G152" s="342"/>
      <c r="H152" s="342"/>
      <c r="I152" s="342"/>
      <c r="J152" s="343"/>
    </row>
    <row r="153" spans="1:10" ht="36" customHeight="1" x14ac:dyDescent="0.25">
      <c r="A153" s="7" t="s">
        <v>111</v>
      </c>
      <c r="B153" s="124" t="s">
        <v>163</v>
      </c>
      <c r="C153" s="125"/>
      <c r="D153" s="125"/>
      <c r="E153" s="126"/>
      <c r="F153" s="255">
        <v>61740</v>
      </c>
      <c r="G153" s="342"/>
      <c r="H153" s="342"/>
      <c r="I153" s="342"/>
      <c r="J153" s="343"/>
    </row>
    <row r="154" spans="1:10" ht="36" customHeight="1" x14ac:dyDescent="0.25">
      <c r="A154" s="7" t="s">
        <v>111</v>
      </c>
      <c r="B154" s="124" t="s">
        <v>164</v>
      </c>
      <c r="C154" s="125"/>
      <c r="D154" s="125"/>
      <c r="E154" s="126"/>
      <c r="F154" s="255">
        <v>74088</v>
      </c>
      <c r="G154" s="342"/>
      <c r="H154" s="342"/>
      <c r="I154" s="342"/>
      <c r="J154" s="343"/>
    </row>
    <row r="155" spans="1:10" ht="36" customHeight="1" x14ac:dyDescent="0.25">
      <c r="A155" s="7" t="s">
        <v>111</v>
      </c>
      <c r="B155" s="124" t="s">
        <v>165</v>
      </c>
      <c r="C155" s="125"/>
      <c r="D155" s="125"/>
      <c r="E155" s="126"/>
      <c r="F155" s="255">
        <v>63540</v>
      </c>
      <c r="G155" s="342"/>
      <c r="H155" s="342"/>
      <c r="I155" s="342"/>
      <c r="J155" s="343"/>
    </row>
    <row r="156" spans="1:10" ht="36" customHeight="1" x14ac:dyDescent="0.25">
      <c r="A156" s="7" t="s">
        <v>111</v>
      </c>
      <c r="B156" s="124" t="s">
        <v>166</v>
      </c>
      <c r="C156" s="125"/>
      <c r="D156" s="125"/>
      <c r="E156" s="126"/>
      <c r="F156" s="255">
        <v>88740</v>
      </c>
      <c r="G156" s="342"/>
      <c r="H156" s="342"/>
      <c r="I156" s="342"/>
      <c r="J156" s="343"/>
    </row>
    <row r="157" spans="1:10" ht="36" customHeight="1" x14ac:dyDescent="0.25">
      <c r="A157" s="7" t="s">
        <v>111</v>
      </c>
      <c r="B157" s="145" t="s">
        <v>167</v>
      </c>
      <c r="C157" s="146"/>
      <c r="D157" s="146"/>
      <c r="E157" s="147"/>
      <c r="F157" s="255">
        <v>238140</v>
      </c>
      <c r="G157" s="342"/>
      <c r="H157" s="342"/>
      <c r="I157" s="342"/>
      <c r="J157" s="343"/>
    </row>
    <row r="158" spans="1:10" ht="44.25" customHeight="1" x14ac:dyDescent="0.25">
      <c r="A158" s="7"/>
      <c r="B158" s="145" t="s">
        <v>168</v>
      </c>
      <c r="C158" s="146"/>
      <c r="D158" s="146"/>
      <c r="E158" s="147"/>
      <c r="F158" s="255">
        <v>86040</v>
      </c>
      <c r="G158" s="342"/>
      <c r="H158" s="342"/>
      <c r="I158" s="342"/>
      <c r="J158" s="343"/>
    </row>
    <row r="159" spans="1:10" ht="36" customHeight="1" x14ac:dyDescent="0.25">
      <c r="A159" s="7" t="s">
        <v>111</v>
      </c>
      <c r="B159" s="139" t="s">
        <v>169</v>
      </c>
      <c r="C159" s="140"/>
      <c r="D159" s="140"/>
      <c r="E159" s="141"/>
      <c r="F159" s="255">
        <v>3240</v>
      </c>
      <c r="G159" s="342"/>
      <c r="H159" s="342"/>
      <c r="I159" s="342"/>
      <c r="J159" s="343"/>
    </row>
    <row r="160" spans="1:10" ht="36" customHeight="1" x14ac:dyDescent="0.25">
      <c r="B160" s="145" t="s">
        <v>170</v>
      </c>
      <c r="C160" s="146"/>
      <c r="D160" s="146"/>
      <c r="E160" s="147"/>
      <c r="F160" s="255">
        <v>50940</v>
      </c>
      <c r="G160" s="342"/>
      <c r="H160" s="342"/>
      <c r="I160" s="342"/>
      <c r="J160" s="343"/>
    </row>
    <row r="161" spans="1:10" ht="36" customHeight="1" x14ac:dyDescent="0.25">
      <c r="B161" s="145" t="s">
        <v>171</v>
      </c>
      <c r="C161" s="146"/>
      <c r="D161" s="146"/>
      <c r="E161" s="147"/>
      <c r="F161" s="255">
        <v>41940</v>
      </c>
      <c r="G161" s="342"/>
      <c r="H161" s="342"/>
      <c r="I161" s="342"/>
      <c r="J161" s="343"/>
    </row>
    <row r="162" spans="1:10" ht="36" customHeight="1" x14ac:dyDescent="0.25">
      <c r="A162" s="7" t="s">
        <v>111</v>
      </c>
      <c r="B162" s="145" t="s">
        <v>173</v>
      </c>
      <c r="C162" s="146"/>
      <c r="D162" s="146"/>
      <c r="E162" s="147"/>
      <c r="F162" s="255">
        <v>56340</v>
      </c>
      <c r="G162" s="342"/>
      <c r="H162" s="342"/>
      <c r="I162" s="342"/>
      <c r="J162" s="343"/>
    </row>
    <row r="163" spans="1:10" ht="37.5" customHeight="1" x14ac:dyDescent="0.25">
      <c r="A163" s="7"/>
      <c r="B163" s="124" t="s">
        <v>174</v>
      </c>
      <c r="C163" s="125"/>
      <c r="D163" s="125"/>
      <c r="E163" s="126"/>
      <c r="F163" s="255">
        <v>8280</v>
      </c>
      <c r="G163" s="342"/>
      <c r="H163" s="342"/>
      <c r="I163" s="342"/>
      <c r="J163" s="343"/>
    </row>
    <row r="164" spans="1:10" ht="36" customHeight="1" x14ac:dyDescent="0.25">
      <c r="A164" s="7"/>
      <c r="B164" s="124" t="s">
        <v>175</v>
      </c>
      <c r="C164" s="125"/>
      <c r="D164" s="125"/>
      <c r="E164" s="126"/>
      <c r="F164" s="255">
        <v>90000</v>
      </c>
      <c r="G164" s="342"/>
      <c r="H164" s="342"/>
      <c r="I164" s="342"/>
      <c r="J164" s="343"/>
    </row>
    <row r="165" spans="1:10" ht="36" customHeight="1" x14ac:dyDescent="0.25">
      <c r="A165" s="7"/>
      <c r="B165" s="124" t="s">
        <v>176</v>
      </c>
      <c r="C165" s="125"/>
      <c r="D165" s="125"/>
      <c r="E165" s="168"/>
      <c r="F165" s="255">
        <v>63000</v>
      </c>
      <c r="G165" s="342"/>
      <c r="H165" s="342"/>
      <c r="I165" s="342"/>
      <c r="J165" s="343"/>
    </row>
    <row r="166" spans="1:10" ht="36" customHeight="1" x14ac:dyDescent="0.25">
      <c r="A166" s="7"/>
      <c r="B166" s="145" t="s">
        <v>177</v>
      </c>
      <c r="C166" s="146"/>
      <c r="D166" s="146"/>
      <c r="E166" s="147"/>
      <c r="F166" s="255">
        <v>60012</v>
      </c>
      <c r="G166" s="342"/>
      <c r="H166" s="342"/>
      <c r="I166" s="342"/>
      <c r="J166" s="343"/>
    </row>
    <row r="167" spans="1:10" ht="36" customHeight="1" x14ac:dyDescent="0.25">
      <c r="A167" s="7" t="s">
        <v>113</v>
      </c>
      <c r="B167" s="124" t="s">
        <v>178</v>
      </c>
      <c r="C167" s="125"/>
      <c r="D167" s="125"/>
      <c r="E167" s="126"/>
      <c r="F167" s="255">
        <v>139680</v>
      </c>
      <c r="G167" s="342"/>
      <c r="H167" s="342"/>
      <c r="I167" s="342"/>
      <c r="J167" s="343"/>
    </row>
    <row r="168" spans="1:10" ht="36" customHeight="1" x14ac:dyDescent="0.25">
      <c r="A168" s="7" t="s">
        <v>113</v>
      </c>
      <c r="B168" s="124" t="s">
        <v>179</v>
      </c>
      <c r="C168" s="125"/>
      <c r="D168" s="125"/>
      <c r="E168" s="126"/>
      <c r="F168" s="255">
        <v>72000</v>
      </c>
      <c r="G168" s="342"/>
      <c r="H168" s="342"/>
      <c r="I168" s="342"/>
      <c r="J168" s="343"/>
    </row>
    <row r="169" spans="1:10" ht="36" customHeight="1" x14ac:dyDescent="0.25">
      <c r="A169" s="7" t="s">
        <v>113</v>
      </c>
      <c r="B169" s="124" t="s">
        <v>180</v>
      </c>
      <c r="C169" s="125"/>
      <c r="D169" s="125"/>
      <c r="E169" s="126"/>
      <c r="F169" s="255">
        <v>243360</v>
      </c>
      <c r="G169" s="342"/>
      <c r="H169" s="342"/>
      <c r="I169" s="342"/>
      <c r="J169" s="343"/>
    </row>
    <row r="170" spans="1:10" ht="36" customHeight="1" x14ac:dyDescent="0.25">
      <c r="A170" s="7" t="s">
        <v>113</v>
      </c>
      <c r="B170" s="124" t="s">
        <v>181</v>
      </c>
      <c r="C170" s="125"/>
      <c r="D170" s="125"/>
      <c r="E170" s="126"/>
      <c r="F170" s="255">
        <v>87120</v>
      </c>
      <c r="G170" s="342"/>
      <c r="H170" s="342"/>
      <c r="I170" s="342"/>
      <c r="J170" s="343"/>
    </row>
    <row r="171" spans="1:10" ht="36" customHeight="1" x14ac:dyDescent="0.25">
      <c r="A171" s="7" t="s">
        <v>113</v>
      </c>
      <c r="B171" s="124" t="s">
        <v>182</v>
      </c>
      <c r="C171" s="125"/>
      <c r="D171" s="125"/>
      <c r="E171" s="126"/>
      <c r="F171" s="255">
        <v>104544</v>
      </c>
      <c r="G171" s="342"/>
      <c r="H171" s="342"/>
      <c r="I171" s="342"/>
      <c r="J171" s="343"/>
    </row>
    <row r="172" spans="1:10" ht="36" customHeight="1" x14ac:dyDescent="0.25">
      <c r="A172" s="7" t="s">
        <v>113</v>
      </c>
      <c r="B172" s="124" t="s">
        <v>183</v>
      </c>
      <c r="C172" s="125"/>
      <c r="D172" s="125"/>
      <c r="E172" s="126"/>
      <c r="F172" s="255">
        <v>89280</v>
      </c>
      <c r="G172" s="342"/>
      <c r="H172" s="342"/>
      <c r="I172" s="342"/>
      <c r="J172" s="343"/>
    </row>
    <row r="173" spans="1:10" ht="36" customHeight="1" x14ac:dyDescent="0.25">
      <c r="A173" s="7" t="s">
        <v>113</v>
      </c>
      <c r="B173" s="124" t="s">
        <v>184</v>
      </c>
      <c r="C173" s="125"/>
      <c r="D173" s="125"/>
      <c r="E173" s="126"/>
      <c r="F173" s="255">
        <v>124560</v>
      </c>
      <c r="G173" s="342"/>
      <c r="H173" s="342"/>
      <c r="I173" s="342"/>
      <c r="J173" s="343"/>
    </row>
    <row r="174" spans="1:10" ht="36" customHeight="1" x14ac:dyDescent="0.25">
      <c r="A174" s="7" t="s">
        <v>113</v>
      </c>
      <c r="B174" s="124" t="s">
        <v>185</v>
      </c>
      <c r="C174" s="125"/>
      <c r="D174" s="125"/>
      <c r="E174" s="126"/>
      <c r="F174" s="255">
        <v>334080</v>
      </c>
      <c r="G174" s="342"/>
      <c r="H174" s="342"/>
      <c r="I174" s="342"/>
      <c r="J174" s="343"/>
    </row>
    <row r="175" spans="1:10" ht="36" customHeight="1" x14ac:dyDescent="0.25">
      <c r="A175" s="7" t="s">
        <v>113</v>
      </c>
      <c r="B175" s="139" t="s">
        <v>186</v>
      </c>
      <c r="C175" s="140"/>
      <c r="D175" s="140"/>
      <c r="E175" s="141"/>
      <c r="F175" s="255">
        <v>5040</v>
      </c>
      <c r="G175" s="342"/>
      <c r="H175" s="342"/>
      <c r="I175" s="342"/>
      <c r="J175" s="343"/>
    </row>
    <row r="176" spans="1:10" ht="36" customHeight="1" thickBot="1" x14ac:dyDescent="0.3">
      <c r="A176" s="7" t="s">
        <v>113</v>
      </c>
      <c r="B176" s="124" t="s">
        <v>188</v>
      </c>
      <c r="C176" s="125"/>
      <c r="D176" s="125"/>
      <c r="E176" s="126"/>
      <c r="F176" s="255">
        <v>79200</v>
      </c>
      <c r="G176" s="342"/>
      <c r="H176" s="342"/>
      <c r="I176" s="342"/>
      <c r="J176" s="343"/>
    </row>
    <row r="177" spans="1:10" ht="22.5" customHeight="1" x14ac:dyDescent="0.25">
      <c r="A177" s="7" t="s">
        <v>111</v>
      </c>
      <c r="B177" s="159" t="s">
        <v>190</v>
      </c>
      <c r="C177" s="160"/>
      <c r="D177" s="160"/>
      <c r="E177" s="160"/>
      <c r="F177" s="160"/>
      <c r="G177" s="160"/>
      <c r="H177" s="160"/>
      <c r="I177" s="160"/>
      <c r="J177" s="161"/>
    </row>
    <row r="178" spans="1:10" ht="36" customHeight="1" thickBot="1" x14ac:dyDescent="0.3">
      <c r="A178" s="7"/>
      <c r="B178" s="145" t="s">
        <v>172</v>
      </c>
      <c r="C178" s="146"/>
      <c r="D178" s="146"/>
      <c r="E178" s="147"/>
      <c r="F178" s="127">
        <v>40</v>
      </c>
      <c r="G178" s="128"/>
      <c r="H178" s="128"/>
      <c r="I178" s="128"/>
      <c r="J178" s="129"/>
    </row>
    <row r="179" spans="1:10" ht="36" customHeight="1" thickBot="1" x14ac:dyDescent="0.3">
      <c r="A179" s="7"/>
      <c r="B179" s="18" t="s">
        <v>189</v>
      </c>
      <c r="C179" s="19"/>
      <c r="D179" s="19"/>
      <c r="E179" s="20"/>
      <c r="F179" s="156"/>
      <c r="G179" s="157"/>
      <c r="H179" s="157"/>
      <c r="I179" s="157"/>
      <c r="J179" s="158"/>
    </row>
    <row r="180" spans="1:10" ht="36" customHeight="1" thickBot="1" x14ac:dyDescent="0.3">
      <c r="A180" s="7"/>
      <c r="B180" s="218" t="s">
        <v>190</v>
      </c>
      <c r="C180" s="219"/>
      <c r="D180" s="219"/>
      <c r="E180" s="219"/>
      <c r="F180" s="219"/>
      <c r="G180" s="219"/>
      <c r="H180" s="219"/>
      <c r="I180" s="219"/>
      <c r="J180" s="220"/>
    </row>
    <row r="181" spans="1:10" ht="36" customHeight="1" x14ac:dyDescent="0.25">
      <c r="A181" s="7"/>
      <c r="B181" s="153" t="s">
        <v>191</v>
      </c>
      <c r="C181" s="154"/>
      <c r="D181" s="154"/>
      <c r="E181" s="155"/>
      <c r="F181" s="127">
        <v>60</v>
      </c>
      <c r="G181" s="128"/>
      <c r="H181" s="128"/>
      <c r="I181" s="128"/>
      <c r="J181" s="129"/>
    </row>
    <row r="182" spans="1:10" ht="36" customHeight="1" x14ac:dyDescent="0.25">
      <c r="A182" s="7"/>
      <c r="B182" s="124" t="s">
        <v>192</v>
      </c>
      <c r="C182" s="125"/>
      <c r="D182" s="125"/>
      <c r="E182" s="126"/>
      <c r="F182" s="127">
        <v>99</v>
      </c>
      <c r="G182" s="128"/>
      <c r="H182" s="128"/>
      <c r="I182" s="128"/>
      <c r="J182" s="129"/>
    </row>
    <row r="183" spans="1:10" ht="36" customHeight="1" thickBot="1" x14ac:dyDescent="0.3">
      <c r="A183" s="7"/>
      <c r="B183" s="124" t="s">
        <v>193</v>
      </c>
      <c r="C183" s="125"/>
      <c r="D183" s="125"/>
      <c r="E183" s="126"/>
      <c r="F183" s="127">
        <v>150</v>
      </c>
      <c r="G183" s="128"/>
      <c r="H183" s="128"/>
      <c r="I183" s="128"/>
      <c r="J183" s="129"/>
    </row>
    <row r="184" spans="1:10" ht="36" customHeight="1" thickBot="1" x14ac:dyDescent="0.3">
      <c r="A184" s="7"/>
      <c r="B184" s="130" t="s">
        <v>194</v>
      </c>
      <c r="C184" s="131"/>
      <c r="D184" s="131"/>
      <c r="E184" s="132"/>
      <c r="F184" s="287"/>
      <c r="G184" s="288"/>
      <c r="H184" s="288"/>
      <c r="I184" s="288"/>
      <c r="J184" s="289"/>
    </row>
    <row r="185" spans="1:10" ht="36" customHeight="1" x14ac:dyDescent="0.25">
      <c r="A185" s="7" t="s">
        <v>111</v>
      </c>
      <c r="B185" s="124" t="s">
        <v>266</v>
      </c>
      <c r="C185" s="125"/>
      <c r="D185" s="125"/>
      <c r="E185" s="126"/>
      <c r="F185" s="127">
        <v>59940</v>
      </c>
      <c r="G185" s="128"/>
      <c r="H185" s="128"/>
      <c r="I185" s="128"/>
      <c r="J185" s="129"/>
    </row>
    <row r="186" spans="1:10" ht="36" customHeight="1" x14ac:dyDescent="0.25">
      <c r="A186" s="7" t="s">
        <v>111</v>
      </c>
      <c r="B186" s="124" t="s">
        <v>196</v>
      </c>
      <c r="C186" s="125"/>
      <c r="D186" s="125"/>
      <c r="E186" s="126"/>
      <c r="F186" s="127">
        <v>59940</v>
      </c>
      <c r="G186" s="128"/>
      <c r="H186" s="128"/>
      <c r="I186" s="128"/>
      <c r="J186" s="129"/>
    </row>
    <row r="187" spans="1:10" ht="36" customHeight="1" x14ac:dyDescent="0.25">
      <c r="A187" s="7" t="s">
        <v>111</v>
      </c>
      <c r="B187" s="124" t="s">
        <v>197</v>
      </c>
      <c r="C187" s="125"/>
      <c r="D187" s="125"/>
      <c r="E187" s="126"/>
      <c r="F187" s="127">
        <v>43740</v>
      </c>
      <c r="G187" s="128"/>
      <c r="H187" s="128"/>
      <c r="I187" s="128"/>
      <c r="J187" s="129"/>
    </row>
    <row r="188" spans="1:10" ht="36" customHeight="1" x14ac:dyDescent="0.25">
      <c r="A188" s="7" t="s">
        <v>113</v>
      </c>
      <c r="B188" s="124" t="s">
        <v>315</v>
      </c>
      <c r="C188" s="125"/>
      <c r="D188" s="125"/>
      <c r="E188" s="126"/>
      <c r="F188" s="127">
        <v>84240</v>
      </c>
      <c r="G188" s="128"/>
      <c r="H188" s="128"/>
      <c r="I188" s="128"/>
      <c r="J188" s="129"/>
    </row>
    <row r="189" spans="1:10" ht="36" customHeight="1" x14ac:dyDescent="0.25">
      <c r="A189" s="7" t="s">
        <v>113</v>
      </c>
      <c r="B189" s="124" t="s">
        <v>231</v>
      </c>
      <c r="C189" s="125"/>
      <c r="D189" s="125"/>
      <c r="E189" s="126"/>
      <c r="F189" s="127">
        <v>84240</v>
      </c>
      <c r="G189" s="128"/>
      <c r="H189" s="128"/>
      <c r="I189" s="128"/>
      <c r="J189" s="129"/>
    </row>
    <row r="190" spans="1:10" ht="36" customHeight="1" x14ac:dyDescent="0.25">
      <c r="A190" s="7" t="s">
        <v>113</v>
      </c>
      <c r="B190" s="124" t="s">
        <v>200</v>
      </c>
      <c r="C190" s="125"/>
      <c r="D190" s="125"/>
      <c r="E190" s="126"/>
      <c r="F190" s="127">
        <v>61920</v>
      </c>
      <c r="G190" s="128"/>
      <c r="H190" s="128"/>
      <c r="I190" s="128"/>
      <c r="J190" s="129"/>
    </row>
    <row r="191" spans="1:10" ht="36" customHeight="1" thickBot="1" x14ac:dyDescent="0.3">
      <c r="A191" s="7"/>
      <c r="B191" s="124" t="s">
        <v>176</v>
      </c>
      <c r="C191" s="125"/>
      <c r="D191" s="125"/>
      <c r="E191" s="168"/>
      <c r="F191" s="127">
        <v>0</v>
      </c>
      <c r="G191" s="128"/>
      <c r="H191" s="128"/>
      <c r="I191" s="128"/>
      <c r="J191" s="129"/>
    </row>
    <row r="192" spans="1:10" ht="54" customHeight="1" thickBot="1" x14ac:dyDescent="0.3">
      <c r="A192" s="7"/>
      <c r="B192" s="130" t="s">
        <v>202</v>
      </c>
      <c r="C192" s="131"/>
      <c r="D192" s="131"/>
      <c r="E192" s="132"/>
      <c r="F192" s="133"/>
      <c r="G192" s="134"/>
      <c r="H192" s="134"/>
      <c r="I192" s="134"/>
      <c r="J192" s="135"/>
    </row>
    <row r="193" spans="1:10" ht="28.5" customHeight="1" thickBot="1" x14ac:dyDescent="0.3">
      <c r="A193" s="7"/>
      <c r="B193" s="411" t="s">
        <v>190</v>
      </c>
      <c r="C193" s="412"/>
      <c r="D193" s="412"/>
      <c r="E193" s="412"/>
      <c r="F193" s="412"/>
      <c r="G193" s="412"/>
      <c r="H193" s="412"/>
      <c r="I193" s="412"/>
      <c r="J193" s="413"/>
    </row>
    <row r="194" spans="1:10" ht="28.5" customHeight="1" x14ac:dyDescent="0.25">
      <c r="A194" s="7"/>
      <c r="B194" s="139" t="s">
        <v>203</v>
      </c>
      <c r="C194" s="140"/>
      <c r="D194" s="140"/>
      <c r="E194" s="141"/>
      <c r="F194" s="142">
        <v>90</v>
      </c>
      <c r="G194" s="143"/>
      <c r="H194" s="143"/>
      <c r="I194" s="143"/>
      <c r="J194" s="144"/>
    </row>
    <row r="195" spans="1:10" ht="28.5" customHeight="1" x14ac:dyDescent="0.25">
      <c r="A195" s="7"/>
      <c r="B195" s="124" t="s">
        <v>204</v>
      </c>
      <c r="C195" s="125"/>
      <c r="D195" s="125"/>
      <c r="E195" s="126"/>
      <c r="F195" s="127">
        <v>60</v>
      </c>
      <c r="G195" s="128"/>
      <c r="H195" s="128"/>
      <c r="I195" s="128"/>
      <c r="J195" s="129"/>
    </row>
    <row r="196" spans="1:10" ht="28.5" customHeight="1" x14ac:dyDescent="0.25">
      <c r="A196" s="7"/>
      <c r="B196" s="124" t="s">
        <v>205</v>
      </c>
      <c r="C196" s="125"/>
      <c r="D196" s="125"/>
      <c r="E196" s="126"/>
      <c r="F196" s="127">
        <v>60</v>
      </c>
      <c r="G196" s="128"/>
      <c r="H196" s="128"/>
      <c r="I196" s="128"/>
      <c r="J196" s="129"/>
    </row>
    <row r="197" spans="1:10" ht="28.5" customHeight="1" x14ac:dyDescent="0.25">
      <c r="A197" s="7"/>
      <c r="B197" s="124" t="s">
        <v>206</v>
      </c>
      <c r="C197" s="125"/>
      <c r="D197" s="125"/>
      <c r="E197" s="126"/>
      <c r="F197" s="127">
        <v>90</v>
      </c>
      <c r="G197" s="128"/>
      <c r="H197" s="128"/>
      <c r="I197" s="128"/>
      <c r="J197" s="129"/>
    </row>
    <row r="198" spans="1:10" ht="28.5" customHeight="1" thickBot="1" x14ac:dyDescent="0.3">
      <c r="A198" s="7"/>
      <c r="B198" s="124" t="s">
        <v>207</v>
      </c>
      <c r="C198" s="125"/>
      <c r="D198" s="125"/>
      <c r="E198" s="126"/>
      <c r="F198" s="127">
        <v>90</v>
      </c>
      <c r="G198" s="128"/>
      <c r="H198" s="128"/>
      <c r="I198" s="128"/>
      <c r="J198" s="129"/>
    </row>
    <row r="199" spans="1:10" ht="24" customHeight="1" thickBot="1" x14ac:dyDescent="0.3">
      <c r="A199" s="7" t="s">
        <v>111</v>
      </c>
      <c r="B199" s="115"/>
      <c r="C199" s="116"/>
      <c r="D199" s="116"/>
      <c r="E199" s="117"/>
      <c r="F199" s="118"/>
      <c r="G199" s="119"/>
      <c r="H199" s="119"/>
      <c r="I199" s="119"/>
      <c r="J199" s="120"/>
    </row>
    <row r="200" spans="1:10" ht="21" customHeight="1" x14ac:dyDescent="0.25">
      <c r="A200" s="7"/>
      <c r="B200" s="25"/>
      <c r="C200" s="26"/>
      <c r="D200" s="26"/>
      <c r="E200" s="26"/>
      <c r="F200" s="27"/>
      <c r="G200" s="27"/>
      <c r="H200" s="27"/>
      <c r="I200" s="27"/>
      <c r="J200" s="27"/>
    </row>
    <row r="201" spans="1:10" ht="67.5" customHeight="1" x14ac:dyDescent="0.25">
      <c r="A201" s="7"/>
      <c r="B201" s="121" t="s">
        <v>319</v>
      </c>
      <c r="C201" s="121"/>
      <c r="D201" s="121"/>
      <c r="E201" s="121"/>
      <c r="F201" s="121"/>
      <c r="G201" s="121"/>
      <c r="H201" s="121"/>
      <c r="I201" s="121"/>
      <c r="J201" s="121"/>
    </row>
    <row r="202" spans="1:10" ht="21" x14ac:dyDescent="0.25">
      <c r="A202" s="7" t="s">
        <v>113</v>
      </c>
      <c r="B202" s="122" t="s">
        <v>210</v>
      </c>
      <c r="C202" s="122"/>
      <c r="D202" s="122"/>
      <c r="E202" s="122"/>
      <c r="F202" s="122"/>
      <c r="G202" s="122"/>
      <c r="H202" s="122"/>
      <c r="I202" s="122"/>
      <c r="J202" s="122"/>
    </row>
    <row r="203" spans="1:10" s="41" customFormat="1" ht="20.100000000000001" customHeight="1" x14ac:dyDescent="0.25">
      <c r="B203" s="75"/>
      <c r="F203" s="76"/>
      <c r="G203" s="76"/>
      <c r="H203" s="76"/>
      <c r="I203" s="76"/>
      <c r="J203" s="76"/>
    </row>
    <row r="204" spans="1:10" s="50" customFormat="1" ht="36" customHeight="1" thickBot="1" x14ac:dyDescent="0.3">
      <c r="B204" s="324" t="s">
        <v>254</v>
      </c>
      <c r="C204" s="324"/>
      <c r="D204" s="324"/>
      <c r="E204" s="324"/>
      <c r="F204" s="324"/>
      <c r="G204" s="324"/>
      <c r="H204" s="324"/>
      <c r="I204" s="324"/>
    </row>
    <row r="205" spans="1:10" s="30" customFormat="1" ht="36" customHeight="1" thickBot="1" x14ac:dyDescent="0.3">
      <c r="B205" s="325" t="s">
        <v>255</v>
      </c>
      <c r="C205" s="326"/>
      <c r="D205" s="326"/>
      <c r="E205" s="326"/>
      <c r="F205" s="326"/>
      <c r="G205" s="326"/>
      <c r="H205" s="326"/>
      <c r="I205" s="327"/>
    </row>
    <row r="206" spans="1:10" ht="79.5" customHeight="1" thickBot="1" x14ac:dyDescent="0.3">
      <c r="B206" s="350" t="s">
        <v>256</v>
      </c>
      <c r="C206" s="351"/>
      <c r="D206" s="352" t="s">
        <v>257</v>
      </c>
      <c r="E206" s="333"/>
      <c r="F206" s="334"/>
      <c r="G206" s="333" t="s">
        <v>258</v>
      </c>
      <c r="H206" s="333"/>
      <c r="I206" s="334"/>
      <c r="J206" s="8"/>
    </row>
    <row r="207" spans="1:10" ht="36" customHeight="1" x14ac:dyDescent="0.25">
      <c r="B207" s="353" t="s">
        <v>259</v>
      </c>
      <c r="C207" s="354"/>
      <c r="D207" s="312" t="s">
        <v>260</v>
      </c>
      <c r="E207" s="312"/>
      <c r="F207" s="312"/>
      <c r="G207" s="355">
        <v>2190</v>
      </c>
      <c r="H207" s="312"/>
      <c r="I207" s="313"/>
      <c r="J207" s="8"/>
    </row>
    <row r="208" spans="1:10" ht="36" customHeight="1" x14ac:dyDescent="0.25">
      <c r="B208" s="347" t="s">
        <v>261</v>
      </c>
      <c r="C208" s="348"/>
      <c r="D208" s="317"/>
      <c r="E208" s="317"/>
      <c r="F208" s="317"/>
      <c r="G208" s="349">
        <v>1590</v>
      </c>
      <c r="H208" s="317"/>
      <c r="I208" s="318"/>
      <c r="J208" s="8"/>
    </row>
    <row r="209" spans="1:10" ht="36" customHeight="1" x14ac:dyDescent="0.25">
      <c r="B209" s="347" t="s">
        <v>262</v>
      </c>
      <c r="C209" s="348"/>
      <c r="D209" s="317"/>
      <c r="E209" s="317"/>
      <c r="F209" s="317"/>
      <c r="G209" s="349">
        <v>1440</v>
      </c>
      <c r="H209" s="317"/>
      <c r="I209" s="318"/>
      <c r="J209" s="8"/>
    </row>
    <row r="210" spans="1:10" ht="54" customHeight="1" x14ac:dyDescent="0.25">
      <c r="B210" s="347" t="s">
        <v>263</v>
      </c>
      <c r="C210" s="348"/>
      <c r="D210" s="317"/>
      <c r="E210" s="317"/>
      <c r="F210" s="317"/>
      <c r="G210" s="349">
        <v>1290</v>
      </c>
      <c r="H210" s="317"/>
      <c r="I210" s="318"/>
      <c r="J210" s="8"/>
    </row>
    <row r="211" spans="1:10" ht="21" customHeight="1" x14ac:dyDescent="0.25">
      <c r="B211" s="61"/>
      <c r="C211" s="61"/>
      <c r="D211" s="62"/>
      <c r="E211" s="62"/>
      <c r="F211" s="62"/>
      <c r="G211" s="63"/>
      <c r="H211" s="62"/>
      <c r="I211" s="62"/>
      <c r="J211" s="8"/>
    </row>
    <row r="212" spans="1:10" ht="40.5" customHeight="1" x14ac:dyDescent="0.25">
      <c r="A212" s="7"/>
      <c r="B212" s="123" t="s">
        <v>211</v>
      </c>
      <c r="C212" s="123"/>
      <c r="D212" s="123"/>
      <c r="E212" s="123"/>
      <c r="F212" s="123"/>
      <c r="G212" s="123"/>
      <c r="H212" s="123"/>
      <c r="I212" s="123"/>
      <c r="J212" s="123"/>
    </row>
    <row r="213" spans="1:10" ht="23.25" x14ac:dyDescent="0.25">
      <c r="A213" s="401" t="s">
        <v>320</v>
      </c>
      <c r="B213" s="401"/>
      <c r="C213" s="401"/>
      <c r="D213" s="401"/>
      <c r="E213" s="401"/>
      <c r="F213" s="401"/>
      <c r="G213" s="401"/>
      <c r="H213" s="401"/>
      <c r="I213" s="8"/>
      <c r="J213" s="8"/>
    </row>
    <row r="214" spans="1:10" ht="25.5" x14ac:dyDescent="0.35">
      <c r="A214" s="400" t="s">
        <v>321</v>
      </c>
      <c r="B214" s="400"/>
      <c r="C214" s="400"/>
      <c r="D214" s="400"/>
      <c r="E214" s="64" t="s">
        <v>322</v>
      </c>
      <c r="F214" s="65"/>
      <c r="G214" s="65"/>
      <c r="H214" s="8"/>
      <c r="I214" s="8"/>
      <c r="J214" s="8"/>
    </row>
    <row r="215" spans="1:10" ht="25.5" x14ac:dyDescent="0.35">
      <c r="A215" s="398" t="s">
        <v>323</v>
      </c>
      <c r="B215" s="398"/>
      <c r="C215" s="398"/>
      <c r="D215" s="398"/>
      <c r="E215" s="66">
        <v>1</v>
      </c>
      <c r="F215" s="65"/>
      <c r="G215" s="65"/>
      <c r="H215" s="8"/>
      <c r="I215" s="8"/>
      <c r="J215" s="8"/>
    </row>
    <row r="216" spans="1:10" ht="25.5" x14ac:dyDescent="0.35">
      <c r="A216" s="398">
        <v>2</v>
      </c>
      <c r="B216" s="398"/>
      <c r="C216" s="398"/>
      <c r="D216" s="398"/>
      <c r="E216" s="67">
        <v>1.1000000000000001</v>
      </c>
      <c r="F216" s="65"/>
      <c r="G216" s="65"/>
      <c r="H216" s="8"/>
      <c r="I216" s="8"/>
      <c r="J216" s="8"/>
    </row>
    <row r="217" spans="1:10" ht="25.5" x14ac:dyDescent="0.35">
      <c r="A217" s="398">
        <v>3</v>
      </c>
      <c r="B217" s="398"/>
      <c r="C217" s="398"/>
      <c r="D217" s="398"/>
      <c r="E217" s="67">
        <v>1.2</v>
      </c>
      <c r="F217" s="65"/>
      <c r="G217" s="65"/>
      <c r="H217" s="8"/>
      <c r="I217" s="8"/>
      <c r="J217" s="8"/>
    </row>
    <row r="218" spans="1:10" ht="25.5" x14ac:dyDescent="0.35">
      <c r="A218" s="398" t="s">
        <v>324</v>
      </c>
      <c r="B218" s="398"/>
      <c r="C218" s="398"/>
      <c r="D218" s="398"/>
      <c r="E218" s="67">
        <v>1.25</v>
      </c>
      <c r="F218" s="65"/>
      <c r="G218" s="65"/>
      <c r="H218" s="8"/>
      <c r="I218" s="8"/>
      <c r="J218" s="8"/>
    </row>
    <row r="219" spans="1:10" ht="25.5" x14ac:dyDescent="0.35">
      <c r="A219" s="398" t="s">
        <v>325</v>
      </c>
      <c r="B219" s="398"/>
      <c r="C219" s="398"/>
      <c r="D219" s="398"/>
      <c r="E219" s="67">
        <v>1.3</v>
      </c>
      <c r="F219" s="65"/>
      <c r="G219" s="65"/>
      <c r="H219" s="8"/>
      <c r="I219" s="8"/>
      <c r="J219" s="8"/>
    </row>
    <row r="220" spans="1:10" ht="25.5" x14ac:dyDescent="0.35">
      <c r="A220" s="398" t="s">
        <v>326</v>
      </c>
      <c r="B220" s="398"/>
      <c r="C220" s="398"/>
      <c r="D220" s="398"/>
      <c r="E220" s="67">
        <v>1.35</v>
      </c>
      <c r="F220" s="65"/>
      <c r="G220" s="65"/>
      <c r="H220" s="8"/>
      <c r="I220" s="8"/>
      <c r="J220" s="8"/>
    </row>
    <row r="221" spans="1:10" ht="25.5" x14ac:dyDescent="0.35">
      <c r="A221" s="398" t="s">
        <v>327</v>
      </c>
      <c r="B221" s="398"/>
      <c r="C221" s="398"/>
      <c r="D221" s="398"/>
      <c r="E221" s="67">
        <v>1.4</v>
      </c>
      <c r="F221" s="65"/>
      <c r="G221" s="65"/>
      <c r="H221" s="8"/>
      <c r="I221" s="8"/>
      <c r="J221" s="8"/>
    </row>
    <row r="222" spans="1:10" ht="25.5" x14ac:dyDescent="0.35">
      <c r="A222" s="398" t="s">
        <v>328</v>
      </c>
      <c r="B222" s="398"/>
      <c r="C222" s="398"/>
      <c r="D222" s="398"/>
      <c r="E222" s="67">
        <v>1.45</v>
      </c>
      <c r="F222" s="65"/>
      <c r="G222" s="65"/>
      <c r="H222" s="8"/>
      <c r="I222" s="8"/>
      <c r="J222" s="8"/>
    </row>
    <row r="223" spans="1:10" ht="25.5" x14ac:dyDescent="0.35">
      <c r="A223" s="398" t="s">
        <v>329</v>
      </c>
      <c r="B223" s="398"/>
      <c r="C223" s="398"/>
      <c r="D223" s="398"/>
      <c r="E223" s="67">
        <v>1.5</v>
      </c>
      <c r="F223" s="65"/>
      <c r="G223" s="65"/>
      <c r="H223" s="8"/>
      <c r="I223" s="8"/>
      <c r="J223" s="8"/>
    </row>
    <row r="224" spans="1:10" ht="25.5" x14ac:dyDescent="0.35">
      <c r="A224" s="398" t="s">
        <v>330</v>
      </c>
      <c r="B224" s="398"/>
      <c r="C224" s="398"/>
      <c r="D224" s="398"/>
      <c r="E224" s="67">
        <v>2</v>
      </c>
      <c r="F224" s="65"/>
      <c r="G224" s="65"/>
      <c r="H224" s="8"/>
      <c r="I224" s="8"/>
      <c r="J224" s="8"/>
    </row>
    <row r="225" spans="1:10" ht="53.25" customHeight="1" x14ac:dyDescent="0.25">
      <c r="A225" s="399" t="s">
        <v>331</v>
      </c>
      <c r="B225" s="399"/>
      <c r="C225" s="399"/>
      <c r="D225" s="399"/>
      <c r="E225" s="399"/>
      <c r="F225" s="399"/>
      <c r="G225" s="399"/>
      <c r="H225" s="399"/>
      <c r="I225" s="8"/>
      <c r="J225" s="8"/>
    </row>
  </sheetData>
  <sheetProtection selectLockedCells="1" selectUnlockedCells="1"/>
  <mergeCells count="410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J177"/>
    <mergeCell ref="B178:E178"/>
    <mergeCell ref="F178:J178"/>
    <mergeCell ref="F179:J179"/>
    <mergeCell ref="B180:J180"/>
    <mergeCell ref="B181:E181"/>
    <mergeCell ref="F181:J181"/>
    <mergeCell ref="B174:E174"/>
    <mergeCell ref="F174:J174"/>
    <mergeCell ref="B175:E175"/>
    <mergeCell ref="F175:J175"/>
    <mergeCell ref="B176:E176"/>
    <mergeCell ref="F176:J176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91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39268.799999999996</v>
      </c>
      <c r="G8" s="16">
        <f>H8*1.1</f>
        <v>35996.400000000001</v>
      </c>
      <c r="H8" s="16">
        <v>32724</v>
      </c>
      <c r="I8" s="16">
        <f>H8*0.75</f>
        <v>24543</v>
      </c>
      <c r="J8" s="16">
        <f>H8*0.5</f>
        <v>16362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55036.799999999996</v>
      </c>
      <c r="G9" s="17">
        <f>H9*1.1</f>
        <v>50450.400000000001</v>
      </c>
      <c r="H9" s="17">
        <v>45864</v>
      </c>
      <c r="I9" s="17">
        <f>H9*0.75</f>
        <v>34398</v>
      </c>
      <c r="J9" s="17">
        <f>H9*0.5</f>
        <v>22932</v>
      </c>
    </row>
    <row r="10" spans="1:10" ht="24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24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43156.799999999996</v>
      </c>
      <c r="G11" s="16">
        <f>H11*1.1</f>
        <v>39560.400000000001</v>
      </c>
      <c r="H11" s="16">
        <v>35964</v>
      </c>
      <c r="I11" s="16">
        <f>H11*0.75</f>
        <v>26973</v>
      </c>
      <c r="J11" s="16">
        <f>H11*0.5</f>
        <v>17982</v>
      </c>
    </row>
    <row r="12" spans="1:10" ht="24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60480</v>
      </c>
      <c r="G12" s="17">
        <f>H12*1.1</f>
        <v>55440.000000000007</v>
      </c>
      <c r="H12" s="17">
        <v>50400</v>
      </c>
      <c r="I12" s="17">
        <f>H12*0.75</f>
        <v>37800</v>
      </c>
      <c r="J12" s="17">
        <f>H12*0.5</f>
        <v>25200</v>
      </c>
    </row>
    <row r="13" spans="1:10" ht="24" customHeight="1" thickBot="1" x14ac:dyDescent="0.3">
      <c r="A13" s="7"/>
      <c r="B13" s="115"/>
      <c r="C13" s="185"/>
      <c r="D13" s="185"/>
      <c r="E13" s="186"/>
      <c r="F13" s="107"/>
      <c r="G13" s="108"/>
      <c r="H13" s="108"/>
      <c r="I13" s="108"/>
      <c r="J13" s="109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6048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8640</v>
      </c>
      <c r="G15" s="197"/>
      <c r="H15" s="197"/>
      <c r="I15" s="197"/>
      <c r="J15" s="198"/>
    </row>
    <row r="16" spans="1:10" ht="24" customHeight="1" thickBot="1" x14ac:dyDescent="0.3">
      <c r="A16" s="7"/>
      <c r="B16" s="115"/>
      <c r="C16" s="185"/>
      <c r="D16" s="185"/>
      <c r="E16" s="186"/>
      <c r="F16" s="118"/>
      <c r="G16" s="119"/>
      <c r="H16" s="119"/>
      <c r="I16" s="119"/>
      <c r="J16" s="120"/>
    </row>
    <row r="17" spans="1:10" ht="36" customHeight="1" x14ac:dyDescent="0.25">
      <c r="A17" s="7"/>
      <c r="B17" s="145" t="s">
        <v>119</v>
      </c>
      <c r="C17" s="168"/>
      <c r="D17" s="168"/>
      <c r="E17" s="126"/>
      <c r="F17" s="127">
        <v>72</v>
      </c>
      <c r="G17" s="128"/>
      <c r="H17" s="128"/>
      <c r="I17" s="128"/>
      <c r="J17" s="129"/>
    </row>
    <row r="18" spans="1:10" ht="36" customHeight="1" outlineLevel="1" thickBot="1" x14ac:dyDescent="0.3">
      <c r="A18" s="7"/>
      <c r="B18" s="145" t="s">
        <v>120</v>
      </c>
      <c r="C18" s="168"/>
      <c r="D18" s="168"/>
      <c r="E18" s="126"/>
      <c r="F18" s="196">
        <v>144</v>
      </c>
      <c r="G18" s="197"/>
      <c r="H18" s="197"/>
      <c r="I18" s="197"/>
      <c r="J18" s="198"/>
    </row>
    <row r="19" spans="1:10" ht="24" customHeight="1" thickBot="1" x14ac:dyDescent="0.3">
      <c r="A19" s="7"/>
      <c r="B19" s="115"/>
      <c r="C19" s="185"/>
      <c r="D19" s="185"/>
      <c r="E19" s="186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720 до 27360</v>
      </c>
      <c r="G20" s="191"/>
      <c r="H20" s="191"/>
      <c r="I20" s="191"/>
      <c r="J20" s="192"/>
    </row>
    <row r="21" spans="1:10" ht="36" customHeight="1" x14ac:dyDescent="0.25">
      <c r="A21" s="7"/>
      <c r="B21" s="145" t="s">
        <v>122</v>
      </c>
      <c r="C21" s="168"/>
      <c r="D21" s="168"/>
      <c r="E21" s="126"/>
      <c r="F21" s="127">
        <v>720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1440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2880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4320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5760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7200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8640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10080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11520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12960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14400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15840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17280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18720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20160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21600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23040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24480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25920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27360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1440 до 23724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3204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2124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12060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6732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9216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1440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1440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2880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4320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23724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36108</v>
      </c>
      <c r="G54" s="288"/>
      <c r="H54" s="288"/>
      <c r="I54" s="288"/>
      <c r="J54" s="289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5400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540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2700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30024</v>
      </c>
      <c r="G59" s="166"/>
      <c r="H59" s="166"/>
      <c r="I59" s="166"/>
      <c r="J59" s="167"/>
    </row>
    <row r="60" spans="1:10" ht="24" customHeight="1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9" t="s">
        <v>160</v>
      </c>
      <c r="C61" s="140"/>
      <c r="D61" s="140"/>
      <c r="E61" s="141"/>
      <c r="F61" s="142">
        <v>15840</v>
      </c>
      <c r="G61" s="143"/>
      <c r="H61" s="143"/>
      <c r="I61" s="143"/>
      <c r="J61" s="144"/>
    </row>
    <row r="62" spans="1:10" ht="36" customHeight="1" x14ac:dyDescent="0.25">
      <c r="A62" s="7" t="s">
        <v>111</v>
      </c>
      <c r="B62" s="145" t="s">
        <v>161</v>
      </c>
      <c r="C62" s="146"/>
      <c r="D62" s="146"/>
      <c r="E62" s="147"/>
      <c r="F62" s="255">
        <v>14868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124" t="s">
        <v>162</v>
      </c>
      <c r="C63" s="125"/>
      <c r="D63" s="125"/>
      <c r="E63" s="126"/>
      <c r="F63" s="255">
        <v>30096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124" t="s">
        <v>163</v>
      </c>
      <c r="C64" s="125"/>
      <c r="D64" s="125"/>
      <c r="E64" s="126"/>
      <c r="F64" s="255">
        <v>23760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124" t="s">
        <v>164</v>
      </c>
      <c r="C65" s="125"/>
      <c r="D65" s="125"/>
      <c r="E65" s="126"/>
      <c r="F65" s="255">
        <v>28512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124" t="s">
        <v>165</v>
      </c>
      <c r="C66" s="125"/>
      <c r="D66" s="125"/>
      <c r="E66" s="126"/>
      <c r="F66" s="255">
        <v>14868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124" t="s">
        <v>166</v>
      </c>
      <c r="C67" s="125"/>
      <c r="D67" s="125"/>
      <c r="E67" s="126"/>
      <c r="F67" s="255">
        <v>14868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145" t="s">
        <v>167</v>
      </c>
      <c r="C68" s="146"/>
      <c r="D68" s="146"/>
      <c r="E68" s="147"/>
      <c r="F68" s="255">
        <v>36108</v>
      </c>
      <c r="G68" s="342"/>
      <c r="H68" s="342"/>
      <c r="I68" s="342"/>
      <c r="J68" s="343"/>
    </row>
    <row r="69" spans="1:10" ht="36" customHeight="1" x14ac:dyDescent="0.25">
      <c r="A69" s="7"/>
      <c r="B69" s="139" t="s">
        <v>168</v>
      </c>
      <c r="C69" s="140"/>
      <c r="D69" s="140"/>
      <c r="E69" s="141"/>
      <c r="F69" s="255">
        <v>24120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139" t="s">
        <v>169</v>
      </c>
      <c r="C70" s="140"/>
      <c r="D70" s="140"/>
      <c r="E70" s="141"/>
      <c r="F70" s="255">
        <v>3024</v>
      </c>
      <c r="G70" s="342"/>
      <c r="H70" s="342"/>
      <c r="I70" s="342"/>
      <c r="J70" s="343"/>
    </row>
    <row r="71" spans="1:10" ht="36" customHeight="1" x14ac:dyDescent="0.25">
      <c r="A71" s="7"/>
      <c r="B71" s="145" t="s">
        <v>170</v>
      </c>
      <c r="C71" s="146"/>
      <c r="D71" s="146"/>
      <c r="E71" s="147"/>
      <c r="F71" s="255">
        <v>10620</v>
      </c>
      <c r="G71" s="342"/>
      <c r="H71" s="342"/>
      <c r="I71" s="342"/>
      <c r="J71" s="343"/>
    </row>
    <row r="72" spans="1:10" ht="36" customHeight="1" x14ac:dyDescent="0.25">
      <c r="B72" s="145" t="s">
        <v>171</v>
      </c>
      <c r="C72" s="146"/>
      <c r="D72" s="146"/>
      <c r="E72" s="147"/>
      <c r="F72" s="255">
        <v>7092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145" t="s">
        <v>172</v>
      </c>
      <c r="C73" s="146"/>
      <c r="D73" s="146"/>
      <c r="E73" s="147"/>
      <c r="F73" s="255">
        <v>23760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145" t="s">
        <v>173</v>
      </c>
      <c r="C74" s="146"/>
      <c r="D74" s="146"/>
      <c r="E74" s="147"/>
      <c r="F74" s="255">
        <v>8856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255">
        <v>3240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255">
        <v>12060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255">
        <v>6030</v>
      </c>
      <c r="G77" s="342"/>
      <c r="H77" s="342"/>
      <c r="I77" s="342"/>
      <c r="J77" s="343"/>
    </row>
    <row r="78" spans="1:10" ht="36" customHeight="1" x14ac:dyDescent="0.25">
      <c r="A78" s="7"/>
      <c r="B78" s="145" t="s">
        <v>177</v>
      </c>
      <c r="C78" s="146"/>
      <c r="D78" s="146"/>
      <c r="E78" s="147"/>
      <c r="F78" s="255">
        <v>30060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124" t="s">
        <v>178</v>
      </c>
      <c r="C79" s="125"/>
      <c r="D79" s="125"/>
      <c r="E79" s="126"/>
      <c r="F79" s="255">
        <v>22320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124" t="s">
        <v>179</v>
      </c>
      <c r="C80" s="125"/>
      <c r="D80" s="125"/>
      <c r="E80" s="126"/>
      <c r="F80" s="255">
        <v>20880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124" t="s">
        <v>180</v>
      </c>
      <c r="C81" s="125"/>
      <c r="D81" s="125"/>
      <c r="E81" s="126"/>
      <c r="F81" s="255">
        <v>42480</v>
      </c>
      <c r="G81" s="342"/>
      <c r="H81" s="342"/>
      <c r="I81" s="342"/>
      <c r="J81" s="343"/>
    </row>
    <row r="82" spans="1:10" ht="36" customHeight="1" x14ac:dyDescent="0.25">
      <c r="A82" s="7" t="s">
        <v>113</v>
      </c>
      <c r="B82" s="124" t="s">
        <v>181</v>
      </c>
      <c r="C82" s="125"/>
      <c r="D82" s="125"/>
      <c r="E82" s="126"/>
      <c r="F82" s="255">
        <v>33840</v>
      </c>
      <c r="G82" s="342"/>
      <c r="H82" s="342"/>
      <c r="I82" s="342"/>
      <c r="J82" s="343"/>
    </row>
    <row r="83" spans="1:10" ht="36" customHeight="1" x14ac:dyDescent="0.25">
      <c r="A83" s="7" t="s">
        <v>113</v>
      </c>
      <c r="B83" s="162" t="s">
        <v>182</v>
      </c>
      <c r="C83" s="163"/>
      <c r="D83" s="163"/>
      <c r="E83" s="164"/>
      <c r="F83" s="255">
        <v>40608</v>
      </c>
      <c r="G83" s="342"/>
      <c r="H83" s="342"/>
      <c r="I83" s="342"/>
      <c r="J83" s="343"/>
    </row>
    <row r="84" spans="1:10" ht="36" customHeight="1" x14ac:dyDescent="0.25">
      <c r="A84" s="7" t="s">
        <v>113</v>
      </c>
      <c r="B84" s="124" t="s">
        <v>183</v>
      </c>
      <c r="C84" s="125"/>
      <c r="D84" s="125"/>
      <c r="E84" s="126"/>
      <c r="F84" s="255">
        <v>20880</v>
      </c>
      <c r="G84" s="342"/>
      <c r="H84" s="342"/>
      <c r="I84" s="342"/>
      <c r="J84" s="343"/>
    </row>
    <row r="85" spans="1:10" ht="36" customHeight="1" x14ac:dyDescent="0.25">
      <c r="A85" s="7" t="s">
        <v>113</v>
      </c>
      <c r="B85" s="124" t="s">
        <v>184</v>
      </c>
      <c r="C85" s="125"/>
      <c r="D85" s="125"/>
      <c r="E85" s="126"/>
      <c r="F85" s="255">
        <v>20880</v>
      </c>
      <c r="G85" s="342"/>
      <c r="H85" s="342"/>
      <c r="I85" s="342"/>
      <c r="J85" s="343"/>
    </row>
    <row r="86" spans="1:10" ht="36" customHeight="1" x14ac:dyDescent="0.25">
      <c r="A86" s="7" t="s">
        <v>113</v>
      </c>
      <c r="B86" s="124" t="s">
        <v>185</v>
      </c>
      <c r="C86" s="125"/>
      <c r="D86" s="125"/>
      <c r="E86" s="126"/>
      <c r="F86" s="255">
        <v>51120</v>
      </c>
      <c r="G86" s="342"/>
      <c r="H86" s="342"/>
      <c r="I86" s="342"/>
      <c r="J86" s="343"/>
    </row>
    <row r="87" spans="1:10" ht="36" customHeight="1" x14ac:dyDescent="0.25">
      <c r="A87" s="7" t="s">
        <v>113</v>
      </c>
      <c r="B87" s="124" t="s">
        <v>186</v>
      </c>
      <c r="C87" s="125"/>
      <c r="D87" s="125"/>
      <c r="E87" s="126"/>
      <c r="F87" s="255">
        <v>4320</v>
      </c>
      <c r="G87" s="342"/>
      <c r="H87" s="342"/>
      <c r="I87" s="342"/>
      <c r="J87" s="343"/>
    </row>
    <row r="88" spans="1:10" ht="36" customHeight="1" x14ac:dyDescent="0.25">
      <c r="A88" s="7" t="s">
        <v>113</v>
      </c>
      <c r="B88" s="124" t="s">
        <v>187</v>
      </c>
      <c r="C88" s="125"/>
      <c r="D88" s="125"/>
      <c r="E88" s="126"/>
      <c r="F88" s="255">
        <v>33840</v>
      </c>
      <c r="G88" s="342"/>
      <c r="H88" s="342"/>
      <c r="I88" s="342"/>
      <c r="J88" s="343"/>
    </row>
    <row r="89" spans="1:10" ht="36" customHeight="1" thickBot="1" x14ac:dyDescent="0.3">
      <c r="A89" s="7" t="s">
        <v>113</v>
      </c>
      <c r="B89" s="124" t="s">
        <v>188</v>
      </c>
      <c r="C89" s="125"/>
      <c r="D89" s="125"/>
      <c r="E89" s="126"/>
      <c r="F89" s="255">
        <v>12960</v>
      </c>
      <c r="G89" s="342"/>
      <c r="H89" s="342"/>
      <c r="I89" s="342"/>
      <c r="J89" s="343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124" t="s">
        <v>195</v>
      </c>
      <c r="C96" s="125"/>
      <c r="D96" s="125"/>
      <c r="E96" s="126"/>
      <c r="F96" s="45">
        <f>H96*1.2</f>
        <v>10195.199999999999</v>
      </c>
      <c r="G96" s="46">
        <f>H96*1.1</f>
        <v>9345.6</v>
      </c>
      <c r="H96" s="46">
        <v>8496</v>
      </c>
      <c r="I96" s="46">
        <f>H96*0.75</f>
        <v>6372</v>
      </c>
      <c r="J96" s="47">
        <f>H96*0.5</f>
        <v>4248</v>
      </c>
    </row>
    <row r="97" spans="1:10" ht="36" customHeight="1" x14ac:dyDescent="0.25">
      <c r="A97" s="7" t="s">
        <v>111</v>
      </c>
      <c r="B97" s="124" t="s">
        <v>196</v>
      </c>
      <c r="C97" s="125"/>
      <c r="D97" s="125"/>
      <c r="E97" s="126"/>
      <c r="F97" s="127">
        <v>8496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124" t="s">
        <v>197</v>
      </c>
      <c r="C98" s="125"/>
      <c r="D98" s="125"/>
      <c r="E98" s="126"/>
      <c r="F98" s="127">
        <v>2844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124" t="s">
        <v>198</v>
      </c>
      <c r="C99" s="125"/>
      <c r="D99" s="125"/>
      <c r="E99" s="126"/>
      <c r="F99" s="45">
        <f>H99*1.2</f>
        <v>14688</v>
      </c>
      <c r="G99" s="46">
        <f>H99*1.1</f>
        <v>13464.000000000002</v>
      </c>
      <c r="H99" s="46">
        <v>12240</v>
      </c>
      <c r="I99" s="46">
        <f>H99*0.75</f>
        <v>9180</v>
      </c>
      <c r="J99" s="47">
        <f>H99*0.5</f>
        <v>6120</v>
      </c>
    </row>
    <row r="100" spans="1:10" ht="36" customHeight="1" x14ac:dyDescent="0.25">
      <c r="A100" s="7" t="s">
        <v>113</v>
      </c>
      <c r="B100" s="124" t="s">
        <v>231</v>
      </c>
      <c r="C100" s="125"/>
      <c r="D100" s="125"/>
      <c r="E100" s="126"/>
      <c r="F100" s="127">
        <v>12240</v>
      </c>
      <c r="G100" s="128"/>
      <c r="H100" s="128"/>
      <c r="I100" s="128"/>
      <c r="J100" s="129"/>
    </row>
    <row r="101" spans="1:10" ht="36" customHeight="1" x14ac:dyDescent="0.25">
      <c r="A101" s="7" t="s">
        <v>113</v>
      </c>
      <c r="B101" s="124" t="s">
        <v>200</v>
      </c>
      <c r="C101" s="125"/>
      <c r="D101" s="125"/>
      <c r="E101" s="126"/>
      <c r="F101" s="127">
        <v>4320</v>
      </c>
      <c r="G101" s="128"/>
      <c r="H101" s="128"/>
      <c r="I101" s="128"/>
      <c r="J101" s="129"/>
    </row>
    <row r="102" spans="1:10" ht="36" customHeight="1" thickBot="1" x14ac:dyDescent="0.3">
      <c r="A102" s="7"/>
      <c r="B102" s="124" t="s">
        <v>201</v>
      </c>
      <c r="C102" s="125"/>
      <c r="D102" s="125"/>
      <c r="E102" s="168"/>
      <c r="F102" s="24">
        <f>H102*1.2</f>
        <v>8640</v>
      </c>
      <c r="G102" s="24">
        <f>H102*1.1</f>
        <v>7920.0000000000009</v>
      </c>
      <c r="H102" s="24">
        <v>7200</v>
      </c>
      <c r="I102" s="24">
        <f>H102*0.75</f>
        <v>5400</v>
      </c>
      <c r="J102" s="24">
        <f>H102*0.5</f>
        <v>3600</v>
      </c>
    </row>
    <row r="103" spans="1:10" ht="54" customHeight="1" thickBot="1" x14ac:dyDescent="0.3">
      <c r="A103" s="7"/>
      <c r="B103" s="130" t="s">
        <v>202</v>
      </c>
      <c r="C103" s="131"/>
      <c r="D103" s="131"/>
      <c r="E103" s="132"/>
      <c r="F103" s="133"/>
      <c r="G103" s="134"/>
      <c r="H103" s="134"/>
      <c r="I103" s="134"/>
      <c r="J103" s="135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5" zoomScaleNormal="60" zoomScaleSheetLayoutView="65" workbookViewId="0">
      <pane ySplit="4" topLeftCell="A76" activePane="bottomLeft" state="frozen"/>
      <selection activeCell="J115" sqref="J115"/>
      <selection pane="bottomLeft" activeCell="F83" sqref="F83:J83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92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233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0"/>
      <c r="G7" s="111"/>
      <c r="H7" s="111"/>
      <c r="I7" s="111"/>
      <c r="J7" s="112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59616</v>
      </c>
      <c r="G8" s="16">
        <f>H8*1.1</f>
        <v>54648.000000000007</v>
      </c>
      <c r="H8" s="16">
        <v>49680</v>
      </c>
      <c r="I8" s="16">
        <f>H8*0.75</f>
        <v>37260</v>
      </c>
      <c r="J8" s="16">
        <f>H8*0.5</f>
        <v>24840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83462.399999999994</v>
      </c>
      <c r="G9" s="17">
        <f>H9*1.1</f>
        <v>76507.200000000012</v>
      </c>
      <c r="H9" s="17">
        <v>69552</v>
      </c>
      <c r="I9" s="17">
        <f>H9*0.75</f>
        <v>52164</v>
      </c>
      <c r="J9" s="17">
        <f>H9*0.5</f>
        <v>34776</v>
      </c>
    </row>
    <row r="10" spans="1:10" ht="36" customHeight="1" thickBot="1" x14ac:dyDescent="0.3">
      <c r="A10" s="7"/>
      <c r="B10" s="115"/>
      <c r="C10" s="116"/>
      <c r="D10" s="116"/>
      <c r="E10" s="117"/>
      <c r="F10" s="110"/>
      <c r="G10" s="111"/>
      <c r="H10" s="111"/>
      <c r="I10" s="111"/>
      <c r="J10" s="112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70200</v>
      </c>
      <c r="G11" s="16">
        <f>H11*1.1</f>
        <v>64350.000000000007</v>
      </c>
      <c r="H11" s="16">
        <v>58500</v>
      </c>
      <c r="I11" s="16">
        <f>H11*0.75</f>
        <v>43875</v>
      </c>
      <c r="J11" s="16">
        <f>H11*0.5</f>
        <v>29250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98323.199999999997</v>
      </c>
      <c r="G12" s="17">
        <f>H12*1.1</f>
        <v>90129.600000000006</v>
      </c>
      <c r="H12" s="17">
        <v>81936</v>
      </c>
      <c r="I12" s="17">
        <f>H12*0.75</f>
        <v>61452</v>
      </c>
      <c r="J12" s="17">
        <f>H12*0.5</f>
        <v>40968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11700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16560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1116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1584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"&amp;MIN(F21:F45)&amp;" до "&amp;MAX(F21:F45)</f>
        <v>Цена от 12510 до 312750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12510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25020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37530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50040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62550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75060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87570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100080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112590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125100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137610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150120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162630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175140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187650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200160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212670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225180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237690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250200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262710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275220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287730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300240</v>
      </c>
      <c r="G44" s="128"/>
      <c r="H44" s="128"/>
      <c r="I44" s="128"/>
      <c r="J44" s="129"/>
    </row>
    <row r="45" spans="1:10" ht="36" customHeight="1" outlineLevel="1" thickBot="1" x14ac:dyDescent="0.3">
      <c r="A45" s="7"/>
      <c r="B45" s="145" t="s">
        <v>238</v>
      </c>
      <c r="C45" s="168"/>
      <c r="D45" s="168"/>
      <c r="E45" s="126"/>
      <c r="F45" s="127">
        <v>312750</v>
      </c>
      <c r="G45" s="128"/>
      <c r="H45" s="128"/>
      <c r="I45" s="128"/>
      <c r="J45" s="129"/>
    </row>
    <row r="46" spans="1:10" ht="36" customHeight="1" thickBot="1" x14ac:dyDescent="0.3">
      <c r="A46" s="7"/>
      <c r="B46" s="177" t="s">
        <v>142</v>
      </c>
      <c r="C46" s="178"/>
      <c r="D46" s="178"/>
      <c r="E46" s="179"/>
      <c r="F46" s="180" t="str">
        <f>"Цена от "&amp;MIN(F47:F56)&amp;" до "&amp;MAX(F47:F56)</f>
        <v>Цена от 1854 до 52020</v>
      </c>
      <c r="G46" s="181"/>
      <c r="H46" s="181"/>
      <c r="I46" s="181"/>
      <c r="J46" s="182"/>
    </row>
    <row r="47" spans="1:10" ht="36" customHeight="1" x14ac:dyDescent="0.25">
      <c r="A47" s="7"/>
      <c r="B47" s="124" t="s">
        <v>143</v>
      </c>
      <c r="C47" s="125"/>
      <c r="D47" s="125"/>
      <c r="E47" s="126"/>
      <c r="F47" s="127">
        <v>9720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212</v>
      </c>
      <c r="C48" s="125"/>
      <c r="D48" s="125"/>
      <c r="E48" s="126"/>
      <c r="F48" s="127">
        <v>3348</v>
      </c>
      <c r="G48" s="128"/>
      <c r="H48" s="128"/>
      <c r="I48" s="128"/>
      <c r="J48" s="129"/>
    </row>
    <row r="49" spans="1:10" ht="36" customHeight="1" x14ac:dyDescent="0.25">
      <c r="A49" s="7"/>
      <c r="B49" s="139" t="s">
        <v>145</v>
      </c>
      <c r="C49" s="140"/>
      <c r="D49" s="140"/>
      <c r="E49" s="141"/>
      <c r="F49" s="142">
        <v>52020</v>
      </c>
      <c r="G49" s="143"/>
      <c r="H49" s="143"/>
      <c r="I49" s="143"/>
      <c r="J49" s="144"/>
    </row>
    <row r="50" spans="1:10" ht="36" customHeight="1" x14ac:dyDescent="0.25">
      <c r="A50" s="7"/>
      <c r="B50" s="124" t="s">
        <v>146</v>
      </c>
      <c r="C50" s="125"/>
      <c r="D50" s="125"/>
      <c r="E50" s="126"/>
      <c r="F50" s="127">
        <v>10404</v>
      </c>
      <c r="G50" s="128"/>
      <c r="H50" s="128"/>
      <c r="I50" s="128"/>
      <c r="J50" s="129"/>
    </row>
    <row r="51" spans="1:10" ht="36" customHeight="1" x14ac:dyDescent="0.25">
      <c r="A51" s="7"/>
      <c r="B51" s="124" t="s">
        <v>147</v>
      </c>
      <c r="C51" s="125"/>
      <c r="D51" s="125"/>
      <c r="E51" s="126"/>
      <c r="F51" s="127">
        <v>31230</v>
      </c>
      <c r="G51" s="128"/>
      <c r="H51" s="128"/>
      <c r="I51" s="128"/>
      <c r="J51" s="129"/>
    </row>
    <row r="52" spans="1:10" ht="36" customHeight="1" x14ac:dyDescent="0.25">
      <c r="A52" s="7"/>
      <c r="B52" s="124" t="s">
        <v>148</v>
      </c>
      <c r="C52" s="125"/>
      <c r="D52" s="125"/>
      <c r="E52" s="126"/>
      <c r="F52" s="127">
        <v>1854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149</v>
      </c>
      <c r="C53" s="125"/>
      <c r="D53" s="125"/>
      <c r="E53" s="126"/>
      <c r="F53" s="127">
        <v>1854</v>
      </c>
      <c r="G53" s="128"/>
      <c r="H53" s="128"/>
      <c r="I53" s="128"/>
      <c r="J53" s="129"/>
    </row>
    <row r="54" spans="1:10" ht="36" customHeight="1" x14ac:dyDescent="0.25">
      <c r="A54" s="7"/>
      <c r="B54" s="124" t="s">
        <v>150</v>
      </c>
      <c r="C54" s="125"/>
      <c r="D54" s="125"/>
      <c r="E54" s="126"/>
      <c r="F54" s="127">
        <v>3708</v>
      </c>
      <c r="G54" s="128"/>
      <c r="H54" s="128"/>
      <c r="I54" s="128"/>
      <c r="J54" s="129"/>
    </row>
    <row r="55" spans="1:10" ht="36" customHeight="1" x14ac:dyDescent="0.25">
      <c r="A55" s="7"/>
      <c r="B55" s="124" t="s">
        <v>151</v>
      </c>
      <c r="C55" s="125"/>
      <c r="D55" s="125"/>
      <c r="E55" s="126"/>
      <c r="F55" s="127">
        <v>5562</v>
      </c>
      <c r="G55" s="128"/>
      <c r="H55" s="128"/>
      <c r="I55" s="128"/>
      <c r="J55" s="129"/>
    </row>
    <row r="56" spans="1:10" ht="36" customHeight="1" thickBot="1" x14ac:dyDescent="0.3">
      <c r="A56" s="7"/>
      <c r="B56" s="124" t="s">
        <v>152</v>
      </c>
      <c r="C56" s="125"/>
      <c r="D56" s="125"/>
      <c r="E56" s="126"/>
      <c r="F56" s="127">
        <v>28980</v>
      </c>
      <c r="G56" s="128"/>
      <c r="H56" s="128"/>
      <c r="I56" s="128"/>
      <c r="J56" s="129"/>
    </row>
    <row r="57" spans="1:10" ht="21.75" customHeight="1" thickBot="1" x14ac:dyDescent="0.3">
      <c r="A57" s="7"/>
      <c r="B57" s="115"/>
      <c r="C57" s="116"/>
      <c r="D57" s="116"/>
      <c r="E57" s="117"/>
      <c r="F57" s="118" t="s">
        <v>153</v>
      </c>
      <c r="G57" s="119"/>
      <c r="H57" s="119"/>
      <c r="I57" s="119"/>
      <c r="J57" s="120"/>
    </row>
    <row r="58" spans="1:10" ht="36" customHeight="1" thickBot="1" x14ac:dyDescent="0.3">
      <c r="A58" s="7"/>
      <c r="B58" s="124" t="s">
        <v>154</v>
      </c>
      <c r="C58" s="125"/>
      <c r="D58" s="125"/>
      <c r="E58" s="126"/>
      <c r="F58" s="127">
        <v>180</v>
      </c>
      <c r="G58" s="128"/>
      <c r="H58" s="128"/>
      <c r="I58" s="128"/>
      <c r="J58" s="129"/>
    </row>
    <row r="59" spans="1:10" ht="54" customHeight="1" thickBot="1" x14ac:dyDescent="0.3">
      <c r="A59" s="7"/>
      <c r="B59" s="266" t="s">
        <v>213</v>
      </c>
      <c r="C59" s="267"/>
      <c r="D59" s="267"/>
      <c r="E59" s="268"/>
      <c r="F59" s="287" t="str">
        <f>"Цена от "&amp;MIN(F61,F66:J67,H101,F68:J79)&amp;" до "&amp;MAX(F61,F66:J67,H101,F68:J79)</f>
        <v>Цена от 3168 до 171072</v>
      </c>
      <c r="G59" s="288"/>
      <c r="H59" s="288"/>
      <c r="I59" s="288"/>
      <c r="J59" s="289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/>
      <c r="B61" s="124" t="s">
        <v>156</v>
      </c>
      <c r="C61" s="125"/>
      <c r="D61" s="125"/>
      <c r="E61" s="126"/>
      <c r="F61" s="127">
        <v>31536</v>
      </c>
      <c r="G61" s="128"/>
      <c r="H61" s="128"/>
      <c r="I61" s="128"/>
      <c r="J61" s="129"/>
    </row>
    <row r="62" spans="1:10" ht="36" customHeight="1" x14ac:dyDescent="0.25">
      <c r="A62" s="7"/>
      <c r="B62" s="162" t="s">
        <v>157</v>
      </c>
      <c r="C62" s="163"/>
      <c r="D62" s="163"/>
      <c r="E62" s="164"/>
      <c r="F62" s="165">
        <v>3153.6000000000004</v>
      </c>
      <c r="G62" s="166"/>
      <c r="H62" s="166"/>
      <c r="I62" s="166"/>
      <c r="J62" s="167"/>
    </row>
    <row r="63" spans="1:10" ht="36" customHeight="1" x14ac:dyDescent="0.25">
      <c r="A63" s="7"/>
      <c r="B63" s="162" t="s">
        <v>158</v>
      </c>
      <c r="C63" s="163"/>
      <c r="D63" s="163"/>
      <c r="E63" s="164"/>
      <c r="F63" s="165">
        <v>10260</v>
      </c>
      <c r="G63" s="166"/>
      <c r="H63" s="166"/>
      <c r="I63" s="166"/>
      <c r="J63" s="167"/>
    </row>
    <row r="64" spans="1:10" ht="36" customHeight="1" thickBot="1" x14ac:dyDescent="0.3">
      <c r="A64" s="7"/>
      <c r="B64" s="337" t="s">
        <v>159</v>
      </c>
      <c r="C64" s="338"/>
      <c r="D64" s="338"/>
      <c r="E64" s="339"/>
      <c r="F64" s="165">
        <v>72000</v>
      </c>
      <c r="G64" s="166"/>
      <c r="H64" s="166"/>
      <c r="I64" s="166"/>
      <c r="J64" s="167"/>
    </row>
    <row r="65" spans="1:10" ht="24" thickBot="1" x14ac:dyDescent="0.3">
      <c r="A65" s="7"/>
      <c r="B65" s="248"/>
      <c r="C65" s="249"/>
      <c r="D65" s="249"/>
      <c r="E65" s="250"/>
      <c r="F65" s="118"/>
      <c r="G65" s="119"/>
      <c r="H65" s="119"/>
      <c r="I65" s="119"/>
      <c r="J65" s="120"/>
    </row>
    <row r="66" spans="1:10" ht="36" customHeight="1" x14ac:dyDescent="0.25">
      <c r="A66" s="7" t="s">
        <v>111</v>
      </c>
      <c r="B66" s="507" t="s">
        <v>160</v>
      </c>
      <c r="C66" s="508"/>
      <c r="D66" s="508"/>
      <c r="E66" s="509"/>
      <c r="F66" s="264">
        <v>42372</v>
      </c>
      <c r="G66" s="208"/>
      <c r="H66" s="208"/>
      <c r="I66" s="208"/>
      <c r="J66" s="209"/>
    </row>
    <row r="67" spans="1:10" ht="36" customHeight="1" x14ac:dyDescent="0.25">
      <c r="A67" s="7" t="s">
        <v>111</v>
      </c>
      <c r="B67" s="419" t="s">
        <v>161</v>
      </c>
      <c r="C67" s="414"/>
      <c r="D67" s="414"/>
      <c r="E67" s="469"/>
      <c r="F67" s="342">
        <v>47520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162</v>
      </c>
      <c r="C68" s="414"/>
      <c r="D68" s="414"/>
      <c r="E68" s="469"/>
      <c r="F68" s="342">
        <v>56880</v>
      </c>
      <c r="G68" s="342"/>
      <c r="H68" s="342"/>
      <c r="I68" s="342"/>
      <c r="J68" s="343"/>
    </row>
    <row r="69" spans="1:10" ht="36" customHeight="1" x14ac:dyDescent="0.25">
      <c r="A69" s="7" t="s">
        <v>111</v>
      </c>
      <c r="B69" s="419" t="s">
        <v>163</v>
      </c>
      <c r="C69" s="414"/>
      <c r="D69" s="414"/>
      <c r="E69" s="469"/>
      <c r="F69" s="342">
        <v>37440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164</v>
      </c>
      <c r="C70" s="414"/>
      <c r="D70" s="414"/>
      <c r="E70" s="469"/>
      <c r="F70" s="342">
        <v>44928</v>
      </c>
      <c r="G70" s="342"/>
      <c r="H70" s="342"/>
      <c r="I70" s="342"/>
      <c r="J70" s="343"/>
    </row>
    <row r="71" spans="1:10" ht="36" customHeight="1" x14ac:dyDescent="0.25">
      <c r="A71" s="7" t="s">
        <v>111</v>
      </c>
      <c r="B71" s="419" t="s">
        <v>165</v>
      </c>
      <c r="C71" s="414"/>
      <c r="D71" s="414"/>
      <c r="E71" s="469"/>
      <c r="F71" s="342">
        <v>34596</v>
      </c>
      <c r="G71" s="342"/>
      <c r="H71" s="342"/>
      <c r="I71" s="342"/>
      <c r="J71" s="343"/>
    </row>
    <row r="72" spans="1:10" ht="36" customHeight="1" x14ac:dyDescent="0.25">
      <c r="A72" s="7" t="s">
        <v>111</v>
      </c>
      <c r="B72" s="419" t="s">
        <v>166</v>
      </c>
      <c r="C72" s="414"/>
      <c r="D72" s="414"/>
      <c r="E72" s="469"/>
      <c r="F72" s="342">
        <v>50580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167</v>
      </c>
      <c r="C73" s="414"/>
      <c r="D73" s="414"/>
      <c r="E73" s="469"/>
      <c r="F73" s="342">
        <v>56952</v>
      </c>
      <c r="G73" s="342"/>
      <c r="H73" s="342"/>
      <c r="I73" s="342"/>
      <c r="J73" s="343"/>
    </row>
    <row r="74" spans="1:10" ht="36" customHeight="1" x14ac:dyDescent="0.25">
      <c r="A74" s="7"/>
      <c r="B74" s="419" t="s">
        <v>168</v>
      </c>
      <c r="C74" s="414"/>
      <c r="D74" s="414"/>
      <c r="E74" s="469"/>
      <c r="F74" s="342">
        <v>49680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419" t="s">
        <v>169</v>
      </c>
      <c r="C75" s="414"/>
      <c r="D75" s="414"/>
      <c r="E75" s="469"/>
      <c r="F75" s="342">
        <v>3168</v>
      </c>
      <c r="G75" s="342"/>
      <c r="H75" s="342"/>
      <c r="I75" s="342"/>
      <c r="J75" s="343"/>
    </row>
    <row r="76" spans="1:10" ht="36" customHeight="1" x14ac:dyDescent="0.25">
      <c r="A76" s="7"/>
      <c r="B76" s="419" t="s">
        <v>170</v>
      </c>
      <c r="C76" s="414"/>
      <c r="D76" s="414"/>
      <c r="E76" s="469"/>
      <c r="F76" s="342">
        <v>18216</v>
      </c>
      <c r="G76" s="342"/>
      <c r="H76" s="342"/>
      <c r="I76" s="342"/>
      <c r="J76" s="343"/>
    </row>
    <row r="77" spans="1:10" ht="36" customHeight="1" x14ac:dyDescent="0.25">
      <c r="B77" s="419" t="s">
        <v>171</v>
      </c>
      <c r="C77" s="414"/>
      <c r="D77" s="414"/>
      <c r="E77" s="469"/>
      <c r="F77" s="342">
        <v>15228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419" t="s">
        <v>172</v>
      </c>
      <c r="C78" s="414"/>
      <c r="D78" s="414"/>
      <c r="E78" s="469"/>
      <c r="F78" s="342">
        <v>171072</v>
      </c>
      <c r="G78" s="342"/>
      <c r="H78" s="342"/>
      <c r="I78" s="342"/>
      <c r="J78" s="343"/>
    </row>
    <row r="79" spans="1:10" ht="36" customHeight="1" x14ac:dyDescent="0.25">
      <c r="A79" s="7" t="s">
        <v>111</v>
      </c>
      <c r="B79" s="419" t="s">
        <v>173</v>
      </c>
      <c r="C79" s="414"/>
      <c r="D79" s="414"/>
      <c r="E79" s="469"/>
      <c r="F79" s="342">
        <v>44244</v>
      </c>
      <c r="G79" s="342"/>
      <c r="H79" s="342"/>
      <c r="I79" s="342"/>
      <c r="J79" s="343"/>
    </row>
    <row r="80" spans="1:10" ht="37.5" customHeight="1" x14ac:dyDescent="0.25">
      <c r="A80" s="7"/>
      <c r="B80" s="124" t="s">
        <v>174</v>
      </c>
      <c r="C80" s="125"/>
      <c r="D80" s="125"/>
      <c r="E80" s="126"/>
      <c r="F80" s="342">
        <v>9720</v>
      </c>
      <c r="G80" s="342"/>
      <c r="H80" s="342"/>
      <c r="I80" s="342"/>
      <c r="J80" s="343"/>
    </row>
    <row r="81" spans="1:10" ht="36" customHeight="1" x14ac:dyDescent="0.25">
      <c r="A81" s="7"/>
      <c r="B81" s="124" t="s">
        <v>175</v>
      </c>
      <c r="C81" s="125"/>
      <c r="D81" s="125"/>
      <c r="E81" s="126"/>
      <c r="F81" s="342">
        <v>72720</v>
      </c>
      <c r="G81" s="342"/>
      <c r="H81" s="342"/>
      <c r="I81" s="342"/>
      <c r="J81" s="343"/>
    </row>
    <row r="82" spans="1:10" ht="36" customHeight="1" x14ac:dyDescent="0.25">
      <c r="A82" s="7"/>
      <c r="B82" s="124" t="s">
        <v>176</v>
      </c>
      <c r="C82" s="125"/>
      <c r="D82" s="125"/>
      <c r="E82" s="168"/>
      <c r="F82" s="342">
        <v>24480</v>
      </c>
      <c r="G82" s="342"/>
      <c r="H82" s="342"/>
      <c r="I82" s="342"/>
      <c r="J82" s="343"/>
    </row>
    <row r="83" spans="1:10" ht="36" customHeight="1" x14ac:dyDescent="0.25">
      <c r="A83" s="7"/>
      <c r="B83" s="529" t="s">
        <v>177</v>
      </c>
      <c r="C83" s="530"/>
      <c r="D83" s="530"/>
      <c r="E83" s="530"/>
      <c r="F83" s="342">
        <v>60012</v>
      </c>
      <c r="G83" s="342"/>
      <c r="H83" s="342"/>
      <c r="I83" s="342"/>
      <c r="J83" s="343"/>
    </row>
    <row r="84" spans="1:10" ht="36" customHeight="1" x14ac:dyDescent="0.25">
      <c r="A84" s="7" t="s">
        <v>113</v>
      </c>
      <c r="B84" s="419" t="s">
        <v>178</v>
      </c>
      <c r="C84" s="414"/>
      <c r="D84" s="414"/>
      <c r="E84" s="469"/>
      <c r="F84" s="342">
        <v>59760</v>
      </c>
      <c r="G84" s="342"/>
      <c r="H84" s="342"/>
      <c r="I84" s="342"/>
      <c r="J84" s="343"/>
    </row>
    <row r="85" spans="1:10" ht="36" customHeight="1" x14ac:dyDescent="0.25">
      <c r="A85" s="7" t="s">
        <v>113</v>
      </c>
      <c r="B85" s="419" t="s">
        <v>179</v>
      </c>
      <c r="C85" s="414"/>
      <c r="D85" s="414"/>
      <c r="E85" s="469"/>
      <c r="F85" s="342">
        <v>66960</v>
      </c>
      <c r="G85" s="342"/>
      <c r="H85" s="342"/>
      <c r="I85" s="342"/>
      <c r="J85" s="343"/>
    </row>
    <row r="86" spans="1:10" ht="36" customHeight="1" x14ac:dyDescent="0.25">
      <c r="A86" s="7" t="s">
        <v>113</v>
      </c>
      <c r="B86" s="419" t="s">
        <v>180</v>
      </c>
      <c r="C86" s="414"/>
      <c r="D86" s="414"/>
      <c r="E86" s="469"/>
      <c r="F86" s="525">
        <v>79920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181</v>
      </c>
      <c r="C87" s="414"/>
      <c r="D87" s="414"/>
      <c r="E87" s="469"/>
      <c r="F87" s="525">
        <v>52560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182</v>
      </c>
      <c r="C88" s="414"/>
      <c r="D88" s="414"/>
      <c r="E88" s="469"/>
      <c r="F88" s="525">
        <v>63072</v>
      </c>
      <c r="G88" s="169"/>
      <c r="H88" s="169"/>
      <c r="I88" s="169"/>
      <c r="J88" s="184"/>
    </row>
    <row r="89" spans="1:10" ht="36" customHeight="1" x14ac:dyDescent="0.25">
      <c r="A89" s="7" t="s">
        <v>113</v>
      </c>
      <c r="B89" s="419" t="s">
        <v>183</v>
      </c>
      <c r="C89" s="414"/>
      <c r="D89" s="414"/>
      <c r="E89" s="469"/>
      <c r="F89" s="525">
        <v>48960</v>
      </c>
      <c r="G89" s="169"/>
      <c r="H89" s="169"/>
      <c r="I89" s="169"/>
      <c r="J89" s="184"/>
    </row>
    <row r="90" spans="1:10" ht="36" customHeight="1" x14ac:dyDescent="0.25">
      <c r="A90" s="7" t="s">
        <v>113</v>
      </c>
      <c r="B90" s="419" t="s">
        <v>184</v>
      </c>
      <c r="C90" s="414"/>
      <c r="D90" s="414"/>
      <c r="E90" s="469"/>
      <c r="F90" s="525">
        <v>71280</v>
      </c>
      <c r="G90" s="169"/>
      <c r="H90" s="169"/>
      <c r="I90" s="169"/>
      <c r="J90" s="184"/>
    </row>
    <row r="91" spans="1:10" ht="36" customHeight="1" x14ac:dyDescent="0.25">
      <c r="A91" s="7" t="s">
        <v>113</v>
      </c>
      <c r="B91" s="419" t="s">
        <v>185</v>
      </c>
      <c r="C91" s="414"/>
      <c r="D91" s="414"/>
      <c r="E91" s="469"/>
      <c r="F91" s="525">
        <v>79920</v>
      </c>
      <c r="G91" s="169"/>
      <c r="H91" s="169"/>
      <c r="I91" s="169"/>
      <c r="J91" s="184"/>
    </row>
    <row r="92" spans="1:10" ht="36" customHeight="1" x14ac:dyDescent="0.25">
      <c r="A92" s="7" t="s">
        <v>113</v>
      </c>
      <c r="B92" s="419" t="s">
        <v>186</v>
      </c>
      <c r="C92" s="414"/>
      <c r="D92" s="414"/>
      <c r="E92" s="469"/>
      <c r="F92" s="525">
        <v>5040</v>
      </c>
      <c r="G92" s="169"/>
      <c r="H92" s="169"/>
      <c r="I92" s="169"/>
      <c r="J92" s="184"/>
    </row>
    <row r="93" spans="1:10" ht="36" customHeight="1" x14ac:dyDescent="0.25">
      <c r="A93" s="7" t="s">
        <v>113</v>
      </c>
      <c r="B93" s="419" t="s">
        <v>187</v>
      </c>
      <c r="C93" s="414"/>
      <c r="D93" s="414"/>
      <c r="E93" s="469"/>
      <c r="F93" s="525">
        <v>239760</v>
      </c>
      <c r="G93" s="169"/>
      <c r="H93" s="169"/>
      <c r="I93" s="169"/>
      <c r="J93" s="184"/>
    </row>
    <row r="94" spans="1:10" ht="36" customHeight="1" thickBot="1" x14ac:dyDescent="0.3">
      <c r="A94" s="7" t="s">
        <v>113</v>
      </c>
      <c r="B94" s="526" t="s">
        <v>188</v>
      </c>
      <c r="C94" s="527"/>
      <c r="D94" s="527"/>
      <c r="E94" s="528"/>
      <c r="F94" s="242">
        <v>62640</v>
      </c>
      <c r="G94" s="243"/>
      <c r="H94" s="243"/>
      <c r="I94" s="243"/>
      <c r="J94" s="244"/>
    </row>
    <row r="95" spans="1:10" ht="36" customHeight="1" thickBot="1" x14ac:dyDescent="0.3">
      <c r="A95" s="7"/>
      <c r="B95" s="42" t="s">
        <v>189</v>
      </c>
      <c r="C95" s="43"/>
      <c r="D95" s="43"/>
      <c r="E95" s="44"/>
      <c r="F95" s="287"/>
      <c r="G95" s="288"/>
      <c r="H95" s="288"/>
      <c r="I95" s="288"/>
      <c r="J95" s="289"/>
    </row>
    <row r="96" spans="1:10" ht="22.5" customHeight="1" thickBot="1" x14ac:dyDescent="0.3">
      <c r="A96" s="7" t="s">
        <v>111</v>
      </c>
      <c r="B96" s="218" t="s">
        <v>190</v>
      </c>
      <c r="C96" s="219"/>
      <c r="D96" s="219"/>
      <c r="E96" s="219"/>
      <c r="F96" s="219"/>
      <c r="G96" s="219"/>
      <c r="H96" s="219"/>
      <c r="I96" s="219"/>
      <c r="J96" s="220"/>
    </row>
    <row r="97" spans="1:10" ht="36" customHeight="1" x14ac:dyDescent="0.25">
      <c r="A97" s="7"/>
      <c r="B97" s="205" t="s">
        <v>191</v>
      </c>
      <c r="C97" s="221"/>
      <c r="D97" s="221"/>
      <c r="E97" s="222"/>
      <c r="F97" s="142">
        <v>60</v>
      </c>
      <c r="G97" s="143"/>
      <c r="H97" s="143"/>
      <c r="I97" s="143"/>
      <c r="J97" s="144"/>
    </row>
    <row r="98" spans="1:10" ht="36" customHeight="1" x14ac:dyDescent="0.25">
      <c r="A98" s="7"/>
      <c r="B98" s="124" t="s">
        <v>192</v>
      </c>
      <c r="C98" s="125"/>
      <c r="D98" s="125"/>
      <c r="E98" s="126"/>
      <c r="F98" s="127">
        <v>60</v>
      </c>
      <c r="G98" s="128"/>
      <c r="H98" s="128"/>
      <c r="I98" s="128"/>
      <c r="J98" s="129"/>
    </row>
    <row r="99" spans="1:10" ht="36" customHeight="1" thickBot="1" x14ac:dyDescent="0.3">
      <c r="A99" s="7"/>
      <c r="B99" s="124" t="s">
        <v>193</v>
      </c>
      <c r="C99" s="125"/>
      <c r="D99" s="125"/>
      <c r="E99" s="126"/>
      <c r="F99" s="127">
        <v>120</v>
      </c>
      <c r="G99" s="128"/>
      <c r="H99" s="128"/>
      <c r="I99" s="128"/>
      <c r="J99" s="129"/>
    </row>
    <row r="100" spans="1:10" ht="36" customHeight="1" thickBot="1" x14ac:dyDescent="0.3">
      <c r="A100" s="7"/>
      <c r="B100" s="130" t="s">
        <v>194</v>
      </c>
      <c r="C100" s="131"/>
      <c r="D100" s="131"/>
      <c r="E100" s="132"/>
      <c r="F100" s="287"/>
      <c r="G100" s="288"/>
      <c r="H100" s="288"/>
      <c r="I100" s="288"/>
      <c r="J100" s="289"/>
    </row>
    <row r="101" spans="1:10" ht="36" customHeight="1" x14ac:dyDescent="0.25">
      <c r="A101" s="7" t="s">
        <v>111</v>
      </c>
      <c r="B101" s="419" t="s">
        <v>195</v>
      </c>
      <c r="C101" s="414"/>
      <c r="D101" s="414"/>
      <c r="E101" s="469"/>
      <c r="F101" s="45">
        <f>H101*1.2</f>
        <v>31320</v>
      </c>
      <c r="G101" s="46">
        <f>H101*1.1</f>
        <v>28710.000000000004</v>
      </c>
      <c r="H101" s="46">
        <v>26100</v>
      </c>
      <c r="I101" s="46">
        <f>H101*0.75</f>
        <v>19575</v>
      </c>
      <c r="J101" s="47">
        <f>H101*0.5</f>
        <v>13050</v>
      </c>
    </row>
    <row r="102" spans="1:10" ht="36" customHeight="1" x14ac:dyDescent="0.25">
      <c r="A102" s="7" t="s">
        <v>111</v>
      </c>
      <c r="B102" s="419" t="s">
        <v>196</v>
      </c>
      <c r="C102" s="414"/>
      <c r="D102" s="414"/>
      <c r="E102" s="469"/>
      <c r="F102" s="127">
        <v>18954</v>
      </c>
      <c r="G102" s="128"/>
      <c r="H102" s="128"/>
      <c r="I102" s="128"/>
      <c r="J102" s="129"/>
    </row>
    <row r="103" spans="1:10" ht="36" customHeight="1" x14ac:dyDescent="0.25">
      <c r="A103" s="7" t="s">
        <v>111</v>
      </c>
      <c r="B103" s="419" t="s">
        <v>197</v>
      </c>
      <c r="C103" s="414"/>
      <c r="D103" s="414"/>
      <c r="E103" s="469"/>
      <c r="F103" s="127">
        <v>49788</v>
      </c>
      <c r="G103" s="128"/>
      <c r="H103" s="128"/>
      <c r="I103" s="128"/>
      <c r="J103" s="129"/>
    </row>
    <row r="104" spans="1:10" ht="36" customHeight="1" x14ac:dyDescent="0.25">
      <c r="A104" s="7" t="s">
        <v>113</v>
      </c>
      <c r="B104" s="419" t="s">
        <v>198</v>
      </c>
      <c r="C104" s="414"/>
      <c r="D104" s="414"/>
      <c r="E104" s="469"/>
      <c r="F104" s="45">
        <f>H104*1.2</f>
        <v>44064</v>
      </c>
      <c r="G104" s="46">
        <f>H104*1.1</f>
        <v>40392</v>
      </c>
      <c r="H104" s="46">
        <v>36720</v>
      </c>
      <c r="I104" s="46">
        <f>H104*0.75</f>
        <v>27540</v>
      </c>
      <c r="J104" s="47">
        <f>H104*0.5</f>
        <v>18360</v>
      </c>
    </row>
    <row r="105" spans="1:10" ht="36" customHeight="1" x14ac:dyDescent="0.25">
      <c r="A105" s="7" t="s">
        <v>113</v>
      </c>
      <c r="B105" s="419" t="s">
        <v>231</v>
      </c>
      <c r="C105" s="414"/>
      <c r="D105" s="414"/>
      <c r="E105" s="469"/>
      <c r="F105" s="525">
        <v>26640</v>
      </c>
      <c r="G105" s="169"/>
      <c r="H105" s="169"/>
      <c r="I105" s="169"/>
      <c r="J105" s="184"/>
    </row>
    <row r="106" spans="1:10" ht="36" customHeight="1" x14ac:dyDescent="0.25">
      <c r="A106" s="7" t="s">
        <v>113</v>
      </c>
      <c r="B106" s="419" t="s">
        <v>200</v>
      </c>
      <c r="C106" s="414"/>
      <c r="D106" s="414"/>
      <c r="E106" s="469"/>
      <c r="F106" s="525">
        <v>69840</v>
      </c>
      <c r="G106" s="169"/>
      <c r="H106" s="169"/>
      <c r="I106" s="169"/>
      <c r="J106" s="184"/>
    </row>
    <row r="107" spans="1:10" ht="36" customHeight="1" x14ac:dyDescent="0.25">
      <c r="A107" s="7"/>
      <c r="B107" s="124" t="s">
        <v>201</v>
      </c>
      <c r="C107" s="125"/>
      <c r="D107" s="125"/>
      <c r="E107" s="168"/>
      <c r="F107" s="24">
        <f>H107*1.2</f>
        <v>22680</v>
      </c>
      <c r="G107" s="24">
        <f>H107*1.1</f>
        <v>20790</v>
      </c>
      <c r="H107" s="24">
        <v>18900</v>
      </c>
      <c r="I107" s="24">
        <f>H107*0.75</f>
        <v>14175</v>
      </c>
      <c r="J107" s="24">
        <f>H107*0.5</f>
        <v>9450</v>
      </c>
    </row>
    <row r="108" spans="1:10" ht="54" customHeight="1" thickBot="1" x14ac:dyDescent="0.3">
      <c r="A108" s="7"/>
      <c r="B108" s="402" t="s">
        <v>202</v>
      </c>
      <c r="C108" s="403"/>
      <c r="D108" s="403"/>
      <c r="E108" s="404"/>
      <c r="F108" s="501"/>
      <c r="G108" s="502"/>
      <c r="H108" s="502"/>
      <c r="I108" s="502"/>
      <c r="J108" s="503"/>
    </row>
    <row r="109" spans="1:10" ht="36" customHeight="1" thickBot="1" x14ac:dyDescent="0.3">
      <c r="A109" s="7"/>
      <c r="B109" s="136" t="s">
        <v>190</v>
      </c>
      <c r="C109" s="137"/>
      <c r="D109" s="137"/>
      <c r="E109" s="137"/>
      <c r="F109" s="137"/>
      <c r="G109" s="137"/>
      <c r="H109" s="137"/>
      <c r="I109" s="137"/>
      <c r="J109" s="138"/>
    </row>
    <row r="110" spans="1:10" ht="36" customHeight="1" x14ac:dyDescent="0.25">
      <c r="A110" s="7"/>
      <c r="B110" s="139" t="s">
        <v>203</v>
      </c>
      <c r="C110" s="140"/>
      <c r="D110" s="140"/>
      <c r="E110" s="141"/>
      <c r="F110" s="142">
        <v>90</v>
      </c>
      <c r="G110" s="143"/>
      <c r="H110" s="143"/>
      <c r="I110" s="143"/>
      <c r="J110" s="144"/>
    </row>
    <row r="111" spans="1:10" ht="36" customHeight="1" x14ac:dyDescent="0.25">
      <c r="A111" s="7"/>
      <c r="B111" s="124" t="s">
        <v>204</v>
      </c>
      <c r="C111" s="125"/>
      <c r="D111" s="125"/>
      <c r="E111" s="126"/>
      <c r="F111" s="127">
        <v>45</v>
      </c>
      <c r="G111" s="128"/>
      <c r="H111" s="128"/>
      <c r="I111" s="128"/>
      <c r="J111" s="129"/>
    </row>
    <row r="112" spans="1:10" ht="36" customHeight="1" x14ac:dyDescent="0.25">
      <c r="A112" s="7"/>
      <c r="B112" s="124" t="s">
        <v>205</v>
      </c>
      <c r="C112" s="125"/>
      <c r="D112" s="125"/>
      <c r="E112" s="126"/>
      <c r="F112" s="127">
        <v>45</v>
      </c>
      <c r="G112" s="128"/>
      <c r="H112" s="128"/>
      <c r="I112" s="128"/>
      <c r="J112" s="129"/>
    </row>
    <row r="113" spans="1:10" ht="36" customHeight="1" x14ac:dyDescent="0.25">
      <c r="A113" s="7"/>
      <c r="B113" s="124" t="s">
        <v>206</v>
      </c>
      <c r="C113" s="125"/>
      <c r="D113" s="125"/>
      <c r="E113" s="126"/>
      <c r="F113" s="127">
        <v>90</v>
      </c>
      <c r="G113" s="128"/>
      <c r="H113" s="128"/>
      <c r="I113" s="128"/>
      <c r="J113" s="129"/>
    </row>
    <row r="114" spans="1:10" ht="36" customHeight="1" thickBot="1" x14ac:dyDescent="0.3">
      <c r="A114" s="7"/>
      <c r="B114" s="124" t="s">
        <v>207</v>
      </c>
      <c r="C114" s="125"/>
      <c r="D114" s="125"/>
      <c r="E114" s="126"/>
      <c r="F114" s="127">
        <v>90</v>
      </c>
      <c r="G114" s="128"/>
      <c r="H114" s="128"/>
      <c r="I114" s="128"/>
      <c r="J114" s="129"/>
    </row>
    <row r="115" spans="1:10" ht="24" thickBot="1" x14ac:dyDescent="0.3">
      <c r="A115" s="7"/>
      <c r="B115" s="115"/>
      <c r="C115" s="116"/>
      <c r="D115" s="116"/>
      <c r="E115" s="117"/>
      <c r="F115" s="118"/>
      <c r="G115" s="119"/>
      <c r="H115" s="119"/>
      <c r="I115" s="119"/>
      <c r="J115" s="120"/>
    </row>
    <row r="116" spans="1:10" ht="21" customHeight="1" x14ac:dyDescent="0.25">
      <c r="A116" s="7"/>
      <c r="B116" s="25"/>
      <c r="C116" s="26"/>
      <c r="D116" s="26"/>
      <c r="E116" s="26"/>
      <c r="F116" s="27"/>
      <c r="G116" s="27"/>
      <c r="H116" s="27"/>
      <c r="I116" s="27"/>
      <c r="J116" s="27"/>
    </row>
    <row r="117" spans="1:10" ht="56.25" customHeight="1" x14ac:dyDescent="0.25">
      <c r="A117" s="7"/>
      <c r="B117" s="121" t="s">
        <v>264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41.25" customHeight="1" x14ac:dyDescent="0.25">
      <c r="A118" s="7"/>
      <c r="B118" s="121" t="s">
        <v>209</v>
      </c>
      <c r="C118" s="121"/>
      <c r="D118" s="121"/>
      <c r="E118" s="121"/>
      <c r="F118" s="121"/>
      <c r="G118" s="121"/>
      <c r="H118" s="121"/>
      <c r="I118" s="121"/>
      <c r="J118" s="121"/>
    </row>
    <row r="119" spans="1:10" ht="21" x14ac:dyDescent="0.25">
      <c r="A119" s="7" t="s">
        <v>113</v>
      </c>
      <c r="B119" s="122" t="s">
        <v>268</v>
      </c>
      <c r="C119" s="122"/>
      <c r="D119" s="122"/>
      <c r="E119" s="122"/>
      <c r="F119" s="122"/>
      <c r="G119" s="122"/>
      <c r="H119" s="122"/>
      <c r="I119" s="122"/>
      <c r="J119" s="122"/>
    </row>
    <row r="120" spans="1:10" ht="42" customHeight="1" x14ac:dyDescent="0.25">
      <c r="A120" s="7"/>
      <c r="B120" s="123" t="s">
        <v>211</v>
      </c>
      <c r="C120" s="123"/>
      <c r="D120" s="123"/>
      <c r="E120" s="123"/>
      <c r="F120" s="123"/>
      <c r="G120" s="123"/>
      <c r="H120" s="123"/>
      <c r="I120" s="123"/>
      <c r="J120" s="123"/>
    </row>
    <row r="121" spans="1:10" ht="21" x14ac:dyDescent="0.25">
      <c r="A121" s="7"/>
    </row>
  </sheetData>
  <sheetProtection selectLockedCells="1" selectUnlockedCells="1"/>
  <mergeCells count="217"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F95:J95"/>
    <mergeCell ref="B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1:E101"/>
    <mergeCell ref="B102:E102"/>
    <mergeCell ref="F102:J102"/>
    <mergeCell ref="B103:E103"/>
    <mergeCell ref="F103:J103"/>
    <mergeCell ref="B104:E104"/>
    <mergeCell ref="B98:E98"/>
    <mergeCell ref="F98:J98"/>
    <mergeCell ref="B99:E99"/>
    <mergeCell ref="F99:J99"/>
    <mergeCell ref="B100:E100"/>
    <mergeCell ref="F100:J100"/>
    <mergeCell ref="B109:J109"/>
    <mergeCell ref="B110:E110"/>
    <mergeCell ref="F110:J110"/>
    <mergeCell ref="B111:E111"/>
    <mergeCell ref="F111:J111"/>
    <mergeCell ref="B112:E112"/>
    <mergeCell ref="F112:J112"/>
    <mergeCell ref="B105:E105"/>
    <mergeCell ref="F105:J105"/>
    <mergeCell ref="B106:E106"/>
    <mergeCell ref="F106:J106"/>
    <mergeCell ref="B107:E107"/>
    <mergeCell ref="B108:E108"/>
    <mergeCell ref="F108:J108"/>
    <mergeCell ref="B117:J117"/>
    <mergeCell ref="B118:J118"/>
    <mergeCell ref="B119:J119"/>
    <mergeCell ref="B120:J120"/>
    <mergeCell ref="B113:E113"/>
    <mergeCell ref="F113:J113"/>
    <mergeCell ref="B114:E114"/>
    <mergeCell ref="F114:J114"/>
    <mergeCell ref="B115:E115"/>
    <mergeCell ref="F115:J11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6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93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48"/>
      <c r="C7" s="249"/>
      <c r="D7" s="249"/>
      <c r="E7" s="250"/>
      <c r="F7" s="251"/>
      <c r="G7" s="252"/>
      <c r="H7" s="252"/>
      <c r="I7" s="252"/>
      <c r="J7" s="253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54604.799999999996</v>
      </c>
      <c r="G8" s="16">
        <f>H8*1.1</f>
        <v>50054.400000000001</v>
      </c>
      <c r="H8" s="16">
        <v>45504</v>
      </c>
      <c r="I8" s="16">
        <f>H8*0.75</f>
        <v>34128</v>
      </c>
      <c r="J8" s="16">
        <f>H8*0.5</f>
        <v>22752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76464</v>
      </c>
      <c r="G9" s="17">
        <f>H9*1.1</f>
        <v>70092</v>
      </c>
      <c r="H9" s="17">
        <v>63720</v>
      </c>
      <c r="I9" s="17">
        <f>H9*0.75</f>
        <v>47790</v>
      </c>
      <c r="J9" s="17">
        <f>H9*0.5</f>
        <v>31860</v>
      </c>
    </row>
    <row r="10" spans="1:10" ht="24" thickBot="1" x14ac:dyDescent="0.3">
      <c r="A10" s="7"/>
      <c r="B10" s="115"/>
      <c r="C10" s="116"/>
      <c r="D10" s="116"/>
      <c r="E10" s="117"/>
      <c r="F10" s="251"/>
      <c r="G10" s="252"/>
      <c r="H10" s="252"/>
      <c r="I10" s="252"/>
      <c r="J10" s="253"/>
    </row>
    <row r="11" spans="1:10" ht="34.5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45.75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5"/>
      <c r="C13" s="185"/>
      <c r="D13" s="185"/>
      <c r="E13" s="186"/>
      <c r="F13" s="107"/>
      <c r="G13" s="108"/>
      <c r="H13" s="108"/>
      <c r="I13" s="108"/>
      <c r="J13" s="109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07">
        <v>5400</v>
      </c>
      <c r="G14" s="208"/>
      <c r="H14" s="208"/>
      <c r="I14" s="208"/>
      <c r="J14" s="209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196">
        <v>7920</v>
      </c>
      <c r="G15" s="197"/>
      <c r="H15" s="197"/>
      <c r="I15" s="197"/>
      <c r="J15" s="198"/>
    </row>
    <row r="16" spans="1:10" ht="24" thickBot="1" x14ac:dyDescent="0.3">
      <c r="A16" s="7"/>
      <c r="B16" s="115"/>
      <c r="C16" s="185"/>
      <c r="D16" s="185"/>
      <c r="E16" s="186"/>
      <c r="F16" s="254"/>
      <c r="G16" s="290"/>
      <c r="H16" s="290"/>
      <c r="I16" s="290"/>
      <c r="J16" s="291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720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1008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"&amp;MIN($F$21:F40)&amp;" до "&amp;MAX($F$21:F40)</f>
        <v>Цена от 3600 до 37800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3600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5400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7200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9000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10800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12600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14400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16200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18000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19800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21600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23400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25200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27000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28800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30600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32400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34200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36000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37800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39600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41400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43200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45000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46800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48600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50400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52200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54000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55800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1080 до 7200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4464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1080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7200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3600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5400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1440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1440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2880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4320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3600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2880 до 37152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11790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1179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5850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42012</v>
      </c>
      <c r="G69" s="166"/>
      <c r="H69" s="166"/>
      <c r="I69" s="166"/>
      <c r="J69" s="167"/>
    </row>
    <row r="70" spans="1:10" ht="24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15012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45" t="s">
        <v>161</v>
      </c>
      <c r="C72" s="146"/>
      <c r="D72" s="146"/>
      <c r="E72" s="147"/>
      <c r="F72" s="127">
        <v>4320</v>
      </c>
      <c r="G72" s="128"/>
      <c r="H72" s="128"/>
      <c r="I72" s="128"/>
      <c r="J72" s="129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127">
        <v>12960</v>
      </c>
      <c r="G73" s="128"/>
      <c r="H73" s="128"/>
      <c r="I73" s="128"/>
      <c r="J73" s="129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127">
        <v>30960</v>
      </c>
      <c r="G74" s="128"/>
      <c r="H74" s="128"/>
      <c r="I74" s="128"/>
      <c r="J74" s="129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127">
        <v>37152</v>
      </c>
      <c r="G75" s="128"/>
      <c r="H75" s="128"/>
      <c r="I75" s="128"/>
      <c r="J75" s="129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127">
        <v>2880</v>
      </c>
      <c r="G76" s="128"/>
      <c r="H76" s="128"/>
      <c r="I76" s="128"/>
      <c r="J76" s="129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127">
        <v>2880</v>
      </c>
      <c r="G77" s="128"/>
      <c r="H77" s="128"/>
      <c r="I77" s="128"/>
      <c r="J77" s="129"/>
    </row>
    <row r="78" spans="1:10" ht="36" customHeight="1" x14ac:dyDescent="0.25">
      <c r="A78" s="7" t="s">
        <v>111</v>
      </c>
      <c r="B78" s="124" t="s">
        <v>167</v>
      </c>
      <c r="C78" s="125"/>
      <c r="D78" s="125"/>
      <c r="E78" s="126"/>
      <c r="F78" s="127">
        <v>3600</v>
      </c>
      <c r="G78" s="128"/>
      <c r="H78" s="128"/>
      <c r="I78" s="128"/>
      <c r="J78" s="129"/>
    </row>
    <row r="79" spans="1:10" ht="36" customHeight="1" x14ac:dyDescent="0.25">
      <c r="A79" s="7"/>
      <c r="B79" s="139" t="s">
        <v>168</v>
      </c>
      <c r="C79" s="140"/>
      <c r="D79" s="140"/>
      <c r="E79" s="141"/>
      <c r="F79" s="127">
        <v>27720</v>
      </c>
      <c r="G79" s="128"/>
      <c r="H79" s="128"/>
      <c r="I79" s="128"/>
      <c r="J79" s="129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127">
        <v>3600</v>
      </c>
      <c r="G80" s="128"/>
      <c r="H80" s="128"/>
      <c r="I80" s="128"/>
      <c r="J80" s="129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127">
        <v>12240</v>
      </c>
      <c r="G81" s="128"/>
      <c r="H81" s="128"/>
      <c r="I81" s="128"/>
      <c r="J81" s="129"/>
    </row>
    <row r="82" spans="1:10" ht="36" customHeight="1" x14ac:dyDescent="0.25">
      <c r="A82" s="7"/>
      <c r="B82" s="145" t="s">
        <v>171</v>
      </c>
      <c r="C82" s="146"/>
      <c r="D82" s="146"/>
      <c r="E82" s="147"/>
      <c r="F82" s="127">
        <v>8280</v>
      </c>
      <c r="G82" s="128"/>
      <c r="H82" s="128"/>
      <c r="I82" s="128"/>
      <c r="J82" s="129"/>
    </row>
    <row r="83" spans="1:10" ht="36" customHeight="1" x14ac:dyDescent="0.25">
      <c r="A83" s="7" t="s">
        <v>111</v>
      </c>
      <c r="B83" s="145" t="s">
        <v>172</v>
      </c>
      <c r="C83" s="146"/>
      <c r="D83" s="146"/>
      <c r="E83" s="147"/>
      <c r="F83" s="127">
        <v>32400</v>
      </c>
      <c r="G83" s="128"/>
      <c r="H83" s="128"/>
      <c r="I83" s="128"/>
      <c r="J83" s="129"/>
    </row>
    <row r="84" spans="1:10" ht="36" customHeight="1" x14ac:dyDescent="0.25">
      <c r="A84" s="7" t="s">
        <v>111</v>
      </c>
      <c r="B84" s="124" t="s">
        <v>173</v>
      </c>
      <c r="C84" s="125"/>
      <c r="D84" s="125"/>
      <c r="E84" s="126"/>
      <c r="F84" s="127">
        <v>2880</v>
      </c>
      <c r="G84" s="128"/>
      <c r="H84" s="128"/>
      <c r="I84" s="128"/>
      <c r="J84" s="129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127">
        <v>2880</v>
      </c>
      <c r="G85" s="128"/>
      <c r="H85" s="128"/>
      <c r="I85" s="128"/>
      <c r="J85" s="129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127">
        <v>21600</v>
      </c>
      <c r="G86" s="128"/>
      <c r="H86" s="128"/>
      <c r="I86" s="128"/>
      <c r="J86" s="129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127">
        <v>9000</v>
      </c>
      <c r="G87" s="128"/>
      <c r="H87" s="128"/>
      <c r="I87" s="128"/>
      <c r="J87" s="129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127">
        <v>30060</v>
      </c>
      <c r="G88" s="128"/>
      <c r="H88" s="128"/>
      <c r="I88" s="128"/>
      <c r="J88" s="129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127">
        <v>21600</v>
      </c>
      <c r="G89" s="128"/>
      <c r="H89" s="128"/>
      <c r="I89" s="128"/>
      <c r="J89" s="129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127">
        <v>6480</v>
      </c>
      <c r="G90" s="128"/>
      <c r="H90" s="128"/>
      <c r="I90" s="128"/>
      <c r="J90" s="129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127">
        <v>18720</v>
      </c>
      <c r="G91" s="128"/>
      <c r="H91" s="128"/>
      <c r="I91" s="128"/>
      <c r="J91" s="129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127">
        <v>43920</v>
      </c>
      <c r="G92" s="128"/>
      <c r="H92" s="128"/>
      <c r="I92" s="128"/>
      <c r="J92" s="129"/>
    </row>
    <row r="93" spans="1:10" ht="36" customHeight="1" x14ac:dyDescent="0.25">
      <c r="A93" s="7" t="s">
        <v>113</v>
      </c>
      <c r="B93" s="162" t="s">
        <v>182</v>
      </c>
      <c r="C93" s="163"/>
      <c r="D93" s="163"/>
      <c r="E93" s="164"/>
      <c r="F93" s="165">
        <v>52704</v>
      </c>
      <c r="G93" s="166"/>
      <c r="H93" s="166"/>
      <c r="I93" s="166"/>
      <c r="J93" s="167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127">
        <v>4320</v>
      </c>
      <c r="G94" s="128"/>
      <c r="H94" s="128"/>
      <c r="I94" s="128"/>
      <c r="J94" s="129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127">
        <v>4320</v>
      </c>
      <c r="G95" s="128"/>
      <c r="H95" s="128"/>
      <c r="I95" s="128"/>
      <c r="J95" s="129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127">
        <v>5040</v>
      </c>
      <c r="G96" s="128"/>
      <c r="H96" s="128"/>
      <c r="I96" s="128"/>
      <c r="J96" s="129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127">
        <v>5040</v>
      </c>
      <c r="G97" s="128"/>
      <c r="H97" s="128"/>
      <c r="I97" s="128"/>
      <c r="J97" s="129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127">
        <v>45360</v>
      </c>
      <c r="G98" s="128"/>
      <c r="H98" s="128"/>
      <c r="I98" s="128"/>
      <c r="J98" s="129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127">
        <v>4320</v>
      </c>
      <c r="G99" s="128"/>
      <c r="H99" s="128"/>
      <c r="I99" s="128"/>
      <c r="J99" s="129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11059.199999999999</v>
      </c>
      <c r="G106" s="46">
        <f>H106*1.1</f>
        <v>10137.6</v>
      </c>
      <c r="H106" s="46">
        <v>9216</v>
      </c>
      <c r="I106" s="46">
        <f>H106*0.75</f>
        <v>6912</v>
      </c>
      <c r="J106" s="47">
        <f>H106*0.5</f>
        <v>4608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7812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3600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15552</v>
      </c>
      <c r="G109" s="46">
        <f>H109*1.1</f>
        <v>14256.000000000002</v>
      </c>
      <c r="H109" s="46">
        <v>12960</v>
      </c>
      <c r="I109" s="46">
        <f>H109*0.75</f>
        <v>9720</v>
      </c>
      <c r="J109" s="47">
        <f>H109*0.5</f>
        <v>6480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11520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5040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68"/>
      <c r="F112" s="24">
        <f>H112*1.2</f>
        <v>8640</v>
      </c>
      <c r="G112" s="24">
        <f>H112*1.1</f>
        <v>7920.0000000000009</v>
      </c>
      <c r="H112" s="24">
        <v>7200</v>
      </c>
      <c r="I112" s="24">
        <f>H112*0.75</f>
        <v>5400</v>
      </c>
      <c r="J112" s="24">
        <f>H112*0.5</f>
        <v>3600</v>
      </c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8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4:E104"/>
    <mergeCell ref="F104:J104"/>
    <mergeCell ref="B105:E105"/>
    <mergeCell ref="F105:J105"/>
    <mergeCell ref="B106:E106"/>
    <mergeCell ref="B107:E107"/>
    <mergeCell ref="F107:J107"/>
    <mergeCell ref="F100:J100"/>
    <mergeCell ref="B101:J101"/>
    <mergeCell ref="B102:E102"/>
    <mergeCell ref="F102:J102"/>
    <mergeCell ref="B103:E103"/>
    <mergeCell ref="F103:J103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6:E116"/>
    <mergeCell ref="F116:J116"/>
    <mergeCell ref="B117:E117"/>
    <mergeCell ref="F117:J117"/>
    <mergeCell ref="B118:E118"/>
    <mergeCell ref="F118:J11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79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43675.199999999997</v>
      </c>
      <c r="G8" s="16">
        <f>H8*1.1</f>
        <v>40035.600000000006</v>
      </c>
      <c r="H8" s="16">
        <v>36396</v>
      </c>
      <c r="I8" s="16">
        <f>H8*0.75</f>
        <v>27297</v>
      </c>
      <c r="J8" s="16">
        <f>H8*0.5</f>
        <v>18198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61171.199999999997</v>
      </c>
      <c r="G9" s="17">
        <f>H9*1.1</f>
        <v>56073.600000000006</v>
      </c>
      <c r="H9" s="17">
        <v>50976</v>
      </c>
      <c r="I9" s="17">
        <f>H9*0.75</f>
        <v>38232</v>
      </c>
      <c r="J9" s="17">
        <f>H9*0.5</f>
        <v>25488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50457.599999999999</v>
      </c>
      <c r="G11" s="16">
        <f>H11*1.1</f>
        <v>46252.800000000003</v>
      </c>
      <c r="H11" s="16">
        <v>42048</v>
      </c>
      <c r="I11" s="16">
        <f>H11*0.75</f>
        <v>31536</v>
      </c>
      <c r="J11" s="16">
        <f>H11*0.5</f>
        <v>21024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70675.199999999997</v>
      </c>
      <c r="G12" s="17">
        <f>H12*1.1</f>
        <v>64785.600000000006</v>
      </c>
      <c r="H12" s="17">
        <v>58896</v>
      </c>
      <c r="I12" s="17">
        <f>H12*0.75</f>
        <v>44172</v>
      </c>
      <c r="J12" s="17">
        <f>H12*0.5</f>
        <v>29448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5076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7200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504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"&amp;MIN(F21:F50)&amp;" до "&amp;MAX(F21:F50)</f>
        <v>Цена от 7848 до 235440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7848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15696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23544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31392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39240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47088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54936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62784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70632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78480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86328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94176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102024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109872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117720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125568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133416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141264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149112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156960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164808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172656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180504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188352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196200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204048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211896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219744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227592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235440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504 до 6048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6048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504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3204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2124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2844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720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720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1440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2160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5580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1584 до 76464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38160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3816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18576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60048</v>
      </c>
      <c r="G69" s="166"/>
      <c r="H69" s="166"/>
      <c r="I69" s="166"/>
      <c r="J69" s="167"/>
    </row>
    <row r="70" spans="1:10" ht="24" thickBot="1" x14ac:dyDescent="0.3">
      <c r="A70" s="7"/>
      <c r="B70" s="248"/>
      <c r="C70" s="249"/>
      <c r="D70" s="249"/>
      <c r="E70" s="250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507" t="s">
        <v>160</v>
      </c>
      <c r="C71" s="508"/>
      <c r="D71" s="508"/>
      <c r="E71" s="509"/>
      <c r="F71" s="264">
        <v>14040</v>
      </c>
      <c r="G71" s="208"/>
      <c r="H71" s="208"/>
      <c r="I71" s="208"/>
      <c r="J71" s="209"/>
    </row>
    <row r="72" spans="1:10" ht="36" customHeight="1" x14ac:dyDescent="0.25">
      <c r="A72" s="7" t="s">
        <v>111</v>
      </c>
      <c r="B72" s="419" t="s">
        <v>161</v>
      </c>
      <c r="C72" s="414"/>
      <c r="D72" s="414"/>
      <c r="E72" s="469"/>
      <c r="F72" s="342">
        <v>3204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162</v>
      </c>
      <c r="C73" s="414"/>
      <c r="D73" s="414"/>
      <c r="E73" s="469"/>
      <c r="F73" s="342">
        <v>7740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163</v>
      </c>
      <c r="C74" s="414"/>
      <c r="D74" s="414"/>
      <c r="E74" s="469"/>
      <c r="F74" s="342">
        <v>27864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419" t="s">
        <v>164</v>
      </c>
      <c r="C75" s="414"/>
      <c r="D75" s="414"/>
      <c r="E75" s="469"/>
      <c r="F75" s="342">
        <v>33436.800000000003</v>
      </c>
      <c r="G75" s="342"/>
      <c r="H75" s="342"/>
      <c r="I75" s="342"/>
      <c r="J75" s="343"/>
    </row>
    <row r="76" spans="1:10" ht="36" customHeight="1" x14ac:dyDescent="0.25">
      <c r="A76" s="7" t="s">
        <v>111</v>
      </c>
      <c r="B76" s="419" t="s">
        <v>165</v>
      </c>
      <c r="C76" s="414"/>
      <c r="D76" s="414"/>
      <c r="E76" s="469"/>
      <c r="F76" s="342">
        <v>3204</v>
      </c>
      <c r="G76" s="342"/>
      <c r="H76" s="342"/>
      <c r="I76" s="342"/>
      <c r="J76" s="343"/>
    </row>
    <row r="77" spans="1:10" ht="36" customHeight="1" x14ac:dyDescent="0.25">
      <c r="A77" s="7" t="s">
        <v>111</v>
      </c>
      <c r="B77" s="419" t="s">
        <v>166</v>
      </c>
      <c r="C77" s="414"/>
      <c r="D77" s="414"/>
      <c r="E77" s="469"/>
      <c r="F77" s="342">
        <v>5688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419" t="s">
        <v>167</v>
      </c>
      <c r="C78" s="414"/>
      <c r="D78" s="414"/>
      <c r="E78" s="469"/>
      <c r="F78" s="342">
        <v>10980</v>
      </c>
      <c r="G78" s="342"/>
      <c r="H78" s="342"/>
      <c r="I78" s="342"/>
      <c r="J78" s="343"/>
    </row>
    <row r="79" spans="1:10" ht="36" customHeight="1" x14ac:dyDescent="0.25">
      <c r="A79" s="7"/>
      <c r="B79" s="419" t="s">
        <v>168</v>
      </c>
      <c r="C79" s="414"/>
      <c r="D79" s="414"/>
      <c r="E79" s="469"/>
      <c r="F79" s="342">
        <v>64800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419" t="s">
        <v>169</v>
      </c>
      <c r="C80" s="414"/>
      <c r="D80" s="414"/>
      <c r="E80" s="469"/>
      <c r="F80" s="342">
        <v>1584</v>
      </c>
      <c r="G80" s="342"/>
      <c r="H80" s="342"/>
      <c r="I80" s="342"/>
      <c r="J80" s="343"/>
    </row>
    <row r="81" spans="1:10" ht="36" customHeight="1" x14ac:dyDescent="0.25">
      <c r="A81" s="7"/>
      <c r="B81" s="419" t="s">
        <v>170</v>
      </c>
      <c r="C81" s="414"/>
      <c r="D81" s="414"/>
      <c r="E81" s="469"/>
      <c r="F81" s="342">
        <v>22428</v>
      </c>
      <c r="G81" s="342"/>
      <c r="H81" s="342"/>
      <c r="I81" s="342"/>
      <c r="J81" s="343"/>
    </row>
    <row r="82" spans="1:10" ht="36" customHeight="1" x14ac:dyDescent="0.25">
      <c r="B82" s="419" t="s">
        <v>171</v>
      </c>
      <c r="C82" s="414"/>
      <c r="D82" s="414"/>
      <c r="E82" s="469"/>
      <c r="F82" s="342">
        <v>17424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419" t="s">
        <v>172</v>
      </c>
      <c r="C83" s="414"/>
      <c r="D83" s="414"/>
      <c r="E83" s="469"/>
      <c r="F83" s="342">
        <v>76464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419" t="s">
        <v>173</v>
      </c>
      <c r="C84" s="414"/>
      <c r="D84" s="414"/>
      <c r="E84" s="469"/>
      <c r="F84" s="342">
        <v>2970</v>
      </c>
      <c r="G84" s="342"/>
      <c r="H84" s="342"/>
      <c r="I84" s="342"/>
      <c r="J84" s="343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342">
        <v>5724</v>
      </c>
      <c r="G85" s="342"/>
      <c r="H85" s="342"/>
      <c r="I85" s="342"/>
      <c r="J85" s="343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342">
        <v>64800</v>
      </c>
      <c r="G86" s="342"/>
      <c r="H86" s="342"/>
      <c r="I86" s="342"/>
      <c r="J86" s="343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342">
        <v>30060</v>
      </c>
      <c r="G87" s="342"/>
      <c r="H87" s="342"/>
      <c r="I87" s="342"/>
      <c r="J87" s="343"/>
    </row>
    <row r="88" spans="1:10" ht="36" customHeight="1" x14ac:dyDescent="0.25">
      <c r="A88" s="7"/>
      <c r="B88" s="529" t="s">
        <v>177</v>
      </c>
      <c r="C88" s="530"/>
      <c r="D88" s="530"/>
      <c r="E88" s="530"/>
      <c r="F88" s="342">
        <v>30060</v>
      </c>
      <c r="G88" s="342"/>
      <c r="H88" s="342"/>
      <c r="I88" s="342"/>
      <c r="J88" s="343"/>
    </row>
    <row r="89" spans="1:10" ht="36" customHeight="1" x14ac:dyDescent="0.25">
      <c r="A89" s="7" t="s">
        <v>113</v>
      </c>
      <c r="B89" s="419" t="s">
        <v>178</v>
      </c>
      <c r="C89" s="414"/>
      <c r="D89" s="414"/>
      <c r="E89" s="469"/>
      <c r="F89" s="342">
        <v>20160</v>
      </c>
      <c r="G89" s="342"/>
      <c r="H89" s="342"/>
      <c r="I89" s="342"/>
      <c r="J89" s="343"/>
    </row>
    <row r="90" spans="1:10" ht="36" customHeight="1" x14ac:dyDescent="0.25">
      <c r="A90" s="7" t="s">
        <v>113</v>
      </c>
      <c r="B90" s="419" t="s">
        <v>179</v>
      </c>
      <c r="C90" s="414"/>
      <c r="D90" s="414"/>
      <c r="E90" s="469"/>
      <c r="F90" s="342">
        <v>5040</v>
      </c>
      <c r="G90" s="342"/>
      <c r="H90" s="342"/>
      <c r="I90" s="342"/>
      <c r="J90" s="343"/>
    </row>
    <row r="91" spans="1:10" ht="36" customHeight="1" x14ac:dyDescent="0.25">
      <c r="A91" s="7" t="s">
        <v>113</v>
      </c>
      <c r="B91" s="419" t="s">
        <v>180</v>
      </c>
      <c r="C91" s="414"/>
      <c r="D91" s="414"/>
      <c r="E91" s="469"/>
      <c r="F91" s="525">
        <v>11520</v>
      </c>
      <c r="G91" s="169"/>
      <c r="H91" s="169"/>
      <c r="I91" s="169"/>
      <c r="J91" s="184"/>
    </row>
    <row r="92" spans="1:10" ht="36" customHeight="1" x14ac:dyDescent="0.25">
      <c r="A92" s="7" t="s">
        <v>113</v>
      </c>
      <c r="B92" s="419" t="s">
        <v>181</v>
      </c>
      <c r="C92" s="414"/>
      <c r="D92" s="414"/>
      <c r="E92" s="469"/>
      <c r="F92" s="525">
        <v>39600</v>
      </c>
      <c r="G92" s="169"/>
      <c r="H92" s="169"/>
      <c r="I92" s="169"/>
      <c r="J92" s="184"/>
    </row>
    <row r="93" spans="1:10" ht="36" customHeight="1" x14ac:dyDescent="0.25">
      <c r="A93" s="7" t="s">
        <v>113</v>
      </c>
      <c r="B93" s="419" t="s">
        <v>182</v>
      </c>
      <c r="C93" s="414"/>
      <c r="D93" s="414"/>
      <c r="E93" s="469"/>
      <c r="F93" s="525">
        <v>47520</v>
      </c>
      <c r="G93" s="169"/>
      <c r="H93" s="169"/>
      <c r="I93" s="169"/>
      <c r="J93" s="184"/>
    </row>
    <row r="94" spans="1:10" ht="36" customHeight="1" x14ac:dyDescent="0.25">
      <c r="A94" s="7" t="s">
        <v>113</v>
      </c>
      <c r="B94" s="419" t="s">
        <v>183</v>
      </c>
      <c r="C94" s="414"/>
      <c r="D94" s="414"/>
      <c r="E94" s="469"/>
      <c r="F94" s="525">
        <v>5040</v>
      </c>
      <c r="G94" s="169"/>
      <c r="H94" s="169"/>
      <c r="I94" s="169"/>
      <c r="J94" s="184"/>
    </row>
    <row r="95" spans="1:10" ht="36" customHeight="1" x14ac:dyDescent="0.25">
      <c r="A95" s="7" t="s">
        <v>113</v>
      </c>
      <c r="B95" s="419" t="s">
        <v>184</v>
      </c>
      <c r="C95" s="414"/>
      <c r="D95" s="414"/>
      <c r="E95" s="469"/>
      <c r="F95" s="525">
        <v>8640</v>
      </c>
      <c r="G95" s="169"/>
      <c r="H95" s="169"/>
      <c r="I95" s="169"/>
      <c r="J95" s="184"/>
    </row>
    <row r="96" spans="1:10" ht="36" customHeight="1" x14ac:dyDescent="0.25">
      <c r="A96" s="7" t="s">
        <v>113</v>
      </c>
      <c r="B96" s="419" t="s">
        <v>185</v>
      </c>
      <c r="C96" s="414"/>
      <c r="D96" s="414"/>
      <c r="E96" s="469"/>
      <c r="F96" s="525">
        <v>15840</v>
      </c>
      <c r="G96" s="169"/>
      <c r="H96" s="169"/>
      <c r="I96" s="169"/>
      <c r="J96" s="184"/>
    </row>
    <row r="97" spans="1:10" ht="36" customHeight="1" x14ac:dyDescent="0.25">
      <c r="A97" s="7" t="s">
        <v>113</v>
      </c>
      <c r="B97" s="419" t="s">
        <v>186</v>
      </c>
      <c r="C97" s="414"/>
      <c r="D97" s="414"/>
      <c r="E97" s="469"/>
      <c r="F97" s="525">
        <v>2880</v>
      </c>
      <c r="G97" s="169"/>
      <c r="H97" s="169"/>
      <c r="I97" s="169"/>
      <c r="J97" s="184"/>
    </row>
    <row r="98" spans="1:10" ht="36" customHeight="1" x14ac:dyDescent="0.25">
      <c r="A98" s="7" t="s">
        <v>113</v>
      </c>
      <c r="B98" s="419" t="s">
        <v>187</v>
      </c>
      <c r="C98" s="414"/>
      <c r="D98" s="414"/>
      <c r="E98" s="469"/>
      <c r="F98" s="525">
        <v>107280</v>
      </c>
      <c r="G98" s="169"/>
      <c r="H98" s="169"/>
      <c r="I98" s="169"/>
      <c r="J98" s="184"/>
    </row>
    <row r="99" spans="1:10" ht="36" customHeight="1" thickBot="1" x14ac:dyDescent="0.3">
      <c r="A99" s="7" t="s">
        <v>113</v>
      </c>
      <c r="B99" s="526" t="s">
        <v>188</v>
      </c>
      <c r="C99" s="527"/>
      <c r="D99" s="527"/>
      <c r="E99" s="528"/>
      <c r="F99" s="242">
        <v>4320</v>
      </c>
      <c r="G99" s="243"/>
      <c r="H99" s="243"/>
      <c r="I99" s="243"/>
      <c r="J99" s="244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419" t="s">
        <v>195</v>
      </c>
      <c r="C106" s="414"/>
      <c r="D106" s="414"/>
      <c r="E106" s="469"/>
      <c r="F106" s="45">
        <f>H106*1.2</f>
        <v>23976</v>
      </c>
      <c r="G106" s="46">
        <f>H106*1.1</f>
        <v>21978</v>
      </c>
      <c r="H106" s="46">
        <v>19980</v>
      </c>
      <c r="I106" s="46">
        <f>H106*0.75</f>
        <v>14985</v>
      </c>
      <c r="J106" s="47">
        <f>H106*0.5</f>
        <v>9990</v>
      </c>
    </row>
    <row r="107" spans="1:10" ht="36" customHeight="1" x14ac:dyDescent="0.25">
      <c r="A107" s="7" t="s">
        <v>111</v>
      </c>
      <c r="B107" s="419" t="s">
        <v>196</v>
      </c>
      <c r="C107" s="414"/>
      <c r="D107" s="414"/>
      <c r="E107" s="469"/>
      <c r="F107" s="127">
        <v>13788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419" t="s">
        <v>197</v>
      </c>
      <c r="C108" s="414"/>
      <c r="D108" s="414"/>
      <c r="E108" s="469"/>
      <c r="F108" s="127">
        <v>2484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419" t="s">
        <v>198</v>
      </c>
      <c r="C109" s="414"/>
      <c r="D109" s="414"/>
      <c r="E109" s="469"/>
      <c r="F109" s="45">
        <f>H109*1.2</f>
        <v>33696</v>
      </c>
      <c r="G109" s="46">
        <f>H109*1.1</f>
        <v>30888.000000000004</v>
      </c>
      <c r="H109" s="46">
        <v>28080</v>
      </c>
      <c r="I109" s="46">
        <f>H109*0.75</f>
        <v>21060</v>
      </c>
      <c r="J109" s="47">
        <f>H109*0.5</f>
        <v>14040</v>
      </c>
    </row>
    <row r="110" spans="1:10" ht="36" customHeight="1" x14ac:dyDescent="0.25">
      <c r="A110" s="7" t="s">
        <v>113</v>
      </c>
      <c r="B110" s="419" t="s">
        <v>231</v>
      </c>
      <c r="C110" s="414"/>
      <c r="D110" s="414"/>
      <c r="E110" s="469"/>
      <c r="F110" s="525">
        <v>19440</v>
      </c>
      <c r="G110" s="169"/>
      <c r="H110" s="169"/>
      <c r="I110" s="169"/>
      <c r="J110" s="184"/>
    </row>
    <row r="111" spans="1:10" ht="36" customHeight="1" x14ac:dyDescent="0.25">
      <c r="A111" s="7" t="s">
        <v>113</v>
      </c>
      <c r="B111" s="419" t="s">
        <v>200</v>
      </c>
      <c r="C111" s="414"/>
      <c r="D111" s="414"/>
      <c r="E111" s="469"/>
      <c r="F111" s="525">
        <v>3600</v>
      </c>
      <c r="G111" s="169"/>
      <c r="H111" s="169"/>
      <c r="I111" s="169"/>
      <c r="J111" s="184"/>
    </row>
    <row r="112" spans="1:10" ht="36" customHeight="1" x14ac:dyDescent="0.25">
      <c r="A112" s="7"/>
      <c r="B112" s="124" t="s">
        <v>201</v>
      </c>
      <c r="C112" s="125"/>
      <c r="D112" s="125"/>
      <c r="E112" s="168"/>
      <c r="F112" s="24">
        <f>H112*1.2</f>
        <v>39916.799999999996</v>
      </c>
      <c r="G112" s="24">
        <f>H112*1.1</f>
        <v>36590.400000000001</v>
      </c>
      <c r="H112" s="24">
        <v>33264</v>
      </c>
      <c r="I112" s="24">
        <f>H112*0.75</f>
        <v>24948</v>
      </c>
      <c r="J112" s="24">
        <f>H112*0.5</f>
        <v>16632</v>
      </c>
    </row>
    <row r="113" spans="1:10" ht="54" customHeight="1" thickBot="1" x14ac:dyDescent="0.3">
      <c r="A113" s="7"/>
      <c r="B113" s="402" t="s">
        <v>202</v>
      </c>
      <c r="C113" s="403"/>
      <c r="D113" s="403"/>
      <c r="E113" s="404"/>
      <c r="F113" s="501"/>
      <c r="G113" s="502"/>
      <c r="H113" s="502"/>
      <c r="I113" s="502"/>
      <c r="J113" s="503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41" activePane="bottomLeft" state="frozen"/>
      <selection activeCell="J115" sqref="J115"/>
      <selection pane="bottomLeft" activeCell="F146" sqref="F146:J146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95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30" customHeight="1" thickBot="1" x14ac:dyDescent="0.3">
      <c r="A6" s="425" t="s">
        <v>269</v>
      </c>
      <c r="B6" s="426"/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254"/>
      <c r="G8" s="290"/>
      <c r="H8" s="290"/>
      <c r="I8" s="290"/>
      <c r="J8" s="291"/>
    </row>
    <row r="9" spans="1:10" ht="36" customHeight="1" x14ac:dyDescent="0.25">
      <c r="A9" s="7" t="s">
        <v>111</v>
      </c>
      <c r="B9" s="202" t="s">
        <v>112</v>
      </c>
      <c r="C9" s="203"/>
      <c r="D9" s="203"/>
      <c r="E9" s="204"/>
      <c r="F9" s="16">
        <f>H9*1.2</f>
        <v>82425.599999999991</v>
      </c>
      <c r="G9" s="16">
        <f>H9*1.1</f>
        <v>75556.800000000003</v>
      </c>
      <c r="H9" s="16">
        <v>68688</v>
      </c>
      <c r="I9" s="16">
        <f>H9*0.75</f>
        <v>51516</v>
      </c>
      <c r="J9" s="16">
        <f>H9*0.5</f>
        <v>34344</v>
      </c>
    </row>
    <row r="10" spans="1:10" ht="36" customHeight="1" thickBot="1" x14ac:dyDescent="0.3">
      <c r="A10" s="7" t="s">
        <v>113</v>
      </c>
      <c r="B10" s="205" t="s">
        <v>114</v>
      </c>
      <c r="C10" s="206"/>
      <c r="D10" s="206"/>
      <c r="E10" s="141"/>
      <c r="F10" s="17">
        <f>H10*1.2</f>
        <v>206064</v>
      </c>
      <c r="G10" s="17">
        <f>H10*1.1</f>
        <v>188892.00000000003</v>
      </c>
      <c r="H10" s="17">
        <v>171720</v>
      </c>
      <c r="I10" s="17">
        <f>H10*0.75</f>
        <v>128790</v>
      </c>
      <c r="J10" s="17">
        <f>H10*0.5</f>
        <v>85860</v>
      </c>
    </row>
    <row r="11" spans="1:10" ht="36" customHeight="1" thickBot="1" x14ac:dyDescent="0.3">
      <c r="A11" s="7"/>
      <c r="B11" s="115"/>
      <c r="C11" s="116"/>
      <c r="D11" s="116"/>
      <c r="E11" s="117"/>
      <c r="F11" s="254"/>
      <c r="G11" s="290"/>
      <c r="H11" s="290"/>
      <c r="I11" s="290"/>
      <c r="J11" s="291"/>
    </row>
    <row r="12" spans="1:10" ht="36" customHeight="1" x14ac:dyDescent="0.25">
      <c r="A12" s="7" t="s">
        <v>111</v>
      </c>
      <c r="B12" s="202" t="s">
        <v>115</v>
      </c>
      <c r="C12" s="203"/>
      <c r="D12" s="203"/>
      <c r="E12" s="204"/>
      <c r="F12" s="16">
        <f>H12*1.2</f>
        <v>92707.199999999997</v>
      </c>
      <c r="G12" s="16">
        <f>H12*1.1</f>
        <v>84981.6</v>
      </c>
      <c r="H12" s="16">
        <v>77256</v>
      </c>
      <c r="I12" s="16">
        <f>H12*0.75</f>
        <v>57942</v>
      </c>
      <c r="J12" s="16">
        <f>H12*0.5</f>
        <v>38628</v>
      </c>
    </row>
    <row r="13" spans="1:10" ht="36" customHeight="1" thickBot="1" x14ac:dyDescent="0.3">
      <c r="A13" s="7" t="s">
        <v>113</v>
      </c>
      <c r="B13" s="205" t="s">
        <v>116</v>
      </c>
      <c r="C13" s="206"/>
      <c r="D13" s="206"/>
      <c r="E13" s="141"/>
      <c r="F13" s="17">
        <f>H13*1.2</f>
        <v>231811.19999999998</v>
      </c>
      <c r="G13" s="17">
        <f>H13*1.1</f>
        <v>212493.6</v>
      </c>
      <c r="H13" s="17">
        <v>193176</v>
      </c>
      <c r="I13" s="17">
        <f>H13*0.75</f>
        <v>144882</v>
      </c>
      <c r="J13" s="17">
        <f>H13*0.5</f>
        <v>96588</v>
      </c>
    </row>
    <row r="14" spans="1:10" ht="24" customHeight="1" thickBot="1" x14ac:dyDescent="0.3">
      <c r="A14" s="7"/>
      <c r="B14" s="115"/>
      <c r="C14" s="185"/>
      <c r="D14" s="185"/>
      <c r="E14" s="186"/>
      <c r="F14" s="254"/>
      <c r="G14" s="290"/>
      <c r="H14" s="290"/>
      <c r="I14" s="290"/>
      <c r="J14" s="291"/>
    </row>
    <row r="15" spans="1:10" ht="36" customHeight="1" x14ac:dyDescent="0.25">
      <c r="A15" s="7" t="s">
        <v>111</v>
      </c>
      <c r="B15" s="202" t="s">
        <v>117</v>
      </c>
      <c r="C15" s="340"/>
      <c r="D15" s="340"/>
      <c r="E15" s="341"/>
      <c r="F15" s="281">
        <v>17586</v>
      </c>
      <c r="G15" s="378"/>
      <c r="H15" s="378"/>
      <c r="I15" s="378"/>
      <c r="J15" s="282"/>
    </row>
    <row r="16" spans="1:10" ht="36" customHeight="1" thickBot="1" x14ac:dyDescent="0.3">
      <c r="A16" s="7" t="s">
        <v>113</v>
      </c>
      <c r="B16" s="337" t="s">
        <v>118</v>
      </c>
      <c r="C16" s="338"/>
      <c r="D16" s="338"/>
      <c r="E16" s="339"/>
      <c r="F16" s="541">
        <v>44640</v>
      </c>
      <c r="G16" s="542"/>
      <c r="H16" s="542"/>
      <c r="I16" s="542"/>
      <c r="J16" s="543"/>
    </row>
    <row r="17" spans="1:10" ht="24" customHeight="1" thickBot="1" x14ac:dyDescent="0.3">
      <c r="A17" s="7"/>
      <c r="B17" s="115"/>
      <c r="C17" s="185"/>
      <c r="D17" s="185"/>
      <c r="E17" s="186"/>
      <c r="F17" s="254"/>
      <c r="G17" s="290"/>
      <c r="H17" s="290"/>
      <c r="I17" s="290"/>
      <c r="J17" s="291"/>
    </row>
    <row r="18" spans="1:10" ht="36" customHeight="1" x14ac:dyDescent="0.25">
      <c r="A18" s="7" t="s">
        <v>111</v>
      </c>
      <c r="B18" s="145" t="s">
        <v>119</v>
      </c>
      <c r="C18" s="168"/>
      <c r="D18" s="168"/>
      <c r="E18" s="126"/>
      <c r="F18" s="263">
        <v>2016</v>
      </c>
      <c r="G18" s="446"/>
      <c r="H18" s="446"/>
      <c r="I18" s="446"/>
      <c r="J18" s="447"/>
    </row>
    <row r="19" spans="1:10" ht="36" customHeight="1" thickBot="1" x14ac:dyDescent="0.3">
      <c r="A19" s="7" t="s">
        <v>113</v>
      </c>
      <c r="B19" s="420" t="s">
        <v>120</v>
      </c>
      <c r="C19" s="265"/>
      <c r="D19" s="265"/>
      <c r="E19" s="164"/>
      <c r="F19" s="540">
        <v>5040</v>
      </c>
      <c r="G19" s="531"/>
      <c r="H19" s="531"/>
      <c r="I19" s="531"/>
      <c r="J19" s="532"/>
    </row>
    <row r="20" spans="1:10" ht="30" customHeight="1" thickBot="1" x14ac:dyDescent="0.3">
      <c r="A20" s="422" t="s">
        <v>269</v>
      </c>
      <c r="B20" s="423"/>
      <c r="C20" s="423"/>
      <c r="D20" s="423"/>
      <c r="E20" s="423"/>
      <c r="F20" s="423"/>
      <c r="G20" s="423"/>
      <c r="H20" s="423"/>
      <c r="I20" s="423"/>
      <c r="J20" s="424"/>
    </row>
    <row r="21" spans="1:10" ht="36" customHeight="1" thickBot="1" x14ac:dyDescent="0.3">
      <c r="A21" s="7"/>
      <c r="B21" s="187" t="s">
        <v>121</v>
      </c>
      <c r="C21" s="188"/>
      <c r="D21" s="188"/>
      <c r="E21" s="189"/>
      <c r="F21" s="464" t="str">
        <f>"Цена от "&amp;MIN(F22:F46)&amp;" до "&amp;MAX(F22:F46)</f>
        <v>Цена от 17370 до 434250</v>
      </c>
      <c r="G21" s="465"/>
      <c r="H21" s="465"/>
      <c r="I21" s="465"/>
      <c r="J21" s="466"/>
    </row>
    <row r="22" spans="1:10" ht="36" customHeight="1" outlineLevel="1" x14ac:dyDescent="0.25">
      <c r="A22" s="7"/>
      <c r="B22" s="145" t="s">
        <v>333</v>
      </c>
      <c r="C22" s="168"/>
      <c r="D22" s="168"/>
      <c r="E22" s="126"/>
      <c r="F22" s="274">
        <v>17370</v>
      </c>
      <c r="G22" s="467"/>
      <c r="H22" s="467"/>
      <c r="I22" s="467"/>
      <c r="J22" s="468"/>
    </row>
    <row r="23" spans="1:10" ht="36" customHeight="1" outlineLevel="1" x14ac:dyDescent="0.25">
      <c r="A23" s="7"/>
      <c r="B23" s="145" t="s">
        <v>334</v>
      </c>
      <c r="C23" s="168"/>
      <c r="D23" s="168"/>
      <c r="E23" s="126"/>
      <c r="F23" s="255">
        <v>34740</v>
      </c>
      <c r="G23" s="342"/>
      <c r="H23" s="342"/>
      <c r="I23" s="342"/>
      <c r="J23" s="343"/>
    </row>
    <row r="24" spans="1:10" ht="36" customHeight="1" outlineLevel="1" x14ac:dyDescent="0.25">
      <c r="A24" s="7"/>
      <c r="B24" s="145" t="s">
        <v>335</v>
      </c>
      <c r="C24" s="168"/>
      <c r="D24" s="168"/>
      <c r="E24" s="126"/>
      <c r="F24" s="255">
        <v>52110</v>
      </c>
      <c r="G24" s="342"/>
      <c r="H24" s="342"/>
      <c r="I24" s="342"/>
      <c r="J24" s="343"/>
    </row>
    <row r="25" spans="1:10" ht="36" customHeight="1" outlineLevel="1" x14ac:dyDescent="0.25">
      <c r="A25" s="7"/>
      <c r="B25" s="145" t="s">
        <v>336</v>
      </c>
      <c r="C25" s="168"/>
      <c r="D25" s="168"/>
      <c r="E25" s="126"/>
      <c r="F25" s="255">
        <v>69480</v>
      </c>
      <c r="G25" s="342"/>
      <c r="H25" s="342"/>
      <c r="I25" s="342"/>
      <c r="J25" s="343"/>
    </row>
    <row r="26" spans="1:10" ht="36" customHeight="1" outlineLevel="1" x14ac:dyDescent="0.25">
      <c r="A26" s="7"/>
      <c r="B26" s="145" t="s">
        <v>337</v>
      </c>
      <c r="C26" s="168"/>
      <c r="D26" s="168"/>
      <c r="E26" s="126"/>
      <c r="F26" s="255">
        <v>86850</v>
      </c>
      <c r="G26" s="342"/>
      <c r="H26" s="342"/>
      <c r="I26" s="342"/>
      <c r="J26" s="343"/>
    </row>
    <row r="27" spans="1:10" ht="36" customHeight="1" outlineLevel="1" x14ac:dyDescent="0.25">
      <c r="A27" s="7"/>
      <c r="B27" s="145" t="s">
        <v>338</v>
      </c>
      <c r="C27" s="168"/>
      <c r="D27" s="168"/>
      <c r="E27" s="126"/>
      <c r="F27" s="255">
        <v>104220</v>
      </c>
      <c r="G27" s="342"/>
      <c r="H27" s="342"/>
      <c r="I27" s="342"/>
      <c r="J27" s="343"/>
    </row>
    <row r="28" spans="1:10" ht="36" customHeight="1" outlineLevel="1" x14ac:dyDescent="0.25">
      <c r="A28" s="7"/>
      <c r="B28" s="145" t="s">
        <v>339</v>
      </c>
      <c r="C28" s="168"/>
      <c r="D28" s="168"/>
      <c r="E28" s="126"/>
      <c r="F28" s="255">
        <v>121590</v>
      </c>
      <c r="G28" s="342"/>
      <c r="H28" s="342"/>
      <c r="I28" s="342"/>
      <c r="J28" s="343"/>
    </row>
    <row r="29" spans="1:10" ht="36" customHeight="1" outlineLevel="1" x14ac:dyDescent="0.25">
      <c r="A29" s="7"/>
      <c r="B29" s="145" t="s">
        <v>340</v>
      </c>
      <c r="C29" s="168"/>
      <c r="D29" s="168"/>
      <c r="E29" s="126"/>
      <c r="F29" s="255">
        <v>138960</v>
      </c>
      <c r="G29" s="342"/>
      <c r="H29" s="342"/>
      <c r="I29" s="342"/>
      <c r="J29" s="343"/>
    </row>
    <row r="30" spans="1:10" ht="36" customHeight="1" outlineLevel="1" x14ac:dyDescent="0.25">
      <c r="A30" s="7"/>
      <c r="B30" s="145" t="s">
        <v>341</v>
      </c>
      <c r="C30" s="168"/>
      <c r="D30" s="168"/>
      <c r="E30" s="126"/>
      <c r="F30" s="255">
        <v>156330</v>
      </c>
      <c r="G30" s="342"/>
      <c r="H30" s="342"/>
      <c r="I30" s="342"/>
      <c r="J30" s="343"/>
    </row>
    <row r="31" spans="1:10" ht="36" customHeight="1" outlineLevel="1" x14ac:dyDescent="0.25">
      <c r="A31" s="7"/>
      <c r="B31" s="145" t="s">
        <v>342</v>
      </c>
      <c r="C31" s="168"/>
      <c r="D31" s="168"/>
      <c r="E31" s="126"/>
      <c r="F31" s="255">
        <v>173700</v>
      </c>
      <c r="G31" s="342"/>
      <c r="H31" s="342"/>
      <c r="I31" s="342"/>
      <c r="J31" s="343"/>
    </row>
    <row r="32" spans="1:10" ht="36" customHeight="1" outlineLevel="1" x14ac:dyDescent="0.25">
      <c r="A32" s="7"/>
      <c r="B32" s="145" t="s">
        <v>343</v>
      </c>
      <c r="C32" s="168"/>
      <c r="D32" s="168"/>
      <c r="E32" s="126"/>
      <c r="F32" s="255">
        <v>191070</v>
      </c>
      <c r="G32" s="342"/>
      <c r="H32" s="342"/>
      <c r="I32" s="342"/>
      <c r="J32" s="343"/>
    </row>
    <row r="33" spans="1:10" ht="36" customHeight="1" outlineLevel="1" x14ac:dyDescent="0.25">
      <c r="A33" s="7"/>
      <c r="B33" s="145" t="s">
        <v>344</v>
      </c>
      <c r="C33" s="168"/>
      <c r="D33" s="168"/>
      <c r="E33" s="126"/>
      <c r="F33" s="255">
        <v>208440</v>
      </c>
      <c r="G33" s="342"/>
      <c r="H33" s="342"/>
      <c r="I33" s="342"/>
      <c r="J33" s="343"/>
    </row>
    <row r="34" spans="1:10" ht="36" customHeight="1" outlineLevel="1" x14ac:dyDescent="0.25">
      <c r="A34" s="7"/>
      <c r="B34" s="145" t="s">
        <v>345</v>
      </c>
      <c r="C34" s="168"/>
      <c r="D34" s="168"/>
      <c r="E34" s="126"/>
      <c r="F34" s="255">
        <v>225810</v>
      </c>
      <c r="G34" s="342"/>
      <c r="H34" s="342"/>
      <c r="I34" s="342"/>
      <c r="J34" s="343"/>
    </row>
    <row r="35" spans="1:10" ht="36" customHeight="1" outlineLevel="1" x14ac:dyDescent="0.25">
      <c r="A35" s="7"/>
      <c r="B35" s="145" t="s">
        <v>346</v>
      </c>
      <c r="C35" s="168"/>
      <c r="D35" s="168"/>
      <c r="E35" s="126"/>
      <c r="F35" s="255">
        <v>243180</v>
      </c>
      <c r="G35" s="342"/>
      <c r="H35" s="342"/>
      <c r="I35" s="342"/>
      <c r="J35" s="343"/>
    </row>
    <row r="36" spans="1:10" ht="36" customHeight="1" outlineLevel="1" x14ac:dyDescent="0.25">
      <c r="A36" s="7"/>
      <c r="B36" s="145" t="s">
        <v>347</v>
      </c>
      <c r="C36" s="168"/>
      <c r="D36" s="168"/>
      <c r="E36" s="126"/>
      <c r="F36" s="255">
        <v>260550</v>
      </c>
      <c r="G36" s="342"/>
      <c r="H36" s="342"/>
      <c r="I36" s="342"/>
      <c r="J36" s="343"/>
    </row>
    <row r="37" spans="1:10" ht="36" customHeight="1" outlineLevel="1" x14ac:dyDescent="0.25">
      <c r="A37" s="7"/>
      <c r="B37" s="145" t="s">
        <v>348</v>
      </c>
      <c r="C37" s="168"/>
      <c r="D37" s="168"/>
      <c r="E37" s="126"/>
      <c r="F37" s="255">
        <v>277920</v>
      </c>
      <c r="G37" s="342"/>
      <c r="H37" s="342"/>
      <c r="I37" s="342"/>
      <c r="J37" s="343"/>
    </row>
    <row r="38" spans="1:10" ht="36" customHeight="1" outlineLevel="1" x14ac:dyDescent="0.25">
      <c r="A38" s="7"/>
      <c r="B38" s="145" t="s">
        <v>349</v>
      </c>
      <c r="C38" s="168"/>
      <c r="D38" s="168"/>
      <c r="E38" s="126"/>
      <c r="F38" s="255">
        <v>295290</v>
      </c>
      <c r="G38" s="342"/>
      <c r="H38" s="342"/>
      <c r="I38" s="342"/>
      <c r="J38" s="343"/>
    </row>
    <row r="39" spans="1:10" ht="36" customHeight="1" outlineLevel="1" x14ac:dyDescent="0.25">
      <c r="A39" s="7"/>
      <c r="B39" s="145" t="s">
        <v>350</v>
      </c>
      <c r="C39" s="168"/>
      <c r="D39" s="168"/>
      <c r="E39" s="126"/>
      <c r="F39" s="255">
        <v>312660</v>
      </c>
      <c r="G39" s="342"/>
      <c r="H39" s="342"/>
      <c r="I39" s="342"/>
      <c r="J39" s="343"/>
    </row>
    <row r="40" spans="1:10" ht="36" customHeight="1" outlineLevel="1" x14ac:dyDescent="0.25">
      <c r="A40" s="7"/>
      <c r="B40" s="145" t="s">
        <v>351</v>
      </c>
      <c r="C40" s="168"/>
      <c r="D40" s="168"/>
      <c r="E40" s="126"/>
      <c r="F40" s="255">
        <v>330030</v>
      </c>
      <c r="G40" s="342"/>
      <c r="H40" s="342"/>
      <c r="I40" s="342"/>
      <c r="J40" s="343"/>
    </row>
    <row r="41" spans="1:10" ht="36" customHeight="1" outlineLevel="1" x14ac:dyDescent="0.25">
      <c r="A41" s="7"/>
      <c r="B41" s="145" t="s">
        <v>352</v>
      </c>
      <c r="C41" s="168"/>
      <c r="D41" s="168"/>
      <c r="E41" s="126"/>
      <c r="F41" s="255">
        <v>347400</v>
      </c>
      <c r="G41" s="342"/>
      <c r="H41" s="342"/>
      <c r="I41" s="342"/>
      <c r="J41" s="343"/>
    </row>
    <row r="42" spans="1:10" ht="36" customHeight="1" outlineLevel="1" x14ac:dyDescent="0.25">
      <c r="A42" s="7"/>
      <c r="B42" s="145" t="s">
        <v>495</v>
      </c>
      <c r="C42" s="168"/>
      <c r="D42" s="168"/>
      <c r="E42" s="126"/>
      <c r="F42" s="255">
        <v>364770</v>
      </c>
      <c r="G42" s="342"/>
      <c r="H42" s="342"/>
      <c r="I42" s="342"/>
      <c r="J42" s="343"/>
    </row>
    <row r="43" spans="1:10" ht="36" customHeight="1" outlineLevel="1" x14ac:dyDescent="0.25">
      <c r="A43" s="7"/>
      <c r="B43" s="145" t="s">
        <v>496</v>
      </c>
      <c r="C43" s="168"/>
      <c r="D43" s="168"/>
      <c r="E43" s="126"/>
      <c r="F43" s="255">
        <v>382140</v>
      </c>
      <c r="G43" s="342"/>
      <c r="H43" s="342"/>
      <c r="I43" s="342"/>
      <c r="J43" s="343"/>
    </row>
    <row r="44" spans="1:10" ht="36" customHeight="1" outlineLevel="1" x14ac:dyDescent="0.25">
      <c r="A44" s="7"/>
      <c r="B44" s="145" t="s">
        <v>497</v>
      </c>
      <c r="C44" s="168"/>
      <c r="D44" s="168"/>
      <c r="E44" s="126"/>
      <c r="F44" s="255">
        <v>399510</v>
      </c>
      <c r="G44" s="342"/>
      <c r="H44" s="342"/>
      <c r="I44" s="342"/>
      <c r="J44" s="343"/>
    </row>
    <row r="45" spans="1:10" ht="36" customHeight="1" outlineLevel="1" x14ac:dyDescent="0.25">
      <c r="A45" s="7"/>
      <c r="B45" s="145" t="s">
        <v>498</v>
      </c>
      <c r="C45" s="168"/>
      <c r="D45" s="168"/>
      <c r="E45" s="126"/>
      <c r="F45" s="255">
        <v>416880</v>
      </c>
      <c r="G45" s="342"/>
      <c r="H45" s="342"/>
      <c r="I45" s="342"/>
      <c r="J45" s="343"/>
    </row>
    <row r="46" spans="1:10" ht="36" customHeight="1" outlineLevel="1" x14ac:dyDescent="0.25">
      <c r="A46" s="7"/>
      <c r="B46" s="420" t="s">
        <v>499</v>
      </c>
      <c r="C46" s="265"/>
      <c r="D46" s="265"/>
      <c r="E46" s="164"/>
      <c r="F46" s="540">
        <v>434250</v>
      </c>
      <c r="G46" s="531"/>
      <c r="H46" s="531"/>
      <c r="I46" s="531"/>
      <c r="J46" s="532"/>
    </row>
    <row r="47" spans="1:10" ht="36" customHeight="1" outlineLevel="1" x14ac:dyDescent="0.25">
      <c r="A47" s="7"/>
      <c r="B47" s="145" t="s">
        <v>239</v>
      </c>
      <c r="C47" s="168"/>
      <c r="D47" s="168"/>
      <c r="E47" s="126"/>
      <c r="F47" s="540">
        <v>451620</v>
      </c>
      <c r="G47" s="531"/>
      <c r="H47" s="531"/>
      <c r="I47" s="531"/>
      <c r="J47" s="532"/>
    </row>
    <row r="48" spans="1:10" ht="36" customHeight="1" outlineLevel="1" x14ac:dyDescent="0.25">
      <c r="A48" s="7"/>
      <c r="B48" s="145" t="s">
        <v>240</v>
      </c>
      <c r="C48" s="168"/>
      <c r="D48" s="168"/>
      <c r="E48" s="126"/>
      <c r="F48" s="540">
        <v>468990</v>
      </c>
      <c r="G48" s="531"/>
      <c r="H48" s="531"/>
      <c r="I48" s="531"/>
      <c r="J48" s="532"/>
    </row>
    <row r="49" spans="1:10" ht="36" customHeight="1" outlineLevel="1" x14ac:dyDescent="0.25">
      <c r="A49" s="7"/>
      <c r="B49" s="145" t="s">
        <v>241</v>
      </c>
      <c r="C49" s="168"/>
      <c r="D49" s="168"/>
      <c r="E49" s="126"/>
      <c r="F49" s="540">
        <v>486360</v>
      </c>
      <c r="G49" s="531"/>
      <c r="H49" s="531"/>
      <c r="I49" s="531"/>
      <c r="J49" s="532"/>
    </row>
    <row r="50" spans="1:10" ht="36" customHeight="1" outlineLevel="1" x14ac:dyDescent="0.25">
      <c r="A50" s="7"/>
      <c r="B50" s="145" t="s">
        <v>242</v>
      </c>
      <c r="C50" s="168"/>
      <c r="D50" s="168"/>
      <c r="E50" s="126"/>
      <c r="F50" s="540">
        <v>503730</v>
      </c>
      <c r="G50" s="531"/>
      <c r="H50" s="531"/>
      <c r="I50" s="531"/>
      <c r="J50" s="532"/>
    </row>
    <row r="51" spans="1:10" ht="36" customHeight="1" outlineLevel="1" x14ac:dyDescent="0.25">
      <c r="A51" s="7"/>
      <c r="B51" s="145" t="s">
        <v>243</v>
      </c>
      <c r="C51" s="168"/>
      <c r="D51" s="168"/>
      <c r="E51" s="126"/>
      <c r="F51" s="540">
        <v>521100</v>
      </c>
      <c r="G51" s="531"/>
      <c r="H51" s="531"/>
      <c r="I51" s="531"/>
      <c r="J51" s="532"/>
    </row>
    <row r="52" spans="1:10" ht="36" customHeight="1" outlineLevel="1" x14ac:dyDescent="0.25">
      <c r="A52" s="7"/>
      <c r="B52" s="145" t="s">
        <v>244</v>
      </c>
      <c r="C52" s="168"/>
      <c r="D52" s="168"/>
      <c r="E52" s="126"/>
      <c r="F52" s="540">
        <v>538470</v>
      </c>
      <c r="G52" s="531"/>
      <c r="H52" s="531"/>
      <c r="I52" s="531"/>
      <c r="J52" s="532"/>
    </row>
    <row r="53" spans="1:10" ht="36" customHeight="1" outlineLevel="1" x14ac:dyDescent="0.25">
      <c r="A53" s="7"/>
      <c r="B53" s="145" t="s">
        <v>245</v>
      </c>
      <c r="C53" s="168"/>
      <c r="D53" s="168"/>
      <c r="E53" s="126"/>
      <c r="F53" s="540">
        <v>555840</v>
      </c>
      <c r="G53" s="531"/>
      <c r="H53" s="531"/>
      <c r="I53" s="531"/>
      <c r="J53" s="532"/>
    </row>
    <row r="54" spans="1:10" ht="36" customHeight="1" outlineLevel="1" x14ac:dyDescent="0.25">
      <c r="A54" s="7"/>
      <c r="B54" s="145" t="s">
        <v>246</v>
      </c>
      <c r="C54" s="168"/>
      <c r="D54" s="168"/>
      <c r="E54" s="126"/>
      <c r="F54" s="540">
        <v>573210</v>
      </c>
      <c r="G54" s="531"/>
      <c r="H54" s="531"/>
      <c r="I54" s="531"/>
      <c r="J54" s="532"/>
    </row>
    <row r="55" spans="1:10" ht="36" customHeight="1" outlineLevel="1" x14ac:dyDescent="0.25">
      <c r="A55" s="7"/>
      <c r="B55" s="145" t="s">
        <v>247</v>
      </c>
      <c r="C55" s="168"/>
      <c r="D55" s="168"/>
      <c r="E55" s="126"/>
      <c r="F55" s="540">
        <v>590580</v>
      </c>
      <c r="G55" s="531"/>
      <c r="H55" s="531"/>
      <c r="I55" s="531"/>
      <c r="J55" s="532"/>
    </row>
    <row r="56" spans="1:10" ht="36" customHeight="1" outlineLevel="1" x14ac:dyDescent="0.25">
      <c r="A56" s="7"/>
      <c r="B56" s="145" t="s">
        <v>248</v>
      </c>
      <c r="C56" s="168"/>
      <c r="D56" s="168"/>
      <c r="E56" s="126"/>
      <c r="F56" s="540">
        <v>607950</v>
      </c>
      <c r="G56" s="531"/>
      <c r="H56" s="531"/>
      <c r="I56" s="531"/>
      <c r="J56" s="532"/>
    </row>
    <row r="57" spans="1:10" ht="36" customHeight="1" outlineLevel="1" x14ac:dyDescent="0.25">
      <c r="A57" s="7"/>
      <c r="B57" s="145" t="s">
        <v>249</v>
      </c>
      <c r="C57" s="168"/>
      <c r="D57" s="168"/>
      <c r="E57" s="126"/>
      <c r="F57" s="540">
        <v>625320</v>
      </c>
      <c r="G57" s="531"/>
      <c r="H57" s="531"/>
      <c r="I57" s="531"/>
      <c r="J57" s="532"/>
    </row>
    <row r="58" spans="1:10" ht="36" customHeight="1" outlineLevel="1" x14ac:dyDescent="0.25">
      <c r="A58" s="7"/>
      <c r="B58" s="145" t="s">
        <v>250</v>
      </c>
      <c r="C58" s="168"/>
      <c r="D58" s="168"/>
      <c r="E58" s="126"/>
      <c r="F58" s="540">
        <v>642690</v>
      </c>
      <c r="G58" s="531"/>
      <c r="H58" s="531"/>
      <c r="I58" s="531"/>
      <c r="J58" s="532"/>
    </row>
    <row r="59" spans="1:10" ht="36" customHeight="1" outlineLevel="1" x14ac:dyDescent="0.25">
      <c r="A59" s="7"/>
      <c r="B59" s="145" t="s">
        <v>251</v>
      </c>
      <c r="C59" s="168"/>
      <c r="D59" s="168"/>
      <c r="E59" s="126"/>
      <c r="F59" s="540">
        <v>660060</v>
      </c>
      <c r="G59" s="531"/>
      <c r="H59" s="531"/>
      <c r="I59" s="531"/>
      <c r="J59" s="532"/>
    </row>
    <row r="60" spans="1:10" ht="36" customHeight="1" outlineLevel="1" x14ac:dyDescent="0.25">
      <c r="A60" s="7"/>
      <c r="B60" s="145" t="s">
        <v>252</v>
      </c>
      <c r="C60" s="168"/>
      <c r="D60" s="168"/>
      <c r="E60" s="126"/>
      <c r="F60" s="540">
        <v>677430</v>
      </c>
      <c r="G60" s="531"/>
      <c r="H60" s="531"/>
      <c r="I60" s="531"/>
      <c r="J60" s="532"/>
    </row>
    <row r="61" spans="1:10" ht="36" customHeight="1" outlineLevel="1" thickBot="1" x14ac:dyDescent="0.3">
      <c r="A61" s="7"/>
      <c r="B61" s="145" t="s">
        <v>253</v>
      </c>
      <c r="C61" s="168"/>
      <c r="D61" s="168"/>
      <c r="E61" s="126"/>
      <c r="F61" s="540">
        <v>694800</v>
      </c>
      <c r="G61" s="531"/>
      <c r="H61" s="531"/>
      <c r="I61" s="531"/>
      <c r="J61" s="532"/>
    </row>
    <row r="62" spans="1:10" ht="30" customHeight="1" thickBot="1" x14ac:dyDescent="0.4">
      <c r="A62" s="69" t="s">
        <v>270</v>
      </c>
      <c r="B62" s="70"/>
      <c r="C62" s="71"/>
      <c r="D62" s="71"/>
      <c r="E62" s="71"/>
      <c r="F62" s="254" t="s">
        <v>270</v>
      </c>
      <c r="G62" s="290"/>
      <c r="H62" s="290"/>
      <c r="I62" s="290"/>
      <c r="J62" s="291"/>
    </row>
    <row r="63" spans="1:10" ht="36" customHeight="1" thickBot="1" x14ac:dyDescent="0.3">
      <c r="A63" s="7" t="s">
        <v>111</v>
      </c>
      <c r="B63" s="202" t="s">
        <v>271</v>
      </c>
      <c r="C63" s="203"/>
      <c r="D63" s="203"/>
      <c r="E63" s="204"/>
      <c r="F63" s="16">
        <f>H63*1.2</f>
        <v>82425.599999999991</v>
      </c>
      <c r="G63" s="16">
        <f>H63*1.1</f>
        <v>75556.800000000003</v>
      </c>
      <c r="H63" s="16">
        <v>68688</v>
      </c>
      <c r="I63" s="16">
        <f>H63*0.75</f>
        <v>51516</v>
      </c>
      <c r="J63" s="16">
        <f>H63*0.5</f>
        <v>34344</v>
      </c>
    </row>
    <row r="64" spans="1:10" ht="34.5" customHeight="1" thickBot="1" x14ac:dyDescent="0.3">
      <c r="A64" s="7"/>
      <c r="B64" s="115"/>
      <c r="C64" s="116"/>
      <c r="D64" s="116"/>
      <c r="E64" s="117"/>
      <c r="F64" s="254" t="s">
        <v>270</v>
      </c>
      <c r="G64" s="290"/>
      <c r="H64" s="290"/>
      <c r="I64" s="290"/>
      <c r="J64" s="291"/>
    </row>
    <row r="65" spans="1:10" ht="36" customHeight="1" thickBot="1" x14ac:dyDescent="0.3">
      <c r="A65" s="7" t="s">
        <v>111</v>
      </c>
      <c r="B65" s="202" t="s">
        <v>272</v>
      </c>
      <c r="C65" s="203"/>
      <c r="D65" s="203"/>
      <c r="E65" s="204"/>
      <c r="F65" s="16">
        <f>H65*1.2</f>
        <v>92707.199999999997</v>
      </c>
      <c r="G65" s="16">
        <f>H65*1.1</f>
        <v>84981.6</v>
      </c>
      <c r="H65" s="16">
        <v>77256</v>
      </c>
      <c r="I65" s="16">
        <f>H65*0.75</f>
        <v>57942</v>
      </c>
      <c r="J65" s="16">
        <f>H65*0.5</f>
        <v>38628</v>
      </c>
    </row>
    <row r="66" spans="1:10" ht="24" customHeight="1" thickBot="1" x14ac:dyDescent="0.3">
      <c r="A66" s="7"/>
      <c r="B66" s="115"/>
      <c r="C66" s="185"/>
      <c r="D66" s="185"/>
      <c r="E66" s="186"/>
      <c r="F66" s="254" t="s">
        <v>270</v>
      </c>
      <c r="G66" s="290"/>
      <c r="H66" s="290"/>
      <c r="I66" s="290"/>
      <c r="J66" s="291"/>
    </row>
    <row r="67" spans="1:10" ht="36" customHeight="1" thickBot="1" x14ac:dyDescent="0.3">
      <c r="A67" s="7" t="s">
        <v>111</v>
      </c>
      <c r="B67" s="145" t="s">
        <v>273</v>
      </c>
      <c r="C67" s="168"/>
      <c r="D67" s="168"/>
      <c r="E67" s="126"/>
      <c r="F67" s="263">
        <v>2016</v>
      </c>
      <c r="G67" s="446"/>
      <c r="H67" s="446"/>
      <c r="I67" s="446"/>
      <c r="J67" s="447"/>
    </row>
    <row r="68" spans="1:10" ht="30" customHeight="1" thickBot="1" x14ac:dyDescent="0.3">
      <c r="A68" s="254"/>
      <c r="B68" s="290"/>
      <c r="C68" s="290"/>
      <c r="D68" s="290"/>
      <c r="E68" s="291"/>
      <c r="F68" s="254" t="s">
        <v>270</v>
      </c>
      <c r="G68" s="290"/>
      <c r="H68" s="290"/>
      <c r="I68" s="290"/>
      <c r="J68" s="291"/>
    </row>
    <row r="69" spans="1:10" ht="36" customHeight="1" thickBot="1" x14ac:dyDescent="0.3">
      <c r="A69" s="7"/>
      <c r="B69" s="187" t="s">
        <v>121</v>
      </c>
      <c r="C69" s="188"/>
      <c r="D69" s="188"/>
      <c r="E69" s="189"/>
      <c r="F69" s="443" t="str">
        <f>"Цена от "&amp;MIN(F70:F94)&amp;" до "&amp;MAX(F70:F94)</f>
        <v>Цена от 17370 до 434250</v>
      </c>
      <c r="G69" s="444"/>
      <c r="H69" s="444"/>
      <c r="I69" s="444"/>
      <c r="J69" s="445"/>
    </row>
    <row r="70" spans="1:10" ht="36" customHeight="1" outlineLevel="1" x14ac:dyDescent="0.25">
      <c r="A70" s="7"/>
      <c r="B70" s="145" t="s">
        <v>500</v>
      </c>
      <c r="C70" s="168"/>
      <c r="D70" s="168"/>
      <c r="E70" s="168"/>
      <c r="F70" s="238">
        <v>17370</v>
      </c>
      <c r="G70" s="239"/>
      <c r="H70" s="239"/>
      <c r="I70" s="239"/>
      <c r="J70" s="240"/>
    </row>
    <row r="71" spans="1:10" ht="36" customHeight="1" outlineLevel="1" x14ac:dyDescent="0.25">
      <c r="A71" s="7"/>
      <c r="B71" s="145" t="s">
        <v>501</v>
      </c>
      <c r="C71" s="168"/>
      <c r="D71" s="168"/>
      <c r="E71" s="168"/>
      <c r="F71" s="183">
        <v>34740</v>
      </c>
      <c r="G71" s="169"/>
      <c r="H71" s="169"/>
      <c r="I71" s="169"/>
      <c r="J71" s="184"/>
    </row>
    <row r="72" spans="1:10" ht="36" customHeight="1" outlineLevel="1" x14ac:dyDescent="0.25">
      <c r="A72" s="7"/>
      <c r="B72" s="145" t="s">
        <v>502</v>
      </c>
      <c r="C72" s="168"/>
      <c r="D72" s="168"/>
      <c r="E72" s="168"/>
      <c r="F72" s="183">
        <v>52110</v>
      </c>
      <c r="G72" s="169"/>
      <c r="H72" s="169"/>
      <c r="I72" s="169"/>
      <c r="J72" s="184"/>
    </row>
    <row r="73" spans="1:10" ht="36" customHeight="1" outlineLevel="1" x14ac:dyDescent="0.25">
      <c r="A73" s="7"/>
      <c r="B73" s="145" t="s">
        <v>503</v>
      </c>
      <c r="C73" s="168"/>
      <c r="D73" s="168"/>
      <c r="E73" s="168"/>
      <c r="F73" s="183">
        <v>69480</v>
      </c>
      <c r="G73" s="169"/>
      <c r="H73" s="169"/>
      <c r="I73" s="169"/>
      <c r="J73" s="184"/>
    </row>
    <row r="74" spans="1:10" ht="36" customHeight="1" outlineLevel="1" x14ac:dyDescent="0.25">
      <c r="A74" s="7"/>
      <c r="B74" s="145" t="s">
        <v>504</v>
      </c>
      <c r="C74" s="168"/>
      <c r="D74" s="168"/>
      <c r="E74" s="168"/>
      <c r="F74" s="183">
        <v>86850</v>
      </c>
      <c r="G74" s="169"/>
      <c r="H74" s="169"/>
      <c r="I74" s="169"/>
      <c r="J74" s="184"/>
    </row>
    <row r="75" spans="1:10" ht="36" customHeight="1" outlineLevel="1" x14ac:dyDescent="0.25">
      <c r="A75" s="7"/>
      <c r="B75" s="145" t="s">
        <v>505</v>
      </c>
      <c r="C75" s="168"/>
      <c r="D75" s="168"/>
      <c r="E75" s="168"/>
      <c r="F75" s="183">
        <v>104220</v>
      </c>
      <c r="G75" s="169"/>
      <c r="H75" s="169"/>
      <c r="I75" s="169"/>
      <c r="J75" s="184"/>
    </row>
    <row r="76" spans="1:10" ht="36" customHeight="1" outlineLevel="1" x14ac:dyDescent="0.25">
      <c r="A76" s="7"/>
      <c r="B76" s="145" t="s">
        <v>506</v>
      </c>
      <c r="C76" s="168"/>
      <c r="D76" s="168"/>
      <c r="E76" s="168"/>
      <c r="F76" s="183">
        <v>121590</v>
      </c>
      <c r="G76" s="169"/>
      <c r="H76" s="169"/>
      <c r="I76" s="169"/>
      <c r="J76" s="184"/>
    </row>
    <row r="77" spans="1:10" ht="36" customHeight="1" outlineLevel="1" x14ac:dyDescent="0.25">
      <c r="A77" s="7"/>
      <c r="B77" s="145" t="s">
        <v>507</v>
      </c>
      <c r="C77" s="168"/>
      <c r="D77" s="168"/>
      <c r="E77" s="168"/>
      <c r="F77" s="183">
        <v>138960</v>
      </c>
      <c r="G77" s="169"/>
      <c r="H77" s="169"/>
      <c r="I77" s="169"/>
      <c r="J77" s="184"/>
    </row>
    <row r="78" spans="1:10" ht="36" customHeight="1" outlineLevel="1" x14ac:dyDescent="0.25">
      <c r="A78" s="7"/>
      <c r="B78" s="145" t="s">
        <v>508</v>
      </c>
      <c r="C78" s="168"/>
      <c r="D78" s="168"/>
      <c r="E78" s="168"/>
      <c r="F78" s="183">
        <v>156330</v>
      </c>
      <c r="G78" s="169"/>
      <c r="H78" s="169"/>
      <c r="I78" s="169"/>
      <c r="J78" s="184"/>
    </row>
    <row r="79" spans="1:10" ht="36" customHeight="1" outlineLevel="1" x14ac:dyDescent="0.25">
      <c r="A79" s="7"/>
      <c r="B79" s="145" t="s">
        <v>509</v>
      </c>
      <c r="C79" s="168"/>
      <c r="D79" s="168"/>
      <c r="E79" s="168"/>
      <c r="F79" s="183">
        <v>173700</v>
      </c>
      <c r="G79" s="169"/>
      <c r="H79" s="169"/>
      <c r="I79" s="169"/>
      <c r="J79" s="184"/>
    </row>
    <row r="80" spans="1:10" ht="36" customHeight="1" outlineLevel="1" x14ac:dyDescent="0.25">
      <c r="A80" s="7"/>
      <c r="B80" s="145" t="s">
        <v>510</v>
      </c>
      <c r="C80" s="168"/>
      <c r="D80" s="168"/>
      <c r="E80" s="168"/>
      <c r="F80" s="183">
        <v>191070</v>
      </c>
      <c r="G80" s="169"/>
      <c r="H80" s="169"/>
      <c r="I80" s="169"/>
      <c r="J80" s="184"/>
    </row>
    <row r="81" spans="1:10" ht="36" customHeight="1" outlineLevel="1" x14ac:dyDescent="0.25">
      <c r="A81" s="7"/>
      <c r="B81" s="145" t="s">
        <v>511</v>
      </c>
      <c r="C81" s="168"/>
      <c r="D81" s="168"/>
      <c r="E81" s="168"/>
      <c r="F81" s="183">
        <v>208440</v>
      </c>
      <c r="G81" s="169"/>
      <c r="H81" s="169"/>
      <c r="I81" s="169"/>
      <c r="J81" s="184"/>
    </row>
    <row r="82" spans="1:10" ht="36" customHeight="1" outlineLevel="1" x14ac:dyDescent="0.25">
      <c r="A82" s="7"/>
      <c r="B82" s="145" t="s">
        <v>512</v>
      </c>
      <c r="C82" s="168"/>
      <c r="D82" s="168"/>
      <c r="E82" s="168"/>
      <c r="F82" s="183">
        <v>225810</v>
      </c>
      <c r="G82" s="169"/>
      <c r="H82" s="169"/>
      <c r="I82" s="169"/>
      <c r="J82" s="184"/>
    </row>
    <row r="83" spans="1:10" ht="36" customHeight="1" outlineLevel="1" x14ac:dyDescent="0.25">
      <c r="A83" s="7"/>
      <c r="B83" s="145" t="s">
        <v>513</v>
      </c>
      <c r="C83" s="168"/>
      <c r="D83" s="168"/>
      <c r="E83" s="168"/>
      <c r="F83" s="183">
        <v>243180</v>
      </c>
      <c r="G83" s="169"/>
      <c r="H83" s="169"/>
      <c r="I83" s="169"/>
      <c r="J83" s="184"/>
    </row>
    <row r="84" spans="1:10" ht="36" customHeight="1" outlineLevel="1" x14ac:dyDescent="0.25">
      <c r="A84" s="7"/>
      <c r="B84" s="145" t="s">
        <v>514</v>
      </c>
      <c r="C84" s="168"/>
      <c r="D84" s="168"/>
      <c r="E84" s="168"/>
      <c r="F84" s="183">
        <v>260550</v>
      </c>
      <c r="G84" s="169"/>
      <c r="H84" s="169"/>
      <c r="I84" s="169"/>
      <c r="J84" s="184"/>
    </row>
    <row r="85" spans="1:10" ht="36" customHeight="1" outlineLevel="1" x14ac:dyDescent="0.25">
      <c r="A85" s="7"/>
      <c r="B85" s="145" t="s">
        <v>515</v>
      </c>
      <c r="C85" s="168"/>
      <c r="D85" s="168"/>
      <c r="E85" s="168"/>
      <c r="F85" s="183">
        <v>277920</v>
      </c>
      <c r="G85" s="169"/>
      <c r="H85" s="169"/>
      <c r="I85" s="169"/>
      <c r="J85" s="184"/>
    </row>
    <row r="86" spans="1:10" ht="36" customHeight="1" outlineLevel="1" x14ac:dyDescent="0.25">
      <c r="A86" s="7"/>
      <c r="B86" s="145" t="s">
        <v>516</v>
      </c>
      <c r="C86" s="168"/>
      <c r="D86" s="168"/>
      <c r="E86" s="168"/>
      <c r="F86" s="183">
        <v>295290</v>
      </c>
      <c r="G86" s="169"/>
      <c r="H86" s="169"/>
      <c r="I86" s="169"/>
      <c r="J86" s="184"/>
    </row>
    <row r="87" spans="1:10" ht="36" customHeight="1" outlineLevel="1" x14ac:dyDescent="0.25">
      <c r="A87" s="7"/>
      <c r="B87" s="145" t="s">
        <v>517</v>
      </c>
      <c r="C87" s="168"/>
      <c r="D87" s="168"/>
      <c r="E87" s="168"/>
      <c r="F87" s="183">
        <v>312660</v>
      </c>
      <c r="G87" s="169"/>
      <c r="H87" s="169"/>
      <c r="I87" s="169"/>
      <c r="J87" s="184"/>
    </row>
    <row r="88" spans="1:10" ht="36" customHeight="1" outlineLevel="1" x14ac:dyDescent="0.25">
      <c r="A88" s="7"/>
      <c r="B88" s="145" t="s">
        <v>518</v>
      </c>
      <c r="C88" s="168"/>
      <c r="D88" s="168"/>
      <c r="E88" s="168"/>
      <c r="F88" s="183">
        <v>330030</v>
      </c>
      <c r="G88" s="169"/>
      <c r="H88" s="169"/>
      <c r="I88" s="169"/>
      <c r="J88" s="184"/>
    </row>
    <row r="89" spans="1:10" ht="36" customHeight="1" outlineLevel="1" x14ac:dyDescent="0.25">
      <c r="A89" s="7"/>
      <c r="B89" s="145" t="s">
        <v>519</v>
      </c>
      <c r="C89" s="168"/>
      <c r="D89" s="168"/>
      <c r="E89" s="168"/>
      <c r="F89" s="183">
        <v>347400</v>
      </c>
      <c r="G89" s="169"/>
      <c r="H89" s="169"/>
      <c r="I89" s="169"/>
      <c r="J89" s="184"/>
    </row>
    <row r="90" spans="1:10" ht="36" customHeight="1" outlineLevel="1" x14ac:dyDescent="0.25">
      <c r="A90" s="7"/>
      <c r="B90" s="145" t="s">
        <v>520</v>
      </c>
      <c r="C90" s="168"/>
      <c r="D90" s="168"/>
      <c r="E90" s="168"/>
      <c r="F90" s="183">
        <v>364770</v>
      </c>
      <c r="G90" s="169"/>
      <c r="H90" s="169"/>
      <c r="I90" s="169"/>
      <c r="J90" s="184"/>
    </row>
    <row r="91" spans="1:10" ht="36" customHeight="1" outlineLevel="1" x14ac:dyDescent="0.25">
      <c r="A91" s="7"/>
      <c r="B91" s="145" t="s">
        <v>521</v>
      </c>
      <c r="C91" s="168"/>
      <c r="D91" s="168"/>
      <c r="E91" s="168"/>
      <c r="F91" s="183">
        <v>382140</v>
      </c>
      <c r="G91" s="169"/>
      <c r="H91" s="169"/>
      <c r="I91" s="169"/>
      <c r="J91" s="184"/>
    </row>
    <row r="92" spans="1:10" ht="36" customHeight="1" outlineLevel="1" x14ac:dyDescent="0.25">
      <c r="A92" s="7"/>
      <c r="B92" s="145" t="s">
        <v>522</v>
      </c>
      <c r="C92" s="168"/>
      <c r="D92" s="168"/>
      <c r="E92" s="168"/>
      <c r="F92" s="183">
        <v>399510</v>
      </c>
      <c r="G92" s="169"/>
      <c r="H92" s="169"/>
      <c r="I92" s="169"/>
      <c r="J92" s="184"/>
    </row>
    <row r="93" spans="1:10" ht="36" customHeight="1" outlineLevel="1" x14ac:dyDescent="0.25">
      <c r="A93" s="7"/>
      <c r="B93" s="145" t="s">
        <v>523</v>
      </c>
      <c r="C93" s="168"/>
      <c r="D93" s="168"/>
      <c r="E93" s="168"/>
      <c r="F93" s="183">
        <v>416880</v>
      </c>
      <c r="G93" s="169"/>
      <c r="H93" s="169"/>
      <c r="I93" s="169"/>
      <c r="J93" s="184"/>
    </row>
    <row r="94" spans="1:10" ht="36" customHeight="1" outlineLevel="1" x14ac:dyDescent="0.25">
      <c r="A94" s="7"/>
      <c r="B94" s="145" t="s">
        <v>524</v>
      </c>
      <c r="C94" s="168"/>
      <c r="D94" s="168"/>
      <c r="E94" s="168"/>
      <c r="F94" s="169">
        <v>434250</v>
      </c>
      <c r="G94" s="169"/>
      <c r="H94" s="169"/>
      <c r="I94" s="169"/>
      <c r="J94" s="169"/>
    </row>
    <row r="95" spans="1:10" ht="36" customHeight="1" outlineLevel="1" x14ac:dyDescent="0.25">
      <c r="A95" s="7"/>
      <c r="B95" s="145" t="s">
        <v>299</v>
      </c>
      <c r="C95" s="168"/>
      <c r="D95" s="168"/>
      <c r="E95" s="168"/>
      <c r="F95" s="169">
        <v>451620</v>
      </c>
      <c r="G95" s="169"/>
      <c r="H95" s="169"/>
      <c r="I95" s="169"/>
      <c r="J95" s="169"/>
    </row>
    <row r="96" spans="1:10" ht="36" customHeight="1" outlineLevel="1" x14ac:dyDescent="0.25">
      <c r="A96" s="7"/>
      <c r="B96" s="145" t="s">
        <v>300</v>
      </c>
      <c r="C96" s="168"/>
      <c r="D96" s="168"/>
      <c r="E96" s="168"/>
      <c r="F96" s="169">
        <v>468990</v>
      </c>
      <c r="G96" s="169"/>
      <c r="H96" s="169"/>
      <c r="I96" s="169"/>
      <c r="J96" s="169"/>
    </row>
    <row r="97" spans="1:10" ht="36" customHeight="1" outlineLevel="1" x14ac:dyDescent="0.25">
      <c r="A97" s="7"/>
      <c r="B97" s="145" t="s">
        <v>301</v>
      </c>
      <c r="C97" s="168"/>
      <c r="D97" s="168"/>
      <c r="E97" s="168"/>
      <c r="F97" s="169">
        <v>486360</v>
      </c>
      <c r="G97" s="169"/>
      <c r="H97" s="169"/>
      <c r="I97" s="169"/>
      <c r="J97" s="169"/>
    </row>
    <row r="98" spans="1:10" ht="36" customHeight="1" outlineLevel="1" x14ac:dyDescent="0.25">
      <c r="A98" s="7"/>
      <c r="B98" s="145" t="s">
        <v>302</v>
      </c>
      <c r="C98" s="168"/>
      <c r="D98" s="168"/>
      <c r="E98" s="168"/>
      <c r="F98" s="169">
        <v>503730</v>
      </c>
      <c r="G98" s="169"/>
      <c r="H98" s="169"/>
      <c r="I98" s="169"/>
      <c r="J98" s="169"/>
    </row>
    <row r="99" spans="1:10" ht="36" customHeight="1" outlineLevel="1" x14ac:dyDescent="0.25">
      <c r="A99" s="7"/>
      <c r="B99" s="145" t="s">
        <v>303</v>
      </c>
      <c r="C99" s="168"/>
      <c r="D99" s="168"/>
      <c r="E99" s="168"/>
      <c r="F99" s="169">
        <v>521100</v>
      </c>
      <c r="G99" s="169"/>
      <c r="H99" s="169"/>
      <c r="I99" s="169"/>
      <c r="J99" s="169"/>
    </row>
    <row r="100" spans="1:10" ht="36" customHeight="1" outlineLevel="1" x14ac:dyDescent="0.25">
      <c r="A100" s="7"/>
      <c r="B100" s="145" t="s">
        <v>304</v>
      </c>
      <c r="C100" s="168"/>
      <c r="D100" s="168"/>
      <c r="E100" s="168"/>
      <c r="F100" s="169">
        <v>538470</v>
      </c>
      <c r="G100" s="169"/>
      <c r="H100" s="169"/>
      <c r="I100" s="169"/>
      <c r="J100" s="169"/>
    </row>
    <row r="101" spans="1:10" ht="36" customHeight="1" outlineLevel="1" x14ac:dyDescent="0.25">
      <c r="A101" s="7"/>
      <c r="B101" s="145" t="s">
        <v>305</v>
      </c>
      <c r="C101" s="168"/>
      <c r="D101" s="168"/>
      <c r="E101" s="168"/>
      <c r="F101" s="169">
        <v>555840</v>
      </c>
      <c r="G101" s="169"/>
      <c r="H101" s="169"/>
      <c r="I101" s="169"/>
      <c r="J101" s="169"/>
    </row>
    <row r="102" spans="1:10" ht="36" customHeight="1" outlineLevel="1" x14ac:dyDescent="0.25">
      <c r="A102" s="7"/>
      <c r="B102" s="145" t="s">
        <v>306</v>
      </c>
      <c r="C102" s="168"/>
      <c r="D102" s="168"/>
      <c r="E102" s="168"/>
      <c r="F102" s="169">
        <v>573210</v>
      </c>
      <c r="G102" s="169"/>
      <c r="H102" s="169"/>
      <c r="I102" s="169"/>
      <c r="J102" s="169"/>
    </row>
    <row r="103" spans="1:10" ht="36" customHeight="1" outlineLevel="1" x14ac:dyDescent="0.25">
      <c r="A103" s="7"/>
      <c r="B103" s="145" t="s">
        <v>307</v>
      </c>
      <c r="C103" s="168"/>
      <c r="D103" s="168"/>
      <c r="E103" s="168"/>
      <c r="F103" s="169">
        <v>590580</v>
      </c>
      <c r="G103" s="169"/>
      <c r="H103" s="169"/>
      <c r="I103" s="169"/>
      <c r="J103" s="169"/>
    </row>
    <row r="104" spans="1:10" ht="36" customHeight="1" outlineLevel="1" x14ac:dyDescent="0.25">
      <c r="A104" s="7"/>
      <c r="B104" s="145" t="s">
        <v>308</v>
      </c>
      <c r="C104" s="168"/>
      <c r="D104" s="168"/>
      <c r="E104" s="168"/>
      <c r="F104" s="169">
        <v>607950</v>
      </c>
      <c r="G104" s="169"/>
      <c r="H104" s="169"/>
      <c r="I104" s="169"/>
      <c r="J104" s="169"/>
    </row>
    <row r="105" spans="1:10" ht="36" customHeight="1" outlineLevel="1" x14ac:dyDescent="0.25">
      <c r="A105" s="7"/>
      <c r="B105" s="145" t="s">
        <v>309</v>
      </c>
      <c r="C105" s="168"/>
      <c r="D105" s="168"/>
      <c r="E105" s="168"/>
      <c r="F105" s="169">
        <v>625320</v>
      </c>
      <c r="G105" s="169"/>
      <c r="H105" s="169"/>
      <c r="I105" s="169"/>
      <c r="J105" s="169"/>
    </row>
    <row r="106" spans="1:10" ht="36" customHeight="1" outlineLevel="1" x14ac:dyDescent="0.25">
      <c r="A106" s="7"/>
      <c r="B106" s="145" t="s">
        <v>310</v>
      </c>
      <c r="C106" s="168"/>
      <c r="D106" s="168"/>
      <c r="E106" s="168"/>
      <c r="F106" s="169">
        <v>642690</v>
      </c>
      <c r="G106" s="169"/>
      <c r="H106" s="169"/>
      <c r="I106" s="169"/>
      <c r="J106" s="169"/>
    </row>
    <row r="107" spans="1:10" ht="36" customHeight="1" outlineLevel="1" x14ac:dyDescent="0.25">
      <c r="A107" s="7"/>
      <c r="B107" s="145" t="s">
        <v>311</v>
      </c>
      <c r="C107" s="168"/>
      <c r="D107" s="168"/>
      <c r="E107" s="168"/>
      <c r="F107" s="169">
        <v>660060</v>
      </c>
      <c r="G107" s="169"/>
      <c r="H107" s="169"/>
      <c r="I107" s="169"/>
      <c r="J107" s="169"/>
    </row>
    <row r="108" spans="1:10" ht="36" customHeight="1" outlineLevel="1" x14ac:dyDescent="0.25">
      <c r="A108" s="7"/>
      <c r="B108" s="145" t="s">
        <v>312</v>
      </c>
      <c r="C108" s="168"/>
      <c r="D108" s="168"/>
      <c r="E108" s="168"/>
      <c r="F108" s="169">
        <v>677430</v>
      </c>
      <c r="G108" s="169"/>
      <c r="H108" s="169"/>
      <c r="I108" s="169"/>
      <c r="J108" s="169"/>
    </row>
    <row r="109" spans="1:10" ht="36" customHeight="1" outlineLevel="1" thickBot="1" x14ac:dyDescent="0.3">
      <c r="A109" s="7"/>
      <c r="B109" s="145" t="s">
        <v>313</v>
      </c>
      <c r="C109" s="168"/>
      <c r="D109" s="168"/>
      <c r="E109" s="168"/>
      <c r="F109" s="169">
        <v>694800</v>
      </c>
      <c r="G109" s="169"/>
      <c r="H109" s="169"/>
      <c r="I109" s="169"/>
      <c r="J109" s="169"/>
    </row>
    <row r="110" spans="1:10" ht="36" customHeight="1" thickBot="1" x14ac:dyDescent="0.3">
      <c r="A110" s="7"/>
      <c r="B110" s="177" t="s">
        <v>142</v>
      </c>
      <c r="C110" s="178"/>
      <c r="D110" s="178"/>
      <c r="E110" s="179"/>
      <c r="F110" s="464" t="str">
        <f>"Цена от "&amp;MIN(F111:F120)&amp;" до "&amp;MAX(F111:F120)</f>
        <v>Цена от 2556 до 17856</v>
      </c>
      <c r="G110" s="465"/>
      <c r="H110" s="465"/>
      <c r="I110" s="465"/>
      <c r="J110" s="466"/>
    </row>
    <row r="111" spans="1:10" ht="36" customHeight="1" x14ac:dyDescent="0.25">
      <c r="A111" s="7"/>
      <c r="B111" s="124" t="s">
        <v>143</v>
      </c>
      <c r="C111" s="125"/>
      <c r="D111" s="125"/>
      <c r="E111" s="126"/>
      <c r="F111" s="274">
        <v>9540</v>
      </c>
      <c r="G111" s="467"/>
      <c r="H111" s="467"/>
      <c r="I111" s="467"/>
      <c r="J111" s="468"/>
    </row>
    <row r="112" spans="1:10" ht="36" customHeight="1" x14ac:dyDescent="0.25">
      <c r="A112" s="7"/>
      <c r="B112" s="124" t="s">
        <v>212</v>
      </c>
      <c r="C112" s="125"/>
      <c r="D112" s="125"/>
      <c r="E112" s="126"/>
      <c r="F112" s="255">
        <v>6372</v>
      </c>
      <c r="G112" s="342"/>
      <c r="H112" s="342"/>
      <c r="I112" s="342"/>
      <c r="J112" s="343"/>
    </row>
    <row r="113" spans="1:10" ht="36" customHeight="1" x14ac:dyDescent="0.25">
      <c r="A113" s="7"/>
      <c r="B113" s="139" t="s">
        <v>145</v>
      </c>
      <c r="C113" s="140"/>
      <c r="D113" s="140"/>
      <c r="E113" s="141"/>
      <c r="F113" s="255">
        <v>17856</v>
      </c>
      <c r="G113" s="342"/>
      <c r="H113" s="342"/>
      <c r="I113" s="342"/>
      <c r="J113" s="343"/>
    </row>
    <row r="114" spans="1:10" ht="36" customHeight="1" x14ac:dyDescent="0.25">
      <c r="A114" s="7"/>
      <c r="B114" s="124" t="s">
        <v>146</v>
      </c>
      <c r="C114" s="125"/>
      <c r="D114" s="125"/>
      <c r="E114" s="126"/>
      <c r="F114" s="255">
        <v>6300</v>
      </c>
      <c r="G114" s="342"/>
      <c r="H114" s="342"/>
      <c r="I114" s="342"/>
      <c r="J114" s="343"/>
    </row>
    <row r="115" spans="1:10" ht="36" customHeight="1" x14ac:dyDescent="0.25">
      <c r="A115" s="7"/>
      <c r="B115" s="124" t="s">
        <v>147</v>
      </c>
      <c r="C115" s="125"/>
      <c r="D115" s="125"/>
      <c r="E115" s="126"/>
      <c r="F115" s="255">
        <v>13104</v>
      </c>
      <c r="G115" s="342"/>
      <c r="H115" s="342"/>
      <c r="I115" s="342"/>
      <c r="J115" s="343"/>
    </row>
    <row r="116" spans="1:10" ht="36" customHeight="1" x14ac:dyDescent="0.25">
      <c r="A116" s="7"/>
      <c r="B116" s="124" t="s">
        <v>148</v>
      </c>
      <c r="C116" s="125"/>
      <c r="D116" s="125"/>
      <c r="E116" s="126"/>
      <c r="F116" s="255">
        <v>2556</v>
      </c>
      <c r="G116" s="342"/>
      <c r="H116" s="342"/>
      <c r="I116" s="342"/>
      <c r="J116" s="343"/>
    </row>
    <row r="117" spans="1:10" ht="36" customHeight="1" x14ac:dyDescent="0.25">
      <c r="A117" s="7"/>
      <c r="B117" s="124" t="s">
        <v>149</v>
      </c>
      <c r="C117" s="125"/>
      <c r="D117" s="125"/>
      <c r="E117" s="126"/>
      <c r="F117" s="255">
        <v>2556</v>
      </c>
      <c r="G117" s="342"/>
      <c r="H117" s="342"/>
      <c r="I117" s="342"/>
      <c r="J117" s="343"/>
    </row>
    <row r="118" spans="1:10" ht="36" customHeight="1" x14ac:dyDescent="0.25">
      <c r="A118" s="7"/>
      <c r="B118" s="124" t="s">
        <v>150</v>
      </c>
      <c r="C118" s="125"/>
      <c r="D118" s="125"/>
      <c r="E118" s="126"/>
      <c r="F118" s="255">
        <v>5112</v>
      </c>
      <c r="G118" s="342"/>
      <c r="H118" s="342"/>
      <c r="I118" s="342"/>
      <c r="J118" s="343"/>
    </row>
    <row r="119" spans="1:10" ht="36" customHeight="1" x14ac:dyDescent="0.25">
      <c r="A119" s="7"/>
      <c r="B119" s="124" t="s">
        <v>151</v>
      </c>
      <c r="C119" s="125"/>
      <c r="D119" s="125"/>
      <c r="E119" s="126"/>
      <c r="F119" s="255">
        <v>7668</v>
      </c>
      <c r="G119" s="342"/>
      <c r="H119" s="342"/>
      <c r="I119" s="342"/>
      <c r="J119" s="343"/>
    </row>
    <row r="120" spans="1:10" ht="36" customHeight="1" thickBot="1" x14ac:dyDescent="0.3">
      <c r="A120" s="7"/>
      <c r="B120" s="124" t="s">
        <v>152</v>
      </c>
      <c r="C120" s="125"/>
      <c r="D120" s="125"/>
      <c r="E120" s="126"/>
      <c r="F120" s="272">
        <v>12312</v>
      </c>
      <c r="G120" s="516"/>
      <c r="H120" s="516"/>
      <c r="I120" s="516"/>
      <c r="J120" s="517"/>
    </row>
    <row r="121" spans="1:10" ht="21.75" customHeight="1" thickBot="1" x14ac:dyDescent="0.3">
      <c r="A121" s="7"/>
      <c r="B121" s="115"/>
      <c r="C121" s="116"/>
      <c r="D121" s="116"/>
      <c r="E121" s="117"/>
      <c r="F121" s="118" t="s">
        <v>153</v>
      </c>
      <c r="G121" s="119"/>
      <c r="H121" s="119"/>
      <c r="I121" s="119"/>
      <c r="J121" s="120"/>
    </row>
    <row r="122" spans="1:10" ht="36" customHeight="1" thickBot="1" x14ac:dyDescent="0.3">
      <c r="A122" s="7"/>
      <c r="B122" s="124" t="s">
        <v>154</v>
      </c>
      <c r="C122" s="125"/>
      <c r="D122" s="125"/>
      <c r="E122" s="126"/>
      <c r="F122" s="127">
        <v>180</v>
      </c>
      <c r="G122" s="128"/>
      <c r="H122" s="128"/>
      <c r="I122" s="128"/>
      <c r="J122" s="129"/>
    </row>
    <row r="123" spans="1:10" ht="54" customHeight="1" thickBot="1" x14ac:dyDescent="0.3">
      <c r="A123" s="7"/>
      <c r="B123" s="266" t="s">
        <v>213</v>
      </c>
      <c r="C123" s="267"/>
      <c r="D123" s="267"/>
      <c r="E123" s="268"/>
      <c r="F123" s="269" t="str">
        <f>"Цена от "&amp;MIN(F125,F130:F142)&amp;" до "&amp;MAX(F125,F130:F142)</f>
        <v>Цена от 6912 до 180090</v>
      </c>
      <c r="G123" s="335"/>
      <c r="H123" s="335"/>
      <c r="I123" s="335"/>
      <c r="J123" s="336"/>
    </row>
    <row r="124" spans="1:10" ht="24" customHeight="1" thickBot="1" x14ac:dyDescent="0.3">
      <c r="A124" s="7"/>
      <c r="B124" s="115"/>
      <c r="C124" s="116"/>
      <c r="D124" s="116"/>
      <c r="E124" s="117"/>
      <c r="F124" s="254"/>
      <c r="G124" s="290"/>
      <c r="H124" s="290"/>
      <c r="I124" s="290"/>
      <c r="J124" s="291"/>
    </row>
    <row r="125" spans="1:10" ht="36" customHeight="1" x14ac:dyDescent="0.25">
      <c r="A125" s="7"/>
      <c r="B125" s="124" t="s">
        <v>156</v>
      </c>
      <c r="C125" s="125"/>
      <c r="D125" s="125"/>
      <c r="E125" s="126"/>
      <c r="F125" s="263">
        <v>108000</v>
      </c>
      <c r="G125" s="446"/>
      <c r="H125" s="446"/>
      <c r="I125" s="446"/>
      <c r="J125" s="447"/>
    </row>
    <row r="126" spans="1:10" ht="36" customHeight="1" x14ac:dyDescent="0.25">
      <c r="A126" s="7"/>
      <c r="B126" s="162" t="s">
        <v>157</v>
      </c>
      <c r="C126" s="163"/>
      <c r="D126" s="163"/>
      <c r="E126" s="164"/>
      <c r="F126" s="255">
        <v>10800</v>
      </c>
      <c r="G126" s="342"/>
      <c r="H126" s="342"/>
      <c r="I126" s="342"/>
      <c r="J126" s="343"/>
    </row>
    <row r="127" spans="1:10" ht="36" customHeight="1" thickBot="1" x14ac:dyDescent="0.3">
      <c r="A127" s="7"/>
      <c r="B127" s="162" t="s">
        <v>158</v>
      </c>
      <c r="C127" s="163"/>
      <c r="D127" s="163"/>
      <c r="E127" s="164"/>
      <c r="F127" s="258">
        <v>27000</v>
      </c>
      <c r="G127" s="453"/>
      <c r="H127" s="453"/>
      <c r="I127" s="453"/>
      <c r="J127" s="454"/>
    </row>
    <row r="128" spans="1:10" ht="36" customHeight="1" thickBot="1" x14ac:dyDescent="0.3">
      <c r="A128" s="7"/>
      <c r="B128" s="337" t="s">
        <v>159</v>
      </c>
      <c r="C128" s="338"/>
      <c r="D128" s="338"/>
      <c r="E128" s="339"/>
      <c r="F128" s="258">
        <v>120024</v>
      </c>
      <c r="G128" s="453"/>
      <c r="H128" s="453"/>
      <c r="I128" s="453"/>
      <c r="J128" s="454"/>
    </row>
    <row r="129" spans="1:10" ht="24" customHeight="1" thickBot="1" x14ac:dyDescent="0.3">
      <c r="A129" s="7"/>
      <c r="B129" s="248"/>
      <c r="C129" s="249"/>
      <c r="D129" s="249"/>
      <c r="E129" s="250"/>
      <c r="F129" s="254"/>
      <c r="G129" s="290"/>
      <c r="H129" s="290"/>
      <c r="I129" s="290"/>
      <c r="J129" s="291"/>
    </row>
    <row r="130" spans="1:10" ht="36" customHeight="1" x14ac:dyDescent="0.25">
      <c r="A130" s="7" t="s">
        <v>111</v>
      </c>
      <c r="B130" s="507" t="s">
        <v>160</v>
      </c>
      <c r="C130" s="508"/>
      <c r="D130" s="508"/>
      <c r="E130" s="509"/>
      <c r="F130" s="263">
        <v>110358</v>
      </c>
      <c r="G130" s="446"/>
      <c r="H130" s="446"/>
      <c r="I130" s="446"/>
      <c r="J130" s="447"/>
    </row>
    <row r="131" spans="1:10" ht="36" customHeight="1" x14ac:dyDescent="0.25">
      <c r="A131" s="7" t="s">
        <v>111</v>
      </c>
      <c r="B131" s="419" t="s">
        <v>161</v>
      </c>
      <c r="C131" s="414"/>
      <c r="D131" s="414"/>
      <c r="E131" s="469"/>
      <c r="F131" s="255">
        <v>25452</v>
      </c>
      <c r="G131" s="342"/>
      <c r="H131" s="342"/>
      <c r="I131" s="342"/>
      <c r="J131" s="343"/>
    </row>
    <row r="132" spans="1:10" ht="36" customHeight="1" x14ac:dyDescent="0.25">
      <c r="A132" s="7" t="s">
        <v>111</v>
      </c>
      <c r="B132" s="419" t="s">
        <v>162</v>
      </c>
      <c r="C132" s="414"/>
      <c r="D132" s="414"/>
      <c r="E132" s="469"/>
      <c r="F132" s="255">
        <v>76248</v>
      </c>
      <c r="G132" s="342"/>
      <c r="H132" s="342"/>
      <c r="I132" s="342"/>
      <c r="J132" s="343"/>
    </row>
    <row r="133" spans="1:10" ht="36" customHeight="1" x14ac:dyDescent="0.25">
      <c r="A133" s="7" t="s">
        <v>111</v>
      </c>
      <c r="B133" s="419" t="s">
        <v>163</v>
      </c>
      <c r="C133" s="414"/>
      <c r="D133" s="414"/>
      <c r="E133" s="469"/>
      <c r="F133" s="255">
        <v>100008</v>
      </c>
      <c r="G133" s="342"/>
      <c r="H133" s="342"/>
      <c r="I133" s="342"/>
      <c r="J133" s="343"/>
    </row>
    <row r="134" spans="1:10" ht="36" customHeight="1" x14ac:dyDescent="0.25">
      <c r="A134" s="7" t="s">
        <v>111</v>
      </c>
      <c r="B134" s="419" t="s">
        <v>164</v>
      </c>
      <c r="C134" s="414"/>
      <c r="D134" s="414"/>
      <c r="E134" s="469"/>
      <c r="F134" s="255">
        <v>120009.59999999999</v>
      </c>
      <c r="G134" s="342"/>
      <c r="H134" s="342"/>
      <c r="I134" s="342"/>
      <c r="J134" s="343"/>
    </row>
    <row r="135" spans="1:10" ht="36" customHeight="1" x14ac:dyDescent="0.25">
      <c r="A135" s="7" t="s">
        <v>111</v>
      </c>
      <c r="B135" s="419" t="s">
        <v>165</v>
      </c>
      <c r="C135" s="414"/>
      <c r="D135" s="414"/>
      <c r="E135" s="469"/>
      <c r="F135" s="255">
        <v>33588</v>
      </c>
      <c r="G135" s="342"/>
      <c r="H135" s="342"/>
      <c r="I135" s="342"/>
      <c r="J135" s="343"/>
    </row>
    <row r="136" spans="1:10" ht="36" customHeight="1" x14ac:dyDescent="0.25">
      <c r="A136" s="7" t="s">
        <v>111</v>
      </c>
      <c r="B136" s="419" t="s">
        <v>166</v>
      </c>
      <c r="C136" s="414"/>
      <c r="D136" s="414"/>
      <c r="E136" s="469"/>
      <c r="F136" s="255">
        <v>44388</v>
      </c>
      <c r="G136" s="342"/>
      <c r="H136" s="342"/>
      <c r="I136" s="342"/>
      <c r="J136" s="343"/>
    </row>
    <row r="137" spans="1:10" ht="36" customHeight="1" x14ac:dyDescent="0.25">
      <c r="A137" s="7" t="s">
        <v>111</v>
      </c>
      <c r="B137" s="419" t="s">
        <v>167</v>
      </c>
      <c r="C137" s="414"/>
      <c r="D137" s="414"/>
      <c r="E137" s="469"/>
      <c r="F137" s="255">
        <v>85680</v>
      </c>
      <c r="G137" s="342"/>
      <c r="H137" s="342"/>
      <c r="I137" s="342"/>
      <c r="J137" s="343"/>
    </row>
    <row r="138" spans="1:10" ht="36" customHeight="1" x14ac:dyDescent="0.25">
      <c r="A138" s="7"/>
      <c r="B138" s="419" t="s">
        <v>168</v>
      </c>
      <c r="C138" s="414"/>
      <c r="D138" s="414"/>
      <c r="E138" s="469"/>
      <c r="F138" s="255">
        <v>180090</v>
      </c>
      <c r="G138" s="342"/>
      <c r="H138" s="342"/>
      <c r="I138" s="342"/>
      <c r="J138" s="343"/>
    </row>
    <row r="139" spans="1:10" ht="36" customHeight="1" x14ac:dyDescent="0.25">
      <c r="A139" s="7" t="s">
        <v>111</v>
      </c>
      <c r="B139" s="419" t="s">
        <v>169</v>
      </c>
      <c r="C139" s="414"/>
      <c r="D139" s="414"/>
      <c r="E139" s="469"/>
      <c r="F139" s="255">
        <v>6912</v>
      </c>
      <c r="G139" s="342"/>
      <c r="H139" s="342"/>
      <c r="I139" s="342"/>
      <c r="J139" s="343"/>
    </row>
    <row r="140" spans="1:10" ht="36" customHeight="1" x14ac:dyDescent="0.25">
      <c r="B140" s="419" t="s">
        <v>170</v>
      </c>
      <c r="C140" s="414"/>
      <c r="D140" s="414"/>
      <c r="E140" s="469"/>
      <c r="F140" s="255">
        <v>122202</v>
      </c>
      <c r="G140" s="342"/>
      <c r="H140" s="342"/>
      <c r="I140" s="342"/>
      <c r="J140" s="343"/>
    </row>
    <row r="141" spans="1:10" ht="36" customHeight="1" x14ac:dyDescent="0.25">
      <c r="B141" s="419" t="s">
        <v>171</v>
      </c>
      <c r="C141" s="414"/>
      <c r="D141" s="414"/>
      <c r="E141" s="469"/>
      <c r="F141" s="255">
        <v>81576</v>
      </c>
      <c r="G141" s="342"/>
      <c r="H141" s="342"/>
      <c r="I141" s="342"/>
      <c r="J141" s="343"/>
    </row>
    <row r="142" spans="1:10" ht="36" customHeight="1" x14ac:dyDescent="0.25">
      <c r="A142" s="7" t="s">
        <v>111</v>
      </c>
      <c r="B142" s="419" t="s">
        <v>173</v>
      </c>
      <c r="C142" s="414"/>
      <c r="D142" s="414"/>
      <c r="E142" s="469"/>
      <c r="F142" s="255">
        <v>35352</v>
      </c>
      <c r="G142" s="342"/>
      <c r="H142" s="342"/>
      <c r="I142" s="342"/>
      <c r="J142" s="343"/>
    </row>
    <row r="143" spans="1:10" ht="37.5" customHeight="1" x14ac:dyDescent="0.25">
      <c r="A143" s="7"/>
      <c r="B143" s="124" t="s">
        <v>174</v>
      </c>
      <c r="C143" s="125"/>
      <c r="D143" s="125"/>
      <c r="E143" s="126"/>
      <c r="F143" s="255">
        <v>11916</v>
      </c>
      <c r="G143" s="342"/>
      <c r="H143" s="342"/>
      <c r="I143" s="342"/>
      <c r="J143" s="343"/>
    </row>
    <row r="144" spans="1:10" ht="36" customHeight="1" x14ac:dyDescent="0.25">
      <c r="A144" s="7"/>
      <c r="B144" s="124" t="s">
        <v>175</v>
      </c>
      <c r="C144" s="125"/>
      <c r="D144" s="125"/>
      <c r="E144" s="126"/>
      <c r="F144" s="255">
        <v>113670</v>
      </c>
      <c r="G144" s="342"/>
      <c r="H144" s="342"/>
      <c r="I144" s="342"/>
      <c r="J144" s="343"/>
    </row>
    <row r="145" spans="1:10" ht="36" customHeight="1" x14ac:dyDescent="0.25">
      <c r="A145" s="7"/>
      <c r="B145" s="124" t="s">
        <v>176</v>
      </c>
      <c r="C145" s="125"/>
      <c r="D145" s="125"/>
      <c r="E145" s="168"/>
      <c r="F145" s="342">
        <v>70650</v>
      </c>
      <c r="G145" s="342"/>
      <c r="H145" s="342"/>
      <c r="I145" s="342"/>
      <c r="J145" s="343"/>
    </row>
    <row r="146" spans="1:10" ht="36" customHeight="1" x14ac:dyDescent="0.25">
      <c r="A146" s="7"/>
      <c r="B146" s="529" t="s">
        <v>177</v>
      </c>
      <c r="C146" s="530"/>
      <c r="D146" s="530"/>
      <c r="E146" s="530"/>
      <c r="F146" s="342">
        <v>60012</v>
      </c>
      <c r="G146" s="342"/>
      <c r="H146" s="342"/>
      <c r="I146" s="342"/>
      <c r="J146" s="343"/>
    </row>
    <row r="147" spans="1:10" ht="36" customHeight="1" x14ac:dyDescent="0.25">
      <c r="A147" s="7" t="s">
        <v>113</v>
      </c>
      <c r="B147" s="419" t="s">
        <v>178</v>
      </c>
      <c r="C147" s="414"/>
      <c r="D147" s="414"/>
      <c r="E147" s="469"/>
      <c r="F147" s="255">
        <v>276480</v>
      </c>
      <c r="G147" s="342"/>
      <c r="H147" s="342"/>
      <c r="I147" s="342"/>
      <c r="J147" s="343"/>
    </row>
    <row r="148" spans="1:10" ht="36" customHeight="1" x14ac:dyDescent="0.25">
      <c r="A148" s="7" t="s">
        <v>113</v>
      </c>
      <c r="B148" s="124" t="s">
        <v>179</v>
      </c>
      <c r="C148" s="125"/>
      <c r="D148" s="125"/>
      <c r="E148" s="126"/>
      <c r="F148" s="255">
        <v>64080</v>
      </c>
      <c r="G148" s="342"/>
      <c r="H148" s="342"/>
      <c r="I148" s="342"/>
      <c r="J148" s="343"/>
    </row>
    <row r="149" spans="1:10" ht="36" customHeight="1" x14ac:dyDescent="0.25">
      <c r="A149" s="7" t="s">
        <v>113</v>
      </c>
      <c r="B149" s="124" t="s">
        <v>180</v>
      </c>
      <c r="C149" s="125"/>
      <c r="D149" s="125"/>
      <c r="E149" s="126"/>
      <c r="F149" s="255">
        <v>190800</v>
      </c>
      <c r="G149" s="342"/>
      <c r="H149" s="342"/>
      <c r="I149" s="342"/>
      <c r="J149" s="343"/>
    </row>
    <row r="150" spans="1:10" ht="36" customHeight="1" x14ac:dyDescent="0.25">
      <c r="A150" s="7" t="s">
        <v>113</v>
      </c>
      <c r="B150" s="124" t="s">
        <v>181</v>
      </c>
      <c r="C150" s="125"/>
      <c r="D150" s="125"/>
      <c r="E150" s="126"/>
      <c r="F150" s="255">
        <v>250560</v>
      </c>
      <c r="G150" s="342"/>
      <c r="H150" s="342"/>
      <c r="I150" s="342"/>
      <c r="J150" s="343"/>
    </row>
    <row r="151" spans="1:10" ht="36" customHeight="1" x14ac:dyDescent="0.25">
      <c r="A151" s="7" t="s">
        <v>113</v>
      </c>
      <c r="B151" s="124" t="s">
        <v>182</v>
      </c>
      <c r="C151" s="125"/>
      <c r="D151" s="125"/>
      <c r="E151" s="126"/>
      <c r="F151" s="255">
        <v>300672</v>
      </c>
      <c r="G151" s="342"/>
      <c r="H151" s="342"/>
      <c r="I151" s="342"/>
      <c r="J151" s="343"/>
    </row>
    <row r="152" spans="1:10" ht="36" customHeight="1" x14ac:dyDescent="0.25">
      <c r="A152" s="7" t="s">
        <v>113</v>
      </c>
      <c r="B152" s="124" t="s">
        <v>183</v>
      </c>
      <c r="C152" s="125"/>
      <c r="D152" s="125"/>
      <c r="E152" s="126"/>
      <c r="F152" s="255">
        <v>84240</v>
      </c>
      <c r="G152" s="342"/>
      <c r="H152" s="342"/>
      <c r="I152" s="342"/>
      <c r="J152" s="343"/>
    </row>
    <row r="153" spans="1:10" ht="36" customHeight="1" x14ac:dyDescent="0.25">
      <c r="A153" s="7" t="s">
        <v>113</v>
      </c>
      <c r="B153" s="124" t="s">
        <v>184</v>
      </c>
      <c r="C153" s="125"/>
      <c r="D153" s="125"/>
      <c r="E153" s="126"/>
      <c r="F153" s="255">
        <v>111600</v>
      </c>
      <c r="G153" s="342"/>
      <c r="H153" s="342"/>
      <c r="I153" s="342"/>
      <c r="J153" s="343"/>
    </row>
    <row r="154" spans="1:10" ht="36" customHeight="1" x14ac:dyDescent="0.25">
      <c r="A154" s="7" t="s">
        <v>113</v>
      </c>
      <c r="B154" s="419" t="s">
        <v>185</v>
      </c>
      <c r="C154" s="414"/>
      <c r="D154" s="414"/>
      <c r="E154" s="469"/>
      <c r="F154" s="255">
        <v>214560</v>
      </c>
      <c r="G154" s="342"/>
      <c r="H154" s="342"/>
      <c r="I154" s="342"/>
      <c r="J154" s="343"/>
    </row>
    <row r="155" spans="1:10" ht="36" customHeight="1" x14ac:dyDescent="0.25">
      <c r="A155" s="7" t="s">
        <v>113</v>
      </c>
      <c r="B155" s="419" t="s">
        <v>186</v>
      </c>
      <c r="C155" s="414"/>
      <c r="D155" s="414"/>
      <c r="E155" s="469"/>
      <c r="F155" s="255">
        <v>17280</v>
      </c>
      <c r="G155" s="342"/>
      <c r="H155" s="342"/>
      <c r="I155" s="342"/>
      <c r="J155" s="343"/>
    </row>
    <row r="156" spans="1:10" ht="36" customHeight="1" thickBot="1" x14ac:dyDescent="0.3">
      <c r="A156" s="7" t="s">
        <v>113</v>
      </c>
      <c r="B156" s="526" t="s">
        <v>188</v>
      </c>
      <c r="C156" s="527"/>
      <c r="D156" s="527"/>
      <c r="E156" s="528"/>
      <c r="F156" s="255">
        <v>88560</v>
      </c>
      <c r="G156" s="342"/>
      <c r="H156" s="342"/>
      <c r="I156" s="342"/>
      <c r="J156" s="343"/>
    </row>
    <row r="157" spans="1:10" ht="22.5" customHeight="1" x14ac:dyDescent="0.25">
      <c r="A157" s="7" t="s">
        <v>111</v>
      </c>
      <c r="B157" s="537" t="s">
        <v>190</v>
      </c>
      <c r="C157" s="538"/>
      <c r="D157" s="538"/>
      <c r="E157" s="538"/>
      <c r="F157" s="538"/>
      <c r="G157" s="538"/>
      <c r="H157" s="538"/>
      <c r="I157" s="538"/>
      <c r="J157" s="539"/>
    </row>
    <row r="158" spans="1:10" ht="36" customHeight="1" thickBot="1" x14ac:dyDescent="0.3">
      <c r="A158" s="7"/>
      <c r="B158" s="145" t="s">
        <v>172</v>
      </c>
      <c r="C158" s="146"/>
      <c r="D158" s="146"/>
      <c r="E158" s="147"/>
      <c r="F158" s="272">
        <v>40</v>
      </c>
      <c r="G158" s="516"/>
      <c r="H158" s="516"/>
      <c r="I158" s="516"/>
      <c r="J158" s="517"/>
    </row>
    <row r="159" spans="1:10" ht="36" customHeight="1" thickBot="1" x14ac:dyDescent="0.3">
      <c r="A159" s="7"/>
      <c r="B159" s="18" t="s">
        <v>189</v>
      </c>
      <c r="C159" s="19"/>
      <c r="D159" s="19"/>
      <c r="E159" s="20"/>
      <c r="F159" s="439"/>
      <c r="G159" s="440"/>
      <c r="H159" s="440"/>
      <c r="I159" s="440"/>
      <c r="J159" s="441"/>
    </row>
    <row r="160" spans="1:10" ht="36" customHeight="1" thickBot="1" x14ac:dyDescent="0.3">
      <c r="A160" s="7"/>
      <c r="B160" s="159" t="s">
        <v>190</v>
      </c>
      <c r="C160" s="160"/>
      <c r="D160" s="160"/>
      <c r="E160" s="160"/>
      <c r="F160" s="160"/>
      <c r="G160" s="160"/>
      <c r="H160" s="160"/>
      <c r="I160" s="160"/>
      <c r="J160" s="161"/>
    </row>
    <row r="161" spans="1:10" ht="36" customHeight="1" x14ac:dyDescent="0.25">
      <c r="A161" s="7"/>
      <c r="B161" s="153" t="s">
        <v>191</v>
      </c>
      <c r="C161" s="154"/>
      <c r="D161" s="154"/>
      <c r="E161" s="155"/>
      <c r="F161" s="263">
        <v>60</v>
      </c>
      <c r="G161" s="446"/>
      <c r="H161" s="446"/>
      <c r="I161" s="446"/>
      <c r="J161" s="447"/>
    </row>
    <row r="162" spans="1:10" ht="36" customHeight="1" x14ac:dyDescent="0.25">
      <c r="A162" s="7"/>
      <c r="B162" s="124" t="s">
        <v>192</v>
      </c>
      <c r="C162" s="125"/>
      <c r="D162" s="125"/>
      <c r="E162" s="126"/>
      <c r="F162" s="255">
        <v>99</v>
      </c>
      <c r="G162" s="342"/>
      <c r="H162" s="342"/>
      <c r="I162" s="342"/>
      <c r="J162" s="343"/>
    </row>
    <row r="163" spans="1:10" ht="36" customHeight="1" thickBot="1" x14ac:dyDescent="0.3">
      <c r="A163" s="7"/>
      <c r="B163" s="124" t="s">
        <v>193</v>
      </c>
      <c r="C163" s="125"/>
      <c r="D163" s="125"/>
      <c r="E163" s="126"/>
      <c r="F163" s="272">
        <v>150</v>
      </c>
      <c r="G163" s="516"/>
      <c r="H163" s="516"/>
      <c r="I163" s="516"/>
      <c r="J163" s="517"/>
    </row>
    <row r="164" spans="1:10" ht="36" customHeight="1" thickBot="1" x14ac:dyDescent="0.3">
      <c r="A164" s="7"/>
      <c r="B164" s="130" t="s">
        <v>194</v>
      </c>
      <c r="C164" s="131"/>
      <c r="D164" s="131"/>
      <c r="E164" s="132"/>
      <c r="F164" s="534"/>
      <c r="G164" s="535"/>
      <c r="H164" s="535"/>
      <c r="I164" s="535"/>
      <c r="J164" s="536"/>
    </row>
    <row r="165" spans="1:10" ht="36" customHeight="1" x14ac:dyDescent="0.25">
      <c r="A165" s="7" t="s">
        <v>111</v>
      </c>
      <c r="B165" s="419" t="s">
        <v>266</v>
      </c>
      <c r="C165" s="414"/>
      <c r="D165" s="414"/>
      <c r="E165" s="469"/>
      <c r="F165" s="255">
        <v>70020</v>
      </c>
      <c r="G165" s="342"/>
      <c r="H165" s="342"/>
      <c r="I165" s="342"/>
      <c r="J165" s="343"/>
    </row>
    <row r="166" spans="1:10" ht="36" customHeight="1" x14ac:dyDescent="0.25">
      <c r="A166" s="7" t="s">
        <v>111</v>
      </c>
      <c r="B166" s="124" t="s">
        <v>196</v>
      </c>
      <c r="C166" s="125"/>
      <c r="D166" s="125"/>
      <c r="E166" s="126"/>
      <c r="F166" s="255">
        <v>43488</v>
      </c>
      <c r="G166" s="342"/>
      <c r="H166" s="342"/>
      <c r="I166" s="342"/>
      <c r="J166" s="343"/>
    </row>
    <row r="167" spans="1:10" ht="36" customHeight="1" x14ac:dyDescent="0.25">
      <c r="A167" s="7" t="s">
        <v>113</v>
      </c>
      <c r="B167" s="124" t="s">
        <v>315</v>
      </c>
      <c r="C167" s="125"/>
      <c r="D167" s="125"/>
      <c r="E167" s="126"/>
      <c r="F167" s="255">
        <v>175680</v>
      </c>
      <c r="G167" s="342"/>
      <c r="H167" s="342"/>
      <c r="I167" s="342"/>
      <c r="J167" s="343"/>
    </row>
    <row r="168" spans="1:10" ht="36" customHeight="1" thickBot="1" x14ac:dyDescent="0.3">
      <c r="A168" s="7"/>
      <c r="B168" s="124" t="s">
        <v>201</v>
      </c>
      <c r="C168" s="125"/>
      <c r="D168" s="125"/>
      <c r="E168" s="126"/>
      <c r="F168" s="258">
        <v>47412</v>
      </c>
      <c r="G168" s="453"/>
      <c r="H168" s="453"/>
      <c r="I168" s="453"/>
      <c r="J168" s="454"/>
    </row>
    <row r="169" spans="1:10" ht="54" customHeight="1" thickBot="1" x14ac:dyDescent="0.3">
      <c r="A169" s="7"/>
      <c r="B169" s="402" t="s">
        <v>202</v>
      </c>
      <c r="C169" s="403"/>
      <c r="D169" s="403"/>
      <c r="E169" s="404"/>
      <c r="F169" s="256"/>
      <c r="G169" s="357"/>
      <c r="H169" s="357"/>
      <c r="I169" s="357"/>
      <c r="J169" s="358"/>
    </row>
    <row r="170" spans="1:10" ht="28.5" customHeight="1" thickBot="1" x14ac:dyDescent="0.3">
      <c r="A170" s="7"/>
      <c r="B170" s="411" t="s">
        <v>190</v>
      </c>
      <c r="C170" s="412"/>
      <c r="D170" s="412"/>
      <c r="E170" s="412"/>
      <c r="F170" s="412"/>
      <c r="G170" s="412"/>
      <c r="H170" s="412"/>
      <c r="I170" s="412"/>
      <c r="J170" s="413"/>
    </row>
    <row r="171" spans="1:10" ht="28.5" customHeight="1" x14ac:dyDescent="0.25">
      <c r="A171" s="7"/>
      <c r="B171" s="139" t="s">
        <v>203</v>
      </c>
      <c r="C171" s="140"/>
      <c r="D171" s="140"/>
      <c r="E171" s="141"/>
      <c r="F171" s="142">
        <v>150</v>
      </c>
      <c r="G171" s="143"/>
      <c r="H171" s="143"/>
      <c r="I171" s="143"/>
      <c r="J171" s="144"/>
    </row>
    <row r="172" spans="1:10" ht="28.5" customHeight="1" x14ac:dyDescent="0.25">
      <c r="A172" s="7"/>
      <c r="B172" s="124" t="s">
        <v>204</v>
      </c>
      <c r="C172" s="125"/>
      <c r="D172" s="125"/>
      <c r="E172" s="126"/>
      <c r="F172" s="127">
        <v>60</v>
      </c>
      <c r="G172" s="128"/>
      <c r="H172" s="128"/>
      <c r="I172" s="128"/>
      <c r="J172" s="129"/>
    </row>
    <row r="173" spans="1:10" ht="28.5" customHeight="1" x14ac:dyDescent="0.25">
      <c r="A173" s="7"/>
      <c r="B173" s="124" t="s">
        <v>205</v>
      </c>
      <c r="C173" s="125"/>
      <c r="D173" s="125"/>
      <c r="E173" s="126"/>
      <c r="F173" s="127">
        <v>60</v>
      </c>
      <c r="G173" s="128"/>
      <c r="H173" s="128"/>
      <c r="I173" s="128"/>
      <c r="J173" s="129"/>
    </row>
    <row r="174" spans="1:10" ht="28.5" customHeight="1" x14ac:dyDescent="0.25">
      <c r="A174" s="7"/>
      <c r="B174" s="124" t="s">
        <v>206</v>
      </c>
      <c r="C174" s="125"/>
      <c r="D174" s="125"/>
      <c r="E174" s="126"/>
      <c r="F174" s="142">
        <v>150</v>
      </c>
      <c r="G174" s="143"/>
      <c r="H174" s="143"/>
      <c r="I174" s="143"/>
      <c r="J174" s="144"/>
    </row>
    <row r="175" spans="1:10" ht="28.5" customHeight="1" thickBot="1" x14ac:dyDescent="0.3">
      <c r="A175" s="7"/>
      <c r="B175" s="124" t="s">
        <v>207</v>
      </c>
      <c r="C175" s="125"/>
      <c r="D175" s="125"/>
      <c r="E175" s="126"/>
      <c r="F175" s="142">
        <v>150</v>
      </c>
      <c r="G175" s="143"/>
      <c r="H175" s="143"/>
      <c r="I175" s="143"/>
      <c r="J175" s="144"/>
    </row>
    <row r="176" spans="1:10" ht="24" customHeight="1" thickBot="1" x14ac:dyDescent="0.3">
      <c r="A176" s="7"/>
      <c r="B176" s="115"/>
      <c r="C176" s="116"/>
      <c r="D176" s="116"/>
      <c r="E176" s="117"/>
      <c r="F176" s="254"/>
      <c r="G176" s="290"/>
      <c r="H176" s="290"/>
      <c r="I176" s="290"/>
      <c r="J176" s="291"/>
    </row>
    <row r="177" spans="1:10" ht="21" customHeight="1" x14ac:dyDescent="0.25">
      <c r="A177" s="7"/>
      <c r="B177" s="25"/>
      <c r="C177" s="26"/>
      <c r="D177" s="26"/>
      <c r="E177" s="26"/>
      <c r="F177" s="27"/>
      <c r="G177" s="27"/>
      <c r="H177" s="27"/>
      <c r="I177" s="27"/>
      <c r="J177" s="27"/>
    </row>
    <row r="178" spans="1:10" ht="67.5" customHeight="1" x14ac:dyDescent="0.25">
      <c r="A178" s="7"/>
      <c r="B178" s="121" t="s">
        <v>319</v>
      </c>
      <c r="C178" s="121"/>
      <c r="D178" s="121"/>
      <c r="E178" s="121"/>
      <c r="F178" s="121"/>
      <c r="G178" s="121"/>
      <c r="H178" s="121"/>
      <c r="I178" s="121"/>
      <c r="J178" s="121"/>
    </row>
    <row r="179" spans="1:10" ht="21" x14ac:dyDescent="0.25">
      <c r="A179" s="7" t="s">
        <v>113</v>
      </c>
      <c r="B179" s="122" t="s">
        <v>210</v>
      </c>
      <c r="C179" s="122"/>
      <c r="D179" s="122"/>
      <c r="E179" s="122"/>
      <c r="F179" s="122"/>
      <c r="G179" s="122"/>
      <c r="H179" s="122"/>
      <c r="I179" s="122"/>
      <c r="J179" s="122"/>
    </row>
    <row r="180" spans="1:10" s="41" customFormat="1" ht="20.100000000000001" customHeight="1" x14ac:dyDescent="0.25">
      <c r="B180" s="75"/>
      <c r="F180" s="76"/>
      <c r="G180" s="76"/>
      <c r="H180" s="76"/>
      <c r="I180" s="76"/>
      <c r="J180" s="76"/>
    </row>
    <row r="181" spans="1:10" s="50" customFormat="1" ht="36" customHeight="1" thickBot="1" x14ac:dyDescent="0.3">
      <c r="B181" s="324" t="s">
        <v>254</v>
      </c>
      <c r="C181" s="324"/>
      <c r="D181" s="324"/>
      <c r="E181" s="324"/>
      <c r="F181" s="324"/>
      <c r="G181" s="324"/>
      <c r="H181" s="324"/>
      <c r="I181" s="324"/>
    </row>
    <row r="182" spans="1:10" s="30" customFormat="1" ht="36" customHeight="1" thickBot="1" x14ac:dyDescent="0.3">
      <c r="B182" s="325" t="s">
        <v>255</v>
      </c>
      <c r="C182" s="326"/>
      <c r="D182" s="326"/>
      <c r="E182" s="326"/>
      <c r="F182" s="326"/>
      <c r="G182" s="326"/>
      <c r="H182" s="326"/>
      <c r="I182" s="327"/>
    </row>
    <row r="183" spans="1:10" ht="84" customHeight="1" thickBot="1" x14ac:dyDescent="0.3">
      <c r="B183" s="350" t="s">
        <v>256</v>
      </c>
      <c r="C183" s="351"/>
      <c r="D183" s="352" t="s">
        <v>257</v>
      </c>
      <c r="E183" s="333"/>
      <c r="F183" s="334"/>
      <c r="G183" s="333" t="s">
        <v>258</v>
      </c>
      <c r="H183" s="333"/>
      <c r="I183" s="334"/>
      <c r="J183" s="8"/>
    </row>
    <row r="184" spans="1:10" ht="36" customHeight="1" x14ac:dyDescent="0.25">
      <c r="B184" s="353" t="s">
        <v>259</v>
      </c>
      <c r="C184" s="354"/>
      <c r="D184" s="312" t="s">
        <v>260</v>
      </c>
      <c r="E184" s="312"/>
      <c r="F184" s="312"/>
      <c r="G184" s="355">
        <v>2343</v>
      </c>
      <c r="H184" s="312"/>
      <c r="I184" s="313"/>
      <c r="J184" s="8"/>
    </row>
    <row r="185" spans="1:10" ht="36" customHeight="1" x14ac:dyDescent="0.25">
      <c r="B185" s="347" t="s">
        <v>261</v>
      </c>
      <c r="C185" s="348"/>
      <c r="D185" s="317"/>
      <c r="E185" s="317"/>
      <c r="F185" s="317"/>
      <c r="G185" s="349">
        <v>1701</v>
      </c>
      <c r="H185" s="317"/>
      <c r="I185" s="318"/>
      <c r="J185" s="8"/>
    </row>
    <row r="186" spans="1:10" ht="36" customHeight="1" x14ac:dyDescent="0.25">
      <c r="B186" s="347" t="s">
        <v>262</v>
      </c>
      <c r="C186" s="348"/>
      <c r="D186" s="317"/>
      <c r="E186" s="317"/>
      <c r="F186" s="317"/>
      <c r="G186" s="349">
        <v>1542</v>
      </c>
      <c r="H186" s="317"/>
      <c r="I186" s="318"/>
      <c r="J186" s="8"/>
    </row>
    <row r="187" spans="1:10" ht="54" customHeight="1" x14ac:dyDescent="0.25">
      <c r="B187" s="347" t="s">
        <v>263</v>
      </c>
      <c r="C187" s="348"/>
      <c r="D187" s="317"/>
      <c r="E187" s="317"/>
      <c r="F187" s="317"/>
      <c r="G187" s="349">
        <v>1380</v>
      </c>
      <c r="H187" s="317"/>
      <c r="I187" s="318"/>
      <c r="J187" s="8"/>
    </row>
    <row r="188" spans="1:10" ht="16.5" customHeight="1" x14ac:dyDescent="0.25">
      <c r="B188" s="61"/>
      <c r="C188" s="61"/>
      <c r="D188" s="62"/>
      <c r="E188" s="62"/>
      <c r="F188" s="62"/>
      <c r="G188" s="63"/>
      <c r="H188" s="62"/>
      <c r="I188" s="62"/>
      <c r="J188" s="8"/>
    </row>
    <row r="189" spans="1:10" ht="40.5" customHeight="1" x14ac:dyDescent="0.25">
      <c r="A189" s="7"/>
      <c r="B189" s="123" t="s">
        <v>211</v>
      </c>
      <c r="C189" s="123"/>
      <c r="D189" s="123"/>
      <c r="E189" s="123"/>
      <c r="F189" s="123"/>
      <c r="G189" s="123"/>
      <c r="H189" s="123"/>
      <c r="I189" s="123"/>
      <c r="J189" s="123"/>
    </row>
    <row r="190" spans="1:10" ht="23.25" x14ac:dyDescent="0.25">
      <c r="A190" s="401" t="s">
        <v>320</v>
      </c>
      <c r="B190" s="401"/>
      <c r="C190" s="401"/>
      <c r="D190" s="401"/>
      <c r="E190" s="401"/>
      <c r="F190" s="401"/>
      <c r="G190" s="401"/>
      <c r="H190" s="401"/>
      <c r="I190" s="8"/>
      <c r="J190" s="8"/>
    </row>
    <row r="191" spans="1:10" ht="25.5" x14ac:dyDescent="0.35">
      <c r="A191" s="400" t="s">
        <v>321</v>
      </c>
      <c r="B191" s="400"/>
      <c r="C191" s="400"/>
      <c r="D191" s="400"/>
      <c r="E191" s="64" t="s">
        <v>322</v>
      </c>
      <c r="F191" s="65"/>
      <c r="G191" s="65"/>
      <c r="H191" s="8"/>
      <c r="I191" s="8"/>
      <c r="J191" s="8"/>
    </row>
    <row r="192" spans="1:10" ht="25.5" x14ac:dyDescent="0.35">
      <c r="A192" s="398" t="s">
        <v>323</v>
      </c>
      <c r="B192" s="398"/>
      <c r="C192" s="398"/>
      <c r="D192" s="398"/>
      <c r="E192" s="66">
        <v>1</v>
      </c>
      <c r="F192" s="65"/>
      <c r="G192" s="65"/>
      <c r="H192" s="8"/>
      <c r="I192" s="8"/>
      <c r="J192" s="8"/>
    </row>
    <row r="193" spans="1:10" ht="25.5" x14ac:dyDescent="0.35">
      <c r="A193" s="398">
        <v>2</v>
      </c>
      <c r="B193" s="398"/>
      <c r="C193" s="398"/>
      <c r="D193" s="398"/>
      <c r="E193" s="67">
        <v>1.1000000000000001</v>
      </c>
      <c r="F193" s="65"/>
      <c r="G193" s="65"/>
      <c r="H193" s="8"/>
      <c r="I193" s="8"/>
      <c r="J193" s="8"/>
    </row>
    <row r="194" spans="1:10" ht="25.5" x14ac:dyDescent="0.35">
      <c r="A194" s="398">
        <v>3</v>
      </c>
      <c r="B194" s="398"/>
      <c r="C194" s="398"/>
      <c r="D194" s="398"/>
      <c r="E194" s="67">
        <v>1.2</v>
      </c>
      <c r="F194" s="65"/>
      <c r="G194" s="65"/>
      <c r="H194" s="8"/>
      <c r="I194" s="8"/>
      <c r="J194" s="8"/>
    </row>
    <row r="195" spans="1:10" ht="25.5" x14ac:dyDescent="0.35">
      <c r="A195" s="398" t="s">
        <v>324</v>
      </c>
      <c r="B195" s="398"/>
      <c r="C195" s="398"/>
      <c r="D195" s="398"/>
      <c r="E195" s="67">
        <v>1.25</v>
      </c>
      <c r="F195" s="65"/>
      <c r="G195" s="65"/>
      <c r="H195" s="8"/>
      <c r="I195" s="8"/>
      <c r="J195" s="8"/>
    </row>
    <row r="196" spans="1:10" ht="25.5" x14ac:dyDescent="0.35">
      <c r="A196" s="398" t="s">
        <v>325</v>
      </c>
      <c r="B196" s="398"/>
      <c r="C196" s="398"/>
      <c r="D196" s="398"/>
      <c r="E196" s="67">
        <v>1.3</v>
      </c>
      <c r="F196" s="65"/>
      <c r="G196" s="65"/>
      <c r="H196" s="8"/>
      <c r="I196" s="8"/>
      <c r="J196" s="8"/>
    </row>
    <row r="197" spans="1:10" ht="25.5" x14ac:dyDescent="0.35">
      <c r="A197" s="398" t="s">
        <v>326</v>
      </c>
      <c r="B197" s="398"/>
      <c r="C197" s="398"/>
      <c r="D197" s="398"/>
      <c r="E197" s="67">
        <v>1.35</v>
      </c>
      <c r="F197" s="65"/>
      <c r="G197" s="65"/>
      <c r="H197" s="8"/>
      <c r="I197" s="8"/>
      <c r="J197" s="8"/>
    </row>
    <row r="198" spans="1:10" ht="25.5" x14ac:dyDescent="0.35">
      <c r="A198" s="398" t="s">
        <v>327</v>
      </c>
      <c r="B198" s="398"/>
      <c r="C198" s="398"/>
      <c r="D198" s="398"/>
      <c r="E198" s="67">
        <v>1.4</v>
      </c>
      <c r="F198" s="65"/>
      <c r="G198" s="65"/>
      <c r="H198" s="8"/>
      <c r="I198" s="8"/>
      <c r="J198" s="8"/>
    </row>
    <row r="199" spans="1:10" ht="25.5" x14ac:dyDescent="0.35">
      <c r="A199" s="398" t="s">
        <v>328</v>
      </c>
      <c r="B199" s="398"/>
      <c r="C199" s="398"/>
      <c r="D199" s="398"/>
      <c r="E199" s="67">
        <v>1.45</v>
      </c>
      <c r="F199" s="65"/>
      <c r="G199" s="65"/>
      <c r="H199" s="8"/>
      <c r="I199" s="8"/>
      <c r="J199" s="8"/>
    </row>
    <row r="200" spans="1:10" ht="25.5" x14ac:dyDescent="0.35">
      <c r="A200" s="398" t="s">
        <v>329</v>
      </c>
      <c r="B200" s="398"/>
      <c r="C200" s="398"/>
      <c r="D200" s="398"/>
      <c r="E200" s="67">
        <v>1.5</v>
      </c>
      <c r="F200" s="65"/>
      <c r="G200" s="65"/>
      <c r="H200" s="8"/>
      <c r="I200" s="8"/>
      <c r="J200" s="8"/>
    </row>
    <row r="201" spans="1:10" ht="25.5" x14ac:dyDescent="0.35">
      <c r="A201" s="398" t="s">
        <v>330</v>
      </c>
      <c r="B201" s="398"/>
      <c r="C201" s="398"/>
      <c r="D201" s="398"/>
      <c r="E201" s="67">
        <v>2</v>
      </c>
      <c r="F201" s="65"/>
      <c r="G201" s="65"/>
      <c r="H201" s="8"/>
      <c r="I201" s="8"/>
      <c r="J201" s="8"/>
    </row>
    <row r="202" spans="1:10" ht="53.25" customHeight="1" x14ac:dyDescent="0.25">
      <c r="A202" s="399" t="s">
        <v>525</v>
      </c>
      <c r="B202" s="399"/>
      <c r="C202" s="399"/>
      <c r="D202" s="399"/>
      <c r="E202" s="399"/>
      <c r="F202" s="399"/>
      <c r="G202" s="399"/>
      <c r="H202" s="399"/>
      <c r="I202" s="8"/>
      <c r="J202" s="8"/>
    </row>
  </sheetData>
  <sheetProtection selectLockedCells="1" selectUnlockedCells="1"/>
  <mergeCells count="36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J157"/>
    <mergeCell ref="B158:E158"/>
    <mergeCell ref="F158:J158"/>
    <mergeCell ref="F159:J159"/>
    <mergeCell ref="B153:E153"/>
    <mergeCell ref="F153:J153"/>
    <mergeCell ref="B154:E154"/>
    <mergeCell ref="F154:J154"/>
    <mergeCell ref="B155:E155"/>
    <mergeCell ref="F155:J155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78:J178"/>
    <mergeCell ref="B179:J179"/>
    <mergeCell ref="B181:I181"/>
    <mergeCell ref="B182:I182"/>
    <mergeCell ref="B183:C183"/>
    <mergeCell ref="D183:F183"/>
    <mergeCell ref="G183:I183"/>
    <mergeCell ref="B174:E174"/>
    <mergeCell ref="F174:J174"/>
    <mergeCell ref="B175:E175"/>
    <mergeCell ref="F175:J175"/>
    <mergeCell ref="B176:E176"/>
    <mergeCell ref="F176:J176"/>
    <mergeCell ref="B184:C184"/>
    <mergeCell ref="D184:F187"/>
    <mergeCell ref="G184:I184"/>
    <mergeCell ref="B185:C185"/>
    <mergeCell ref="G185:I185"/>
    <mergeCell ref="B186:C186"/>
    <mergeCell ref="G186:I186"/>
    <mergeCell ref="B187:C187"/>
    <mergeCell ref="G187:I187"/>
    <mergeCell ref="A201:D201"/>
    <mergeCell ref="A202:H202"/>
    <mergeCell ref="A195:D195"/>
    <mergeCell ref="A196:D196"/>
    <mergeCell ref="A197:D197"/>
    <mergeCell ref="A198:D198"/>
    <mergeCell ref="A199:D199"/>
    <mergeCell ref="A200:D200"/>
    <mergeCell ref="B189:J189"/>
    <mergeCell ref="A190:H190"/>
    <mergeCell ref="A191:D191"/>
    <mergeCell ref="A192:D192"/>
    <mergeCell ref="A193:D193"/>
    <mergeCell ref="A194:D19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82" activePane="bottomLeft" state="frozen"/>
      <selection activeCell="F133" sqref="F133:J134"/>
      <selection pane="bottomLeft" activeCell="F88" sqref="F88:J88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96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62640</v>
      </c>
      <c r="G8" s="16">
        <f>H8*1.1</f>
        <v>57420.000000000007</v>
      </c>
      <c r="H8" s="16">
        <v>52200</v>
      </c>
      <c r="I8" s="16">
        <f>H8*0.75</f>
        <v>39150</v>
      </c>
      <c r="J8" s="16">
        <f>H8*0.5</f>
        <v>26100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87696</v>
      </c>
      <c r="G9" s="17">
        <f>H9*1.1</f>
        <v>80388</v>
      </c>
      <c r="H9" s="17">
        <v>73080</v>
      </c>
      <c r="I9" s="17">
        <f>H9*0.75</f>
        <v>54810</v>
      </c>
      <c r="J9" s="17">
        <f>H9*0.5</f>
        <v>36540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73440</v>
      </c>
      <c r="G11" s="16">
        <f>H11*1.1</f>
        <v>67320</v>
      </c>
      <c r="H11" s="16">
        <v>61200</v>
      </c>
      <c r="I11" s="16">
        <f>H11*0.75</f>
        <v>45900</v>
      </c>
      <c r="J11" s="16">
        <f>H11*0.5</f>
        <v>30600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102816</v>
      </c>
      <c r="G12" s="17">
        <f>H12*1.1</f>
        <v>94248.000000000015</v>
      </c>
      <c r="H12" s="17">
        <v>85680</v>
      </c>
      <c r="I12" s="17">
        <f>H12*0.75</f>
        <v>64260</v>
      </c>
      <c r="J12" s="17">
        <f>H12*0.5</f>
        <v>42840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9900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14400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1800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2520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7.5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"&amp;MIN(F21:F50)&amp;" до "&amp;MAX(F21:F50)</f>
        <v>Цена от 9000 до 270000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9000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18000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27000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36000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45000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54000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63000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72000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81000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90000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99000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108000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117000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126000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135000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144000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153000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162000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171000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180000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189000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198000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207000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216000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225000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234000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243000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252000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261000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270000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2880 до 33912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9540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4500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26424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6264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7956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2880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2880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5760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8640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33912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4500 до 90000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27900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2790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12600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78012</v>
      </c>
      <c r="G69" s="166"/>
      <c r="H69" s="166"/>
      <c r="I69" s="166"/>
      <c r="J69" s="167"/>
    </row>
    <row r="70" spans="1:10" ht="24" thickBot="1" x14ac:dyDescent="0.3">
      <c r="A70" s="7"/>
      <c r="B70" s="248"/>
      <c r="C70" s="249"/>
      <c r="D70" s="249"/>
      <c r="E70" s="250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507" t="s">
        <v>160</v>
      </c>
      <c r="C71" s="508"/>
      <c r="D71" s="508"/>
      <c r="E71" s="509"/>
      <c r="F71" s="264">
        <v>23400</v>
      </c>
      <c r="G71" s="208"/>
      <c r="H71" s="208"/>
      <c r="I71" s="208"/>
      <c r="J71" s="209"/>
    </row>
    <row r="72" spans="1:10" ht="36" customHeight="1" x14ac:dyDescent="0.25">
      <c r="A72" s="7" t="s">
        <v>111</v>
      </c>
      <c r="B72" s="419" t="s">
        <v>161</v>
      </c>
      <c r="C72" s="414"/>
      <c r="D72" s="414"/>
      <c r="E72" s="469"/>
      <c r="F72" s="342">
        <v>12600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162</v>
      </c>
      <c r="C73" s="414"/>
      <c r="D73" s="414"/>
      <c r="E73" s="469"/>
      <c r="F73" s="342">
        <v>45000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163</v>
      </c>
      <c r="C74" s="414"/>
      <c r="D74" s="414"/>
      <c r="E74" s="469"/>
      <c r="F74" s="342">
        <v>45000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419" t="s">
        <v>164</v>
      </c>
      <c r="C75" s="414"/>
      <c r="D75" s="414"/>
      <c r="E75" s="469"/>
      <c r="F75" s="342">
        <v>54000</v>
      </c>
      <c r="G75" s="342"/>
      <c r="H75" s="342"/>
      <c r="I75" s="342"/>
      <c r="J75" s="343"/>
    </row>
    <row r="76" spans="1:10" ht="36" customHeight="1" x14ac:dyDescent="0.25">
      <c r="A76" s="7" t="s">
        <v>111</v>
      </c>
      <c r="B76" s="419" t="s">
        <v>165</v>
      </c>
      <c r="C76" s="414"/>
      <c r="D76" s="414"/>
      <c r="E76" s="469"/>
      <c r="F76" s="342">
        <v>18000</v>
      </c>
      <c r="G76" s="342"/>
      <c r="H76" s="342"/>
      <c r="I76" s="342"/>
      <c r="J76" s="343"/>
    </row>
    <row r="77" spans="1:10" ht="36" customHeight="1" x14ac:dyDescent="0.25">
      <c r="A77" s="7" t="s">
        <v>111</v>
      </c>
      <c r="B77" s="419" t="s">
        <v>166</v>
      </c>
      <c r="C77" s="414"/>
      <c r="D77" s="414"/>
      <c r="E77" s="469"/>
      <c r="F77" s="342">
        <v>14400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419" t="s">
        <v>167</v>
      </c>
      <c r="C78" s="414"/>
      <c r="D78" s="414"/>
      <c r="E78" s="469"/>
      <c r="F78" s="342">
        <v>48600</v>
      </c>
      <c r="G78" s="342"/>
      <c r="H78" s="342"/>
      <c r="I78" s="342"/>
      <c r="J78" s="343"/>
    </row>
    <row r="79" spans="1:10" ht="36" customHeight="1" x14ac:dyDescent="0.25">
      <c r="A79" s="7"/>
      <c r="B79" s="419" t="s">
        <v>168</v>
      </c>
      <c r="C79" s="414"/>
      <c r="D79" s="414"/>
      <c r="E79" s="469"/>
      <c r="F79" s="342">
        <v>81000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419" t="s">
        <v>169</v>
      </c>
      <c r="C80" s="414"/>
      <c r="D80" s="414"/>
      <c r="E80" s="469"/>
      <c r="F80" s="342">
        <v>4500</v>
      </c>
      <c r="G80" s="342"/>
      <c r="H80" s="342"/>
      <c r="I80" s="342"/>
      <c r="J80" s="343"/>
    </row>
    <row r="81" spans="1:10" ht="36" customHeight="1" x14ac:dyDescent="0.25">
      <c r="A81" s="7"/>
      <c r="B81" s="419" t="s">
        <v>170</v>
      </c>
      <c r="C81" s="414"/>
      <c r="D81" s="414"/>
      <c r="E81" s="469"/>
      <c r="F81" s="342">
        <v>21600</v>
      </c>
      <c r="G81" s="342"/>
      <c r="H81" s="342"/>
      <c r="I81" s="342"/>
      <c r="J81" s="343"/>
    </row>
    <row r="82" spans="1:10" ht="36" customHeight="1" x14ac:dyDescent="0.25">
      <c r="B82" s="419" t="s">
        <v>171</v>
      </c>
      <c r="C82" s="414"/>
      <c r="D82" s="414"/>
      <c r="E82" s="469"/>
      <c r="F82" s="342">
        <v>18000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419" t="s">
        <v>172</v>
      </c>
      <c r="C83" s="414"/>
      <c r="D83" s="414"/>
      <c r="E83" s="469"/>
      <c r="F83" s="342">
        <v>90000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419" t="s">
        <v>173</v>
      </c>
      <c r="C84" s="414"/>
      <c r="D84" s="414"/>
      <c r="E84" s="469"/>
      <c r="F84" s="342">
        <v>7200</v>
      </c>
      <c r="G84" s="342"/>
      <c r="H84" s="342"/>
      <c r="I84" s="342"/>
      <c r="J84" s="343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342">
        <v>9900</v>
      </c>
      <c r="G85" s="342"/>
      <c r="H85" s="342"/>
      <c r="I85" s="342"/>
      <c r="J85" s="343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342">
        <v>66600</v>
      </c>
      <c r="G86" s="342"/>
      <c r="H86" s="342"/>
      <c r="I86" s="342"/>
      <c r="J86" s="343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342">
        <v>25200</v>
      </c>
      <c r="G87" s="342"/>
      <c r="H87" s="342"/>
      <c r="I87" s="342"/>
      <c r="J87" s="343"/>
    </row>
    <row r="88" spans="1:10" ht="36" customHeight="1" x14ac:dyDescent="0.25">
      <c r="A88" s="7"/>
      <c r="B88" s="145" t="s">
        <v>177</v>
      </c>
      <c r="C88" s="146"/>
      <c r="D88" s="146"/>
      <c r="E88" s="146"/>
      <c r="F88" s="342">
        <v>60012</v>
      </c>
      <c r="G88" s="342"/>
      <c r="H88" s="342"/>
      <c r="I88" s="342"/>
      <c r="J88" s="343"/>
    </row>
    <row r="89" spans="1:10" ht="36" customHeight="1" x14ac:dyDescent="0.25">
      <c r="A89" s="7" t="s">
        <v>113</v>
      </c>
      <c r="B89" s="529" t="s">
        <v>178</v>
      </c>
      <c r="C89" s="530"/>
      <c r="D89" s="530"/>
      <c r="E89" s="544"/>
      <c r="F89" s="255">
        <v>33120</v>
      </c>
      <c r="G89" s="342"/>
      <c r="H89" s="342"/>
      <c r="I89" s="342"/>
      <c r="J89" s="343"/>
    </row>
    <row r="90" spans="1:10" ht="36" customHeight="1" x14ac:dyDescent="0.25">
      <c r="A90" s="7" t="s">
        <v>113</v>
      </c>
      <c r="B90" s="419" t="s">
        <v>179</v>
      </c>
      <c r="C90" s="414"/>
      <c r="D90" s="414"/>
      <c r="E90" s="469"/>
      <c r="F90" s="342">
        <v>18000</v>
      </c>
      <c r="G90" s="342"/>
      <c r="H90" s="342"/>
      <c r="I90" s="342"/>
      <c r="J90" s="343"/>
    </row>
    <row r="91" spans="1:10" ht="36" customHeight="1" x14ac:dyDescent="0.25">
      <c r="A91" s="7" t="s">
        <v>113</v>
      </c>
      <c r="B91" s="419" t="s">
        <v>180</v>
      </c>
      <c r="C91" s="414"/>
      <c r="D91" s="414"/>
      <c r="E91" s="469"/>
      <c r="F91" s="525">
        <v>63360</v>
      </c>
      <c r="G91" s="169"/>
      <c r="H91" s="169"/>
      <c r="I91" s="169"/>
      <c r="J91" s="184"/>
    </row>
    <row r="92" spans="1:10" ht="36" customHeight="1" x14ac:dyDescent="0.25">
      <c r="A92" s="7" t="s">
        <v>113</v>
      </c>
      <c r="B92" s="419" t="s">
        <v>181</v>
      </c>
      <c r="C92" s="414"/>
      <c r="D92" s="414"/>
      <c r="E92" s="469"/>
      <c r="F92" s="525">
        <v>63360</v>
      </c>
      <c r="G92" s="169"/>
      <c r="H92" s="169"/>
      <c r="I92" s="169"/>
      <c r="J92" s="184"/>
    </row>
    <row r="93" spans="1:10" ht="36" customHeight="1" x14ac:dyDescent="0.25">
      <c r="A93" s="7" t="s">
        <v>113</v>
      </c>
      <c r="B93" s="419" t="s">
        <v>182</v>
      </c>
      <c r="C93" s="414"/>
      <c r="D93" s="414"/>
      <c r="E93" s="469"/>
      <c r="F93" s="525">
        <v>76032</v>
      </c>
      <c r="G93" s="169"/>
      <c r="H93" s="169"/>
      <c r="I93" s="169"/>
      <c r="J93" s="184"/>
    </row>
    <row r="94" spans="1:10" ht="36" customHeight="1" x14ac:dyDescent="0.25">
      <c r="A94" s="7" t="s">
        <v>113</v>
      </c>
      <c r="B94" s="419" t="s">
        <v>183</v>
      </c>
      <c r="C94" s="414"/>
      <c r="D94" s="414"/>
      <c r="E94" s="469"/>
      <c r="F94" s="525">
        <v>25200</v>
      </c>
      <c r="G94" s="169"/>
      <c r="H94" s="169"/>
      <c r="I94" s="169"/>
      <c r="J94" s="184"/>
    </row>
    <row r="95" spans="1:10" ht="36" customHeight="1" x14ac:dyDescent="0.25">
      <c r="A95" s="7" t="s">
        <v>113</v>
      </c>
      <c r="B95" s="419" t="s">
        <v>184</v>
      </c>
      <c r="C95" s="414"/>
      <c r="D95" s="414"/>
      <c r="E95" s="469"/>
      <c r="F95" s="525">
        <v>20160</v>
      </c>
      <c r="G95" s="169"/>
      <c r="H95" s="169"/>
      <c r="I95" s="169"/>
      <c r="J95" s="184"/>
    </row>
    <row r="96" spans="1:10" ht="36" customHeight="1" x14ac:dyDescent="0.25">
      <c r="A96" s="7" t="s">
        <v>113</v>
      </c>
      <c r="B96" s="419" t="s">
        <v>185</v>
      </c>
      <c r="C96" s="414"/>
      <c r="D96" s="414"/>
      <c r="E96" s="469"/>
      <c r="F96" s="525">
        <v>68400</v>
      </c>
      <c r="G96" s="169"/>
      <c r="H96" s="169"/>
      <c r="I96" s="169"/>
      <c r="J96" s="184"/>
    </row>
    <row r="97" spans="1:10" ht="36" customHeight="1" x14ac:dyDescent="0.25">
      <c r="A97" s="7" t="s">
        <v>113</v>
      </c>
      <c r="B97" s="419" t="s">
        <v>186</v>
      </c>
      <c r="C97" s="414"/>
      <c r="D97" s="414"/>
      <c r="E97" s="469"/>
      <c r="F97" s="525">
        <v>6480</v>
      </c>
      <c r="G97" s="169"/>
      <c r="H97" s="169"/>
      <c r="I97" s="169"/>
      <c r="J97" s="184"/>
    </row>
    <row r="98" spans="1:10" ht="36" customHeight="1" x14ac:dyDescent="0.25">
      <c r="A98" s="7" t="s">
        <v>113</v>
      </c>
      <c r="B98" s="419" t="s">
        <v>187</v>
      </c>
      <c r="C98" s="414"/>
      <c r="D98" s="414"/>
      <c r="E98" s="469"/>
      <c r="F98" s="525">
        <v>126000</v>
      </c>
      <c r="G98" s="169"/>
      <c r="H98" s="169"/>
      <c r="I98" s="169"/>
      <c r="J98" s="184"/>
    </row>
    <row r="99" spans="1:10" ht="36" customHeight="1" thickBot="1" x14ac:dyDescent="0.3">
      <c r="A99" s="7" t="s">
        <v>113</v>
      </c>
      <c r="B99" s="526" t="s">
        <v>188</v>
      </c>
      <c r="C99" s="527"/>
      <c r="D99" s="527"/>
      <c r="E99" s="528"/>
      <c r="F99" s="242">
        <v>10080</v>
      </c>
      <c r="G99" s="243"/>
      <c r="H99" s="243"/>
      <c r="I99" s="243"/>
      <c r="J99" s="244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419" t="s">
        <v>195</v>
      </c>
      <c r="C106" s="414"/>
      <c r="D106" s="414"/>
      <c r="E106" s="469"/>
      <c r="F106" s="45">
        <f>H106*1.2</f>
        <v>32400</v>
      </c>
      <c r="G106" s="46">
        <f>H106*1.1</f>
        <v>29700.000000000004</v>
      </c>
      <c r="H106" s="46">
        <v>27000</v>
      </c>
      <c r="I106" s="46">
        <f>H106*0.75</f>
        <v>20250</v>
      </c>
      <c r="J106" s="47">
        <f>H106*0.5</f>
        <v>13500</v>
      </c>
    </row>
    <row r="107" spans="1:10" ht="36" customHeight="1" x14ac:dyDescent="0.25">
      <c r="A107" s="7" t="s">
        <v>111</v>
      </c>
      <c r="B107" s="419" t="s">
        <v>196</v>
      </c>
      <c r="C107" s="414"/>
      <c r="D107" s="414"/>
      <c r="E107" s="469"/>
      <c r="F107" s="127">
        <v>12600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419" t="s">
        <v>197</v>
      </c>
      <c r="C108" s="414"/>
      <c r="D108" s="414"/>
      <c r="E108" s="469"/>
      <c r="F108" s="127">
        <v>7524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419" t="s">
        <v>198</v>
      </c>
      <c r="C109" s="414"/>
      <c r="D109" s="414"/>
      <c r="E109" s="469"/>
      <c r="F109" s="45">
        <f>H109*1.2</f>
        <v>45792</v>
      </c>
      <c r="G109" s="46">
        <f>H109*1.1</f>
        <v>41976</v>
      </c>
      <c r="H109" s="46">
        <v>38160</v>
      </c>
      <c r="I109" s="46">
        <f>H109*0.75</f>
        <v>28620</v>
      </c>
      <c r="J109" s="47">
        <f>H109*0.5</f>
        <v>19080</v>
      </c>
    </row>
    <row r="110" spans="1:10" ht="36" customHeight="1" x14ac:dyDescent="0.25">
      <c r="A110" s="7" t="s">
        <v>113</v>
      </c>
      <c r="B110" s="419" t="s">
        <v>231</v>
      </c>
      <c r="C110" s="414"/>
      <c r="D110" s="414"/>
      <c r="E110" s="469"/>
      <c r="F110" s="525">
        <v>18000</v>
      </c>
      <c r="G110" s="169"/>
      <c r="H110" s="169"/>
      <c r="I110" s="169"/>
      <c r="J110" s="184"/>
    </row>
    <row r="111" spans="1:10" ht="36" customHeight="1" x14ac:dyDescent="0.25">
      <c r="A111" s="7" t="s">
        <v>113</v>
      </c>
      <c r="B111" s="419" t="s">
        <v>200</v>
      </c>
      <c r="C111" s="414"/>
      <c r="D111" s="414"/>
      <c r="E111" s="469"/>
      <c r="F111" s="525">
        <v>10800</v>
      </c>
      <c r="G111" s="169"/>
      <c r="H111" s="169"/>
      <c r="I111" s="169"/>
      <c r="J111" s="184"/>
    </row>
    <row r="112" spans="1:10" ht="36" customHeight="1" x14ac:dyDescent="0.25">
      <c r="A112" s="7"/>
      <c r="B112" s="124" t="s">
        <v>201</v>
      </c>
      <c r="C112" s="125"/>
      <c r="D112" s="125"/>
      <c r="E112" s="168"/>
      <c r="F112" s="24">
        <f>H112*1.2</f>
        <v>18036</v>
      </c>
      <c r="G112" s="24">
        <f>H112*1.1</f>
        <v>16533</v>
      </c>
      <c r="H112" s="24">
        <v>15030</v>
      </c>
      <c r="I112" s="24">
        <f>H112*0.75</f>
        <v>11272.5</v>
      </c>
      <c r="J112" s="24">
        <f>H112*0.5</f>
        <v>7515</v>
      </c>
    </row>
    <row r="113" spans="1:10" ht="54" customHeight="1" thickBot="1" x14ac:dyDescent="0.3">
      <c r="A113" s="7"/>
      <c r="B113" s="402" t="s">
        <v>202</v>
      </c>
      <c r="C113" s="403"/>
      <c r="D113" s="403"/>
      <c r="E113" s="404"/>
      <c r="F113" s="501"/>
      <c r="G113" s="502"/>
      <c r="H113" s="502"/>
      <c r="I113" s="502"/>
      <c r="J113" s="503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85"/>
      <c r="D120" s="185"/>
      <c r="E120" s="186"/>
      <c r="F120" s="254"/>
      <c r="G120" s="290"/>
      <c r="H120" s="290"/>
      <c r="I120" s="290"/>
      <c r="J120" s="291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74" activePane="bottomLeft" state="frozen"/>
      <selection activeCell="F133" sqref="F133:J134"/>
      <selection pane="bottomLeft" activeCell="L80" sqref="L80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13" t="s">
        <v>101</v>
      </c>
      <c r="C1" s="213"/>
      <c r="D1" s="213"/>
      <c r="E1" s="213"/>
      <c r="F1" s="213"/>
      <c r="G1" s="213"/>
      <c r="H1" s="213"/>
      <c r="I1" s="213"/>
    </row>
    <row r="2" spans="1:9" s="11" customFormat="1" ht="54" customHeight="1" x14ac:dyDescent="0.25">
      <c r="A2" s="34"/>
      <c r="B2" s="10"/>
      <c r="C2" s="10"/>
      <c r="D2" s="10"/>
      <c r="E2" s="10"/>
      <c r="F2" s="214" t="s">
        <v>97</v>
      </c>
      <c r="G2" s="214"/>
      <c r="H2" s="214"/>
      <c r="I2" s="214"/>
    </row>
    <row r="3" spans="1:9" s="14" customFormat="1" ht="36" customHeight="1" x14ac:dyDescent="0.25">
      <c r="A3" s="33"/>
      <c r="B3" s="215" t="s">
        <v>102</v>
      </c>
      <c r="C3" s="215"/>
      <c r="D3" s="215"/>
      <c r="E3" s="215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</row>
    <row r="5" spans="1:9" ht="54" customHeight="1" thickBot="1" x14ac:dyDescent="0.3">
      <c r="B5" s="130" t="s">
        <v>104</v>
      </c>
      <c r="C5" s="131"/>
      <c r="D5" s="131"/>
      <c r="E5" s="132"/>
      <c r="F5" s="216"/>
      <c r="G5" s="216"/>
      <c r="H5" s="216"/>
      <c r="I5" s="217"/>
    </row>
    <row r="6" spans="1:9" ht="54" customHeight="1" thickBot="1" x14ac:dyDescent="0.3">
      <c r="B6" s="210" t="s">
        <v>105</v>
      </c>
      <c r="C6" s="211"/>
      <c r="D6" s="211"/>
      <c r="E6" s="212"/>
      <c r="F6" s="245"/>
      <c r="G6" s="246"/>
      <c r="H6" s="246"/>
      <c r="I6" s="247"/>
    </row>
    <row r="7" spans="1:9" ht="24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23.25" x14ac:dyDescent="0.25">
      <c r="A8" s="33" t="s">
        <v>111</v>
      </c>
      <c r="B8" s="202" t="s">
        <v>112</v>
      </c>
      <c r="C8" s="203"/>
      <c r="D8" s="203"/>
      <c r="E8" s="204"/>
      <c r="F8" s="207">
        <v>39960</v>
      </c>
      <c r="G8" s="208"/>
      <c r="H8" s="208"/>
      <c r="I8" s="209"/>
    </row>
    <row r="9" spans="1:9" ht="24" thickBot="1" x14ac:dyDescent="0.3">
      <c r="A9" s="33" t="s">
        <v>113</v>
      </c>
      <c r="B9" s="205" t="s">
        <v>114</v>
      </c>
      <c r="C9" s="206"/>
      <c r="D9" s="206"/>
      <c r="E9" s="141"/>
      <c r="F9" s="151">
        <v>55944</v>
      </c>
      <c r="G9" s="128"/>
      <c r="H9" s="128"/>
      <c r="I9" s="129"/>
    </row>
    <row r="10" spans="1:9" ht="24" thickBot="1" x14ac:dyDescent="0.3">
      <c r="B10" s="115"/>
      <c r="C10" s="116"/>
      <c r="D10" s="116"/>
      <c r="E10" s="117"/>
      <c r="F10" s="254"/>
      <c r="G10" s="290"/>
      <c r="H10" s="290"/>
      <c r="I10" s="291"/>
    </row>
    <row r="11" spans="1:9" ht="36" customHeight="1" x14ac:dyDescent="0.25">
      <c r="A11" s="33" t="s">
        <v>111</v>
      </c>
      <c r="B11" s="202" t="s">
        <v>115</v>
      </c>
      <c r="C11" s="203"/>
      <c r="D11" s="203"/>
      <c r="E11" s="204"/>
      <c r="F11" s="207">
        <v>46620</v>
      </c>
      <c r="G11" s="208"/>
      <c r="H11" s="208"/>
      <c r="I11" s="209"/>
    </row>
    <row r="12" spans="1:9" ht="36" customHeight="1" thickBot="1" x14ac:dyDescent="0.3">
      <c r="A12" s="33" t="s">
        <v>113</v>
      </c>
      <c r="B12" s="205" t="s">
        <v>116</v>
      </c>
      <c r="C12" s="206"/>
      <c r="D12" s="206"/>
      <c r="E12" s="141"/>
      <c r="F12" s="151">
        <v>65304</v>
      </c>
      <c r="G12" s="128"/>
      <c r="H12" s="128"/>
      <c r="I12" s="129"/>
    </row>
    <row r="13" spans="1:9" ht="24" thickBot="1" x14ac:dyDescent="0.3">
      <c r="B13" s="115"/>
      <c r="C13" s="185"/>
      <c r="D13" s="185"/>
      <c r="E13" s="186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202" t="s">
        <v>117</v>
      </c>
      <c r="C14" s="340"/>
      <c r="D14" s="340"/>
      <c r="E14" s="341"/>
      <c r="F14" s="207">
        <v>6732</v>
      </c>
      <c r="G14" s="208"/>
      <c r="H14" s="208"/>
      <c r="I14" s="209"/>
    </row>
    <row r="15" spans="1:9" ht="36" customHeight="1" thickBot="1" x14ac:dyDescent="0.3">
      <c r="A15" s="33" t="s">
        <v>113</v>
      </c>
      <c r="B15" s="337" t="s">
        <v>118</v>
      </c>
      <c r="C15" s="338"/>
      <c r="D15" s="338"/>
      <c r="E15" s="339"/>
      <c r="F15" s="196">
        <v>10080</v>
      </c>
      <c r="G15" s="197"/>
      <c r="H15" s="197"/>
      <c r="I15" s="198"/>
    </row>
    <row r="16" spans="1:9" ht="24" thickBot="1" x14ac:dyDescent="0.3">
      <c r="B16" s="115"/>
      <c r="C16" s="185"/>
      <c r="D16" s="185"/>
      <c r="E16" s="186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45" t="s">
        <v>119</v>
      </c>
      <c r="C17" s="168"/>
      <c r="D17" s="168"/>
      <c r="E17" s="126"/>
      <c r="F17" s="264">
        <v>1440</v>
      </c>
      <c r="G17" s="208"/>
      <c r="H17" s="208"/>
      <c r="I17" s="209"/>
    </row>
    <row r="18" spans="1:9" ht="36" customHeight="1" thickBot="1" x14ac:dyDescent="0.3">
      <c r="A18" s="33" t="s">
        <v>113</v>
      </c>
      <c r="B18" s="145" t="s">
        <v>120</v>
      </c>
      <c r="C18" s="168"/>
      <c r="D18" s="168"/>
      <c r="E18" s="126"/>
      <c r="F18" s="127">
        <v>2016</v>
      </c>
      <c r="G18" s="128"/>
      <c r="H18" s="128"/>
      <c r="I18" s="129"/>
    </row>
    <row r="19" spans="1:9" ht="24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9576 до 191520</v>
      </c>
      <c r="G20" s="191"/>
      <c r="H20" s="191"/>
      <c r="I20" s="192"/>
    </row>
    <row r="21" spans="1:9" ht="36" customHeight="1" outlineLevel="1" x14ac:dyDescent="0.25">
      <c r="B21" s="145" t="s">
        <v>122</v>
      </c>
      <c r="C21" s="168"/>
      <c r="D21" s="168"/>
      <c r="E21" s="126"/>
      <c r="F21" s="127">
        <v>9576</v>
      </c>
      <c r="G21" s="128"/>
      <c r="H21" s="128"/>
      <c r="I21" s="129"/>
    </row>
    <row r="22" spans="1:9" ht="36" customHeight="1" outlineLevel="1" x14ac:dyDescent="0.25">
      <c r="B22" s="145" t="s">
        <v>123</v>
      </c>
      <c r="C22" s="168"/>
      <c r="D22" s="168"/>
      <c r="E22" s="126"/>
      <c r="F22" s="127">
        <v>19152</v>
      </c>
      <c r="G22" s="128"/>
      <c r="H22" s="128"/>
      <c r="I22" s="129"/>
    </row>
    <row r="23" spans="1:9" ht="36" customHeight="1" outlineLevel="1" x14ac:dyDescent="0.25">
      <c r="B23" s="145" t="s">
        <v>124</v>
      </c>
      <c r="C23" s="168"/>
      <c r="D23" s="168"/>
      <c r="E23" s="126"/>
      <c r="F23" s="127">
        <v>28728</v>
      </c>
      <c r="G23" s="128"/>
      <c r="H23" s="128"/>
      <c r="I23" s="129"/>
    </row>
    <row r="24" spans="1:9" ht="36" customHeight="1" outlineLevel="1" x14ac:dyDescent="0.25">
      <c r="B24" s="145" t="s">
        <v>125</v>
      </c>
      <c r="C24" s="168"/>
      <c r="D24" s="168"/>
      <c r="E24" s="126"/>
      <c r="F24" s="127">
        <v>38304</v>
      </c>
      <c r="G24" s="128"/>
      <c r="H24" s="128"/>
      <c r="I24" s="129"/>
    </row>
    <row r="25" spans="1:9" ht="36" customHeight="1" outlineLevel="1" x14ac:dyDescent="0.25">
      <c r="B25" s="145" t="s">
        <v>126</v>
      </c>
      <c r="C25" s="168"/>
      <c r="D25" s="168"/>
      <c r="E25" s="126"/>
      <c r="F25" s="127">
        <v>47880</v>
      </c>
      <c r="G25" s="128"/>
      <c r="H25" s="128"/>
      <c r="I25" s="129"/>
    </row>
    <row r="26" spans="1:9" ht="36" customHeight="1" outlineLevel="1" x14ac:dyDescent="0.25">
      <c r="B26" s="145" t="s">
        <v>127</v>
      </c>
      <c r="C26" s="168"/>
      <c r="D26" s="168"/>
      <c r="E26" s="126"/>
      <c r="F26" s="127">
        <v>57456</v>
      </c>
      <c r="G26" s="128"/>
      <c r="H26" s="128"/>
      <c r="I26" s="129"/>
    </row>
    <row r="27" spans="1:9" ht="36" customHeight="1" outlineLevel="1" x14ac:dyDescent="0.25">
      <c r="B27" s="145" t="s">
        <v>128</v>
      </c>
      <c r="C27" s="168"/>
      <c r="D27" s="168"/>
      <c r="E27" s="126"/>
      <c r="F27" s="127">
        <v>67032</v>
      </c>
      <c r="G27" s="128"/>
      <c r="H27" s="128"/>
      <c r="I27" s="129"/>
    </row>
    <row r="28" spans="1:9" ht="36" customHeight="1" outlineLevel="1" x14ac:dyDescent="0.25">
      <c r="B28" s="145" t="s">
        <v>129</v>
      </c>
      <c r="C28" s="168"/>
      <c r="D28" s="168"/>
      <c r="E28" s="126"/>
      <c r="F28" s="127">
        <v>76608</v>
      </c>
      <c r="G28" s="128"/>
      <c r="H28" s="128"/>
      <c r="I28" s="129"/>
    </row>
    <row r="29" spans="1:9" ht="36" customHeight="1" outlineLevel="1" x14ac:dyDescent="0.25">
      <c r="B29" s="145" t="s">
        <v>130</v>
      </c>
      <c r="C29" s="168"/>
      <c r="D29" s="168"/>
      <c r="E29" s="126"/>
      <c r="F29" s="127">
        <v>86184</v>
      </c>
      <c r="G29" s="128"/>
      <c r="H29" s="128"/>
      <c r="I29" s="129"/>
    </row>
    <row r="30" spans="1:9" ht="36" customHeight="1" outlineLevel="1" x14ac:dyDescent="0.25">
      <c r="B30" s="145" t="s">
        <v>131</v>
      </c>
      <c r="C30" s="168"/>
      <c r="D30" s="168"/>
      <c r="E30" s="126"/>
      <c r="F30" s="127">
        <v>95760</v>
      </c>
      <c r="G30" s="128"/>
      <c r="H30" s="128"/>
      <c r="I30" s="129"/>
    </row>
    <row r="31" spans="1:9" ht="36" customHeight="1" outlineLevel="1" x14ac:dyDescent="0.25">
      <c r="B31" s="145" t="s">
        <v>132</v>
      </c>
      <c r="C31" s="168"/>
      <c r="D31" s="168"/>
      <c r="E31" s="126"/>
      <c r="F31" s="127">
        <v>105336</v>
      </c>
      <c r="G31" s="128"/>
      <c r="H31" s="128"/>
      <c r="I31" s="129"/>
    </row>
    <row r="32" spans="1:9" ht="36" customHeight="1" outlineLevel="1" x14ac:dyDescent="0.25">
      <c r="B32" s="145" t="s">
        <v>133</v>
      </c>
      <c r="C32" s="168"/>
      <c r="D32" s="168"/>
      <c r="E32" s="126"/>
      <c r="F32" s="127">
        <v>114912</v>
      </c>
      <c r="G32" s="128"/>
      <c r="H32" s="128"/>
      <c r="I32" s="129"/>
    </row>
    <row r="33" spans="2:9" ht="36" customHeight="1" outlineLevel="1" x14ac:dyDescent="0.25">
      <c r="B33" s="145" t="s">
        <v>134</v>
      </c>
      <c r="C33" s="168"/>
      <c r="D33" s="168"/>
      <c r="E33" s="126"/>
      <c r="F33" s="127">
        <v>124488</v>
      </c>
      <c r="G33" s="128"/>
      <c r="H33" s="128"/>
      <c r="I33" s="129"/>
    </row>
    <row r="34" spans="2:9" ht="36" customHeight="1" outlineLevel="1" x14ac:dyDescent="0.25">
      <c r="B34" s="145" t="s">
        <v>135</v>
      </c>
      <c r="C34" s="168"/>
      <c r="D34" s="168"/>
      <c r="E34" s="126"/>
      <c r="F34" s="127">
        <v>134064</v>
      </c>
      <c r="G34" s="128"/>
      <c r="H34" s="128"/>
      <c r="I34" s="129"/>
    </row>
    <row r="35" spans="2:9" ht="36" customHeight="1" outlineLevel="1" x14ac:dyDescent="0.25">
      <c r="B35" s="145" t="s">
        <v>136</v>
      </c>
      <c r="C35" s="168"/>
      <c r="D35" s="168"/>
      <c r="E35" s="126"/>
      <c r="F35" s="127">
        <v>143640</v>
      </c>
      <c r="G35" s="128"/>
      <c r="H35" s="128"/>
      <c r="I35" s="129"/>
    </row>
    <row r="36" spans="2:9" ht="36" customHeight="1" outlineLevel="1" x14ac:dyDescent="0.25">
      <c r="B36" s="145" t="s">
        <v>137</v>
      </c>
      <c r="C36" s="168"/>
      <c r="D36" s="168"/>
      <c r="E36" s="126"/>
      <c r="F36" s="127">
        <v>153216</v>
      </c>
      <c r="G36" s="128"/>
      <c r="H36" s="128"/>
      <c r="I36" s="129"/>
    </row>
    <row r="37" spans="2:9" ht="36" customHeight="1" outlineLevel="1" x14ac:dyDescent="0.25">
      <c r="B37" s="145" t="s">
        <v>138</v>
      </c>
      <c r="C37" s="168"/>
      <c r="D37" s="168"/>
      <c r="E37" s="126"/>
      <c r="F37" s="127">
        <v>162792</v>
      </c>
      <c r="G37" s="128"/>
      <c r="H37" s="128"/>
      <c r="I37" s="129"/>
    </row>
    <row r="38" spans="2:9" ht="36" customHeight="1" outlineLevel="1" x14ac:dyDescent="0.25">
      <c r="B38" s="145" t="s">
        <v>139</v>
      </c>
      <c r="C38" s="168"/>
      <c r="D38" s="168"/>
      <c r="E38" s="126"/>
      <c r="F38" s="127">
        <v>172368</v>
      </c>
      <c r="G38" s="128"/>
      <c r="H38" s="128"/>
      <c r="I38" s="129"/>
    </row>
    <row r="39" spans="2:9" ht="36" customHeight="1" outlineLevel="1" x14ac:dyDescent="0.25">
      <c r="B39" s="145" t="s">
        <v>140</v>
      </c>
      <c r="C39" s="168"/>
      <c r="D39" s="168"/>
      <c r="E39" s="126"/>
      <c r="F39" s="127">
        <v>181944</v>
      </c>
      <c r="G39" s="128"/>
      <c r="H39" s="128"/>
      <c r="I39" s="129"/>
    </row>
    <row r="40" spans="2:9" ht="36" customHeight="1" outlineLevel="1" thickBot="1" x14ac:dyDescent="0.3">
      <c r="B40" s="145" t="s">
        <v>141</v>
      </c>
      <c r="C40" s="168"/>
      <c r="D40" s="168"/>
      <c r="E40" s="126"/>
      <c r="F40" s="127">
        <v>191520</v>
      </c>
      <c r="G40" s="128"/>
      <c r="H40" s="128"/>
      <c r="I40" s="129"/>
    </row>
    <row r="41" spans="2:9" ht="36" customHeight="1" thickBot="1" x14ac:dyDescent="0.3"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36828</v>
      </c>
      <c r="G41" s="181"/>
      <c r="H41" s="181"/>
      <c r="I41" s="182"/>
    </row>
    <row r="42" spans="2:9" ht="36" customHeight="1" x14ac:dyDescent="0.25">
      <c r="B42" s="124" t="s">
        <v>143</v>
      </c>
      <c r="C42" s="125"/>
      <c r="D42" s="125"/>
      <c r="E42" s="126"/>
      <c r="F42" s="127">
        <v>4248</v>
      </c>
      <c r="G42" s="128"/>
      <c r="H42" s="128"/>
      <c r="I42" s="129"/>
    </row>
    <row r="43" spans="2:9" ht="36" customHeight="1" x14ac:dyDescent="0.25">
      <c r="B43" s="124" t="s">
        <v>212</v>
      </c>
      <c r="C43" s="125"/>
      <c r="D43" s="125"/>
      <c r="E43" s="126"/>
      <c r="F43" s="127">
        <v>2484</v>
      </c>
      <c r="G43" s="128"/>
      <c r="H43" s="128"/>
      <c r="I43" s="129"/>
    </row>
    <row r="44" spans="2:9" ht="36" customHeight="1" x14ac:dyDescent="0.25">
      <c r="B44" s="124" t="s">
        <v>145</v>
      </c>
      <c r="C44" s="125"/>
      <c r="D44" s="125"/>
      <c r="E44" s="126"/>
      <c r="F44" s="127">
        <v>36828</v>
      </c>
      <c r="G44" s="128"/>
      <c r="H44" s="128"/>
      <c r="I44" s="129"/>
    </row>
    <row r="45" spans="2:9" ht="36" customHeight="1" x14ac:dyDescent="0.25">
      <c r="B45" s="124" t="s">
        <v>146</v>
      </c>
      <c r="C45" s="125"/>
      <c r="D45" s="125"/>
      <c r="E45" s="126"/>
      <c r="F45" s="127">
        <v>7452</v>
      </c>
      <c r="G45" s="128"/>
      <c r="H45" s="128"/>
      <c r="I45" s="129"/>
    </row>
    <row r="46" spans="2:9" ht="36" customHeight="1" x14ac:dyDescent="0.25">
      <c r="B46" s="124" t="s">
        <v>147</v>
      </c>
      <c r="C46" s="125"/>
      <c r="D46" s="125"/>
      <c r="E46" s="126"/>
      <c r="F46" s="127">
        <v>22320</v>
      </c>
      <c r="G46" s="128"/>
      <c r="H46" s="128"/>
      <c r="I46" s="129"/>
    </row>
    <row r="47" spans="2:9" ht="36" customHeight="1" x14ac:dyDescent="0.25">
      <c r="B47" s="124" t="s">
        <v>148</v>
      </c>
      <c r="C47" s="125"/>
      <c r="D47" s="125"/>
      <c r="E47" s="126"/>
      <c r="F47" s="127">
        <v>1800</v>
      </c>
      <c r="G47" s="128"/>
      <c r="H47" s="128"/>
      <c r="I47" s="129"/>
    </row>
    <row r="48" spans="2:9" ht="36" customHeight="1" x14ac:dyDescent="0.25">
      <c r="B48" s="124" t="s">
        <v>149</v>
      </c>
      <c r="C48" s="125"/>
      <c r="D48" s="125"/>
      <c r="E48" s="126"/>
      <c r="F48" s="127">
        <v>1800</v>
      </c>
      <c r="G48" s="128"/>
      <c r="H48" s="128"/>
      <c r="I48" s="129"/>
    </row>
    <row r="49" spans="1:9" ht="36" customHeight="1" x14ac:dyDescent="0.25">
      <c r="B49" s="124" t="s">
        <v>150</v>
      </c>
      <c r="C49" s="125"/>
      <c r="D49" s="125"/>
      <c r="E49" s="126"/>
      <c r="F49" s="127">
        <v>3600</v>
      </c>
      <c r="G49" s="128"/>
      <c r="H49" s="128"/>
      <c r="I49" s="129"/>
    </row>
    <row r="50" spans="1:9" ht="36" customHeight="1" x14ac:dyDescent="0.25">
      <c r="B50" s="124" t="s">
        <v>151</v>
      </c>
      <c r="C50" s="125"/>
      <c r="D50" s="125"/>
      <c r="E50" s="126"/>
      <c r="F50" s="127">
        <v>5400</v>
      </c>
      <c r="G50" s="128"/>
      <c r="H50" s="128"/>
      <c r="I50" s="129"/>
    </row>
    <row r="51" spans="1:9" ht="36" customHeight="1" thickBot="1" x14ac:dyDescent="0.3">
      <c r="B51" s="124" t="s">
        <v>152</v>
      </c>
      <c r="C51" s="125"/>
      <c r="D51" s="125"/>
      <c r="E51" s="126"/>
      <c r="F51" s="127">
        <v>25848</v>
      </c>
      <c r="G51" s="128"/>
      <c r="H51" s="128"/>
      <c r="I51" s="129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24" t="s">
        <v>154</v>
      </c>
      <c r="C53" s="125"/>
      <c r="D53" s="125"/>
      <c r="E53" s="126"/>
      <c r="F53" s="127">
        <v>9540</v>
      </c>
      <c r="G53" s="128"/>
      <c r="H53" s="128"/>
      <c r="I53" s="128"/>
    </row>
    <row r="54" spans="1:9" ht="54" customHeight="1" thickBot="1" x14ac:dyDescent="0.3">
      <c r="B54" s="226" t="s">
        <v>213</v>
      </c>
      <c r="C54" s="227"/>
      <c r="D54" s="227"/>
      <c r="E54" s="228"/>
      <c r="F54" s="156" t="str">
        <f>"Цена от "&amp;MIN(F56,F61:F74)&amp;" до "&amp;MAX(F56,F61:F74)</f>
        <v>Цена от 3024 до 48960</v>
      </c>
      <c r="G54" s="157"/>
      <c r="H54" s="157"/>
      <c r="I54" s="158"/>
    </row>
    <row r="55" spans="1:9" ht="24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24" t="s">
        <v>156</v>
      </c>
      <c r="C56" s="125"/>
      <c r="D56" s="125"/>
      <c r="E56" s="126"/>
      <c r="F56" s="127">
        <v>14400</v>
      </c>
      <c r="G56" s="128"/>
      <c r="H56" s="128"/>
      <c r="I56" s="129"/>
    </row>
    <row r="57" spans="1:9" ht="36" customHeight="1" x14ac:dyDescent="0.25">
      <c r="B57" s="124" t="s">
        <v>157</v>
      </c>
      <c r="C57" s="125"/>
      <c r="D57" s="125"/>
      <c r="E57" s="126"/>
      <c r="F57" s="127">
        <v>1440</v>
      </c>
      <c r="G57" s="128"/>
      <c r="H57" s="128"/>
      <c r="I57" s="129"/>
    </row>
    <row r="58" spans="1:9" ht="36" customHeight="1" x14ac:dyDescent="0.25">
      <c r="B58" s="124" t="s">
        <v>158</v>
      </c>
      <c r="C58" s="125"/>
      <c r="D58" s="125"/>
      <c r="E58" s="126"/>
      <c r="F58" s="127">
        <v>6660</v>
      </c>
      <c r="G58" s="128"/>
      <c r="H58" s="128"/>
      <c r="I58" s="129"/>
    </row>
    <row r="59" spans="1:9" ht="36" customHeight="1" thickBot="1" x14ac:dyDescent="0.3">
      <c r="A59" s="7"/>
      <c r="B59" s="337" t="s">
        <v>159</v>
      </c>
      <c r="C59" s="338"/>
      <c r="D59" s="338"/>
      <c r="E59" s="339"/>
      <c r="F59" s="127">
        <v>65844</v>
      </c>
      <c r="G59" s="128"/>
      <c r="H59" s="128"/>
      <c r="I59" s="129"/>
    </row>
    <row r="60" spans="1:9" ht="24" thickBot="1" x14ac:dyDescent="0.3">
      <c r="B60" s="115"/>
      <c r="C60" s="116"/>
      <c r="D60" s="116"/>
      <c r="E60" s="117"/>
      <c r="F60" s="118"/>
      <c r="G60" s="119"/>
      <c r="H60" s="119"/>
      <c r="I60" s="120"/>
    </row>
    <row r="61" spans="1:9" ht="36" customHeight="1" x14ac:dyDescent="0.25">
      <c r="A61" s="33" t="s">
        <v>111</v>
      </c>
      <c r="B61" s="124" t="s">
        <v>160</v>
      </c>
      <c r="C61" s="125"/>
      <c r="D61" s="125"/>
      <c r="E61" s="126"/>
      <c r="F61" s="127">
        <v>24120</v>
      </c>
      <c r="G61" s="128"/>
      <c r="H61" s="128"/>
      <c r="I61" s="129"/>
    </row>
    <row r="62" spans="1:9" ht="36" customHeight="1" x14ac:dyDescent="0.25">
      <c r="A62" s="33" t="s">
        <v>111</v>
      </c>
      <c r="B62" s="145" t="s">
        <v>161</v>
      </c>
      <c r="C62" s="146"/>
      <c r="D62" s="146"/>
      <c r="E62" s="147"/>
      <c r="F62" s="127">
        <v>14868</v>
      </c>
      <c r="G62" s="128"/>
      <c r="H62" s="128"/>
      <c r="I62" s="129"/>
    </row>
    <row r="63" spans="1:9" ht="36" customHeight="1" x14ac:dyDescent="0.25">
      <c r="A63" s="33" t="s">
        <v>111</v>
      </c>
      <c r="B63" s="124" t="s">
        <v>162</v>
      </c>
      <c r="C63" s="125"/>
      <c r="D63" s="125"/>
      <c r="E63" s="126"/>
      <c r="F63" s="127">
        <v>21240</v>
      </c>
      <c r="G63" s="128"/>
      <c r="H63" s="128"/>
      <c r="I63" s="129"/>
    </row>
    <row r="64" spans="1:9" ht="36" customHeight="1" x14ac:dyDescent="0.25">
      <c r="A64" s="33" t="s">
        <v>111</v>
      </c>
      <c r="B64" s="124" t="s">
        <v>163</v>
      </c>
      <c r="C64" s="125"/>
      <c r="D64" s="125"/>
      <c r="E64" s="126"/>
      <c r="F64" s="127">
        <v>24120</v>
      </c>
      <c r="G64" s="128"/>
      <c r="H64" s="128"/>
      <c r="I64" s="129"/>
    </row>
    <row r="65" spans="1:9" ht="36" customHeight="1" x14ac:dyDescent="0.25">
      <c r="A65" s="33" t="s">
        <v>111</v>
      </c>
      <c r="B65" s="124" t="s">
        <v>164</v>
      </c>
      <c r="C65" s="125"/>
      <c r="D65" s="125"/>
      <c r="E65" s="126"/>
      <c r="F65" s="127">
        <v>28944</v>
      </c>
      <c r="G65" s="128"/>
      <c r="H65" s="128"/>
      <c r="I65" s="129"/>
    </row>
    <row r="66" spans="1:9" ht="36" customHeight="1" x14ac:dyDescent="0.25">
      <c r="A66" s="33" t="s">
        <v>111</v>
      </c>
      <c r="B66" s="124" t="s">
        <v>165</v>
      </c>
      <c r="C66" s="125"/>
      <c r="D66" s="125"/>
      <c r="E66" s="126"/>
      <c r="F66" s="127">
        <v>20880</v>
      </c>
      <c r="G66" s="128"/>
      <c r="H66" s="128"/>
      <c r="I66" s="129"/>
    </row>
    <row r="67" spans="1:9" ht="36" customHeight="1" x14ac:dyDescent="0.25">
      <c r="A67" s="33" t="s">
        <v>111</v>
      </c>
      <c r="B67" s="124" t="s">
        <v>166</v>
      </c>
      <c r="C67" s="125"/>
      <c r="D67" s="125"/>
      <c r="E67" s="126"/>
      <c r="F67" s="127">
        <v>18072</v>
      </c>
      <c r="G67" s="128"/>
      <c r="H67" s="128"/>
      <c r="I67" s="129"/>
    </row>
    <row r="68" spans="1:9" ht="36" customHeight="1" x14ac:dyDescent="0.25">
      <c r="A68" s="33" t="s">
        <v>111</v>
      </c>
      <c r="B68" s="124" t="s">
        <v>167</v>
      </c>
      <c r="C68" s="125"/>
      <c r="D68" s="125"/>
      <c r="E68" s="126"/>
      <c r="F68" s="127">
        <v>48168</v>
      </c>
      <c r="G68" s="128"/>
      <c r="H68" s="128"/>
      <c r="I68" s="129"/>
    </row>
    <row r="69" spans="1:9" ht="36" customHeight="1" x14ac:dyDescent="0.25">
      <c r="B69" s="139" t="s">
        <v>168</v>
      </c>
      <c r="C69" s="140"/>
      <c r="D69" s="140"/>
      <c r="E69" s="141"/>
      <c r="F69" s="127">
        <v>48960</v>
      </c>
      <c r="G69" s="128"/>
      <c r="H69" s="128"/>
      <c r="I69" s="129"/>
    </row>
    <row r="70" spans="1:9" ht="36" customHeight="1" x14ac:dyDescent="0.25">
      <c r="A70" s="33" t="s">
        <v>111</v>
      </c>
      <c r="B70" s="139" t="s">
        <v>169</v>
      </c>
      <c r="C70" s="140"/>
      <c r="D70" s="140"/>
      <c r="E70" s="141"/>
      <c r="F70" s="127">
        <v>3024</v>
      </c>
      <c r="G70" s="128"/>
      <c r="H70" s="128"/>
      <c r="I70" s="129"/>
    </row>
    <row r="71" spans="1:9" ht="36" customHeight="1" x14ac:dyDescent="0.25">
      <c r="B71" s="145" t="s">
        <v>170</v>
      </c>
      <c r="C71" s="146"/>
      <c r="D71" s="146"/>
      <c r="E71" s="147"/>
      <c r="F71" s="127">
        <v>10620</v>
      </c>
      <c r="G71" s="128"/>
      <c r="H71" s="128"/>
      <c r="I71" s="129"/>
    </row>
    <row r="72" spans="1:9" ht="36" customHeight="1" x14ac:dyDescent="0.25">
      <c r="A72" s="8"/>
      <c r="B72" s="145" t="s">
        <v>171</v>
      </c>
      <c r="C72" s="146"/>
      <c r="D72" s="146"/>
      <c r="E72" s="147"/>
      <c r="F72" s="127">
        <v>8496</v>
      </c>
      <c r="G72" s="128"/>
      <c r="H72" s="128"/>
      <c r="I72" s="129"/>
    </row>
    <row r="73" spans="1:9" ht="36" customHeight="1" x14ac:dyDescent="0.25">
      <c r="A73" s="33" t="s">
        <v>111</v>
      </c>
      <c r="B73" s="145" t="s">
        <v>172</v>
      </c>
      <c r="C73" s="146"/>
      <c r="D73" s="146"/>
      <c r="E73" s="147"/>
      <c r="F73" s="127">
        <v>48960</v>
      </c>
      <c r="G73" s="128"/>
      <c r="H73" s="128"/>
      <c r="I73" s="129"/>
    </row>
    <row r="74" spans="1:9" ht="36" customHeight="1" x14ac:dyDescent="0.25">
      <c r="A74" s="33" t="s">
        <v>111</v>
      </c>
      <c r="B74" s="124" t="s">
        <v>173</v>
      </c>
      <c r="C74" s="125"/>
      <c r="D74" s="125"/>
      <c r="E74" s="126"/>
      <c r="F74" s="127">
        <v>11340</v>
      </c>
      <c r="G74" s="128"/>
      <c r="H74" s="128"/>
      <c r="I74" s="129"/>
    </row>
    <row r="75" spans="1:9" ht="37.5" customHeight="1" x14ac:dyDescent="0.25">
      <c r="A75" s="7"/>
      <c r="B75" s="124" t="s">
        <v>174</v>
      </c>
      <c r="C75" s="125"/>
      <c r="D75" s="125"/>
      <c r="E75" s="126"/>
      <c r="F75" s="127">
        <v>4248</v>
      </c>
      <c r="G75" s="128"/>
      <c r="H75" s="128"/>
      <c r="I75" s="129"/>
    </row>
    <row r="76" spans="1:9" ht="36" customHeight="1" x14ac:dyDescent="0.25">
      <c r="A76" s="7"/>
      <c r="B76" s="124" t="s">
        <v>175</v>
      </c>
      <c r="C76" s="125"/>
      <c r="D76" s="125"/>
      <c r="E76" s="126"/>
      <c r="F76" s="127">
        <v>48960</v>
      </c>
      <c r="G76" s="128"/>
      <c r="H76" s="128"/>
      <c r="I76" s="129"/>
    </row>
    <row r="77" spans="1:9" ht="36" customHeight="1" x14ac:dyDescent="0.25">
      <c r="A77" s="7"/>
      <c r="B77" s="124" t="s">
        <v>176</v>
      </c>
      <c r="C77" s="125"/>
      <c r="D77" s="125"/>
      <c r="E77" s="168"/>
      <c r="F77" s="127">
        <v>6030</v>
      </c>
      <c r="G77" s="128"/>
      <c r="H77" s="128"/>
      <c r="I77" s="129"/>
    </row>
    <row r="78" spans="1:9" ht="36" customHeight="1" x14ac:dyDescent="0.25">
      <c r="A78" s="7"/>
      <c r="B78" s="145" t="s">
        <v>177</v>
      </c>
      <c r="C78" s="146"/>
      <c r="D78" s="146"/>
      <c r="E78" s="146"/>
      <c r="F78" s="127">
        <v>12024</v>
      </c>
      <c r="G78" s="128"/>
      <c r="H78" s="128"/>
      <c r="I78" s="129"/>
    </row>
    <row r="79" spans="1:9" ht="36" customHeight="1" x14ac:dyDescent="0.25">
      <c r="A79" s="33" t="s">
        <v>113</v>
      </c>
      <c r="B79" s="124" t="s">
        <v>214</v>
      </c>
      <c r="C79" s="125"/>
      <c r="D79" s="125"/>
      <c r="E79" s="126"/>
      <c r="F79" s="127">
        <v>33840</v>
      </c>
      <c r="G79" s="128"/>
      <c r="H79" s="128"/>
      <c r="I79" s="129"/>
    </row>
    <row r="80" spans="1:9" ht="36" customHeight="1" x14ac:dyDescent="0.25">
      <c r="A80" s="33" t="s">
        <v>113</v>
      </c>
      <c r="B80" s="124" t="s">
        <v>179</v>
      </c>
      <c r="C80" s="125"/>
      <c r="D80" s="125"/>
      <c r="E80" s="126"/>
      <c r="F80" s="127">
        <v>20880</v>
      </c>
      <c r="G80" s="128"/>
      <c r="H80" s="128"/>
      <c r="I80" s="129"/>
    </row>
    <row r="81" spans="1:9" ht="36" customHeight="1" x14ac:dyDescent="0.25">
      <c r="A81" s="33" t="s">
        <v>113</v>
      </c>
      <c r="B81" s="124" t="s">
        <v>216</v>
      </c>
      <c r="C81" s="125"/>
      <c r="D81" s="125"/>
      <c r="E81" s="126"/>
      <c r="F81" s="127">
        <v>30240</v>
      </c>
      <c r="G81" s="128"/>
      <c r="H81" s="128"/>
      <c r="I81" s="129"/>
    </row>
    <row r="82" spans="1:9" ht="36" customHeight="1" x14ac:dyDescent="0.25">
      <c r="A82" s="33" t="s">
        <v>113</v>
      </c>
      <c r="B82" s="124" t="s">
        <v>217</v>
      </c>
      <c r="C82" s="125"/>
      <c r="D82" s="125"/>
      <c r="E82" s="126"/>
      <c r="F82" s="127">
        <v>33840</v>
      </c>
      <c r="G82" s="128"/>
      <c r="H82" s="128"/>
      <c r="I82" s="129"/>
    </row>
    <row r="83" spans="1:9" ht="36" customHeight="1" x14ac:dyDescent="0.25">
      <c r="A83" s="33" t="s">
        <v>113</v>
      </c>
      <c r="B83" s="124" t="s">
        <v>218</v>
      </c>
      <c r="C83" s="125"/>
      <c r="D83" s="125"/>
      <c r="E83" s="126"/>
      <c r="F83" s="165">
        <v>40608</v>
      </c>
      <c r="G83" s="166"/>
      <c r="H83" s="166"/>
      <c r="I83" s="167"/>
    </row>
    <row r="84" spans="1:9" ht="36" customHeight="1" x14ac:dyDescent="0.25">
      <c r="A84" s="33" t="s">
        <v>113</v>
      </c>
      <c r="B84" s="124" t="s">
        <v>219</v>
      </c>
      <c r="C84" s="125"/>
      <c r="D84" s="125"/>
      <c r="E84" s="126"/>
      <c r="F84" s="127">
        <v>29520</v>
      </c>
      <c r="G84" s="128"/>
      <c r="H84" s="128"/>
      <c r="I84" s="129"/>
    </row>
    <row r="85" spans="1:9" ht="36" customHeight="1" x14ac:dyDescent="0.25">
      <c r="A85" s="33" t="s">
        <v>113</v>
      </c>
      <c r="B85" s="124" t="s">
        <v>220</v>
      </c>
      <c r="C85" s="125"/>
      <c r="D85" s="125"/>
      <c r="E85" s="126"/>
      <c r="F85" s="127">
        <v>25920</v>
      </c>
      <c r="G85" s="128"/>
      <c r="H85" s="128"/>
      <c r="I85" s="129"/>
    </row>
    <row r="86" spans="1:9" ht="36" customHeight="1" x14ac:dyDescent="0.25">
      <c r="A86" s="33" t="s">
        <v>113</v>
      </c>
      <c r="B86" s="124" t="s">
        <v>221</v>
      </c>
      <c r="C86" s="125"/>
      <c r="D86" s="125"/>
      <c r="E86" s="126"/>
      <c r="F86" s="127">
        <v>67680</v>
      </c>
      <c r="G86" s="128"/>
      <c r="H86" s="128"/>
      <c r="I86" s="129"/>
    </row>
    <row r="87" spans="1:9" ht="36" customHeight="1" x14ac:dyDescent="0.25">
      <c r="A87" s="33" t="s">
        <v>113</v>
      </c>
      <c r="B87" s="124" t="s">
        <v>222</v>
      </c>
      <c r="C87" s="125"/>
      <c r="D87" s="125"/>
      <c r="E87" s="126"/>
      <c r="F87" s="127">
        <v>4320</v>
      </c>
      <c r="G87" s="128"/>
      <c r="H87" s="128"/>
      <c r="I87" s="129"/>
    </row>
    <row r="88" spans="1:9" ht="36" customHeight="1" x14ac:dyDescent="0.25">
      <c r="A88" s="33" t="s">
        <v>113</v>
      </c>
      <c r="B88" s="124" t="s">
        <v>223</v>
      </c>
      <c r="C88" s="125"/>
      <c r="D88" s="125"/>
      <c r="E88" s="126"/>
      <c r="F88" s="127">
        <v>69120</v>
      </c>
      <c r="G88" s="128"/>
      <c r="H88" s="128"/>
      <c r="I88" s="129"/>
    </row>
    <row r="89" spans="1:9" ht="36" customHeight="1" x14ac:dyDescent="0.25">
      <c r="A89" s="33" t="s">
        <v>113</v>
      </c>
      <c r="B89" s="124" t="s">
        <v>224</v>
      </c>
      <c r="C89" s="125"/>
      <c r="D89" s="125"/>
      <c r="E89" s="126"/>
      <c r="F89" s="127">
        <v>16560</v>
      </c>
      <c r="G89" s="128"/>
      <c r="H89" s="128"/>
      <c r="I89" s="129"/>
    </row>
    <row r="90" spans="1:9" ht="27" customHeight="1" thickBot="1" x14ac:dyDescent="0.3">
      <c r="B90" s="522" t="s">
        <v>189</v>
      </c>
      <c r="C90" s="523"/>
      <c r="D90" s="523"/>
      <c r="E90" s="524"/>
      <c r="F90" s="522"/>
      <c r="G90" s="523"/>
      <c r="H90" s="523"/>
      <c r="I90" s="524"/>
    </row>
    <row r="91" spans="1:9" ht="19.5" customHeight="1" thickBot="1" x14ac:dyDescent="0.3">
      <c r="B91" s="218" t="s">
        <v>190</v>
      </c>
      <c r="C91" s="219"/>
      <c r="D91" s="219"/>
      <c r="E91" s="220"/>
      <c r="F91" s="218"/>
      <c r="G91" s="219"/>
      <c r="H91" s="219"/>
      <c r="I91" s="220"/>
    </row>
    <row r="92" spans="1:9" ht="36" customHeight="1" x14ac:dyDescent="0.25">
      <c r="B92" s="202" t="s">
        <v>191</v>
      </c>
      <c r="C92" s="340"/>
      <c r="D92" s="340"/>
      <c r="E92" s="341"/>
      <c r="F92" s="263">
        <v>60</v>
      </c>
      <c r="G92" s="446"/>
      <c r="H92" s="446"/>
      <c r="I92" s="447"/>
    </row>
    <row r="93" spans="1:9" ht="36" customHeight="1" x14ac:dyDescent="0.25">
      <c r="B93" s="145" t="s">
        <v>192</v>
      </c>
      <c r="C93" s="146"/>
      <c r="D93" s="146"/>
      <c r="E93" s="147"/>
      <c r="F93" s="255">
        <v>60</v>
      </c>
      <c r="G93" s="342"/>
      <c r="H93" s="342"/>
      <c r="I93" s="343"/>
    </row>
    <row r="94" spans="1:9" ht="36" customHeight="1" thickBot="1" x14ac:dyDescent="0.3">
      <c r="B94" s="337" t="s">
        <v>193</v>
      </c>
      <c r="C94" s="338"/>
      <c r="D94" s="338"/>
      <c r="E94" s="339"/>
      <c r="F94" s="258">
        <v>120</v>
      </c>
      <c r="G94" s="453"/>
      <c r="H94" s="453"/>
      <c r="I94" s="454"/>
    </row>
    <row r="95" spans="1:9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</row>
    <row r="96" spans="1:9" ht="36" customHeight="1" x14ac:dyDescent="0.25">
      <c r="A96" s="33" t="s">
        <v>111</v>
      </c>
      <c r="B96" s="124" t="s">
        <v>266</v>
      </c>
      <c r="C96" s="125"/>
      <c r="D96" s="125"/>
      <c r="E96" s="126"/>
      <c r="F96" s="127">
        <v>14184</v>
      </c>
      <c r="G96" s="128"/>
      <c r="H96" s="128"/>
      <c r="I96" s="129"/>
    </row>
    <row r="97" spans="1:9" ht="36" customHeight="1" x14ac:dyDescent="0.25">
      <c r="A97" s="33" t="s">
        <v>111</v>
      </c>
      <c r="B97" s="124" t="s">
        <v>196</v>
      </c>
      <c r="C97" s="125"/>
      <c r="D97" s="125"/>
      <c r="E97" s="126"/>
      <c r="F97" s="127">
        <v>12744</v>
      </c>
      <c r="G97" s="128"/>
      <c r="H97" s="128"/>
      <c r="I97" s="129"/>
    </row>
    <row r="98" spans="1:9" ht="36" customHeight="1" x14ac:dyDescent="0.25">
      <c r="A98" s="33" t="s">
        <v>111</v>
      </c>
      <c r="B98" s="124" t="s">
        <v>197</v>
      </c>
      <c r="C98" s="125"/>
      <c r="D98" s="125"/>
      <c r="E98" s="126"/>
      <c r="F98" s="127">
        <v>0</v>
      </c>
      <c r="G98" s="128"/>
      <c r="H98" s="128"/>
      <c r="I98" s="129"/>
    </row>
    <row r="99" spans="1:9" ht="36" customHeight="1" x14ac:dyDescent="0.25">
      <c r="A99" s="33" t="s">
        <v>113</v>
      </c>
      <c r="B99" s="124" t="s">
        <v>226</v>
      </c>
      <c r="C99" s="125"/>
      <c r="D99" s="125"/>
      <c r="E99" s="126"/>
      <c r="F99" s="127">
        <v>20160</v>
      </c>
      <c r="G99" s="128"/>
      <c r="H99" s="128"/>
      <c r="I99" s="129"/>
    </row>
    <row r="100" spans="1:9" ht="36" customHeight="1" x14ac:dyDescent="0.25">
      <c r="A100" s="33" t="s">
        <v>113</v>
      </c>
      <c r="B100" s="124" t="s">
        <v>227</v>
      </c>
      <c r="C100" s="125"/>
      <c r="D100" s="125"/>
      <c r="E100" s="126"/>
      <c r="F100" s="127">
        <v>18000</v>
      </c>
      <c r="G100" s="128"/>
      <c r="H100" s="128"/>
      <c r="I100" s="129"/>
    </row>
    <row r="101" spans="1:9" ht="36" customHeight="1" x14ac:dyDescent="0.25">
      <c r="A101" s="33" t="s">
        <v>113</v>
      </c>
      <c r="B101" s="124" t="s">
        <v>228</v>
      </c>
      <c r="C101" s="125"/>
      <c r="D101" s="125"/>
      <c r="E101" s="126"/>
      <c r="F101" s="127">
        <v>18000</v>
      </c>
      <c r="G101" s="128"/>
      <c r="H101" s="128"/>
      <c r="I101" s="129"/>
    </row>
    <row r="102" spans="1:9" ht="36" customHeight="1" thickBot="1" x14ac:dyDescent="0.3">
      <c r="A102" s="7"/>
      <c r="B102" s="124" t="s">
        <v>201</v>
      </c>
      <c r="C102" s="125"/>
      <c r="D102" s="125"/>
      <c r="E102" s="126"/>
      <c r="F102" s="127">
        <v>14184</v>
      </c>
      <c r="G102" s="128"/>
      <c r="H102" s="128"/>
      <c r="I102" s="129"/>
    </row>
    <row r="103" spans="1:9" ht="54" customHeight="1" thickBot="1" x14ac:dyDescent="0.3">
      <c r="B103" s="130" t="s">
        <v>202</v>
      </c>
      <c r="C103" s="131"/>
      <c r="D103" s="131"/>
      <c r="E103" s="132"/>
      <c r="F103" s="133"/>
      <c r="G103" s="134"/>
      <c r="H103" s="134"/>
      <c r="I103" s="135"/>
    </row>
    <row r="104" spans="1:9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</row>
    <row r="105" spans="1:9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</row>
    <row r="106" spans="1:9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</row>
    <row r="107" spans="1:9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</row>
    <row r="108" spans="1:9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</row>
    <row r="109" spans="1:9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</row>
    <row r="110" spans="1:9" ht="24" thickBot="1" x14ac:dyDescent="0.3">
      <c r="B110" s="115"/>
      <c r="C110" s="116"/>
      <c r="D110" s="116"/>
      <c r="E110" s="117"/>
      <c r="F110" s="118"/>
      <c r="G110" s="119"/>
      <c r="H110" s="119"/>
      <c r="I110" s="120"/>
    </row>
    <row r="111" spans="1:9" ht="21" customHeight="1" x14ac:dyDescent="0.25">
      <c r="B111" s="121"/>
      <c r="C111" s="121"/>
      <c r="D111" s="121"/>
      <c r="E111" s="121"/>
      <c r="F111" s="121"/>
      <c r="G111" s="121"/>
      <c r="H111" s="121"/>
      <c r="I111" s="121"/>
    </row>
    <row r="112" spans="1:9" s="29" customFormat="1" ht="27" customHeight="1" x14ac:dyDescent="0.25">
      <c r="A112" s="7" t="s">
        <v>113</v>
      </c>
      <c r="B112" s="122" t="s">
        <v>373</v>
      </c>
      <c r="C112" s="122"/>
      <c r="D112" s="122"/>
      <c r="E112" s="122"/>
      <c r="F112" s="122"/>
      <c r="G112" s="122"/>
      <c r="H112" s="122"/>
      <c r="I112" s="122"/>
    </row>
    <row r="113" spans="1:9" s="30" customFormat="1" ht="45" customHeight="1" x14ac:dyDescent="0.25">
      <c r="A113" s="7"/>
      <c r="B113" s="123" t="s">
        <v>211</v>
      </c>
      <c r="C113" s="123"/>
      <c r="D113" s="123"/>
      <c r="E113" s="123"/>
      <c r="F113" s="123"/>
      <c r="G113" s="123"/>
      <c r="H113" s="123"/>
      <c r="I113" s="123"/>
    </row>
    <row r="114" spans="1:9" ht="21" customHeight="1" x14ac:dyDescent="0.25"/>
  </sheetData>
  <sheetProtection selectLockedCells="1" selectUnlockedCells="1"/>
  <mergeCells count="218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4" activePane="bottomLeft" state="frozen"/>
      <selection activeCell="F133" sqref="F133:J134"/>
      <selection pane="bottomLeft" activeCell="F78" sqref="F78:J78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98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65577.599999999991</v>
      </c>
      <c r="G8" s="16">
        <f>H8*1.1</f>
        <v>60112.800000000003</v>
      </c>
      <c r="H8" s="16">
        <v>54648</v>
      </c>
      <c r="I8" s="16">
        <f>H8*0.75</f>
        <v>40986</v>
      </c>
      <c r="J8" s="16">
        <f>H8*0.5</f>
        <v>27324</v>
      </c>
    </row>
    <row r="9" spans="1:10" ht="24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91843.199999999997</v>
      </c>
      <c r="G9" s="17">
        <f>H9*1.1</f>
        <v>84189.6</v>
      </c>
      <c r="H9" s="17">
        <v>76536</v>
      </c>
      <c r="I9" s="17">
        <f>H9*0.75</f>
        <v>57402</v>
      </c>
      <c r="J9" s="17">
        <f>H9*0.5</f>
        <v>38268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72057.599999999991</v>
      </c>
      <c r="G11" s="16">
        <f>H11*1.1</f>
        <v>66052.800000000003</v>
      </c>
      <c r="H11" s="16">
        <v>60048</v>
      </c>
      <c r="I11" s="16">
        <f>H11*0.75</f>
        <v>45036</v>
      </c>
      <c r="J11" s="16">
        <f>H11*0.5</f>
        <v>30024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100915.2</v>
      </c>
      <c r="G12" s="17">
        <f>H12*1.1</f>
        <v>92505.600000000006</v>
      </c>
      <c r="H12" s="17">
        <v>84096</v>
      </c>
      <c r="I12" s="17">
        <f>H12*0.75</f>
        <v>63072</v>
      </c>
      <c r="J12" s="17">
        <f>H12*0.5</f>
        <v>42048</v>
      </c>
    </row>
    <row r="13" spans="1:10" ht="24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10620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15120</v>
      </c>
      <c r="G15" s="243"/>
      <c r="H15" s="243"/>
      <c r="I15" s="243"/>
      <c r="J15" s="244"/>
    </row>
    <row r="16" spans="1:10" ht="24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1296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1872</v>
      </c>
      <c r="G18" s="128"/>
      <c r="H18" s="128"/>
      <c r="I18" s="128"/>
      <c r="J18" s="129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"&amp;MIN(F21:F40)&amp;" до "&amp;MAX(F21:F40)</f>
        <v>Цена от 13680 до 143640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13680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20520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27360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34200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41040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47880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54720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61560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68400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75240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82080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88920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95760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102600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109440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116280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123120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129960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136800</v>
      </c>
      <c r="G39" s="128"/>
      <c r="H39" s="128"/>
      <c r="I39" s="128"/>
      <c r="J39" s="129"/>
    </row>
    <row r="40" spans="1:10" ht="36" customHeight="1" outlineLevel="1" thickBot="1" x14ac:dyDescent="0.3">
      <c r="A40" s="7"/>
      <c r="B40" s="145" t="s">
        <v>141</v>
      </c>
      <c r="C40" s="168"/>
      <c r="D40" s="168"/>
      <c r="E40" s="126"/>
      <c r="F40" s="127">
        <v>143640</v>
      </c>
      <c r="G40" s="128"/>
      <c r="H40" s="128"/>
      <c r="I40" s="128"/>
      <c r="J40" s="129"/>
    </row>
    <row r="41" spans="1:10" ht="36" customHeight="1" thickBot="1" x14ac:dyDescent="0.3">
      <c r="A41" s="7"/>
      <c r="B41" s="177" t="s">
        <v>142</v>
      </c>
      <c r="C41" s="178"/>
      <c r="D41" s="178"/>
      <c r="E41" s="179"/>
      <c r="F41" s="180" t="str">
        <f>"Цена от "&amp;MIN(F42:F51)&amp;" до "&amp;MAX(F42:F51)</f>
        <v>Цена от 1800 до 40356</v>
      </c>
      <c r="G41" s="181"/>
      <c r="H41" s="181"/>
      <c r="I41" s="181"/>
      <c r="J41" s="182"/>
    </row>
    <row r="42" spans="1:10" ht="36" customHeight="1" x14ac:dyDescent="0.25">
      <c r="A42" s="7"/>
      <c r="B42" s="124" t="s">
        <v>143</v>
      </c>
      <c r="C42" s="125"/>
      <c r="D42" s="125"/>
      <c r="E42" s="126"/>
      <c r="F42" s="127">
        <v>7128</v>
      </c>
      <c r="G42" s="128"/>
      <c r="H42" s="128"/>
      <c r="I42" s="128"/>
      <c r="J42" s="129"/>
    </row>
    <row r="43" spans="1:10" ht="36" customHeight="1" x14ac:dyDescent="0.25">
      <c r="A43" s="7"/>
      <c r="B43" s="124" t="s">
        <v>212</v>
      </c>
      <c r="C43" s="125"/>
      <c r="D43" s="125"/>
      <c r="E43" s="126"/>
      <c r="F43" s="127">
        <v>2844</v>
      </c>
      <c r="G43" s="128"/>
      <c r="H43" s="128"/>
      <c r="I43" s="128"/>
      <c r="J43" s="129"/>
    </row>
    <row r="44" spans="1:10" ht="36" customHeight="1" x14ac:dyDescent="0.25">
      <c r="A44" s="7"/>
      <c r="B44" s="139" t="s">
        <v>145</v>
      </c>
      <c r="C44" s="140"/>
      <c r="D44" s="140"/>
      <c r="E44" s="141"/>
      <c r="F44" s="142">
        <v>40356</v>
      </c>
      <c r="G44" s="143"/>
      <c r="H44" s="143"/>
      <c r="I44" s="143"/>
      <c r="J44" s="144"/>
    </row>
    <row r="45" spans="1:10" ht="36" customHeight="1" x14ac:dyDescent="0.25">
      <c r="A45" s="7"/>
      <c r="B45" s="124" t="s">
        <v>146</v>
      </c>
      <c r="C45" s="125"/>
      <c r="D45" s="125"/>
      <c r="E45" s="126"/>
      <c r="F45" s="127">
        <v>8136</v>
      </c>
      <c r="G45" s="128"/>
      <c r="H45" s="128"/>
      <c r="I45" s="128"/>
      <c r="J45" s="129"/>
    </row>
    <row r="46" spans="1:10" ht="36" customHeight="1" x14ac:dyDescent="0.25">
      <c r="A46" s="7"/>
      <c r="B46" s="124" t="s">
        <v>147</v>
      </c>
      <c r="C46" s="125"/>
      <c r="D46" s="125"/>
      <c r="E46" s="126"/>
      <c r="F46" s="127">
        <v>16380</v>
      </c>
      <c r="G46" s="128"/>
      <c r="H46" s="128"/>
      <c r="I46" s="128"/>
      <c r="J46" s="129"/>
    </row>
    <row r="47" spans="1:10" ht="36" customHeight="1" x14ac:dyDescent="0.25">
      <c r="A47" s="7"/>
      <c r="B47" s="124" t="s">
        <v>148</v>
      </c>
      <c r="C47" s="125"/>
      <c r="D47" s="125"/>
      <c r="E47" s="126"/>
      <c r="F47" s="127">
        <v>1800</v>
      </c>
      <c r="G47" s="128"/>
      <c r="H47" s="128"/>
      <c r="I47" s="128"/>
      <c r="J47" s="129"/>
    </row>
    <row r="48" spans="1:10" ht="36" customHeight="1" x14ac:dyDescent="0.25">
      <c r="A48" s="7"/>
      <c r="B48" s="124" t="s">
        <v>149</v>
      </c>
      <c r="C48" s="125"/>
      <c r="D48" s="125"/>
      <c r="E48" s="126"/>
      <c r="F48" s="127">
        <v>1800</v>
      </c>
      <c r="G48" s="128"/>
      <c r="H48" s="128"/>
      <c r="I48" s="128"/>
      <c r="J48" s="129"/>
    </row>
    <row r="49" spans="1:10" ht="36" customHeight="1" x14ac:dyDescent="0.25">
      <c r="A49" s="7"/>
      <c r="B49" s="124" t="s">
        <v>150</v>
      </c>
      <c r="C49" s="125"/>
      <c r="D49" s="125"/>
      <c r="E49" s="126"/>
      <c r="F49" s="127">
        <v>3600</v>
      </c>
      <c r="G49" s="128"/>
      <c r="H49" s="128"/>
      <c r="I49" s="128"/>
      <c r="J49" s="129"/>
    </row>
    <row r="50" spans="1:10" ht="36" customHeight="1" x14ac:dyDescent="0.25">
      <c r="A50" s="7"/>
      <c r="B50" s="124" t="s">
        <v>151</v>
      </c>
      <c r="C50" s="125"/>
      <c r="D50" s="125"/>
      <c r="E50" s="126"/>
      <c r="F50" s="127">
        <v>5400</v>
      </c>
      <c r="G50" s="128"/>
      <c r="H50" s="128"/>
      <c r="I50" s="128"/>
      <c r="J50" s="129"/>
    </row>
    <row r="51" spans="1:10" ht="36" customHeight="1" thickBot="1" x14ac:dyDescent="0.3">
      <c r="A51" s="7"/>
      <c r="B51" s="124" t="s">
        <v>152</v>
      </c>
      <c r="C51" s="125"/>
      <c r="D51" s="125"/>
      <c r="E51" s="126"/>
      <c r="F51" s="127">
        <v>28332</v>
      </c>
      <c r="G51" s="128"/>
      <c r="H51" s="128"/>
      <c r="I51" s="128"/>
      <c r="J51" s="129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24" t="s">
        <v>154</v>
      </c>
      <c r="C53" s="125"/>
      <c r="D53" s="125"/>
      <c r="E53" s="126"/>
      <c r="F53" s="127">
        <v>180</v>
      </c>
      <c r="G53" s="128"/>
      <c r="H53" s="128"/>
      <c r="I53" s="128"/>
      <c r="J53" s="129"/>
    </row>
    <row r="54" spans="1:10" ht="54" customHeight="1" thickBot="1" x14ac:dyDescent="0.3">
      <c r="A54" s="7"/>
      <c r="B54" s="266" t="s">
        <v>213</v>
      </c>
      <c r="C54" s="267"/>
      <c r="D54" s="267"/>
      <c r="E54" s="268"/>
      <c r="F54" s="287" t="str">
        <f>"Цена от "&amp;MIN(F56,F61:J62,H96,F63:J74)&amp;" до "&amp;MAX(F56,F61:J62,H96,F63:J74)</f>
        <v>Цена от 3024 до 119520</v>
      </c>
      <c r="G54" s="288"/>
      <c r="H54" s="288"/>
      <c r="I54" s="288"/>
      <c r="J54" s="289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24" t="s">
        <v>156</v>
      </c>
      <c r="C56" s="125"/>
      <c r="D56" s="125"/>
      <c r="E56" s="126"/>
      <c r="F56" s="127">
        <v>27000</v>
      </c>
      <c r="G56" s="128"/>
      <c r="H56" s="128"/>
      <c r="I56" s="128"/>
      <c r="J56" s="129"/>
    </row>
    <row r="57" spans="1:10" ht="36" customHeight="1" x14ac:dyDescent="0.25">
      <c r="A57" s="7"/>
      <c r="B57" s="162" t="s">
        <v>157</v>
      </c>
      <c r="C57" s="163"/>
      <c r="D57" s="163"/>
      <c r="E57" s="164"/>
      <c r="F57" s="165">
        <v>2700</v>
      </c>
      <c r="G57" s="166"/>
      <c r="H57" s="166"/>
      <c r="I57" s="166"/>
      <c r="J57" s="167"/>
    </row>
    <row r="58" spans="1:10" ht="36" customHeight="1" x14ac:dyDescent="0.25">
      <c r="A58" s="7"/>
      <c r="B58" s="162" t="s">
        <v>158</v>
      </c>
      <c r="C58" s="163"/>
      <c r="D58" s="163"/>
      <c r="E58" s="164"/>
      <c r="F58" s="165">
        <v>6750</v>
      </c>
      <c r="G58" s="166"/>
      <c r="H58" s="166"/>
      <c r="I58" s="166"/>
      <c r="J58" s="167"/>
    </row>
    <row r="59" spans="1:10" ht="36" customHeight="1" thickBot="1" x14ac:dyDescent="0.3">
      <c r="A59" s="7"/>
      <c r="B59" s="337" t="s">
        <v>159</v>
      </c>
      <c r="C59" s="338"/>
      <c r="D59" s="338"/>
      <c r="E59" s="339"/>
      <c r="F59" s="165">
        <v>72000</v>
      </c>
      <c r="G59" s="166"/>
      <c r="H59" s="166"/>
      <c r="I59" s="166"/>
      <c r="J59" s="167"/>
    </row>
    <row r="60" spans="1:10" ht="24" thickBot="1" x14ac:dyDescent="0.3">
      <c r="A60" s="7"/>
      <c r="B60" s="248"/>
      <c r="C60" s="249"/>
      <c r="D60" s="249"/>
      <c r="E60" s="250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507" t="s">
        <v>160</v>
      </c>
      <c r="C61" s="508"/>
      <c r="D61" s="508"/>
      <c r="E61" s="509"/>
      <c r="F61" s="264">
        <v>24120</v>
      </c>
      <c r="G61" s="208"/>
      <c r="H61" s="208"/>
      <c r="I61" s="208"/>
      <c r="J61" s="209"/>
    </row>
    <row r="62" spans="1:10" ht="36" customHeight="1" x14ac:dyDescent="0.25">
      <c r="A62" s="7" t="s">
        <v>111</v>
      </c>
      <c r="B62" s="419" t="s">
        <v>161</v>
      </c>
      <c r="C62" s="414"/>
      <c r="D62" s="414"/>
      <c r="E62" s="469"/>
      <c r="F62" s="342">
        <v>42120</v>
      </c>
      <c r="G62" s="342"/>
      <c r="H62" s="342"/>
      <c r="I62" s="342"/>
      <c r="J62" s="343"/>
    </row>
    <row r="63" spans="1:10" ht="36" customHeight="1" x14ac:dyDescent="0.25">
      <c r="A63" s="7" t="s">
        <v>111</v>
      </c>
      <c r="B63" s="419" t="s">
        <v>162</v>
      </c>
      <c r="C63" s="414"/>
      <c r="D63" s="414"/>
      <c r="E63" s="469"/>
      <c r="F63" s="342">
        <v>59832</v>
      </c>
      <c r="G63" s="342"/>
      <c r="H63" s="342"/>
      <c r="I63" s="342"/>
      <c r="J63" s="343"/>
    </row>
    <row r="64" spans="1:10" ht="36" customHeight="1" x14ac:dyDescent="0.25">
      <c r="A64" s="7" t="s">
        <v>111</v>
      </c>
      <c r="B64" s="419" t="s">
        <v>163</v>
      </c>
      <c r="C64" s="414"/>
      <c r="D64" s="414"/>
      <c r="E64" s="469"/>
      <c r="F64" s="342">
        <v>56664</v>
      </c>
      <c r="G64" s="342"/>
      <c r="H64" s="342"/>
      <c r="I64" s="342"/>
      <c r="J64" s="343"/>
    </row>
    <row r="65" spans="1:10" ht="36" customHeight="1" x14ac:dyDescent="0.25">
      <c r="A65" s="7" t="s">
        <v>111</v>
      </c>
      <c r="B65" s="419" t="s">
        <v>164</v>
      </c>
      <c r="C65" s="414"/>
      <c r="D65" s="414"/>
      <c r="E65" s="469"/>
      <c r="F65" s="342">
        <v>67996.799999999988</v>
      </c>
      <c r="G65" s="342"/>
      <c r="H65" s="342"/>
      <c r="I65" s="342"/>
      <c r="J65" s="343"/>
    </row>
    <row r="66" spans="1:10" ht="36" customHeight="1" x14ac:dyDescent="0.25">
      <c r="A66" s="7" t="s">
        <v>111</v>
      </c>
      <c r="B66" s="419" t="s">
        <v>165</v>
      </c>
      <c r="C66" s="414"/>
      <c r="D66" s="414"/>
      <c r="E66" s="469"/>
      <c r="F66" s="342">
        <v>36108</v>
      </c>
      <c r="G66" s="342"/>
      <c r="H66" s="342"/>
      <c r="I66" s="342"/>
      <c r="J66" s="343"/>
    </row>
    <row r="67" spans="1:10" ht="36" customHeight="1" x14ac:dyDescent="0.25">
      <c r="A67" s="7" t="s">
        <v>111</v>
      </c>
      <c r="B67" s="419" t="s">
        <v>166</v>
      </c>
      <c r="C67" s="414"/>
      <c r="D67" s="414"/>
      <c r="E67" s="469"/>
      <c r="F67" s="342">
        <v>59832</v>
      </c>
      <c r="G67" s="342"/>
      <c r="H67" s="342"/>
      <c r="I67" s="342"/>
      <c r="J67" s="343"/>
    </row>
    <row r="68" spans="1:10" ht="36" customHeight="1" x14ac:dyDescent="0.25">
      <c r="A68" s="7" t="s">
        <v>111</v>
      </c>
      <c r="B68" s="419" t="s">
        <v>167</v>
      </c>
      <c r="C68" s="414"/>
      <c r="D68" s="414"/>
      <c r="E68" s="469"/>
      <c r="F68" s="342">
        <v>75060</v>
      </c>
      <c r="G68" s="342"/>
      <c r="H68" s="342"/>
      <c r="I68" s="342"/>
      <c r="J68" s="343"/>
    </row>
    <row r="69" spans="1:10" ht="36" customHeight="1" x14ac:dyDescent="0.25">
      <c r="A69" s="7"/>
      <c r="B69" s="419" t="s">
        <v>168</v>
      </c>
      <c r="C69" s="414"/>
      <c r="D69" s="414"/>
      <c r="E69" s="469"/>
      <c r="F69" s="342">
        <v>119520</v>
      </c>
      <c r="G69" s="342"/>
      <c r="H69" s="342"/>
      <c r="I69" s="342"/>
      <c r="J69" s="343"/>
    </row>
    <row r="70" spans="1:10" ht="36" customHeight="1" x14ac:dyDescent="0.25">
      <c r="A70" s="7" t="s">
        <v>111</v>
      </c>
      <c r="B70" s="419" t="s">
        <v>169</v>
      </c>
      <c r="C70" s="414"/>
      <c r="D70" s="414"/>
      <c r="E70" s="469"/>
      <c r="F70" s="342">
        <v>3024</v>
      </c>
      <c r="G70" s="342"/>
      <c r="H70" s="342"/>
      <c r="I70" s="342"/>
      <c r="J70" s="343"/>
    </row>
    <row r="71" spans="1:10" ht="36" customHeight="1" x14ac:dyDescent="0.25">
      <c r="A71" s="7"/>
      <c r="B71" s="419" t="s">
        <v>170</v>
      </c>
      <c r="C71" s="414"/>
      <c r="D71" s="414"/>
      <c r="E71" s="469"/>
      <c r="F71" s="342">
        <v>15588</v>
      </c>
      <c r="G71" s="342"/>
      <c r="H71" s="342"/>
      <c r="I71" s="342"/>
      <c r="J71" s="343"/>
    </row>
    <row r="72" spans="1:10" ht="36" customHeight="1" x14ac:dyDescent="0.25">
      <c r="B72" s="419" t="s">
        <v>171</v>
      </c>
      <c r="C72" s="414"/>
      <c r="D72" s="414"/>
      <c r="E72" s="469"/>
      <c r="F72" s="342">
        <v>12744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172</v>
      </c>
      <c r="C73" s="414"/>
      <c r="D73" s="414"/>
      <c r="E73" s="469"/>
      <c r="F73" s="342">
        <v>110880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173</v>
      </c>
      <c r="C74" s="414"/>
      <c r="D74" s="414"/>
      <c r="E74" s="469"/>
      <c r="F74" s="342">
        <v>75060</v>
      </c>
      <c r="G74" s="342"/>
      <c r="H74" s="342"/>
      <c r="I74" s="342"/>
      <c r="J74" s="343"/>
    </row>
    <row r="75" spans="1:10" ht="37.5" customHeight="1" x14ac:dyDescent="0.25">
      <c r="A75" s="7"/>
      <c r="B75" s="124" t="s">
        <v>174</v>
      </c>
      <c r="C75" s="125"/>
      <c r="D75" s="125"/>
      <c r="E75" s="126"/>
      <c r="F75" s="342">
        <v>5400</v>
      </c>
      <c r="G75" s="342"/>
      <c r="H75" s="342"/>
      <c r="I75" s="342"/>
      <c r="J75" s="343"/>
    </row>
    <row r="76" spans="1:10" ht="36" customHeight="1" x14ac:dyDescent="0.25">
      <c r="A76" s="7"/>
      <c r="B76" s="124" t="s">
        <v>175</v>
      </c>
      <c r="C76" s="125"/>
      <c r="D76" s="125"/>
      <c r="E76" s="126"/>
      <c r="F76" s="342">
        <v>60030</v>
      </c>
      <c r="G76" s="342"/>
      <c r="H76" s="342"/>
      <c r="I76" s="342"/>
      <c r="J76" s="343"/>
    </row>
    <row r="77" spans="1:10" ht="36" customHeight="1" x14ac:dyDescent="0.25">
      <c r="A77" s="7"/>
      <c r="B77" s="124" t="s">
        <v>176</v>
      </c>
      <c r="C77" s="125"/>
      <c r="D77" s="125"/>
      <c r="E77" s="168"/>
      <c r="F77" s="342">
        <v>21060</v>
      </c>
      <c r="G77" s="342"/>
      <c r="H77" s="342"/>
      <c r="I77" s="342"/>
      <c r="J77" s="343"/>
    </row>
    <row r="78" spans="1:10" ht="36" customHeight="1" x14ac:dyDescent="0.25">
      <c r="A78" s="7"/>
      <c r="B78" s="529" t="s">
        <v>177</v>
      </c>
      <c r="C78" s="530"/>
      <c r="D78" s="530"/>
      <c r="E78" s="530"/>
      <c r="F78" s="342">
        <v>60012</v>
      </c>
      <c r="G78" s="342"/>
      <c r="H78" s="342"/>
      <c r="I78" s="342"/>
      <c r="J78" s="343"/>
    </row>
    <row r="79" spans="1:10" ht="36" customHeight="1" x14ac:dyDescent="0.25">
      <c r="A79" s="7" t="s">
        <v>113</v>
      </c>
      <c r="B79" s="419" t="s">
        <v>178</v>
      </c>
      <c r="C79" s="414"/>
      <c r="D79" s="414"/>
      <c r="E79" s="469"/>
      <c r="F79" s="342">
        <v>33840</v>
      </c>
      <c r="G79" s="342"/>
      <c r="H79" s="342"/>
      <c r="I79" s="342"/>
      <c r="J79" s="343"/>
    </row>
    <row r="80" spans="1:10" ht="36" customHeight="1" x14ac:dyDescent="0.25">
      <c r="A80" s="7" t="s">
        <v>113</v>
      </c>
      <c r="B80" s="419" t="s">
        <v>179</v>
      </c>
      <c r="C80" s="414"/>
      <c r="D80" s="414"/>
      <c r="E80" s="469"/>
      <c r="F80" s="342">
        <v>59040</v>
      </c>
      <c r="G80" s="342"/>
      <c r="H80" s="342"/>
      <c r="I80" s="342"/>
      <c r="J80" s="343"/>
    </row>
    <row r="81" spans="1:10" ht="36" customHeight="1" x14ac:dyDescent="0.25">
      <c r="A81" s="7" t="s">
        <v>113</v>
      </c>
      <c r="B81" s="419" t="s">
        <v>180</v>
      </c>
      <c r="C81" s="414"/>
      <c r="D81" s="414"/>
      <c r="E81" s="469"/>
      <c r="F81" s="525">
        <v>84240</v>
      </c>
      <c r="G81" s="169"/>
      <c r="H81" s="169"/>
      <c r="I81" s="169"/>
      <c r="J81" s="184"/>
    </row>
    <row r="82" spans="1:10" ht="36" customHeight="1" x14ac:dyDescent="0.25">
      <c r="A82" s="7" t="s">
        <v>113</v>
      </c>
      <c r="B82" s="419" t="s">
        <v>181</v>
      </c>
      <c r="C82" s="414"/>
      <c r="D82" s="414"/>
      <c r="E82" s="469"/>
      <c r="F82" s="525">
        <v>79920</v>
      </c>
      <c r="G82" s="169"/>
      <c r="H82" s="169"/>
      <c r="I82" s="169"/>
      <c r="J82" s="184"/>
    </row>
    <row r="83" spans="1:10" ht="36" customHeight="1" x14ac:dyDescent="0.25">
      <c r="A83" s="7" t="s">
        <v>113</v>
      </c>
      <c r="B83" s="419" t="s">
        <v>182</v>
      </c>
      <c r="C83" s="414"/>
      <c r="D83" s="414"/>
      <c r="E83" s="469"/>
      <c r="F83" s="525">
        <v>95904</v>
      </c>
      <c r="G83" s="169"/>
      <c r="H83" s="169"/>
      <c r="I83" s="169"/>
      <c r="J83" s="184"/>
    </row>
    <row r="84" spans="1:10" ht="36" customHeight="1" x14ac:dyDescent="0.25">
      <c r="A84" s="7" t="s">
        <v>113</v>
      </c>
      <c r="B84" s="419" t="s">
        <v>183</v>
      </c>
      <c r="C84" s="414"/>
      <c r="D84" s="414"/>
      <c r="E84" s="469"/>
      <c r="F84" s="525">
        <v>51120</v>
      </c>
      <c r="G84" s="169"/>
      <c r="H84" s="169"/>
      <c r="I84" s="169"/>
      <c r="J84" s="184"/>
    </row>
    <row r="85" spans="1:10" ht="36" customHeight="1" x14ac:dyDescent="0.25">
      <c r="A85" s="7" t="s">
        <v>113</v>
      </c>
      <c r="B85" s="419" t="s">
        <v>184</v>
      </c>
      <c r="C85" s="414"/>
      <c r="D85" s="414"/>
      <c r="E85" s="469"/>
      <c r="F85" s="525">
        <v>84240</v>
      </c>
      <c r="G85" s="169"/>
      <c r="H85" s="169"/>
      <c r="I85" s="169"/>
      <c r="J85" s="184"/>
    </row>
    <row r="86" spans="1:10" ht="36" customHeight="1" x14ac:dyDescent="0.25">
      <c r="A86" s="7" t="s">
        <v>113</v>
      </c>
      <c r="B86" s="419" t="s">
        <v>185</v>
      </c>
      <c r="C86" s="414"/>
      <c r="D86" s="414"/>
      <c r="E86" s="469"/>
      <c r="F86" s="525">
        <v>105120</v>
      </c>
      <c r="G86" s="169"/>
      <c r="H86" s="169"/>
      <c r="I86" s="169"/>
      <c r="J86" s="184"/>
    </row>
    <row r="87" spans="1:10" ht="36" customHeight="1" x14ac:dyDescent="0.25">
      <c r="A87" s="7" t="s">
        <v>113</v>
      </c>
      <c r="B87" s="419" t="s">
        <v>186</v>
      </c>
      <c r="C87" s="414"/>
      <c r="D87" s="414"/>
      <c r="E87" s="469"/>
      <c r="F87" s="525">
        <v>4320</v>
      </c>
      <c r="G87" s="169"/>
      <c r="H87" s="169"/>
      <c r="I87" s="169"/>
      <c r="J87" s="184"/>
    </row>
    <row r="88" spans="1:10" ht="36" customHeight="1" x14ac:dyDescent="0.25">
      <c r="A88" s="7" t="s">
        <v>113</v>
      </c>
      <c r="B88" s="419" t="s">
        <v>187</v>
      </c>
      <c r="C88" s="414"/>
      <c r="D88" s="414"/>
      <c r="E88" s="469"/>
      <c r="F88" s="525">
        <v>155520</v>
      </c>
      <c r="G88" s="169"/>
      <c r="H88" s="169"/>
      <c r="I88" s="169"/>
      <c r="J88" s="184"/>
    </row>
    <row r="89" spans="1:10" ht="36" customHeight="1" thickBot="1" x14ac:dyDescent="0.3">
      <c r="A89" s="7" t="s">
        <v>113</v>
      </c>
      <c r="B89" s="526" t="s">
        <v>188</v>
      </c>
      <c r="C89" s="527"/>
      <c r="D89" s="527"/>
      <c r="E89" s="528"/>
      <c r="F89" s="242">
        <v>105120</v>
      </c>
      <c r="G89" s="243"/>
      <c r="H89" s="243"/>
      <c r="I89" s="243"/>
      <c r="J89" s="244"/>
    </row>
    <row r="90" spans="1:10" ht="36" customHeight="1" thickBot="1" x14ac:dyDescent="0.3">
      <c r="A90" s="7"/>
      <c r="B90" s="42" t="s">
        <v>189</v>
      </c>
      <c r="C90" s="43"/>
      <c r="D90" s="43"/>
      <c r="E90" s="44"/>
      <c r="F90" s="287"/>
      <c r="G90" s="288"/>
      <c r="H90" s="288"/>
      <c r="I90" s="288"/>
      <c r="J90" s="289"/>
    </row>
    <row r="91" spans="1:10" ht="22.5" customHeight="1" thickBot="1" x14ac:dyDescent="0.3">
      <c r="A91" s="7" t="s">
        <v>111</v>
      </c>
      <c r="B91" s="218" t="s">
        <v>190</v>
      </c>
      <c r="C91" s="219"/>
      <c r="D91" s="219"/>
      <c r="E91" s="219"/>
      <c r="F91" s="219"/>
      <c r="G91" s="219"/>
      <c r="H91" s="219"/>
      <c r="I91" s="219"/>
      <c r="J91" s="220"/>
    </row>
    <row r="92" spans="1:10" ht="36" customHeight="1" x14ac:dyDescent="0.25">
      <c r="A92" s="7"/>
      <c r="B92" s="205" t="s">
        <v>191</v>
      </c>
      <c r="C92" s="221"/>
      <c r="D92" s="221"/>
      <c r="E92" s="222"/>
      <c r="F92" s="142">
        <v>60</v>
      </c>
      <c r="G92" s="143"/>
      <c r="H92" s="143"/>
      <c r="I92" s="143"/>
      <c r="J92" s="144"/>
    </row>
    <row r="93" spans="1:10" ht="36" customHeight="1" x14ac:dyDescent="0.25">
      <c r="A93" s="7"/>
      <c r="B93" s="124" t="s">
        <v>192</v>
      </c>
      <c r="C93" s="125"/>
      <c r="D93" s="125"/>
      <c r="E93" s="126"/>
      <c r="F93" s="127">
        <v>60</v>
      </c>
      <c r="G93" s="128"/>
      <c r="H93" s="128"/>
      <c r="I93" s="128"/>
      <c r="J93" s="129"/>
    </row>
    <row r="94" spans="1:10" ht="36" customHeight="1" thickBot="1" x14ac:dyDescent="0.3">
      <c r="A94" s="7"/>
      <c r="B94" s="124" t="s">
        <v>193</v>
      </c>
      <c r="C94" s="125"/>
      <c r="D94" s="125"/>
      <c r="E94" s="126"/>
      <c r="F94" s="127">
        <v>120</v>
      </c>
      <c r="G94" s="128"/>
      <c r="H94" s="128"/>
      <c r="I94" s="128"/>
      <c r="J94" s="129"/>
    </row>
    <row r="95" spans="1:10" ht="36" customHeight="1" thickBot="1" x14ac:dyDescent="0.3">
      <c r="A95" s="7"/>
      <c r="B95" s="130" t="s">
        <v>194</v>
      </c>
      <c r="C95" s="131"/>
      <c r="D95" s="131"/>
      <c r="E95" s="132"/>
      <c r="F95" s="287"/>
      <c r="G95" s="288"/>
      <c r="H95" s="288"/>
      <c r="I95" s="288"/>
      <c r="J95" s="289"/>
    </row>
    <row r="96" spans="1:10" ht="36" customHeight="1" x14ac:dyDescent="0.25">
      <c r="A96" s="7" t="s">
        <v>111</v>
      </c>
      <c r="B96" s="419" t="s">
        <v>195</v>
      </c>
      <c r="C96" s="414"/>
      <c r="D96" s="414"/>
      <c r="E96" s="469"/>
      <c r="F96" s="45">
        <f>H96*1.2</f>
        <v>21254.399999999998</v>
      </c>
      <c r="G96" s="46">
        <f>H96*1.1</f>
        <v>19483.2</v>
      </c>
      <c r="H96" s="46">
        <v>17712</v>
      </c>
      <c r="I96" s="46">
        <f>H96*0.75</f>
        <v>13284</v>
      </c>
      <c r="J96" s="47">
        <f>H96*0.5</f>
        <v>8856</v>
      </c>
    </row>
    <row r="97" spans="1:10" ht="36" customHeight="1" x14ac:dyDescent="0.25">
      <c r="A97" s="7" t="s">
        <v>111</v>
      </c>
      <c r="B97" s="419" t="s">
        <v>196</v>
      </c>
      <c r="C97" s="414"/>
      <c r="D97" s="414"/>
      <c r="E97" s="469"/>
      <c r="F97" s="127">
        <v>7200</v>
      </c>
      <c r="G97" s="128"/>
      <c r="H97" s="128"/>
      <c r="I97" s="128"/>
      <c r="J97" s="129"/>
    </row>
    <row r="98" spans="1:10" ht="36" customHeight="1" x14ac:dyDescent="0.25">
      <c r="A98" s="7" t="s">
        <v>111</v>
      </c>
      <c r="B98" s="419" t="s">
        <v>197</v>
      </c>
      <c r="C98" s="414"/>
      <c r="D98" s="414"/>
      <c r="E98" s="469"/>
      <c r="F98" s="127">
        <v>26928</v>
      </c>
      <c r="G98" s="128"/>
      <c r="H98" s="128"/>
      <c r="I98" s="128"/>
      <c r="J98" s="129"/>
    </row>
    <row r="99" spans="1:10" ht="36" customHeight="1" x14ac:dyDescent="0.25">
      <c r="A99" s="7" t="s">
        <v>113</v>
      </c>
      <c r="B99" s="419" t="s">
        <v>198</v>
      </c>
      <c r="C99" s="414"/>
      <c r="D99" s="414"/>
      <c r="E99" s="469"/>
      <c r="F99" s="45">
        <f>H99*1.2</f>
        <v>30240</v>
      </c>
      <c r="G99" s="46">
        <f>H99*1.1</f>
        <v>27720.000000000004</v>
      </c>
      <c r="H99" s="46">
        <v>25200</v>
      </c>
      <c r="I99" s="46">
        <f>H99*0.75</f>
        <v>18900</v>
      </c>
      <c r="J99" s="47">
        <f>H99*0.5</f>
        <v>12600</v>
      </c>
    </row>
    <row r="100" spans="1:10" ht="36" customHeight="1" x14ac:dyDescent="0.25">
      <c r="A100" s="7" t="s">
        <v>113</v>
      </c>
      <c r="B100" s="419" t="s">
        <v>231</v>
      </c>
      <c r="C100" s="414"/>
      <c r="D100" s="414"/>
      <c r="E100" s="469"/>
      <c r="F100" s="525">
        <v>10080</v>
      </c>
      <c r="G100" s="169"/>
      <c r="H100" s="169"/>
      <c r="I100" s="169"/>
      <c r="J100" s="184"/>
    </row>
    <row r="101" spans="1:10" ht="36" customHeight="1" x14ac:dyDescent="0.25">
      <c r="A101" s="7" t="s">
        <v>113</v>
      </c>
      <c r="B101" s="419" t="s">
        <v>200</v>
      </c>
      <c r="C101" s="414"/>
      <c r="D101" s="414"/>
      <c r="E101" s="469"/>
      <c r="F101" s="525">
        <v>38160</v>
      </c>
      <c r="G101" s="169"/>
      <c r="H101" s="169"/>
      <c r="I101" s="169"/>
      <c r="J101" s="184"/>
    </row>
    <row r="102" spans="1:10" ht="36" customHeight="1" x14ac:dyDescent="0.25">
      <c r="A102" s="7"/>
      <c r="B102" s="124" t="s">
        <v>201</v>
      </c>
      <c r="C102" s="125"/>
      <c r="D102" s="125"/>
      <c r="E102" s="168"/>
      <c r="F102" s="24">
        <f>H102*1.2</f>
        <v>21600</v>
      </c>
      <c r="G102" s="24">
        <f>H102*1.1</f>
        <v>19800</v>
      </c>
      <c r="H102" s="24">
        <v>18000</v>
      </c>
      <c r="I102" s="24">
        <f>H102*0.75</f>
        <v>13500</v>
      </c>
      <c r="J102" s="24">
        <f>H102*0.5</f>
        <v>9000</v>
      </c>
    </row>
    <row r="103" spans="1:10" ht="54" customHeight="1" thickBot="1" x14ac:dyDescent="0.3">
      <c r="A103" s="7"/>
      <c r="B103" s="402" t="s">
        <v>202</v>
      </c>
      <c r="C103" s="403"/>
      <c r="D103" s="403"/>
      <c r="E103" s="404"/>
      <c r="F103" s="501"/>
      <c r="G103" s="502"/>
      <c r="H103" s="502"/>
      <c r="I103" s="502"/>
      <c r="J103" s="503"/>
    </row>
    <row r="104" spans="1:10" ht="36" customHeight="1" thickBot="1" x14ac:dyDescent="0.3">
      <c r="A104" s="7"/>
      <c r="B104" s="136" t="s">
        <v>190</v>
      </c>
      <c r="C104" s="137"/>
      <c r="D104" s="137"/>
      <c r="E104" s="137"/>
      <c r="F104" s="137"/>
      <c r="G104" s="137"/>
      <c r="H104" s="137"/>
      <c r="I104" s="137"/>
      <c r="J104" s="138"/>
    </row>
    <row r="105" spans="1:10" ht="36" customHeight="1" x14ac:dyDescent="0.25">
      <c r="A105" s="7"/>
      <c r="B105" s="139" t="s">
        <v>203</v>
      </c>
      <c r="C105" s="140"/>
      <c r="D105" s="140"/>
      <c r="E105" s="141"/>
      <c r="F105" s="142">
        <v>90</v>
      </c>
      <c r="G105" s="143"/>
      <c r="H105" s="143"/>
      <c r="I105" s="143"/>
      <c r="J105" s="144"/>
    </row>
    <row r="106" spans="1:10" ht="36" customHeight="1" x14ac:dyDescent="0.25">
      <c r="A106" s="7"/>
      <c r="B106" s="124" t="s">
        <v>204</v>
      </c>
      <c r="C106" s="125"/>
      <c r="D106" s="125"/>
      <c r="E106" s="126"/>
      <c r="F106" s="127">
        <v>45</v>
      </c>
      <c r="G106" s="128"/>
      <c r="H106" s="128"/>
      <c r="I106" s="128"/>
      <c r="J106" s="129"/>
    </row>
    <row r="107" spans="1:10" ht="36" customHeight="1" x14ac:dyDescent="0.25">
      <c r="A107" s="7"/>
      <c r="B107" s="124" t="s">
        <v>205</v>
      </c>
      <c r="C107" s="125"/>
      <c r="D107" s="125"/>
      <c r="E107" s="126"/>
      <c r="F107" s="127">
        <v>45</v>
      </c>
      <c r="G107" s="128"/>
      <c r="H107" s="128"/>
      <c r="I107" s="128"/>
      <c r="J107" s="129"/>
    </row>
    <row r="108" spans="1:10" ht="36" customHeight="1" x14ac:dyDescent="0.25">
      <c r="A108" s="7"/>
      <c r="B108" s="124" t="s">
        <v>206</v>
      </c>
      <c r="C108" s="125"/>
      <c r="D108" s="125"/>
      <c r="E108" s="126"/>
      <c r="F108" s="127">
        <v>90</v>
      </c>
      <c r="G108" s="128"/>
      <c r="H108" s="128"/>
      <c r="I108" s="128"/>
      <c r="J108" s="129"/>
    </row>
    <row r="109" spans="1:10" ht="36" customHeight="1" thickBot="1" x14ac:dyDescent="0.3">
      <c r="A109" s="7"/>
      <c r="B109" s="124" t="s">
        <v>207</v>
      </c>
      <c r="C109" s="125"/>
      <c r="D109" s="125"/>
      <c r="E109" s="126"/>
      <c r="F109" s="127">
        <v>90</v>
      </c>
      <c r="G109" s="128"/>
      <c r="H109" s="128"/>
      <c r="I109" s="128"/>
      <c r="J109" s="129"/>
    </row>
    <row r="110" spans="1:10" ht="24" thickBot="1" x14ac:dyDescent="0.3">
      <c r="A110" s="7"/>
      <c r="B110" s="115"/>
      <c r="C110" s="185"/>
      <c r="D110" s="185"/>
      <c r="E110" s="186"/>
      <c r="F110" s="254"/>
      <c r="G110" s="290"/>
      <c r="H110" s="290"/>
      <c r="I110" s="290"/>
      <c r="J110" s="291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264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209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22" t="s">
        <v>268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42" customHeight="1" x14ac:dyDescent="0.25">
      <c r="A115" s="7"/>
      <c r="B115" s="123" t="s">
        <v>211</v>
      </c>
      <c r="C115" s="123"/>
      <c r="D115" s="123"/>
      <c r="E115" s="123"/>
      <c r="F115" s="123"/>
      <c r="G115" s="123"/>
      <c r="H115" s="123"/>
      <c r="I115" s="123"/>
      <c r="J115" s="123"/>
    </row>
    <row r="116" spans="1:10" ht="21" x14ac:dyDescent="0.25">
      <c r="A116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79" activePane="bottomLeft" state="frozen"/>
      <selection activeCell="F133" sqref="F133:J134"/>
      <selection pane="bottomLeft" activeCell="F89" sqref="F89:J89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99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70761.599999999991</v>
      </c>
      <c r="G8" s="16">
        <f>H8*1.1</f>
        <v>64864.800000000003</v>
      </c>
      <c r="H8" s="16">
        <v>58968</v>
      </c>
      <c r="I8" s="16">
        <f>H8*0.75</f>
        <v>44226</v>
      </c>
      <c r="J8" s="16">
        <f>H8*0.5</f>
        <v>29484</v>
      </c>
    </row>
    <row r="9" spans="1:10" ht="36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99100.800000000003</v>
      </c>
      <c r="G9" s="17">
        <f>H9*1.1</f>
        <v>90842.400000000009</v>
      </c>
      <c r="H9" s="17">
        <v>82584</v>
      </c>
      <c r="I9" s="17">
        <f>H9*0.75</f>
        <v>61938</v>
      </c>
      <c r="J9" s="17">
        <f>H9*0.5</f>
        <v>41292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79401.599999999991</v>
      </c>
      <c r="G11" s="16">
        <f>H11*1.1</f>
        <v>72784.800000000003</v>
      </c>
      <c r="H11" s="16">
        <v>66168</v>
      </c>
      <c r="I11" s="16">
        <f>H11*0.75</f>
        <v>49626</v>
      </c>
      <c r="J11" s="16">
        <f>H11*0.5</f>
        <v>33084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111196.8</v>
      </c>
      <c r="G12" s="17">
        <f>H12*1.1</f>
        <v>101930.40000000001</v>
      </c>
      <c r="H12" s="17">
        <v>92664</v>
      </c>
      <c r="I12" s="17">
        <f>H12*0.75</f>
        <v>69498</v>
      </c>
      <c r="J12" s="17">
        <f>H12*0.5</f>
        <v>46332</v>
      </c>
    </row>
    <row r="13" spans="1:10" ht="24" customHeight="1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14184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20160</v>
      </c>
      <c r="G15" s="243"/>
      <c r="H15" s="243"/>
      <c r="I15" s="243"/>
      <c r="J15" s="244"/>
    </row>
    <row r="16" spans="1:10" ht="24" customHeight="1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3060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4320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7" t="s">
        <v>121</v>
      </c>
      <c r="C20" s="178"/>
      <c r="D20" s="178"/>
      <c r="E20" s="179"/>
      <c r="F20" s="180" t="str">
        <f>"Цена от "&amp;MIN(F21:F50)&amp;" до "&amp;MAX(F21:F50)</f>
        <v>Цена от 16920 до 981360</v>
      </c>
      <c r="G20" s="181"/>
      <c r="H20" s="181"/>
      <c r="I20" s="181"/>
      <c r="J20" s="18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16920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33840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67680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101520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135360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169200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203040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236880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270720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304560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338400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372240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406080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439920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473760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507600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541440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575280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609120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642960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676800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710640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744480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778320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812160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846000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879840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913680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947520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981360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630 до 38592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10728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630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37512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7452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22680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1440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1440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2880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4320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38592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3024 до 184644</v>
      </c>
      <c r="G64" s="288"/>
      <c r="H64" s="288"/>
      <c r="I64" s="288"/>
      <c r="J64" s="289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49680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4968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12420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120024</v>
      </c>
      <c r="G69" s="166"/>
      <c r="H69" s="166"/>
      <c r="I69" s="166"/>
      <c r="J69" s="167"/>
    </row>
    <row r="70" spans="1:10" ht="24" customHeight="1" thickBot="1" x14ac:dyDescent="0.3">
      <c r="A70" s="7"/>
      <c r="B70" s="248"/>
      <c r="C70" s="249"/>
      <c r="D70" s="249"/>
      <c r="E70" s="250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507" t="s">
        <v>160</v>
      </c>
      <c r="C71" s="508"/>
      <c r="D71" s="508"/>
      <c r="E71" s="509"/>
      <c r="F71" s="264">
        <v>30096</v>
      </c>
      <c r="G71" s="208"/>
      <c r="H71" s="208"/>
      <c r="I71" s="208"/>
      <c r="J71" s="209"/>
    </row>
    <row r="72" spans="1:10" ht="36" customHeight="1" x14ac:dyDescent="0.25">
      <c r="A72" s="7" t="s">
        <v>111</v>
      </c>
      <c r="B72" s="419" t="s">
        <v>161</v>
      </c>
      <c r="C72" s="414"/>
      <c r="D72" s="414"/>
      <c r="E72" s="469"/>
      <c r="F72" s="342">
        <v>14184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419" t="s">
        <v>162</v>
      </c>
      <c r="C73" s="414"/>
      <c r="D73" s="414"/>
      <c r="E73" s="469"/>
      <c r="F73" s="342">
        <v>17712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419" t="s">
        <v>163</v>
      </c>
      <c r="C74" s="414"/>
      <c r="D74" s="414"/>
      <c r="E74" s="469"/>
      <c r="F74" s="342">
        <v>49680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419" t="s">
        <v>164</v>
      </c>
      <c r="C75" s="414"/>
      <c r="D75" s="414"/>
      <c r="E75" s="469"/>
      <c r="F75" s="342">
        <v>59616</v>
      </c>
      <c r="G75" s="342"/>
      <c r="H75" s="342"/>
      <c r="I75" s="342"/>
      <c r="J75" s="343"/>
    </row>
    <row r="76" spans="1:10" ht="36" customHeight="1" x14ac:dyDescent="0.25">
      <c r="A76" s="7" t="s">
        <v>111</v>
      </c>
      <c r="B76" s="419" t="s">
        <v>165</v>
      </c>
      <c r="C76" s="414"/>
      <c r="D76" s="414"/>
      <c r="E76" s="469"/>
      <c r="F76" s="342">
        <v>10620</v>
      </c>
      <c r="G76" s="342"/>
      <c r="H76" s="342"/>
      <c r="I76" s="342"/>
      <c r="J76" s="343"/>
    </row>
    <row r="77" spans="1:10" ht="36" customHeight="1" x14ac:dyDescent="0.25">
      <c r="A77" s="7" t="s">
        <v>111</v>
      </c>
      <c r="B77" s="419" t="s">
        <v>166</v>
      </c>
      <c r="C77" s="414"/>
      <c r="D77" s="414"/>
      <c r="E77" s="469"/>
      <c r="F77" s="342">
        <v>21240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419" t="s">
        <v>167</v>
      </c>
      <c r="C78" s="414"/>
      <c r="D78" s="414"/>
      <c r="E78" s="469"/>
      <c r="F78" s="342">
        <v>24840</v>
      </c>
      <c r="G78" s="342"/>
      <c r="H78" s="342"/>
      <c r="I78" s="342"/>
      <c r="J78" s="343"/>
    </row>
    <row r="79" spans="1:10" ht="36" customHeight="1" x14ac:dyDescent="0.25">
      <c r="A79" s="7"/>
      <c r="B79" s="419" t="s">
        <v>168</v>
      </c>
      <c r="C79" s="414"/>
      <c r="D79" s="414"/>
      <c r="E79" s="469"/>
      <c r="F79" s="342">
        <v>144000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419" t="s">
        <v>169</v>
      </c>
      <c r="C80" s="414"/>
      <c r="D80" s="414"/>
      <c r="E80" s="469"/>
      <c r="F80" s="342">
        <v>3024</v>
      </c>
      <c r="G80" s="342"/>
      <c r="H80" s="342"/>
      <c r="I80" s="342"/>
      <c r="J80" s="343"/>
    </row>
    <row r="81" spans="1:10" ht="36" customHeight="1" x14ac:dyDescent="0.25">
      <c r="A81" s="7"/>
      <c r="B81" s="419" t="s">
        <v>170</v>
      </c>
      <c r="C81" s="414"/>
      <c r="D81" s="414"/>
      <c r="E81" s="469"/>
      <c r="F81" s="342">
        <v>60300</v>
      </c>
      <c r="G81" s="342"/>
      <c r="H81" s="342"/>
      <c r="I81" s="342"/>
      <c r="J81" s="343"/>
    </row>
    <row r="82" spans="1:10" ht="36" customHeight="1" x14ac:dyDescent="0.25">
      <c r="B82" s="419" t="s">
        <v>171</v>
      </c>
      <c r="C82" s="414"/>
      <c r="D82" s="414"/>
      <c r="E82" s="469"/>
      <c r="F82" s="342">
        <v>50220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419" t="s">
        <v>172</v>
      </c>
      <c r="C83" s="414"/>
      <c r="D83" s="414"/>
      <c r="E83" s="469"/>
      <c r="F83" s="342">
        <v>184644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419" t="s">
        <v>173</v>
      </c>
      <c r="C84" s="414"/>
      <c r="D84" s="414"/>
      <c r="E84" s="469"/>
      <c r="F84" s="342">
        <v>21240</v>
      </c>
      <c r="G84" s="342"/>
      <c r="H84" s="342"/>
      <c r="I84" s="342"/>
      <c r="J84" s="343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342">
        <v>7200</v>
      </c>
      <c r="G85" s="342"/>
      <c r="H85" s="342"/>
      <c r="I85" s="342"/>
      <c r="J85" s="343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342">
        <v>120060</v>
      </c>
      <c r="G86" s="342"/>
      <c r="H86" s="342"/>
      <c r="I86" s="342"/>
      <c r="J86" s="343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342">
        <v>30600</v>
      </c>
      <c r="G87" s="342"/>
      <c r="H87" s="342"/>
      <c r="I87" s="342"/>
      <c r="J87" s="343"/>
    </row>
    <row r="88" spans="1:10" ht="36" customHeight="1" x14ac:dyDescent="0.25">
      <c r="A88" s="7"/>
      <c r="B88" s="529" t="s">
        <v>177</v>
      </c>
      <c r="C88" s="530"/>
      <c r="D88" s="530"/>
      <c r="E88" s="530"/>
      <c r="F88" s="342">
        <v>72000</v>
      </c>
      <c r="G88" s="342"/>
      <c r="H88" s="342"/>
      <c r="I88" s="342"/>
      <c r="J88" s="343"/>
    </row>
    <row r="89" spans="1:10" ht="36" customHeight="1" x14ac:dyDescent="0.25">
      <c r="A89" s="7" t="s">
        <v>113</v>
      </c>
      <c r="B89" s="419" t="s">
        <v>178</v>
      </c>
      <c r="C89" s="414"/>
      <c r="D89" s="414"/>
      <c r="E89" s="469"/>
      <c r="F89" s="342">
        <v>42480</v>
      </c>
      <c r="G89" s="342"/>
      <c r="H89" s="342"/>
      <c r="I89" s="342"/>
      <c r="J89" s="343"/>
    </row>
    <row r="90" spans="1:10" ht="36" customHeight="1" x14ac:dyDescent="0.25">
      <c r="A90" s="7" t="s">
        <v>113</v>
      </c>
      <c r="B90" s="419" t="s">
        <v>179</v>
      </c>
      <c r="C90" s="414"/>
      <c r="D90" s="414"/>
      <c r="E90" s="469"/>
      <c r="F90" s="342">
        <v>20160</v>
      </c>
      <c r="G90" s="342"/>
      <c r="H90" s="342"/>
      <c r="I90" s="342"/>
      <c r="J90" s="343"/>
    </row>
    <row r="91" spans="1:10" ht="36" customHeight="1" x14ac:dyDescent="0.25">
      <c r="A91" s="7" t="s">
        <v>113</v>
      </c>
      <c r="B91" s="419" t="s">
        <v>180</v>
      </c>
      <c r="C91" s="414"/>
      <c r="D91" s="414"/>
      <c r="E91" s="469"/>
      <c r="F91" s="525">
        <v>25200</v>
      </c>
      <c r="G91" s="169"/>
      <c r="H91" s="169"/>
      <c r="I91" s="169"/>
      <c r="J91" s="184"/>
    </row>
    <row r="92" spans="1:10" ht="36" customHeight="1" x14ac:dyDescent="0.25">
      <c r="A92" s="7" t="s">
        <v>113</v>
      </c>
      <c r="B92" s="419" t="s">
        <v>181</v>
      </c>
      <c r="C92" s="414"/>
      <c r="D92" s="414"/>
      <c r="E92" s="469"/>
      <c r="F92" s="525">
        <v>69840</v>
      </c>
      <c r="G92" s="169"/>
      <c r="H92" s="169"/>
      <c r="I92" s="169"/>
      <c r="J92" s="184"/>
    </row>
    <row r="93" spans="1:10" ht="36" customHeight="1" x14ac:dyDescent="0.25">
      <c r="A93" s="7" t="s">
        <v>113</v>
      </c>
      <c r="B93" s="419" t="s">
        <v>182</v>
      </c>
      <c r="C93" s="414"/>
      <c r="D93" s="414"/>
      <c r="E93" s="469"/>
      <c r="F93" s="525">
        <v>83808</v>
      </c>
      <c r="G93" s="169"/>
      <c r="H93" s="169"/>
      <c r="I93" s="169"/>
      <c r="J93" s="184"/>
    </row>
    <row r="94" spans="1:10" ht="36" customHeight="1" x14ac:dyDescent="0.25">
      <c r="A94" s="7" t="s">
        <v>113</v>
      </c>
      <c r="B94" s="419" t="s">
        <v>183</v>
      </c>
      <c r="C94" s="414"/>
      <c r="D94" s="414"/>
      <c r="E94" s="469"/>
      <c r="F94" s="525">
        <v>15120</v>
      </c>
      <c r="G94" s="169"/>
      <c r="H94" s="169"/>
      <c r="I94" s="169"/>
      <c r="J94" s="184"/>
    </row>
    <row r="95" spans="1:10" ht="36" customHeight="1" x14ac:dyDescent="0.25">
      <c r="A95" s="7" t="s">
        <v>113</v>
      </c>
      <c r="B95" s="419" t="s">
        <v>184</v>
      </c>
      <c r="C95" s="414"/>
      <c r="D95" s="414"/>
      <c r="E95" s="469"/>
      <c r="F95" s="525">
        <v>30240</v>
      </c>
      <c r="G95" s="169"/>
      <c r="H95" s="169"/>
      <c r="I95" s="169"/>
      <c r="J95" s="184"/>
    </row>
    <row r="96" spans="1:10" ht="36" customHeight="1" x14ac:dyDescent="0.25">
      <c r="A96" s="7" t="s">
        <v>113</v>
      </c>
      <c r="B96" s="419" t="s">
        <v>185</v>
      </c>
      <c r="C96" s="414"/>
      <c r="D96" s="414"/>
      <c r="E96" s="469"/>
      <c r="F96" s="525">
        <v>35280</v>
      </c>
      <c r="G96" s="169"/>
      <c r="H96" s="169"/>
      <c r="I96" s="169"/>
      <c r="J96" s="184"/>
    </row>
    <row r="97" spans="1:10" ht="36" customHeight="1" x14ac:dyDescent="0.25">
      <c r="A97" s="7" t="s">
        <v>113</v>
      </c>
      <c r="B97" s="419" t="s">
        <v>186</v>
      </c>
      <c r="C97" s="414"/>
      <c r="D97" s="414"/>
      <c r="E97" s="469"/>
      <c r="F97" s="525">
        <v>4320</v>
      </c>
      <c r="G97" s="169"/>
      <c r="H97" s="169"/>
      <c r="I97" s="169"/>
      <c r="J97" s="184"/>
    </row>
    <row r="98" spans="1:10" ht="36" customHeight="1" x14ac:dyDescent="0.25">
      <c r="A98" s="7" t="s">
        <v>113</v>
      </c>
      <c r="B98" s="419" t="s">
        <v>187</v>
      </c>
      <c r="C98" s="414"/>
      <c r="D98" s="414"/>
      <c r="E98" s="469"/>
      <c r="F98" s="525">
        <v>259200</v>
      </c>
      <c r="G98" s="169"/>
      <c r="H98" s="169"/>
      <c r="I98" s="169"/>
      <c r="J98" s="184"/>
    </row>
    <row r="99" spans="1:10" ht="36" customHeight="1" thickBot="1" x14ac:dyDescent="0.3">
      <c r="A99" s="7" t="s">
        <v>113</v>
      </c>
      <c r="B99" s="526" t="s">
        <v>188</v>
      </c>
      <c r="C99" s="527"/>
      <c r="D99" s="527"/>
      <c r="E99" s="528"/>
      <c r="F99" s="242">
        <v>30240</v>
      </c>
      <c r="G99" s="243"/>
      <c r="H99" s="243"/>
      <c r="I99" s="243"/>
      <c r="J99" s="244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419" t="s">
        <v>195</v>
      </c>
      <c r="C106" s="414"/>
      <c r="D106" s="414"/>
      <c r="E106" s="469"/>
      <c r="F106" s="45">
        <f>H106*1.2</f>
        <v>58622.400000000001</v>
      </c>
      <c r="G106" s="46">
        <f>H106*1.1</f>
        <v>53737.200000000004</v>
      </c>
      <c r="H106" s="46">
        <v>48852</v>
      </c>
      <c r="I106" s="46">
        <f>H106*0.75</f>
        <v>36639</v>
      </c>
      <c r="J106" s="47">
        <f>H106*0.5</f>
        <v>24426</v>
      </c>
    </row>
    <row r="107" spans="1:10" ht="36" customHeight="1" x14ac:dyDescent="0.25">
      <c r="A107" s="7" t="s">
        <v>111</v>
      </c>
      <c r="B107" s="419" t="s">
        <v>196</v>
      </c>
      <c r="C107" s="414"/>
      <c r="D107" s="414"/>
      <c r="E107" s="469"/>
      <c r="F107" s="127">
        <v>10620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419" t="s">
        <v>197</v>
      </c>
      <c r="C108" s="414"/>
      <c r="D108" s="414"/>
      <c r="E108" s="469"/>
      <c r="F108" s="127">
        <v>10620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419" t="s">
        <v>198</v>
      </c>
      <c r="C109" s="414"/>
      <c r="D109" s="414"/>
      <c r="E109" s="469"/>
      <c r="F109" s="45">
        <f>H109*1.2</f>
        <v>82080</v>
      </c>
      <c r="G109" s="46">
        <f>H109*1.1</f>
        <v>75240</v>
      </c>
      <c r="H109" s="46">
        <v>68400</v>
      </c>
      <c r="I109" s="46">
        <f>H109*0.75</f>
        <v>51300</v>
      </c>
      <c r="J109" s="47">
        <f>H109*0.5</f>
        <v>34200</v>
      </c>
    </row>
    <row r="110" spans="1:10" ht="36" customHeight="1" x14ac:dyDescent="0.25">
      <c r="A110" s="7" t="s">
        <v>113</v>
      </c>
      <c r="B110" s="419" t="s">
        <v>231</v>
      </c>
      <c r="C110" s="414"/>
      <c r="D110" s="414"/>
      <c r="E110" s="469"/>
      <c r="F110" s="525">
        <v>15120</v>
      </c>
      <c r="G110" s="169"/>
      <c r="H110" s="169"/>
      <c r="I110" s="169"/>
      <c r="J110" s="184"/>
    </row>
    <row r="111" spans="1:10" ht="36" customHeight="1" x14ac:dyDescent="0.25">
      <c r="A111" s="7" t="s">
        <v>113</v>
      </c>
      <c r="B111" s="419" t="s">
        <v>200</v>
      </c>
      <c r="C111" s="414"/>
      <c r="D111" s="414"/>
      <c r="E111" s="469"/>
      <c r="F111" s="525">
        <v>15120</v>
      </c>
      <c r="G111" s="169"/>
      <c r="H111" s="169"/>
      <c r="I111" s="169"/>
      <c r="J111" s="184"/>
    </row>
    <row r="112" spans="1:10" ht="36" customHeight="1" x14ac:dyDescent="0.25">
      <c r="A112" s="7"/>
      <c r="B112" s="124" t="s">
        <v>201</v>
      </c>
      <c r="C112" s="125"/>
      <c r="D112" s="125"/>
      <c r="E112" s="168"/>
      <c r="F112" s="24">
        <f>H112*1.2</f>
        <v>21600</v>
      </c>
      <c r="G112" s="24">
        <f>H112*1.1</f>
        <v>19800</v>
      </c>
      <c r="H112" s="24">
        <v>18000</v>
      </c>
      <c r="I112" s="24">
        <f>H112*0.75</f>
        <v>13500</v>
      </c>
      <c r="J112" s="24">
        <f>H112*0.5</f>
        <v>9000</v>
      </c>
    </row>
    <row r="113" spans="1:10" ht="54" customHeight="1" thickBot="1" x14ac:dyDescent="0.3">
      <c r="A113" s="7"/>
      <c r="B113" s="402" t="s">
        <v>202</v>
      </c>
      <c r="C113" s="403"/>
      <c r="D113" s="403"/>
      <c r="E113" s="404"/>
      <c r="F113" s="501"/>
      <c r="G113" s="502"/>
      <c r="H113" s="502"/>
      <c r="I113" s="502"/>
      <c r="J113" s="503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customHeight="1" thickBot="1" x14ac:dyDescent="0.3">
      <c r="A120" s="7"/>
      <c r="B120" s="115"/>
      <c r="C120" s="185"/>
      <c r="D120" s="185"/>
      <c r="E120" s="186"/>
      <c r="F120" s="254"/>
      <c r="G120" s="290"/>
      <c r="H120" s="290"/>
      <c r="I120" s="290"/>
      <c r="J120" s="291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86" activePane="bottomLeft" state="frozen"/>
      <selection activeCell="F133" sqref="F133:J134"/>
      <selection pane="bottomLeft" activeCell="O9" sqref="O9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100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ht="54" customHeight="1" thickBot="1" x14ac:dyDescent="0.3">
      <c r="A6" s="7"/>
      <c r="B6" s="210" t="s">
        <v>105</v>
      </c>
      <c r="C6" s="211"/>
      <c r="D6" s="211"/>
      <c r="E6" s="212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202" t="s">
        <v>112</v>
      </c>
      <c r="C8" s="203"/>
      <c r="D8" s="203"/>
      <c r="E8" s="204"/>
      <c r="F8" s="16">
        <f>H8*1.2</f>
        <v>45446.400000000001</v>
      </c>
      <c r="G8" s="16">
        <f>H8*1.1</f>
        <v>41659.200000000004</v>
      </c>
      <c r="H8" s="16">
        <v>37872</v>
      </c>
      <c r="I8" s="16">
        <f>H8*0.75</f>
        <v>28404</v>
      </c>
      <c r="J8" s="16">
        <f>H8*0.5</f>
        <v>18936</v>
      </c>
    </row>
    <row r="9" spans="1:10" ht="24" customHeight="1" thickBot="1" x14ac:dyDescent="0.3">
      <c r="A9" s="7" t="s">
        <v>113</v>
      </c>
      <c r="B9" s="205" t="s">
        <v>114</v>
      </c>
      <c r="C9" s="206"/>
      <c r="D9" s="206"/>
      <c r="E9" s="141"/>
      <c r="F9" s="17">
        <f>H9*1.2</f>
        <v>63676.799999999996</v>
      </c>
      <c r="G9" s="17">
        <f>H9*1.1</f>
        <v>58370.400000000001</v>
      </c>
      <c r="H9" s="17">
        <v>53064</v>
      </c>
      <c r="I9" s="17">
        <f>H9*0.75</f>
        <v>39798</v>
      </c>
      <c r="J9" s="17">
        <f>H9*0.5</f>
        <v>26532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202" t="s">
        <v>115</v>
      </c>
      <c r="C11" s="203"/>
      <c r="D11" s="203"/>
      <c r="E11" s="204"/>
      <c r="F11" s="16">
        <f>H11*1.2</f>
        <v>54604.799999999996</v>
      </c>
      <c r="G11" s="16">
        <f>H11*1.1</f>
        <v>50054.400000000001</v>
      </c>
      <c r="H11" s="16">
        <v>45504</v>
      </c>
      <c r="I11" s="16">
        <f>H11*0.75</f>
        <v>34128</v>
      </c>
      <c r="J11" s="16">
        <f>H11*0.5</f>
        <v>22752</v>
      </c>
    </row>
    <row r="12" spans="1:10" ht="36" customHeight="1" thickBot="1" x14ac:dyDescent="0.3">
      <c r="A12" s="7" t="s">
        <v>113</v>
      </c>
      <c r="B12" s="205" t="s">
        <v>116</v>
      </c>
      <c r="C12" s="206"/>
      <c r="D12" s="206"/>
      <c r="E12" s="141"/>
      <c r="F12" s="17">
        <f>H12*1.2</f>
        <v>76464</v>
      </c>
      <c r="G12" s="17">
        <f>H12*1.1</f>
        <v>70092</v>
      </c>
      <c r="H12" s="17">
        <v>63720</v>
      </c>
      <c r="I12" s="17">
        <f>H12*0.75</f>
        <v>47790</v>
      </c>
      <c r="J12" s="17">
        <f>H12*0.5</f>
        <v>31860</v>
      </c>
    </row>
    <row r="13" spans="1:10" ht="24" customHeight="1" thickBot="1" x14ac:dyDescent="0.3">
      <c r="A13" s="7"/>
      <c r="B13" s="115"/>
      <c r="C13" s="185"/>
      <c r="D13" s="185"/>
      <c r="E13" s="186"/>
      <c r="F13" s="251"/>
      <c r="G13" s="252"/>
      <c r="H13" s="252"/>
      <c r="I13" s="252"/>
      <c r="J13" s="253"/>
    </row>
    <row r="14" spans="1:10" ht="36" customHeight="1" x14ac:dyDescent="0.25">
      <c r="A14" s="7" t="s">
        <v>111</v>
      </c>
      <c r="B14" s="202" t="s">
        <v>117</v>
      </c>
      <c r="C14" s="340"/>
      <c r="D14" s="340"/>
      <c r="E14" s="341"/>
      <c r="F14" s="238">
        <v>8510.4</v>
      </c>
      <c r="G14" s="239"/>
      <c r="H14" s="239"/>
      <c r="I14" s="239"/>
      <c r="J14" s="240"/>
    </row>
    <row r="15" spans="1:10" ht="36" customHeight="1" thickBot="1" x14ac:dyDescent="0.3">
      <c r="A15" s="7" t="s">
        <v>113</v>
      </c>
      <c r="B15" s="337" t="s">
        <v>118</v>
      </c>
      <c r="C15" s="338"/>
      <c r="D15" s="338"/>
      <c r="E15" s="339"/>
      <c r="F15" s="442">
        <v>12240</v>
      </c>
      <c r="G15" s="243"/>
      <c r="H15" s="243"/>
      <c r="I15" s="243"/>
      <c r="J15" s="244"/>
    </row>
    <row r="16" spans="1:10" ht="24" customHeight="1" thickBot="1" x14ac:dyDescent="0.3">
      <c r="A16" s="7"/>
      <c r="B16" s="115"/>
      <c r="C16" s="185"/>
      <c r="D16" s="185"/>
      <c r="E16" s="186"/>
      <c r="F16" s="232"/>
      <c r="G16" s="233"/>
      <c r="H16" s="233"/>
      <c r="I16" s="233"/>
      <c r="J16" s="234"/>
    </row>
    <row r="17" spans="1:10" ht="36" customHeight="1" x14ac:dyDescent="0.25">
      <c r="A17" s="7" t="s">
        <v>111</v>
      </c>
      <c r="B17" s="145" t="s">
        <v>119</v>
      </c>
      <c r="C17" s="168"/>
      <c r="D17" s="168"/>
      <c r="E17" s="126"/>
      <c r="F17" s="207">
        <v>1044</v>
      </c>
      <c r="G17" s="208"/>
      <c r="H17" s="208"/>
      <c r="I17" s="208"/>
      <c r="J17" s="209"/>
    </row>
    <row r="18" spans="1:10" ht="36" customHeight="1" thickBot="1" x14ac:dyDescent="0.3">
      <c r="A18" s="7" t="s">
        <v>113</v>
      </c>
      <c r="B18" s="145" t="s">
        <v>120</v>
      </c>
      <c r="C18" s="168"/>
      <c r="D18" s="168"/>
      <c r="E18" s="126"/>
      <c r="F18" s="151">
        <v>1512</v>
      </c>
      <c r="G18" s="128"/>
      <c r="H18" s="128"/>
      <c r="I18" s="128"/>
      <c r="J18" s="129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87" t="s">
        <v>121</v>
      </c>
      <c r="C20" s="188"/>
      <c r="D20" s="188"/>
      <c r="E20" s="189"/>
      <c r="F20" s="190" t="str">
        <f>"Цена от "&amp;MIN(F21:F50)&amp;" до "&amp;MAX(F21:F50)</f>
        <v>Цена от 5184 до 155520</v>
      </c>
      <c r="G20" s="191"/>
      <c r="H20" s="191"/>
      <c r="I20" s="191"/>
      <c r="J20" s="192"/>
    </row>
    <row r="21" spans="1:10" ht="36" customHeight="1" outlineLevel="1" x14ac:dyDescent="0.25">
      <c r="A21" s="7"/>
      <c r="B21" s="145" t="s">
        <v>122</v>
      </c>
      <c r="C21" s="168"/>
      <c r="D21" s="168"/>
      <c r="E21" s="126"/>
      <c r="F21" s="127">
        <v>5184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123</v>
      </c>
      <c r="C22" s="168"/>
      <c r="D22" s="168"/>
      <c r="E22" s="126"/>
      <c r="F22" s="127">
        <v>10368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124</v>
      </c>
      <c r="C23" s="168"/>
      <c r="D23" s="168"/>
      <c r="E23" s="126"/>
      <c r="F23" s="127">
        <v>15552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125</v>
      </c>
      <c r="C24" s="168"/>
      <c r="D24" s="168"/>
      <c r="E24" s="126"/>
      <c r="F24" s="127">
        <v>20736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126</v>
      </c>
      <c r="C25" s="168"/>
      <c r="D25" s="168"/>
      <c r="E25" s="126"/>
      <c r="F25" s="127">
        <v>25920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127</v>
      </c>
      <c r="C26" s="168"/>
      <c r="D26" s="168"/>
      <c r="E26" s="126"/>
      <c r="F26" s="127">
        <v>31104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128</v>
      </c>
      <c r="C27" s="168"/>
      <c r="D27" s="168"/>
      <c r="E27" s="126"/>
      <c r="F27" s="127">
        <v>36288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129</v>
      </c>
      <c r="C28" s="168"/>
      <c r="D28" s="168"/>
      <c r="E28" s="126"/>
      <c r="F28" s="127">
        <v>41472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130</v>
      </c>
      <c r="C29" s="168"/>
      <c r="D29" s="168"/>
      <c r="E29" s="126"/>
      <c r="F29" s="127">
        <v>46656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131</v>
      </c>
      <c r="C30" s="168"/>
      <c r="D30" s="168"/>
      <c r="E30" s="126"/>
      <c r="F30" s="127">
        <v>51840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132</v>
      </c>
      <c r="C31" s="168"/>
      <c r="D31" s="168"/>
      <c r="E31" s="126"/>
      <c r="F31" s="127">
        <v>57024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133</v>
      </c>
      <c r="C32" s="168"/>
      <c r="D32" s="168"/>
      <c r="E32" s="126"/>
      <c r="F32" s="127">
        <v>62208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134</v>
      </c>
      <c r="C33" s="168"/>
      <c r="D33" s="168"/>
      <c r="E33" s="126"/>
      <c r="F33" s="127">
        <v>67392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135</v>
      </c>
      <c r="C34" s="168"/>
      <c r="D34" s="168"/>
      <c r="E34" s="126"/>
      <c r="F34" s="127">
        <v>72576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136</v>
      </c>
      <c r="C35" s="168"/>
      <c r="D35" s="168"/>
      <c r="E35" s="126"/>
      <c r="F35" s="127">
        <v>77760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137</v>
      </c>
      <c r="C36" s="168"/>
      <c r="D36" s="168"/>
      <c r="E36" s="126"/>
      <c r="F36" s="127">
        <v>82944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138</v>
      </c>
      <c r="C37" s="168"/>
      <c r="D37" s="168"/>
      <c r="E37" s="126"/>
      <c r="F37" s="127">
        <v>88128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139</v>
      </c>
      <c r="C38" s="168"/>
      <c r="D38" s="168"/>
      <c r="E38" s="126"/>
      <c r="F38" s="127">
        <v>93312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140</v>
      </c>
      <c r="C39" s="168"/>
      <c r="D39" s="168"/>
      <c r="E39" s="126"/>
      <c r="F39" s="127">
        <v>98496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141</v>
      </c>
      <c r="C40" s="168"/>
      <c r="D40" s="168"/>
      <c r="E40" s="126"/>
      <c r="F40" s="127">
        <v>103680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234</v>
      </c>
      <c r="C41" s="168"/>
      <c r="D41" s="168"/>
      <c r="E41" s="126"/>
      <c r="F41" s="127">
        <v>108864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235</v>
      </c>
      <c r="C42" s="168"/>
      <c r="D42" s="168"/>
      <c r="E42" s="126"/>
      <c r="F42" s="127">
        <v>114048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236</v>
      </c>
      <c r="C43" s="168"/>
      <c r="D43" s="168"/>
      <c r="E43" s="126"/>
      <c r="F43" s="127">
        <v>119232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237</v>
      </c>
      <c r="C44" s="168"/>
      <c r="D44" s="168"/>
      <c r="E44" s="126"/>
      <c r="F44" s="127">
        <v>124416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238</v>
      </c>
      <c r="C45" s="168"/>
      <c r="D45" s="168"/>
      <c r="E45" s="126"/>
      <c r="F45" s="127">
        <v>129600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239</v>
      </c>
      <c r="C46" s="168"/>
      <c r="D46" s="168"/>
      <c r="E46" s="126"/>
      <c r="F46" s="127">
        <v>134784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240</v>
      </c>
      <c r="C47" s="168"/>
      <c r="D47" s="168"/>
      <c r="E47" s="126"/>
      <c r="F47" s="127">
        <v>139968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241</v>
      </c>
      <c r="C48" s="168"/>
      <c r="D48" s="168"/>
      <c r="E48" s="126"/>
      <c r="F48" s="127">
        <v>145152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242</v>
      </c>
      <c r="C49" s="168"/>
      <c r="D49" s="168"/>
      <c r="E49" s="126"/>
      <c r="F49" s="127">
        <v>150336</v>
      </c>
      <c r="G49" s="128"/>
      <c r="H49" s="128"/>
      <c r="I49" s="128"/>
      <c r="J49" s="129"/>
    </row>
    <row r="50" spans="1:10" ht="36" customHeight="1" outlineLevel="1" thickBot="1" x14ac:dyDescent="0.3">
      <c r="A50" s="7"/>
      <c r="B50" s="145" t="s">
        <v>243</v>
      </c>
      <c r="C50" s="168"/>
      <c r="D50" s="168"/>
      <c r="E50" s="126"/>
      <c r="F50" s="127">
        <v>155520</v>
      </c>
      <c r="G50" s="128"/>
      <c r="H50" s="128"/>
      <c r="I50" s="128"/>
      <c r="J50" s="129"/>
    </row>
    <row r="51" spans="1:10" ht="36" customHeight="1" thickBot="1" x14ac:dyDescent="0.3">
      <c r="A51" s="7"/>
      <c r="B51" s="177" t="s">
        <v>142</v>
      </c>
      <c r="C51" s="178"/>
      <c r="D51" s="178"/>
      <c r="E51" s="179"/>
      <c r="F51" s="180" t="str">
        <f>"Цена от "&amp;MIN(F52:F61)&amp;" до "&amp;MAX(F52:F61)</f>
        <v>Цена от 1728 до 17838</v>
      </c>
      <c r="G51" s="181"/>
      <c r="H51" s="181"/>
      <c r="I51" s="181"/>
      <c r="J51" s="182"/>
    </row>
    <row r="52" spans="1:10" ht="36" customHeight="1" x14ac:dyDescent="0.25">
      <c r="A52" s="7"/>
      <c r="B52" s="124" t="s">
        <v>143</v>
      </c>
      <c r="C52" s="125"/>
      <c r="D52" s="125"/>
      <c r="E52" s="126"/>
      <c r="F52" s="127">
        <v>7632</v>
      </c>
      <c r="G52" s="128"/>
      <c r="H52" s="128"/>
      <c r="I52" s="128"/>
      <c r="J52" s="129"/>
    </row>
    <row r="53" spans="1:10" ht="36" customHeight="1" x14ac:dyDescent="0.25">
      <c r="A53" s="7"/>
      <c r="B53" s="124" t="s">
        <v>212</v>
      </c>
      <c r="C53" s="125"/>
      <c r="D53" s="125"/>
      <c r="E53" s="126"/>
      <c r="F53" s="127">
        <v>1728</v>
      </c>
      <c r="G53" s="128"/>
      <c r="H53" s="128"/>
      <c r="I53" s="128"/>
      <c r="J53" s="129"/>
    </row>
    <row r="54" spans="1:10" ht="36" customHeight="1" x14ac:dyDescent="0.25">
      <c r="A54" s="7"/>
      <c r="B54" s="139" t="s">
        <v>145</v>
      </c>
      <c r="C54" s="140"/>
      <c r="D54" s="140"/>
      <c r="E54" s="141"/>
      <c r="F54" s="142">
        <v>17838</v>
      </c>
      <c r="G54" s="143"/>
      <c r="H54" s="143"/>
      <c r="I54" s="143"/>
      <c r="J54" s="144"/>
    </row>
    <row r="55" spans="1:10" ht="36" customHeight="1" x14ac:dyDescent="0.25">
      <c r="A55" s="7"/>
      <c r="B55" s="124" t="s">
        <v>146</v>
      </c>
      <c r="C55" s="125"/>
      <c r="D55" s="125"/>
      <c r="E55" s="126"/>
      <c r="F55" s="127">
        <v>5526</v>
      </c>
      <c r="G55" s="128"/>
      <c r="H55" s="128"/>
      <c r="I55" s="128"/>
      <c r="J55" s="129"/>
    </row>
    <row r="56" spans="1:10" ht="36" customHeight="1" x14ac:dyDescent="0.25">
      <c r="A56" s="7"/>
      <c r="B56" s="124" t="s">
        <v>147</v>
      </c>
      <c r="C56" s="125"/>
      <c r="D56" s="125"/>
      <c r="E56" s="126"/>
      <c r="F56" s="127">
        <v>11052</v>
      </c>
      <c r="G56" s="128"/>
      <c r="H56" s="128"/>
      <c r="I56" s="128"/>
      <c r="J56" s="129"/>
    </row>
    <row r="57" spans="1:10" ht="36" customHeight="1" x14ac:dyDescent="0.25">
      <c r="A57" s="7"/>
      <c r="B57" s="124" t="s">
        <v>148</v>
      </c>
      <c r="C57" s="125"/>
      <c r="D57" s="125"/>
      <c r="E57" s="126"/>
      <c r="F57" s="127">
        <v>2160</v>
      </c>
      <c r="G57" s="128"/>
      <c r="H57" s="128"/>
      <c r="I57" s="128"/>
      <c r="J57" s="129"/>
    </row>
    <row r="58" spans="1:10" ht="36" customHeight="1" x14ac:dyDescent="0.25">
      <c r="A58" s="7"/>
      <c r="B58" s="124" t="s">
        <v>149</v>
      </c>
      <c r="C58" s="125"/>
      <c r="D58" s="125"/>
      <c r="E58" s="126"/>
      <c r="F58" s="127">
        <v>2160</v>
      </c>
      <c r="G58" s="128"/>
      <c r="H58" s="128"/>
      <c r="I58" s="128"/>
      <c r="J58" s="129"/>
    </row>
    <row r="59" spans="1:10" ht="36" customHeight="1" x14ac:dyDescent="0.25">
      <c r="A59" s="7"/>
      <c r="B59" s="124" t="s">
        <v>150</v>
      </c>
      <c r="C59" s="125"/>
      <c r="D59" s="125"/>
      <c r="E59" s="126"/>
      <c r="F59" s="127">
        <v>4320</v>
      </c>
      <c r="G59" s="128"/>
      <c r="H59" s="128"/>
      <c r="I59" s="128"/>
      <c r="J59" s="129"/>
    </row>
    <row r="60" spans="1:10" ht="36" customHeight="1" x14ac:dyDescent="0.25">
      <c r="A60" s="7"/>
      <c r="B60" s="124" t="s">
        <v>151</v>
      </c>
      <c r="C60" s="125"/>
      <c r="D60" s="125"/>
      <c r="E60" s="126"/>
      <c r="F60" s="127">
        <v>6480</v>
      </c>
      <c r="G60" s="128"/>
      <c r="H60" s="128"/>
      <c r="I60" s="128"/>
      <c r="J60" s="129"/>
    </row>
    <row r="61" spans="1:10" ht="36" customHeight="1" thickBot="1" x14ac:dyDescent="0.3">
      <c r="A61" s="7"/>
      <c r="B61" s="124" t="s">
        <v>152</v>
      </c>
      <c r="C61" s="125"/>
      <c r="D61" s="125"/>
      <c r="E61" s="126"/>
      <c r="F61" s="127">
        <v>17838</v>
      </c>
      <c r="G61" s="128"/>
      <c r="H61" s="128"/>
      <c r="I61" s="128"/>
      <c r="J61" s="129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24" t="s">
        <v>154</v>
      </c>
      <c r="C63" s="125"/>
      <c r="D63" s="125"/>
      <c r="E63" s="126"/>
      <c r="F63" s="127">
        <v>180</v>
      </c>
      <c r="G63" s="128"/>
      <c r="H63" s="128"/>
      <c r="I63" s="128"/>
      <c r="J63" s="129"/>
    </row>
    <row r="64" spans="1:10" ht="54" customHeight="1" thickBot="1" x14ac:dyDescent="0.3">
      <c r="A64" s="7"/>
      <c r="B64" s="266" t="s">
        <v>213</v>
      </c>
      <c r="C64" s="267"/>
      <c r="D64" s="267"/>
      <c r="E64" s="268"/>
      <c r="F64" s="287" t="str">
        <f>"Цена от "&amp;MIN(F66,F71:J72,H106,F73:J84)&amp;" до "&amp;MAX(F66,F71:J72,H106,F73:J84)</f>
        <v>Цена от 4284 до 72864</v>
      </c>
      <c r="G64" s="288"/>
      <c r="H64" s="288"/>
      <c r="I64" s="288"/>
      <c r="J64" s="289"/>
    </row>
    <row r="65" spans="1:10" ht="24" customHeight="1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24" t="s">
        <v>156</v>
      </c>
      <c r="C66" s="125"/>
      <c r="D66" s="125"/>
      <c r="E66" s="126"/>
      <c r="F66" s="127">
        <v>25920</v>
      </c>
      <c r="G66" s="128"/>
      <c r="H66" s="128"/>
      <c r="I66" s="128"/>
      <c r="J66" s="129"/>
    </row>
    <row r="67" spans="1:10" ht="36" customHeight="1" x14ac:dyDescent="0.25">
      <c r="A67" s="7"/>
      <c r="B67" s="162" t="s">
        <v>157</v>
      </c>
      <c r="C67" s="163"/>
      <c r="D67" s="163"/>
      <c r="E67" s="164"/>
      <c r="F67" s="165">
        <v>2592</v>
      </c>
      <c r="G67" s="166"/>
      <c r="H67" s="166"/>
      <c r="I67" s="166"/>
      <c r="J67" s="167"/>
    </row>
    <row r="68" spans="1:10" ht="36" customHeight="1" x14ac:dyDescent="0.25">
      <c r="A68" s="7"/>
      <c r="B68" s="162" t="s">
        <v>158</v>
      </c>
      <c r="C68" s="163"/>
      <c r="D68" s="163"/>
      <c r="E68" s="164"/>
      <c r="F68" s="165">
        <v>6480</v>
      </c>
      <c r="G68" s="166"/>
      <c r="H68" s="166"/>
      <c r="I68" s="166"/>
      <c r="J68" s="167"/>
    </row>
    <row r="69" spans="1:10" ht="36" customHeight="1" thickBot="1" x14ac:dyDescent="0.3">
      <c r="A69" s="7"/>
      <c r="B69" s="337" t="s">
        <v>159</v>
      </c>
      <c r="C69" s="338"/>
      <c r="D69" s="338"/>
      <c r="E69" s="339"/>
      <c r="F69" s="165">
        <v>60048</v>
      </c>
      <c r="G69" s="166"/>
      <c r="H69" s="166"/>
      <c r="I69" s="166"/>
      <c r="J69" s="167"/>
    </row>
    <row r="70" spans="1:10" ht="24" customHeight="1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9" t="s">
        <v>160</v>
      </c>
      <c r="C71" s="140"/>
      <c r="D71" s="140"/>
      <c r="E71" s="141"/>
      <c r="F71" s="142">
        <v>32688</v>
      </c>
      <c r="G71" s="143"/>
      <c r="H71" s="143"/>
      <c r="I71" s="143"/>
      <c r="J71" s="144"/>
    </row>
    <row r="72" spans="1:10" ht="36" customHeight="1" x14ac:dyDescent="0.25">
      <c r="A72" s="7" t="s">
        <v>111</v>
      </c>
      <c r="B72" s="124" t="s">
        <v>161</v>
      </c>
      <c r="C72" s="125"/>
      <c r="D72" s="125"/>
      <c r="E72" s="126"/>
      <c r="F72" s="255">
        <v>28728</v>
      </c>
      <c r="G72" s="342"/>
      <c r="H72" s="342"/>
      <c r="I72" s="342"/>
      <c r="J72" s="343"/>
    </row>
    <row r="73" spans="1:10" ht="36" customHeight="1" x14ac:dyDescent="0.25">
      <c r="A73" s="7" t="s">
        <v>111</v>
      </c>
      <c r="B73" s="124" t="s">
        <v>162</v>
      </c>
      <c r="C73" s="125"/>
      <c r="D73" s="125"/>
      <c r="E73" s="126"/>
      <c r="F73" s="255">
        <v>23796</v>
      </c>
      <c r="G73" s="342"/>
      <c r="H73" s="342"/>
      <c r="I73" s="342"/>
      <c r="J73" s="343"/>
    </row>
    <row r="74" spans="1:10" ht="36" customHeight="1" x14ac:dyDescent="0.25">
      <c r="A74" s="7" t="s">
        <v>111</v>
      </c>
      <c r="B74" s="124" t="s">
        <v>163</v>
      </c>
      <c r="C74" s="125"/>
      <c r="D74" s="125"/>
      <c r="E74" s="126"/>
      <c r="F74" s="255">
        <v>60732</v>
      </c>
      <c r="G74" s="342"/>
      <c r="H74" s="342"/>
      <c r="I74" s="342"/>
      <c r="J74" s="343"/>
    </row>
    <row r="75" spans="1:10" ht="36" customHeight="1" x14ac:dyDescent="0.25">
      <c r="A75" s="7" t="s">
        <v>111</v>
      </c>
      <c r="B75" s="124" t="s">
        <v>164</v>
      </c>
      <c r="C75" s="125"/>
      <c r="D75" s="125"/>
      <c r="E75" s="126"/>
      <c r="F75" s="255">
        <v>72864</v>
      </c>
      <c r="G75" s="342"/>
      <c r="H75" s="342"/>
      <c r="I75" s="342"/>
      <c r="J75" s="343"/>
    </row>
    <row r="76" spans="1:10" ht="36" customHeight="1" x14ac:dyDescent="0.25">
      <c r="A76" s="7" t="s">
        <v>111</v>
      </c>
      <c r="B76" s="124" t="s">
        <v>165</v>
      </c>
      <c r="C76" s="125"/>
      <c r="D76" s="125"/>
      <c r="E76" s="126"/>
      <c r="F76" s="255">
        <v>14472</v>
      </c>
      <c r="G76" s="342"/>
      <c r="H76" s="342"/>
      <c r="I76" s="342"/>
      <c r="J76" s="343"/>
    </row>
    <row r="77" spans="1:10" ht="36" customHeight="1" x14ac:dyDescent="0.25">
      <c r="A77" s="7" t="s">
        <v>111</v>
      </c>
      <c r="B77" s="124" t="s">
        <v>166</v>
      </c>
      <c r="C77" s="125"/>
      <c r="D77" s="125"/>
      <c r="E77" s="126"/>
      <c r="F77" s="255">
        <v>14472</v>
      </c>
      <c r="G77" s="342"/>
      <c r="H77" s="342"/>
      <c r="I77" s="342"/>
      <c r="J77" s="343"/>
    </row>
    <row r="78" spans="1:10" ht="36" customHeight="1" x14ac:dyDescent="0.25">
      <c r="A78" s="7" t="s">
        <v>111</v>
      </c>
      <c r="B78" s="145" t="s">
        <v>167</v>
      </c>
      <c r="C78" s="146"/>
      <c r="D78" s="146"/>
      <c r="E78" s="147"/>
      <c r="F78" s="255">
        <v>21600</v>
      </c>
      <c r="G78" s="342"/>
      <c r="H78" s="342"/>
      <c r="I78" s="342"/>
      <c r="J78" s="343"/>
    </row>
    <row r="79" spans="1:10" ht="36" customHeight="1" x14ac:dyDescent="0.25">
      <c r="A79" s="7"/>
      <c r="B79" s="139" t="s">
        <v>168</v>
      </c>
      <c r="C79" s="140"/>
      <c r="D79" s="140"/>
      <c r="E79" s="141"/>
      <c r="F79" s="255">
        <v>25920</v>
      </c>
      <c r="G79" s="342"/>
      <c r="H79" s="342"/>
      <c r="I79" s="342"/>
      <c r="J79" s="343"/>
    </row>
    <row r="80" spans="1:10" ht="36" customHeight="1" x14ac:dyDescent="0.25">
      <c r="A80" s="7" t="s">
        <v>111</v>
      </c>
      <c r="B80" s="139" t="s">
        <v>169</v>
      </c>
      <c r="C80" s="140"/>
      <c r="D80" s="140"/>
      <c r="E80" s="141"/>
      <c r="F80" s="255">
        <v>4284</v>
      </c>
      <c r="G80" s="342"/>
      <c r="H80" s="342"/>
      <c r="I80" s="342"/>
      <c r="J80" s="343"/>
    </row>
    <row r="81" spans="1:10" ht="36" customHeight="1" x14ac:dyDescent="0.25">
      <c r="A81" s="7"/>
      <c r="B81" s="145" t="s">
        <v>170</v>
      </c>
      <c r="C81" s="146"/>
      <c r="D81" s="146"/>
      <c r="E81" s="147"/>
      <c r="F81" s="255">
        <v>15264</v>
      </c>
      <c r="G81" s="342"/>
      <c r="H81" s="342"/>
      <c r="I81" s="342"/>
      <c r="J81" s="343"/>
    </row>
    <row r="82" spans="1:10" ht="36" customHeight="1" x14ac:dyDescent="0.25">
      <c r="B82" s="145" t="s">
        <v>171</v>
      </c>
      <c r="C82" s="146"/>
      <c r="D82" s="146"/>
      <c r="E82" s="147"/>
      <c r="F82" s="255">
        <v>11052</v>
      </c>
      <c r="G82" s="342"/>
      <c r="H82" s="342"/>
      <c r="I82" s="342"/>
      <c r="J82" s="343"/>
    </row>
    <row r="83" spans="1:10" ht="36" customHeight="1" x14ac:dyDescent="0.25">
      <c r="A83" s="7" t="s">
        <v>111</v>
      </c>
      <c r="B83" s="124" t="s">
        <v>172</v>
      </c>
      <c r="C83" s="125"/>
      <c r="D83" s="125"/>
      <c r="E83" s="126"/>
      <c r="F83" s="255">
        <v>66240</v>
      </c>
      <c r="G83" s="342"/>
      <c r="H83" s="342"/>
      <c r="I83" s="342"/>
      <c r="J83" s="343"/>
    </row>
    <row r="84" spans="1:10" ht="36" customHeight="1" x14ac:dyDescent="0.25">
      <c r="A84" s="7" t="s">
        <v>111</v>
      </c>
      <c r="B84" s="145" t="s">
        <v>173</v>
      </c>
      <c r="C84" s="146"/>
      <c r="D84" s="146"/>
      <c r="E84" s="147"/>
      <c r="F84" s="255">
        <v>14472</v>
      </c>
      <c r="G84" s="342"/>
      <c r="H84" s="342"/>
      <c r="I84" s="342"/>
      <c r="J84" s="343"/>
    </row>
    <row r="85" spans="1:10" ht="37.5" customHeight="1" x14ac:dyDescent="0.25">
      <c r="A85" s="7"/>
      <c r="B85" s="124" t="s">
        <v>174</v>
      </c>
      <c r="C85" s="125"/>
      <c r="D85" s="125"/>
      <c r="E85" s="126"/>
      <c r="F85" s="255">
        <v>7632</v>
      </c>
      <c r="G85" s="342"/>
      <c r="H85" s="342"/>
      <c r="I85" s="342"/>
      <c r="J85" s="343"/>
    </row>
    <row r="86" spans="1:10" ht="36" customHeight="1" x14ac:dyDescent="0.25">
      <c r="A86" s="7"/>
      <c r="B86" s="124" t="s">
        <v>175</v>
      </c>
      <c r="C86" s="125"/>
      <c r="D86" s="125"/>
      <c r="E86" s="126"/>
      <c r="F86" s="255">
        <v>32508</v>
      </c>
      <c r="G86" s="342"/>
      <c r="H86" s="342"/>
      <c r="I86" s="342"/>
      <c r="J86" s="343"/>
    </row>
    <row r="87" spans="1:10" ht="36" customHeight="1" x14ac:dyDescent="0.25">
      <c r="A87" s="7"/>
      <c r="B87" s="124" t="s">
        <v>176</v>
      </c>
      <c r="C87" s="125"/>
      <c r="D87" s="125"/>
      <c r="E87" s="168"/>
      <c r="F87" s="255">
        <v>39636</v>
      </c>
      <c r="G87" s="342"/>
      <c r="H87" s="342"/>
      <c r="I87" s="342"/>
      <c r="J87" s="343"/>
    </row>
    <row r="88" spans="1:10" ht="36" customHeight="1" x14ac:dyDescent="0.25">
      <c r="A88" s="7"/>
      <c r="B88" s="145" t="s">
        <v>177</v>
      </c>
      <c r="C88" s="146"/>
      <c r="D88" s="146"/>
      <c r="E88" s="147"/>
      <c r="F88" s="255">
        <v>30060</v>
      </c>
      <c r="G88" s="342"/>
      <c r="H88" s="342"/>
      <c r="I88" s="342"/>
      <c r="J88" s="343"/>
    </row>
    <row r="89" spans="1:10" ht="36" customHeight="1" x14ac:dyDescent="0.25">
      <c r="A89" s="7" t="s">
        <v>113</v>
      </c>
      <c r="B89" s="124" t="s">
        <v>178</v>
      </c>
      <c r="C89" s="125"/>
      <c r="D89" s="125"/>
      <c r="E89" s="126"/>
      <c r="F89" s="255">
        <v>46080</v>
      </c>
      <c r="G89" s="342"/>
      <c r="H89" s="342"/>
      <c r="I89" s="342"/>
      <c r="J89" s="343"/>
    </row>
    <row r="90" spans="1:10" ht="36" customHeight="1" x14ac:dyDescent="0.25">
      <c r="A90" s="7" t="s">
        <v>113</v>
      </c>
      <c r="B90" s="124" t="s">
        <v>179</v>
      </c>
      <c r="C90" s="125"/>
      <c r="D90" s="125"/>
      <c r="E90" s="126"/>
      <c r="F90" s="255">
        <v>40320</v>
      </c>
      <c r="G90" s="342"/>
      <c r="H90" s="342"/>
      <c r="I90" s="342"/>
      <c r="J90" s="343"/>
    </row>
    <row r="91" spans="1:10" ht="36" customHeight="1" x14ac:dyDescent="0.25">
      <c r="A91" s="7" t="s">
        <v>113</v>
      </c>
      <c r="B91" s="124" t="s">
        <v>180</v>
      </c>
      <c r="C91" s="125"/>
      <c r="D91" s="125"/>
      <c r="E91" s="126"/>
      <c r="F91" s="255">
        <v>33840</v>
      </c>
      <c r="G91" s="342"/>
      <c r="H91" s="342"/>
      <c r="I91" s="342"/>
      <c r="J91" s="343"/>
    </row>
    <row r="92" spans="1:10" ht="36" customHeight="1" x14ac:dyDescent="0.25">
      <c r="A92" s="7" t="s">
        <v>113</v>
      </c>
      <c r="B92" s="124" t="s">
        <v>181</v>
      </c>
      <c r="C92" s="125"/>
      <c r="D92" s="125"/>
      <c r="E92" s="126"/>
      <c r="F92" s="255">
        <v>85680</v>
      </c>
      <c r="G92" s="342"/>
      <c r="H92" s="342"/>
      <c r="I92" s="342"/>
      <c r="J92" s="343"/>
    </row>
    <row r="93" spans="1:10" ht="36" customHeight="1" x14ac:dyDescent="0.25">
      <c r="A93" s="7" t="s">
        <v>113</v>
      </c>
      <c r="B93" s="124" t="s">
        <v>182</v>
      </c>
      <c r="C93" s="125"/>
      <c r="D93" s="125"/>
      <c r="E93" s="126"/>
      <c r="F93" s="255">
        <v>102816</v>
      </c>
      <c r="G93" s="342"/>
      <c r="H93" s="342"/>
      <c r="I93" s="342"/>
      <c r="J93" s="343"/>
    </row>
    <row r="94" spans="1:10" ht="36" customHeight="1" x14ac:dyDescent="0.25">
      <c r="A94" s="7" t="s">
        <v>113</v>
      </c>
      <c r="B94" s="124" t="s">
        <v>183</v>
      </c>
      <c r="C94" s="125"/>
      <c r="D94" s="125"/>
      <c r="E94" s="126"/>
      <c r="F94" s="255">
        <v>20880</v>
      </c>
      <c r="G94" s="342"/>
      <c r="H94" s="342"/>
      <c r="I94" s="342"/>
      <c r="J94" s="343"/>
    </row>
    <row r="95" spans="1:10" ht="36" customHeight="1" x14ac:dyDescent="0.25">
      <c r="A95" s="7" t="s">
        <v>113</v>
      </c>
      <c r="B95" s="124" t="s">
        <v>184</v>
      </c>
      <c r="C95" s="125"/>
      <c r="D95" s="125"/>
      <c r="E95" s="126"/>
      <c r="F95" s="255">
        <v>20880</v>
      </c>
      <c r="G95" s="342"/>
      <c r="H95" s="342"/>
      <c r="I95" s="342"/>
      <c r="J95" s="343"/>
    </row>
    <row r="96" spans="1:10" ht="36" customHeight="1" x14ac:dyDescent="0.25">
      <c r="A96" s="7" t="s">
        <v>113</v>
      </c>
      <c r="B96" s="124" t="s">
        <v>185</v>
      </c>
      <c r="C96" s="125"/>
      <c r="D96" s="125"/>
      <c r="E96" s="126"/>
      <c r="F96" s="255">
        <v>30240</v>
      </c>
      <c r="G96" s="342"/>
      <c r="H96" s="342"/>
      <c r="I96" s="342"/>
      <c r="J96" s="343"/>
    </row>
    <row r="97" spans="1:10" ht="36" customHeight="1" x14ac:dyDescent="0.25">
      <c r="A97" s="7" t="s">
        <v>113</v>
      </c>
      <c r="B97" s="124" t="s">
        <v>186</v>
      </c>
      <c r="C97" s="125"/>
      <c r="D97" s="125"/>
      <c r="E97" s="126"/>
      <c r="F97" s="255">
        <v>6480</v>
      </c>
      <c r="G97" s="342"/>
      <c r="H97" s="342"/>
      <c r="I97" s="342"/>
      <c r="J97" s="343"/>
    </row>
    <row r="98" spans="1:10" ht="36" customHeight="1" x14ac:dyDescent="0.25">
      <c r="A98" s="7" t="s">
        <v>113</v>
      </c>
      <c r="B98" s="124" t="s">
        <v>187</v>
      </c>
      <c r="C98" s="125"/>
      <c r="D98" s="125"/>
      <c r="E98" s="126"/>
      <c r="F98" s="255">
        <v>92880</v>
      </c>
      <c r="G98" s="342"/>
      <c r="H98" s="342"/>
      <c r="I98" s="342"/>
      <c r="J98" s="343"/>
    </row>
    <row r="99" spans="1:10" ht="36" customHeight="1" thickBot="1" x14ac:dyDescent="0.3">
      <c r="A99" s="7" t="s">
        <v>113</v>
      </c>
      <c r="B99" s="124" t="s">
        <v>188</v>
      </c>
      <c r="C99" s="125"/>
      <c r="D99" s="125"/>
      <c r="E99" s="126"/>
      <c r="F99" s="255">
        <v>20880</v>
      </c>
      <c r="G99" s="342"/>
      <c r="H99" s="342"/>
      <c r="I99" s="342"/>
      <c r="J99" s="343"/>
    </row>
    <row r="100" spans="1:10" ht="36" customHeight="1" thickBot="1" x14ac:dyDescent="0.3">
      <c r="A100" s="7"/>
      <c r="B100" s="42" t="s">
        <v>189</v>
      </c>
      <c r="C100" s="43"/>
      <c r="D100" s="43"/>
      <c r="E100" s="44"/>
      <c r="F100" s="287"/>
      <c r="G100" s="288"/>
      <c r="H100" s="288"/>
      <c r="I100" s="288"/>
      <c r="J100" s="289"/>
    </row>
    <row r="101" spans="1:10" ht="22.5" customHeight="1" thickBot="1" x14ac:dyDescent="0.3">
      <c r="A101" s="7" t="s">
        <v>111</v>
      </c>
      <c r="B101" s="218" t="s">
        <v>190</v>
      </c>
      <c r="C101" s="219"/>
      <c r="D101" s="219"/>
      <c r="E101" s="219"/>
      <c r="F101" s="219"/>
      <c r="G101" s="219"/>
      <c r="H101" s="219"/>
      <c r="I101" s="219"/>
      <c r="J101" s="220"/>
    </row>
    <row r="102" spans="1:10" ht="36" customHeight="1" x14ac:dyDescent="0.25">
      <c r="A102" s="7"/>
      <c r="B102" s="205" t="s">
        <v>191</v>
      </c>
      <c r="C102" s="221"/>
      <c r="D102" s="221"/>
      <c r="E102" s="222"/>
      <c r="F102" s="142">
        <v>60</v>
      </c>
      <c r="G102" s="143"/>
      <c r="H102" s="143"/>
      <c r="I102" s="143"/>
      <c r="J102" s="144"/>
    </row>
    <row r="103" spans="1:10" ht="36" customHeight="1" x14ac:dyDescent="0.25">
      <c r="A103" s="7"/>
      <c r="B103" s="124" t="s">
        <v>192</v>
      </c>
      <c r="C103" s="125"/>
      <c r="D103" s="125"/>
      <c r="E103" s="126"/>
      <c r="F103" s="127">
        <v>60</v>
      </c>
      <c r="G103" s="128"/>
      <c r="H103" s="128"/>
      <c r="I103" s="128"/>
      <c r="J103" s="129"/>
    </row>
    <row r="104" spans="1:10" ht="36" customHeight="1" thickBot="1" x14ac:dyDescent="0.3">
      <c r="A104" s="7"/>
      <c r="B104" s="124" t="s">
        <v>193</v>
      </c>
      <c r="C104" s="125"/>
      <c r="D104" s="125"/>
      <c r="E104" s="126"/>
      <c r="F104" s="127">
        <v>120</v>
      </c>
      <c r="G104" s="128"/>
      <c r="H104" s="128"/>
      <c r="I104" s="128"/>
      <c r="J104" s="129"/>
    </row>
    <row r="105" spans="1:10" ht="36" customHeight="1" thickBot="1" x14ac:dyDescent="0.3">
      <c r="A105" s="7"/>
      <c r="B105" s="130" t="s">
        <v>194</v>
      </c>
      <c r="C105" s="131"/>
      <c r="D105" s="131"/>
      <c r="E105" s="132"/>
      <c r="F105" s="287"/>
      <c r="G105" s="288"/>
      <c r="H105" s="288"/>
      <c r="I105" s="288"/>
      <c r="J105" s="289"/>
    </row>
    <row r="106" spans="1:10" ht="36" customHeight="1" x14ac:dyDescent="0.25">
      <c r="A106" s="7" t="s">
        <v>111</v>
      </c>
      <c r="B106" s="124" t="s">
        <v>195</v>
      </c>
      <c r="C106" s="125"/>
      <c r="D106" s="125"/>
      <c r="E106" s="126"/>
      <c r="F106" s="45">
        <f>H106*1.2</f>
        <v>18619.2</v>
      </c>
      <c r="G106" s="46">
        <f>H106*1.1</f>
        <v>17067.600000000002</v>
      </c>
      <c r="H106" s="46">
        <v>15516</v>
      </c>
      <c r="I106" s="46">
        <f>H106*0.75</f>
        <v>11637</v>
      </c>
      <c r="J106" s="47">
        <f>H106*0.5</f>
        <v>7758</v>
      </c>
    </row>
    <row r="107" spans="1:10" ht="36" customHeight="1" x14ac:dyDescent="0.25">
      <c r="A107" s="7" t="s">
        <v>111</v>
      </c>
      <c r="B107" s="124" t="s">
        <v>196</v>
      </c>
      <c r="C107" s="125"/>
      <c r="D107" s="125"/>
      <c r="E107" s="126"/>
      <c r="F107" s="127">
        <v>8496</v>
      </c>
      <c r="G107" s="128"/>
      <c r="H107" s="128"/>
      <c r="I107" s="128"/>
      <c r="J107" s="129"/>
    </row>
    <row r="108" spans="1:10" ht="36" customHeight="1" x14ac:dyDescent="0.25">
      <c r="A108" s="7" t="s">
        <v>111</v>
      </c>
      <c r="B108" s="124" t="s">
        <v>197</v>
      </c>
      <c r="C108" s="125"/>
      <c r="D108" s="125"/>
      <c r="E108" s="126"/>
      <c r="F108" s="127">
        <v>8334</v>
      </c>
      <c r="G108" s="128"/>
      <c r="H108" s="128"/>
      <c r="I108" s="128"/>
      <c r="J108" s="129"/>
    </row>
    <row r="109" spans="1:10" ht="36" customHeight="1" x14ac:dyDescent="0.25">
      <c r="A109" s="7" t="s">
        <v>113</v>
      </c>
      <c r="B109" s="124" t="s">
        <v>198</v>
      </c>
      <c r="C109" s="125"/>
      <c r="D109" s="125"/>
      <c r="E109" s="126"/>
      <c r="F109" s="45">
        <f>H109*1.2</f>
        <v>26784</v>
      </c>
      <c r="G109" s="46">
        <f>H109*1.1</f>
        <v>24552.000000000004</v>
      </c>
      <c r="H109" s="46">
        <v>22320</v>
      </c>
      <c r="I109" s="46">
        <f>H109*0.75</f>
        <v>16740</v>
      </c>
      <c r="J109" s="47">
        <f>H109*0.5</f>
        <v>11160</v>
      </c>
    </row>
    <row r="110" spans="1:10" ht="36" customHeight="1" x14ac:dyDescent="0.25">
      <c r="A110" s="7" t="s">
        <v>113</v>
      </c>
      <c r="B110" s="124" t="s">
        <v>231</v>
      </c>
      <c r="C110" s="125"/>
      <c r="D110" s="125"/>
      <c r="E110" s="126"/>
      <c r="F110" s="127">
        <v>12240</v>
      </c>
      <c r="G110" s="128"/>
      <c r="H110" s="128"/>
      <c r="I110" s="128"/>
      <c r="J110" s="129"/>
    </row>
    <row r="111" spans="1:10" ht="36" customHeight="1" x14ac:dyDescent="0.25">
      <c r="A111" s="7" t="s">
        <v>113</v>
      </c>
      <c r="B111" s="124" t="s">
        <v>200</v>
      </c>
      <c r="C111" s="125"/>
      <c r="D111" s="125"/>
      <c r="E111" s="126"/>
      <c r="F111" s="127">
        <v>12240</v>
      </c>
      <c r="G111" s="128"/>
      <c r="H111" s="128"/>
      <c r="I111" s="128"/>
      <c r="J111" s="129"/>
    </row>
    <row r="112" spans="1:10" ht="36" customHeight="1" thickBot="1" x14ac:dyDescent="0.3">
      <c r="A112" s="7"/>
      <c r="B112" s="124" t="s">
        <v>201</v>
      </c>
      <c r="C112" s="125"/>
      <c r="D112" s="125"/>
      <c r="E112" s="126"/>
      <c r="F112" s="255">
        <v>15516</v>
      </c>
      <c r="G112" s="342"/>
      <c r="H112" s="342"/>
      <c r="I112" s="342"/>
      <c r="J112" s="343"/>
    </row>
    <row r="113" spans="1:10" ht="54" customHeight="1" thickBot="1" x14ac:dyDescent="0.3">
      <c r="A113" s="7"/>
      <c r="B113" s="130" t="s">
        <v>202</v>
      </c>
      <c r="C113" s="131"/>
      <c r="D113" s="131"/>
      <c r="E113" s="132"/>
      <c r="F113" s="133"/>
      <c r="G113" s="134"/>
      <c r="H113" s="134"/>
      <c r="I113" s="134"/>
      <c r="J113" s="135"/>
    </row>
    <row r="114" spans="1:10" ht="36" customHeight="1" thickBot="1" x14ac:dyDescent="0.3">
      <c r="A114" s="7"/>
      <c r="B114" s="136" t="s">
        <v>190</v>
      </c>
      <c r="C114" s="137"/>
      <c r="D114" s="137"/>
      <c r="E114" s="137"/>
      <c r="F114" s="137"/>
      <c r="G114" s="137"/>
      <c r="H114" s="137"/>
      <c r="I114" s="137"/>
      <c r="J114" s="138"/>
    </row>
    <row r="115" spans="1:10" ht="36" customHeight="1" x14ac:dyDescent="0.25">
      <c r="A115" s="7"/>
      <c r="B115" s="139" t="s">
        <v>203</v>
      </c>
      <c r="C115" s="140"/>
      <c r="D115" s="140"/>
      <c r="E115" s="141"/>
      <c r="F115" s="142">
        <v>90</v>
      </c>
      <c r="G115" s="143"/>
      <c r="H115" s="143"/>
      <c r="I115" s="143"/>
      <c r="J115" s="144"/>
    </row>
    <row r="116" spans="1:10" ht="36" customHeight="1" x14ac:dyDescent="0.25">
      <c r="A116" s="7"/>
      <c r="B116" s="124" t="s">
        <v>204</v>
      </c>
      <c r="C116" s="125"/>
      <c r="D116" s="125"/>
      <c r="E116" s="126"/>
      <c r="F116" s="127">
        <v>45</v>
      </c>
      <c r="G116" s="128"/>
      <c r="H116" s="128"/>
      <c r="I116" s="128"/>
      <c r="J116" s="129"/>
    </row>
    <row r="117" spans="1:10" ht="36" customHeight="1" x14ac:dyDescent="0.25">
      <c r="A117" s="7"/>
      <c r="B117" s="124" t="s">
        <v>205</v>
      </c>
      <c r="C117" s="125"/>
      <c r="D117" s="125"/>
      <c r="E117" s="126"/>
      <c r="F117" s="127">
        <v>45</v>
      </c>
      <c r="G117" s="128"/>
      <c r="H117" s="128"/>
      <c r="I117" s="128"/>
      <c r="J117" s="129"/>
    </row>
    <row r="118" spans="1:10" ht="36" customHeight="1" x14ac:dyDescent="0.25">
      <c r="A118" s="7"/>
      <c r="B118" s="124" t="s">
        <v>206</v>
      </c>
      <c r="C118" s="125"/>
      <c r="D118" s="125"/>
      <c r="E118" s="126"/>
      <c r="F118" s="127">
        <v>90</v>
      </c>
      <c r="G118" s="128"/>
      <c r="H118" s="128"/>
      <c r="I118" s="128"/>
      <c r="J118" s="129"/>
    </row>
    <row r="119" spans="1:10" ht="36" customHeight="1" thickBot="1" x14ac:dyDescent="0.3">
      <c r="A119" s="7"/>
      <c r="B119" s="124" t="s">
        <v>207</v>
      </c>
      <c r="C119" s="125"/>
      <c r="D119" s="125"/>
      <c r="E119" s="126"/>
      <c r="F119" s="127">
        <v>90</v>
      </c>
      <c r="G119" s="128"/>
      <c r="H119" s="128"/>
      <c r="I119" s="128"/>
      <c r="J119" s="129"/>
    </row>
    <row r="120" spans="1:10" ht="24" thickBot="1" x14ac:dyDescent="0.3">
      <c r="A120" s="7"/>
      <c r="B120" s="115"/>
      <c r="C120" s="116"/>
      <c r="D120" s="116"/>
      <c r="E120" s="117"/>
      <c r="F120" s="118"/>
      <c r="G120" s="119"/>
      <c r="H120" s="119"/>
      <c r="I120" s="119"/>
      <c r="J120" s="120"/>
    </row>
    <row r="121" spans="1:10" ht="21" customHeight="1" x14ac:dyDescent="0.25">
      <c r="A121" s="7"/>
      <c r="B121" s="25"/>
      <c r="C121" s="26"/>
      <c r="D121" s="26"/>
      <c r="E121" s="26"/>
      <c r="F121" s="27"/>
      <c r="G121" s="27"/>
      <c r="H121" s="27"/>
      <c r="I121" s="27"/>
      <c r="J121" s="27"/>
    </row>
    <row r="122" spans="1:10" ht="56.25" customHeight="1" x14ac:dyDescent="0.25">
      <c r="A122" s="7"/>
      <c r="B122" s="121" t="s">
        <v>264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41.25" customHeight="1" x14ac:dyDescent="0.25">
      <c r="A123" s="7"/>
      <c r="B123" s="121" t="s">
        <v>209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 t="s">
        <v>113</v>
      </c>
      <c r="B124" s="122" t="s">
        <v>268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3" t="s">
        <v>211</v>
      </c>
      <c r="C125" s="123"/>
      <c r="D125" s="123"/>
      <c r="E125" s="123"/>
      <c r="F125" s="123"/>
      <c r="G125" s="123"/>
      <c r="H125" s="123"/>
      <c r="I125" s="123"/>
      <c r="J125" s="123"/>
    </row>
    <row r="126" spans="1:10" ht="21" x14ac:dyDescent="0.25">
      <c r="A126" s="7"/>
    </row>
  </sheetData>
  <sheetProtection selectLockedCells="1" selectUnlockedCells="1"/>
  <mergeCells count="2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6"/>
  <sheetViews>
    <sheetView view="pageBreakPreview" topLeftCell="B1" zoomScale="50" zoomScaleNormal="60" zoomScaleSheetLayoutView="50" workbookViewId="0">
      <pane ySplit="4" topLeftCell="A172" activePane="bottomLeft" state="frozen"/>
      <selection activeCell="J115" sqref="J115"/>
      <selection pane="bottomLeft" activeCell="B179" sqref="B179:E179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213" t="s">
        <v>101</v>
      </c>
      <c r="C1" s="213"/>
      <c r="D1" s="213"/>
      <c r="E1" s="213"/>
      <c r="F1" s="213"/>
      <c r="G1" s="213"/>
      <c r="H1" s="213"/>
      <c r="I1" s="213"/>
      <c r="J1" s="213"/>
    </row>
    <row r="2" spans="1:10" s="11" customFormat="1" ht="54" customHeight="1" x14ac:dyDescent="0.25">
      <c r="A2" s="9"/>
      <c r="B2" s="10"/>
      <c r="C2" s="10"/>
      <c r="D2" s="10"/>
      <c r="E2" s="10"/>
      <c r="F2" s="214" t="s">
        <v>44</v>
      </c>
      <c r="G2" s="214"/>
      <c r="H2" s="214"/>
      <c r="I2" s="214"/>
      <c r="J2" s="214"/>
    </row>
    <row r="3" spans="1:10" s="14" customFormat="1" ht="36" customHeight="1" x14ac:dyDescent="0.25">
      <c r="A3" s="7"/>
      <c r="B3" s="215" t="s">
        <v>102</v>
      </c>
      <c r="C3" s="215"/>
      <c r="D3" s="215"/>
      <c r="E3" s="215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15" t="str">
        <f>Абакан!B4</f>
        <v>Цены действуют c 01.10.2022 года (начало размещения - с 01.11.2022). Цены указаны в рублях с НДС</v>
      </c>
      <c r="C4" s="215"/>
      <c r="D4" s="215"/>
      <c r="E4" s="215"/>
      <c r="F4" s="215"/>
      <c r="G4" s="215"/>
      <c r="H4" s="215"/>
      <c r="I4" s="215"/>
      <c r="J4" s="215"/>
    </row>
    <row r="5" spans="1:10" ht="54" customHeight="1" thickBot="1" x14ac:dyDescent="0.3">
      <c r="A5" s="7"/>
      <c r="B5" s="130" t="s">
        <v>104</v>
      </c>
      <c r="C5" s="131"/>
      <c r="D5" s="131"/>
      <c r="E5" s="132"/>
      <c r="F5" s="216"/>
      <c r="G5" s="216"/>
      <c r="H5" s="216"/>
      <c r="I5" s="216"/>
      <c r="J5" s="217"/>
    </row>
    <row r="6" spans="1:10" s="14" customFormat="1" ht="24.95" customHeight="1" thickBot="1" x14ac:dyDescent="0.3">
      <c r="A6" s="113"/>
      <c r="B6" s="425" t="s">
        <v>269</v>
      </c>
      <c r="C6" s="426"/>
      <c r="D6" s="426"/>
      <c r="E6" s="426"/>
      <c r="F6" s="426"/>
      <c r="G6" s="426"/>
      <c r="H6" s="426"/>
      <c r="I6" s="426"/>
      <c r="J6" s="426"/>
    </row>
    <row r="7" spans="1:10" ht="54" customHeight="1" thickBot="1" x14ac:dyDescent="0.3">
      <c r="A7" s="7"/>
      <c r="B7" s="210" t="s">
        <v>105</v>
      </c>
      <c r="C7" s="211"/>
      <c r="D7" s="211"/>
      <c r="E7" s="212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202" t="s">
        <v>526</v>
      </c>
      <c r="C9" s="203"/>
      <c r="D9" s="203"/>
      <c r="E9" s="204"/>
      <c r="F9" s="17">
        <f>H9*1.2</f>
        <v>133747.19999999998</v>
      </c>
      <c r="G9" s="17">
        <f>H9*1.1</f>
        <v>122601.60000000001</v>
      </c>
      <c r="H9" s="17">
        <v>111456</v>
      </c>
      <c r="I9" s="17">
        <f>H9*0.75</f>
        <v>83592</v>
      </c>
      <c r="J9" s="17">
        <f>H9*0.5</f>
        <v>55728</v>
      </c>
    </row>
    <row r="10" spans="1:10" ht="36" customHeight="1" thickBot="1" x14ac:dyDescent="0.3">
      <c r="A10" s="7" t="s">
        <v>113</v>
      </c>
      <c r="B10" s="205" t="s">
        <v>527</v>
      </c>
      <c r="C10" s="206"/>
      <c r="D10" s="206"/>
      <c r="E10" s="141"/>
      <c r="F10" s="114">
        <f>H10*1.2</f>
        <v>802656</v>
      </c>
      <c r="G10" s="114">
        <f>H10*1.1</f>
        <v>735768.00000000012</v>
      </c>
      <c r="H10" s="114">
        <v>668880</v>
      </c>
      <c r="I10" s="114">
        <f>H10*0.75</f>
        <v>501660</v>
      </c>
      <c r="J10" s="114">
        <f>H10*0.5</f>
        <v>334440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202" t="s">
        <v>528</v>
      </c>
      <c r="C12" s="203"/>
      <c r="D12" s="203"/>
      <c r="E12" s="204"/>
      <c r="F12" s="17">
        <f>H12*1.2</f>
        <v>164462.39999999999</v>
      </c>
      <c r="G12" s="17">
        <f>H12*1.1</f>
        <v>150757.20000000001</v>
      </c>
      <c r="H12" s="17">
        <v>137052</v>
      </c>
      <c r="I12" s="17">
        <f>H12*0.75</f>
        <v>102789</v>
      </c>
      <c r="J12" s="17">
        <f>H12*0.5</f>
        <v>68526</v>
      </c>
    </row>
    <row r="13" spans="1:10" ht="36" customHeight="1" thickBot="1" x14ac:dyDescent="0.3">
      <c r="A13" s="7" t="s">
        <v>113</v>
      </c>
      <c r="B13" s="205" t="s">
        <v>529</v>
      </c>
      <c r="C13" s="206"/>
      <c r="D13" s="206"/>
      <c r="E13" s="141"/>
      <c r="F13" s="114">
        <f>H13*1.2</f>
        <v>987552</v>
      </c>
      <c r="G13" s="114">
        <f>H13*1.1</f>
        <v>905256.00000000012</v>
      </c>
      <c r="H13" s="114">
        <v>822960</v>
      </c>
      <c r="I13" s="114">
        <f>H13*0.75</f>
        <v>617220</v>
      </c>
      <c r="J13" s="114">
        <f>H13*0.5</f>
        <v>411480</v>
      </c>
    </row>
    <row r="14" spans="1:10" ht="24" customHeight="1" thickBot="1" x14ac:dyDescent="0.3">
      <c r="A14" s="7"/>
      <c r="B14" s="115"/>
      <c r="C14" s="116"/>
      <c r="D14" s="116"/>
      <c r="E14" s="117"/>
      <c r="F14" s="118"/>
      <c r="G14" s="119"/>
      <c r="H14" s="119"/>
      <c r="I14" s="119"/>
      <c r="J14" s="120"/>
    </row>
    <row r="15" spans="1:10" ht="36" customHeight="1" x14ac:dyDescent="0.25">
      <c r="A15" s="7" t="s">
        <v>111</v>
      </c>
      <c r="B15" s="145" t="s">
        <v>119</v>
      </c>
      <c r="C15" s="168"/>
      <c r="D15" s="168"/>
      <c r="E15" s="126"/>
      <c r="F15" s="127">
        <v>1620</v>
      </c>
      <c r="G15" s="128"/>
      <c r="H15" s="128"/>
      <c r="I15" s="128"/>
      <c r="J15" s="129"/>
    </row>
    <row r="16" spans="1:10" ht="36" customHeight="1" thickBot="1" x14ac:dyDescent="0.3">
      <c r="A16" s="7" t="s">
        <v>113</v>
      </c>
      <c r="B16" s="145" t="s">
        <v>120</v>
      </c>
      <c r="C16" s="168"/>
      <c r="D16" s="168"/>
      <c r="E16" s="126"/>
      <c r="F16" s="127">
        <v>10080</v>
      </c>
      <c r="G16" s="128"/>
      <c r="H16" s="128"/>
      <c r="I16" s="128"/>
      <c r="J16" s="129"/>
    </row>
    <row r="17" spans="1:10" ht="24" customHeight="1" thickBot="1" x14ac:dyDescent="0.3">
      <c r="A17" s="7"/>
      <c r="B17" s="545" t="s">
        <v>269</v>
      </c>
      <c r="C17" s="546"/>
      <c r="D17" s="546"/>
      <c r="E17" s="546"/>
      <c r="F17" s="546"/>
      <c r="G17" s="546"/>
      <c r="H17" s="546"/>
      <c r="I17" s="546"/>
      <c r="J17" s="547"/>
    </row>
    <row r="18" spans="1:10" ht="36" customHeight="1" thickBot="1" x14ac:dyDescent="0.3">
      <c r="A18" s="7"/>
      <c r="B18" s="187" t="s">
        <v>121</v>
      </c>
      <c r="C18" s="188"/>
      <c r="D18" s="188"/>
      <c r="E18" s="189"/>
      <c r="F18" s="190" t="str">
        <f>"Цена от "&amp;MIN(F19:F118)&amp;" до "&amp;MAX(F19:F98)</f>
        <v>Цена от 11484 до 918720</v>
      </c>
      <c r="G18" s="191"/>
      <c r="H18" s="191"/>
      <c r="I18" s="191"/>
      <c r="J18" s="192"/>
    </row>
    <row r="19" spans="1:10" ht="36" customHeight="1" outlineLevel="1" x14ac:dyDescent="0.25">
      <c r="A19" s="7"/>
      <c r="B19" s="145" t="s">
        <v>122</v>
      </c>
      <c r="C19" s="168"/>
      <c r="D19" s="168"/>
      <c r="E19" s="126"/>
      <c r="F19" s="127">
        <v>11484</v>
      </c>
      <c r="G19" s="128"/>
      <c r="H19" s="128"/>
      <c r="I19" s="128"/>
      <c r="J19" s="129"/>
    </row>
    <row r="20" spans="1:10" ht="36" customHeight="1" outlineLevel="1" x14ac:dyDescent="0.25">
      <c r="A20" s="7"/>
      <c r="B20" s="145" t="s">
        <v>123</v>
      </c>
      <c r="C20" s="168"/>
      <c r="D20" s="168"/>
      <c r="E20" s="126"/>
      <c r="F20" s="127">
        <v>22968</v>
      </c>
      <c r="G20" s="128"/>
      <c r="H20" s="128"/>
      <c r="I20" s="128"/>
      <c r="J20" s="129"/>
    </row>
    <row r="21" spans="1:10" ht="36" customHeight="1" outlineLevel="1" x14ac:dyDescent="0.25">
      <c r="A21" s="7"/>
      <c r="B21" s="145" t="s">
        <v>124</v>
      </c>
      <c r="C21" s="168"/>
      <c r="D21" s="168"/>
      <c r="E21" s="126"/>
      <c r="F21" s="127">
        <v>34452</v>
      </c>
      <c r="G21" s="128"/>
      <c r="H21" s="128"/>
      <c r="I21" s="128"/>
      <c r="J21" s="129"/>
    </row>
    <row r="22" spans="1:10" ht="36" customHeight="1" outlineLevel="1" x14ac:dyDescent="0.25">
      <c r="A22" s="7"/>
      <c r="B22" s="145" t="s">
        <v>125</v>
      </c>
      <c r="C22" s="168"/>
      <c r="D22" s="168"/>
      <c r="E22" s="126"/>
      <c r="F22" s="127">
        <v>45936</v>
      </c>
      <c r="G22" s="128"/>
      <c r="H22" s="128"/>
      <c r="I22" s="128"/>
      <c r="J22" s="129"/>
    </row>
    <row r="23" spans="1:10" ht="36" customHeight="1" outlineLevel="1" x14ac:dyDescent="0.25">
      <c r="A23" s="7"/>
      <c r="B23" s="145" t="s">
        <v>126</v>
      </c>
      <c r="C23" s="168"/>
      <c r="D23" s="168"/>
      <c r="E23" s="126"/>
      <c r="F23" s="127">
        <v>57420</v>
      </c>
      <c r="G23" s="128"/>
      <c r="H23" s="128"/>
      <c r="I23" s="128"/>
      <c r="J23" s="129"/>
    </row>
    <row r="24" spans="1:10" ht="36" customHeight="1" outlineLevel="1" x14ac:dyDescent="0.25">
      <c r="A24" s="7"/>
      <c r="B24" s="145" t="s">
        <v>127</v>
      </c>
      <c r="C24" s="168"/>
      <c r="D24" s="168"/>
      <c r="E24" s="126"/>
      <c r="F24" s="127">
        <v>68904</v>
      </c>
      <c r="G24" s="128"/>
      <c r="H24" s="128"/>
      <c r="I24" s="128"/>
      <c r="J24" s="129"/>
    </row>
    <row r="25" spans="1:10" ht="36" customHeight="1" outlineLevel="1" x14ac:dyDescent="0.25">
      <c r="A25" s="7"/>
      <c r="B25" s="145" t="s">
        <v>128</v>
      </c>
      <c r="C25" s="168"/>
      <c r="D25" s="168"/>
      <c r="E25" s="126"/>
      <c r="F25" s="127">
        <v>80388</v>
      </c>
      <c r="G25" s="128"/>
      <c r="H25" s="128"/>
      <c r="I25" s="128"/>
      <c r="J25" s="129"/>
    </row>
    <row r="26" spans="1:10" ht="36" customHeight="1" outlineLevel="1" x14ac:dyDescent="0.25">
      <c r="A26" s="7"/>
      <c r="B26" s="145" t="s">
        <v>129</v>
      </c>
      <c r="C26" s="168"/>
      <c r="D26" s="168"/>
      <c r="E26" s="126"/>
      <c r="F26" s="127">
        <v>91872</v>
      </c>
      <c r="G26" s="128"/>
      <c r="H26" s="128"/>
      <c r="I26" s="128"/>
      <c r="J26" s="129"/>
    </row>
    <row r="27" spans="1:10" ht="36" customHeight="1" outlineLevel="1" x14ac:dyDescent="0.25">
      <c r="A27" s="7"/>
      <c r="B27" s="145" t="s">
        <v>130</v>
      </c>
      <c r="C27" s="168"/>
      <c r="D27" s="168"/>
      <c r="E27" s="126"/>
      <c r="F27" s="127">
        <v>103356</v>
      </c>
      <c r="G27" s="128"/>
      <c r="H27" s="128"/>
      <c r="I27" s="128"/>
      <c r="J27" s="129"/>
    </row>
    <row r="28" spans="1:10" ht="36" customHeight="1" outlineLevel="1" x14ac:dyDescent="0.25">
      <c r="A28" s="7"/>
      <c r="B28" s="145" t="s">
        <v>131</v>
      </c>
      <c r="C28" s="168"/>
      <c r="D28" s="168"/>
      <c r="E28" s="126"/>
      <c r="F28" s="127">
        <v>114840</v>
      </c>
      <c r="G28" s="128"/>
      <c r="H28" s="128"/>
      <c r="I28" s="128"/>
      <c r="J28" s="129"/>
    </row>
    <row r="29" spans="1:10" ht="36" customHeight="1" outlineLevel="1" x14ac:dyDescent="0.25">
      <c r="A29" s="7"/>
      <c r="B29" s="145" t="s">
        <v>132</v>
      </c>
      <c r="C29" s="168"/>
      <c r="D29" s="168"/>
      <c r="E29" s="126"/>
      <c r="F29" s="127">
        <v>126324</v>
      </c>
      <c r="G29" s="128"/>
      <c r="H29" s="128"/>
      <c r="I29" s="128"/>
      <c r="J29" s="129"/>
    </row>
    <row r="30" spans="1:10" ht="36" customHeight="1" outlineLevel="1" x14ac:dyDescent="0.25">
      <c r="A30" s="7"/>
      <c r="B30" s="145" t="s">
        <v>133</v>
      </c>
      <c r="C30" s="168"/>
      <c r="D30" s="168"/>
      <c r="E30" s="126"/>
      <c r="F30" s="127">
        <v>137808</v>
      </c>
      <c r="G30" s="128"/>
      <c r="H30" s="128"/>
      <c r="I30" s="128"/>
      <c r="J30" s="129"/>
    </row>
    <row r="31" spans="1:10" ht="36" customHeight="1" outlineLevel="1" x14ac:dyDescent="0.25">
      <c r="A31" s="7"/>
      <c r="B31" s="145" t="s">
        <v>134</v>
      </c>
      <c r="C31" s="168"/>
      <c r="D31" s="168"/>
      <c r="E31" s="126"/>
      <c r="F31" s="127">
        <v>149292</v>
      </c>
      <c r="G31" s="128"/>
      <c r="H31" s="128"/>
      <c r="I31" s="128"/>
      <c r="J31" s="129"/>
    </row>
    <row r="32" spans="1:10" ht="36" customHeight="1" outlineLevel="1" x14ac:dyDescent="0.25">
      <c r="A32" s="7"/>
      <c r="B32" s="145" t="s">
        <v>135</v>
      </c>
      <c r="C32" s="168"/>
      <c r="D32" s="168"/>
      <c r="E32" s="126"/>
      <c r="F32" s="127">
        <v>160776</v>
      </c>
      <c r="G32" s="128"/>
      <c r="H32" s="128"/>
      <c r="I32" s="128"/>
      <c r="J32" s="129"/>
    </row>
    <row r="33" spans="1:10" ht="36" customHeight="1" outlineLevel="1" x14ac:dyDescent="0.25">
      <c r="A33" s="7"/>
      <c r="B33" s="145" t="s">
        <v>136</v>
      </c>
      <c r="C33" s="168"/>
      <c r="D33" s="168"/>
      <c r="E33" s="126"/>
      <c r="F33" s="127">
        <v>172260</v>
      </c>
      <c r="G33" s="128"/>
      <c r="H33" s="128"/>
      <c r="I33" s="128"/>
      <c r="J33" s="129"/>
    </row>
    <row r="34" spans="1:10" ht="36" customHeight="1" outlineLevel="1" x14ac:dyDescent="0.25">
      <c r="A34" s="7"/>
      <c r="B34" s="145" t="s">
        <v>137</v>
      </c>
      <c r="C34" s="168"/>
      <c r="D34" s="168"/>
      <c r="E34" s="126"/>
      <c r="F34" s="127">
        <v>183744</v>
      </c>
      <c r="G34" s="128"/>
      <c r="H34" s="128"/>
      <c r="I34" s="128"/>
      <c r="J34" s="129"/>
    </row>
    <row r="35" spans="1:10" ht="36" customHeight="1" outlineLevel="1" x14ac:dyDescent="0.25">
      <c r="A35" s="7"/>
      <c r="B35" s="145" t="s">
        <v>138</v>
      </c>
      <c r="C35" s="168"/>
      <c r="D35" s="168"/>
      <c r="E35" s="126"/>
      <c r="F35" s="127">
        <v>195228</v>
      </c>
      <c r="G35" s="128"/>
      <c r="H35" s="128"/>
      <c r="I35" s="128"/>
      <c r="J35" s="129"/>
    </row>
    <row r="36" spans="1:10" ht="36" customHeight="1" outlineLevel="1" x14ac:dyDescent="0.25">
      <c r="A36" s="7"/>
      <c r="B36" s="145" t="s">
        <v>139</v>
      </c>
      <c r="C36" s="168"/>
      <c r="D36" s="168"/>
      <c r="E36" s="126"/>
      <c r="F36" s="127">
        <v>206712</v>
      </c>
      <c r="G36" s="128"/>
      <c r="H36" s="128"/>
      <c r="I36" s="128"/>
      <c r="J36" s="129"/>
    </row>
    <row r="37" spans="1:10" ht="36" customHeight="1" outlineLevel="1" x14ac:dyDescent="0.25">
      <c r="A37" s="7"/>
      <c r="B37" s="145" t="s">
        <v>140</v>
      </c>
      <c r="C37" s="168"/>
      <c r="D37" s="168"/>
      <c r="E37" s="126"/>
      <c r="F37" s="127">
        <v>218196</v>
      </c>
      <c r="G37" s="128"/>
      <c r="H37" s="128"/>
      <c r="I37" s="128"/>
      <c r="J37" s="129"/>
    </row>
    <row r="38" spans="1:10" ht="36" customHeight="1" outlineLevel="1" x14ac:dyDescent="0.25">
      <c r="A38" s="7"/>
      <c r="B38" s="145" t="s">
        <v>141</v>
      </c>
      <c r="C38" s="168"/>
      <c r="D38" s="168"/>
      <c r="E38" s="126"/>
      <c r="F38" s="127">
        <v>229680</v>
      </c>
      <c r="G38" s="128"/>
      <c r="H38" s="128"/>
      <c r="I38" s="128"/>
      <c r="J38" s="129"/>
    </row>
    <row r="39" spans="1:10" ht="36" customHeight="1" outlineLevel="1" x14ac:dyDescent="0.25">
      <c r="A39" s="7"/>
      <c r="B39" s="145" t="s">
        <v>234</v>
      </c>
      <c r="C39" s="168"/>
      <c r="D39" s="168"/>
      <c r="E39" s="126"/>
      <c r="F39" s="127">
        <v>241164</v>
      </c>
      <c r="G39" s="128"/>
      <c r="H39" s="128"/>
      <c r="I39" s="128"/>
      <c r="J39" s="129"/>
    </row>
    <row r="40" spans="1:10" ht="36" customHeight="1" outlineLevel="1" x14ac:dyDescent="0.25">
      <c r="A40" s="7"/>
      <c r="B40" s="145" t="s">
        <v>235</v>
      </c>
      <c r="C40" s="168"/>
      <c r="D40" s="168"/>
      <c r="E40" s="126"/>
      <c r="F40" s="127">
        <v>252648</v>
      </c>
      <c r="G40" s="128"/>
      <c r="H40" s="128"/>
      <c r="I40" s="128"/>
      <c r="J40" s="129"/>
    </row>
    <row r="41" spans="1:10" ht="36" customHeight="1" outlineLevel="1" x14ac:dyDescent="0.25">
      <c r="A41" s="7"/>
      <c r="B41" s="145" t="s">
        <v>236</v>
      </c>
      <c r="C41" s="168"/>
      <c r="D41" s="168"/>
      <c r="E41" s="126"/>
      <c r="F41" s="127">
        <v>264132</v>
      </c>
      <c r="G41" s="128"/>
      <c r="H41" s="128"/>
      <c r="I41" s="128"/>
      <c r="J41" s="129"/>
    </row>
    <row r="42" spans="1:10" ht="36" customHeight="1" outlineLevel="1" x14ac:dyDescent="0.25">
      <c r="A42" s="7"/>
      <c r="B42" s="145" t="s">
        <v>237</v>
      </c>
      <c r="C42" s="168"/>
      <c r="D42" s="168"/>
      <c r="E42" s="126"/>
      <c r="F42" s="127">
        <v>275616</v>
      </c>
      <c r="G42" s="128"/>
      <c r="H42" s="128"/>
      <c r="I42" s="128"/>
      <c r="J42" s="129"/>
    </row>
    <row r="43" spans="1:10" ht="36" customHeight="1" outlineLevel="1" x14ac:dyDescent="0.25">
      <c r="A43" s="7"/>
      <c r="B43" s="145" t="s">
        <v>238</v>
      </c>
      <c r="C43" s="168"/>
      <c r="D43" s="168"/>
      <c r="E43" s="126"/>
      <c r="F43" s="127">
        <v>287100</v>
      </c>
      <c r="G43" s="128"/>
      <c r="H43" s="128"/>
      <c r="I43" s="128"/>
      <c r="J43" s="129"/>
    </row>
    <row r="44" spans="1:10" ht="36" customHeight="1" outlineLevel="1" x14ac:dyDescent="0.25">
      <c r="A44" s="7"/>
      <c r="B44" s="145" t="s">
        <v>239</v>
      </c>
      <c r="C44" s="168"/>
      <c r="D44" s="168"/>
      <c r="E44" s="126"/>
      <c r="F44" s="127">
        <v>298584</v>
      </c>
      <c r="G44" s="128"/>
      <c r="H44" s="128"/>
      <c r="I44" s="128"/>
      <c r="J44" s="129"/>
    </row>
    <row r="45" spans="1:10" ht="36" customHeight="1" outlineLevel="1" x14ac:dyDescent="0.25">
      <c r="A45" s="7"/>
      <c r="B45" s="145" t="s">
        <v>240</v>
      </c>
      <c r="C45" s="168"/>
      <c r="D45" s="168"/>
      <c r="E45" s="126"/>
      <c r="F45" s="127">
        <v>310068</v>
      </c>
      <c r="G45" s="128"/>
      <c r="H45" s="128"/>
      <c r="I45" s="128"/>
      <c r="J45" s="129"/>
    </row>
    <row r="46" spans="1:10" ht="36" customHeight="1" outlineLevel="1" x14ac:dyDescent="0.25">
      <c r="A46" s="7"/>
      <c r="B46" s="145" t="s">
        <v>241</v>
      </c>
      <c r="C46" s="168"/>
      <c r="D46" s="168"/>
      <c r="E46" s="126"/>
      <c r="F46" s="127">
        <v>321552</v>
      </c>
      <c r="G46" s="128"/>
      <c r="H46" s="128"/>
      <c r="I46" s="128"/>
      <c r="J46" s="129"/>
    </row>
    <row r="47" spans="1:10" ht="36" customHeight="1" outlineLevel="1" x14ac:dyDescent="0.25">
      <c r="A47" s="7"/>
      <c r="B47" s="145" t="s">
        <v>242</v>
      </c>
      <c r="C47" s="168"/>
      <c r="D47" s="168"/>
      <c r="E47" s="126"/>
      <c r="F47" s="127">
        <v>333036</v>
      </c>
      <c r="G47" s="128"/>
      <c r="H47" s="128"/>
      <c r="I47" s="128"/>
      <c r="J47" s="129"/>
    </row>
    <row r="48" spans="1:10" ht="36" customHeight="1" outlineLevel="1" x14ac:dyDescent="0.25">
      <c r="A48" s="7"/>
      <c r="B48" s="145" t="s">
        <v>243</v>
      </c>
      <c r="C48" s="168"/>
      <c r="D48" s="168"/>
      <c r="E48" s="126"/>
      <c r="F48" s="127">
        <v>344520</v>
      </c>
      <c r="G48" s="128"/>
      <c r="H48" s="128"/>
      <c r="I48" s="128"/>
      <c r="J48" s="129"/>
    </row>
    <row r="49" spans="1:10" ht="36" customHeight="1" outlineLevel="1" x14ac:dyDescent="0.25">
      <c r="A49" s="7"/>
      <c r="B49" s="145" t="s">
        <v>244</v>
      </c>
      <c r="C49" s="168"/>
      <c r="D49" s="168"/>
      <c r="E49" s="126"/>
      <c r="F49" s="127">
        <v>356004</v>
      </c>
      <c r="G49" s="128"/>
      <c r="H49" s="128"/>
      <c r="I49" s="128"/>
      <c r="J49" s="129"/>
    </row>
    <row r="50" spans="1:10" ht="36" customHeight="1" outlineLevel="1" x14ac:dyDescent="0.25">
      <c r="A50" s="7"/>
      <c r="B50" s="145" t="s">
        <v>245</v>
      </c>
      <c r="C50" s="168"/>
      <c r="D50" s="168"/>
      <c r="E50" s="126"/>
      <c r="F50" s="127">
        <v>367488</v>
      </c>
      <c r="G50" s="128"/>
      <c r="H50" s="128"/>
      <c r="I50" s="128"/>
      <c r="J50" s="129"/>
    </row>
    <row r="51" spans="1:10" ht="36" customHeight="1" outlineLevel="1" x14ac:dyDescent="0.25">
      <c r="A51" s="7"/>
      <c r="B51" s="145" t="s">
        <v>246</v>
      </c>
      <c r="C51" s="168"/>
      <c r="D51" s="168"/>
      <c r="E51" s="126"/>
      <c r="F51" s="127">
        <v>378972</v>
      </c>
      <c r="G51" s="128"/>
      <c r="H51" s="128"/>
      <c r="I51" s="128"/>
      <c r="J51" s="129"/>
    </row>
    <row r="52" spans="1:10" ht="36" customHeight="1" outlineLevel="1" x14ac:dyDescent="0.25">
      <c r="A52" s="7"/>
      <c r="B52" s="145" t="s">
        <v>247</v>
      </c>
      <c r="C52" s="168"/>
      <c r="D52" s="168"/>
      <c r="E52" s="126"/>
      <c r="F52" s="127">
        <v>390456</v>
      </c>
      <c r="G52" s="128"/>
      <c r="H52" s="128"/>
      <c r="I52" s="128"/>
      <c r="J52" s="129"/>
    </row>
    <row r="53" spans="1:10" ht="36" customHeight="1" outlineLevel="1" x14ac:dyDescent="0.25">
      <c r="A53" s="7"/>
      <c r="B53" s="145" t="s">
        <v>248</v>
      </c>
      <c r="C53" s="168"/>
      <c r="D53" s="168"/>
      <c r="E53" s="126"/>
      <c r="F53" s="127">
        <v>401940</v>
      </c>
      <c r="G53" s="128"/>
      <c r="H53" s="128"/>
      <c r="I53" s="128"/>
      <c r="J53" s="129"/>
    </row>
    <row r="54" spans="1:10" ht="36" customHeight="1" outlineLevel="1" x14ac:dyDescent="0.25">
      <c r="A54" s="7"/>
      <c r="B54" s="145" t="s">
        <v>249</v>
      </c>
      <c r="C54" s="168"/>
      <c r="D54" s="168"/>
      <c r="E54" s="126"/>
      <c r="F54" s="127">
        <v>413424</v>
      </c>
      <c r="G54" s="128"/>
      <c r="H54" s="128"/>
      <c r="I54" s="128"/>
      <c r="J54" s="129"/>
    </row>
    <row r="55" spans="1:10" ht="36" customHeight="1" outlineLevel="1" x14ac:dyDescent="0.25">
      <c r="A55" s="7"/>
      <c r="B55" s="145" t="s">
        <v>250</v>
      </c>
      <c r="C55" s="168"/>
      <c r="D55" s="168"/>
      <c r="E55" s="126"/>
      <c r="F55" s="127">
        <v>424908</v>
      </c>
      <c r="G55" s="128"/>
      <c r="H55" s="128"/>
      <c r="I55" s="128"/>
      <c r="J55" s="129"/>
    </row>
    <row r="56" spans="1:10" ht="36" customHeight="1" outlineLevel="1" x14ac:dyDescent="0.25">
      <c r="A56" s="7"/>
      <c r="B56" s="145" t="s">
        <v>251</v>
      </c>
      <c r="C56" s="168"/>
      <c r="D56" s="168"/>
      <c r="E56" s="126"/>
      <c r="F56" s="127">
        <v>436392</v>
      </c>
      <c r="G56" s="128"/>
      <c r="H56" s="128"/>
      <c r="I56" s="128"/>
      <c r="J56" s="129"/>
    </row>
    <row r="57" spans="1:10" ht="36" customHeight="1" outlineLevel="1" x14ac:dyDescent="0.25">
      <c r="A57" s="7"/>
      <c r="B57" s="145" t="s">
        <v>252</v>
      </c>
      <c r="C57" s="168"/>
      <c r="D57" s="168"/>
      <c r="E57" s="126"/>
      <c r="F57" s="127">
        <v>447876</v>
      </c>
      <c r="G57" s="128"/>
      <c r="H57" s="128"/>
      <c r="I57" s="128"/>
      <c r="J57" s="129"/>
    </row>
    <row r="58" spans="1:10" ht="36" customHeight="1" outlineLevel="1" x14ac:dyDescent="0.25">
      <c r="A58" s="7"/>
      <c r="B58" s="145" t="s">
        <v>253</v>
      </c>
      <c r="C58" s="168"/>
      <c r="D58" s="168"/>
      <c r="E58" s="126"/>
      <c r="F58" s="127">
        <v>459360</v>
      </c>
      <c r="G58" s="128"/>
      <c r="H58" s="128"/>
      <c r="I58" s="128"/>
      <c r="J58" s="129"/>
    </row>
    <row r="59" spans="1:10" ht="36" customHeight="1" outlineLevel="1" x14ac:dyDescent="0.25">
      <c r="A59" s="7"/>
      <c r="B59" s="145" t="s">
        <v>353</v>
      </c>
      <c r="C59" s="168"/>
      <c r="D59" s="168"/>
      <c r="E59" s="126"/>
      <c r="F59" s="127">
        <v>470844</v>
      </c>
      <c r="G59" s="128"/>
      <c r="H59" s="128"/>
      <c r="I59" s="128"/>
      <c r="J59" s="129"/>
    </row>
    <row r="60" spans="1:10" ht="36" customHeight="1" outlineLevel="1" x14ac:dyDescent="0.25">
      <c r="A60" s="7"/>
      <c r="B60" s="145" t="s">
        <v>354</v>
      </c>
      <c r="C60" s="168"/>
      <c r="D60" s="168"/>
      <c r="E60" s="126"/>
      <c r="F60" s="127">
        <v>482328</v>
      </c>
      <c r="G60" s="128"/>
      <c r="H60" s="128"/>
      <c r="I60" s="128"/>
      <c r="J60" s="129"/>
    </row>
    <row r="61" spans="1:10" ht="36" customHeight="1" outlineLevel="1" x14ac:dyDescent="0.25">
      <c r="A61" s="7"/>
      <c r="B61" s="145" t="s">
        <v>355</v>
      </c>
      <c r="C61" s="168"/>
      <c r="D61" s="168"/>
      <c r="E61" s="126"/>
      <c r="F61" s="127">
        <v>493812</v>
      </c>
      <c r="G61" s="128"/>
      <c r="H61" s="128"/>
      <c r="I61" s="128"/>
      <c r="J61" s="129"/>
    </row>
    <row r="62" spans="1:10" ht="36" customHeight="1" outlineLevel="1" x14ac:dyDescent="0.25">
      <c r="A62" s="7"/>
      <c r="B62" s="145" t="s">
        <v>356</v>
      </c>
      <c r="C62" s="168"/>
      <c r="D62" s="168"/>
      <c r="E62" s="126"/>
      <c r="F62" s="127">
        <v>505296</v>
      </c>
      <c r="G62" s="128"/>
      <c r="H62" s="128"/>
      <c r="I62" s="128"/>
      <c r="J62" s="129"/>
    </row>
    <row r="63" spans="1:10" ht="36" customHeight="1" outlineLevel="1" x14ac:dyDescent="0.25">
      <c r="A63" s="7"/>
      <c r="B63" s="145" t="s">
        <v>357</v>
      </c>
      <c r="C63" s="168"/>
      <c r="D63" s="168"/>
      <c r="E63" s="126"/>
      <c r="F63" s="127">
        <v>516780</v>
      </c>
      <c r="G63" s="128"/>
      <c r="H63" s="128"/>
      <c r="I63" s="128"/>
      <c r="J63" s="129"/>
    </row>
    <row r="64" spans="1:10" ht="36" customHeight="1" outlineLevel="1" x14ac:dyDescent="0.25">
      <c r="A64" s="7"/>
      <c r="B64" s="145" t="s">
        <v>358</v>
      </c>
      <c r="C64" s="168"/>
      <c r="D64" s="168"/>
      <c r="E64" s="126"/>
      <c r="F64" s="127">
        <v>528264</v>
      </c>
      <c r="G64" s="128"/>
      <c r="H64" s="128"/>
      <c r="I64" s="128"/>
      <c r="J64" s="129"/>
    </row>
    <row r="65" spans="1:10" ht="36" customHeight="1" outlineLevel="1" x14ac:dyDescent="0.25">
      <c r="A65" s="7"/>
      <c r="B65" s="145" t="s">
        <v>359</v>
      </c>
      <c r="C65" s="168"/>
      <c r="D65" s="168"/>
      <c r="E65" s="126"/>
      <c r="F65" s="127">
        <v>539748</v>
      </c>
      <c r="G65" s="128"/>
      <c r="H65" s="128"/>
      <c r="I65" s="128"/>
      <c r="J65" s="129"/>
    </row>
    <row r="66" spans="1:10" ht="36" customHeight="1" outlineLevel="1" x14ac:dyDescent="0.25">
      <c r="A66" s="7"/>
      <c r="B66" s="145" t="s">
        <v>360</v>
      </c>
      <c r="C66" s="168"/>
      <c r="D66" s="168"/>
      <c r="E66" s="126"/>
      <c r="F66" s="127">
        <v>551232</v>
      </c>
      <c r="G66" s="128"/>
      <c r="H66" s="128"/>
      <c r="I66" s="128"/>
      <c r="J66" s="129"/>
    </row>
    <row r="67" spans="1:10" ht="36" customHeight="1" outlineLevel="1" x14ac:dyDescent="0.25">
      <c r="A67" s="7"/>
      <c r="B67" s="145" t="s">
        <v>361</v>
      </c>
      <c r="C67" s="168"/>
      <c r="D67" s="168"/>
      <c r="E67" s="126"/>
      <c r="F67" s="127">
        <v>562716</v>
      </c>
      <c r="G67" s="128"/>
      <c r="H67" s="128"/>
      <c r="I67" s="128"/>
      <c r="J67" s="129"/>
    </row>
    <row r="68" spans="1:10" ht="36" customHeight="1" outlineLevel="1" x14ac:dyDescent="0.25">
      <c r="A68" s="7"/>
      <c r="B68" s="145" t="s">
        <v>362</v>
      </c>
      <c r="C68" s="168"/>
      <c r="D68" s="168"/>
      <c r="E68" s="126"/>
      <c r="F68" s="127">
        <v>574200</v>
      </c>
      <c r="G68" s="128"/>
      <c r="H68" s="128"/>
      <c r="I68" s="128"/>
      <c r="J68" s="129"/>
    </row>
    <row r="69" spans="1:10" ht="36" customHeight="1" outlineLevel="1" x14ac:dyDescent="0.25">
      <c r="A69" s="7"/>
      <c r="B69" s="145" t="s">
        <v>376</v>
      </c>
      <c r="C69" s="168"/>
      <c r="D69" s="168"/>
      <c r="E69" s="126"/>
      <c r="F69" s="127">
        <v>585684</v>
      </c>
      <c r="G69" s="128"/>
      <c r="H69" s="128"/>
      <c r="I69" s="128"/>
      <c r="J69" s="129"/>
    </row>
    <row r="70" spans="1:10" ht="36" customHeight="1" outlineLevel="1" x14ac:dyDescent="0.25">
      <c r="A70" s="7"/>
      <c r="B70" s="145" t="s">
        <v>377</v>
      </c>
      <c r="C70" s="168"/>
      <c r="D70" s="168"/>
      <c r="E70" s="126"/>
      <c r="F70" s="127">
        <v>597168</v>
      </c>
      <c r="G70" s="128"/>
      <c r="H70" s="128"/>
      <c r="I70" s="128"/>
      <c r="J70" s="129"/>
    </row>
    <row r="71" spans="1:10" ht="36" customHeight="1" outlineLevel="1" x14ac:dyDescent="0.25">
      <c r="A71" s="7"/>
      <c r="B71" s="145" t="s">
        <v>378</v>
      </c>
      <c r="C71" s="168"/>
      <c r="D71" s="168"/>
      <c r="E71" s="126"/>
      <c r="F71" s="127">
        <v>608652</v>
      </c>
      <c r="G71" s="128"/>
      <c r="H71" s="128"/>
      <c r="I71" s="128"/>
      <c r="J71" s="129"/>
    </row>
    <row r="72" spans="1:10" ht="36" customHeight="1" outlineLevel="1" x14ac:dyDescent="0.25">
      <c r="A72" s="7"/>
      <c r="B72" s="145" t="s">
        <v>379</v>
      </c>
      <c r="C72" s="168"/>
      <c r="D72" s="168"/>
      <c r="E72" s="126"/>
      <c r="F72" s="127">
        <v>620136</v>
      </c>
      <c r="G72" s="128"/>
      <c r="H72" s="128"/>
      <c r="I72" s="128"/>
      <c r="J72" s="129"/>
    </row>
    <row r="73" spans="1:10" ht="36" customHeight="1" outlineLevel="1" x14ac:dyDescent="0.25">
      <c r="A73" s="7"/>
      <c r="B73" s="145" t="s">
        <v>380</v>
      </c>
      <c r="C73" s="168"/>
      <c r="D73" s="168"/>
      <c r="E73" s="126"/>
      <c r="F73" s="127">
        <v>631620</v>
      </c>
      <c r="G73" s="128"/>
      <c r="H73" s="128"/>
      <c r="I73" s="128"/>
      <c r="J73" s="129"/>
    </row>
    <row r="74" spans="1:10" ht="36" customHeight="1" outlineLevel="1" x14ac:dyDescent="0.25">
      <c r="A74" s="7"/>
      <c r="B74" s="145" t="s">
        <v>381</v>
      </c>
      <c r="C74" s="168"/>
      <c r="D74" s="168"/>
      <c r="E74" s="126"/>
      <c r="F74" s="127">
        <v>643104</v>
      </c>
      <c r="G74" s="128"/>
      <c r="H74" s="128"/>
      <c r="I74" s="128"/>
      <c r="J74" s="129"/>
    </row>
    <row r="75" spans="1:10" ht="36" customHeight="1" outlineLevel="1" x14ac:dyDescent="0.25">
      <c r="A75" s="7"/>
      <c r="B75" s="145" t="s">
        <v>382</v>
      </c>
      <c r="C75" s="168"/>
      <c r="D75" s="168"/>
      <c r="E75" s="126"/>
      <c r="F75" s="127">
        <v>654588</v>
      </c>
      <c r="G75" s="128"/>
      <c r="H75" s="128"/>
      <c r="I75" s="128"/>
      <c r="J75" s="129"/>
    </row>
    <row r="76" spans="1:10" ht="36" customHeight="1" outlineLevel="1" x14ac:dyDescent="0.25">
      <c r="A76" s="7"/>
      <c r="B76" s="145" t="s">
        <v>383</v>
      </c>
      <c r="C76" s="168"/>
      <c r="D76" s="168"/>
      <c r="E76" s="126"/>
      <c r="F76" s="127">
        <v>666072</v>
      </c>
      <c r="G76" s="128"/>
      <c r="H76" s="128"/>
      <c r="I76" s="128"/>
      <c r="J76" s="129"/>
    </row>
    <row r="77" spans="1:10" ht="36" customHeight="1" outlineLevel="1" x14ac:dyDescent="0.25">
      <c r="A77" s="7"/>
      <c r="B77" s="145" t="s">
        <v>384</v>
      </c>
      <c r="C77" s="168"/>
      <c r="D77" s="168"/>
      <c r="E77" s="126"/>
      <c r="F77" s="127">
        <v>677556</v>
      </c>
      <c r="G77" s="128"/>
      <c r="H77" s="128"/>
      <c r="I77" s="128"/>
      <c r="J77" s="129"/>
    </row>
    <row r="78" spans="1:10" ht="36" customHeight="1" outlineLevel="1" x14ac:dyDescent="0.25">
      <c r="A78" s="7"/>
      <c r="B78" s="145" t="s">
        <v>385</v>
      </c>
      <c r="C78" s="168"/>
      <c r="D78" s="168"/>
      <c r="E78" s="126"/>
      <c r="F78" s="127">
        <v>689040</v>
      </c>
      <c r="G78" s="128"/>
      <c r="H78" s="128"/>
      <c r="I78" s="128"/>
      <c r="J78" s="129"/>
    </row>
    <row r="79" spans="1:10" ht="36" customHeight="1" outlineLevel="1" x14ac:dyDescent="0.25">
      <c r="A79" s="7"/>
      <c r="B79" s="145" t="s">
        <v>386</v>
      </c>
      <c r="C79" s="168"/>
      <c r="D79" s="168"/>
      <c r="E79" s="126"/>
      <c r="F79" s="127">
        <v>700524</v>
      </c>
      <c r="G79" s="128"/>
      <c r="H79" s="128"/>
      <c r="I79" s="128"/>
      <c r="J79" s="129"/>
    </row>
    <row r="80" spans="1:10" ht="36" customHeight="1" outlineLevel="1" x14ac:dyDescent="0.25">
      <c r="A80" s="7"/>
      <c r="B80" s="145" t="s">
        <v>387</v>
      </c>
      <c r="C80" s="168"/>
      <c r="D80" s="168"/>
      <c r="E80" s="126"/>
      <c r="F80" s="127">
        <v>712008</v>
      </c>
      <c r="G80" s="128"/>
      <c r="H80" s="128"/>
      <c r="I80" s="128"/>
      <c r="J80" s="129"/>
    </row>
    <row r="81" spans="1:10" ht="36" customHeight="1" outlineLevel="1" x14ac:dyDescent="0.25">
      <c r="A81" s="7"/>
      <c r="B81" s="145" t="s">
        <v>388</v>
      </c>
      <c r="C81" s="168"/>
      <c r="D81" s="168"/>
      <c r="E81" s="126"/>
      <c r="F81" s="127">
        <v>723492</v>
      </c>
      <c r="G81" s="128"/>
      <c r="H81" s="128"/>
      <c r="I81" s="128"/>
      <c r="J81" s="129"/>
    </row>
    <row r="82" spans="1:10" ht="36" customHeight="1" outlineLevel="1" x14ac:dyDescent="0.25">
      <c r="A82" s="7"/>
      <c r="B82" s="145" t="s">
        <v>389</v>
      </c>
      <c r="C82" s="168"/>
      <c r="D82" s="168"/>
      <c r="E82" s="126"/>
      <c r="F82" s="127">
        <v>734976</v>
      </c>
      <c r="G82" s="128"/>
      <c r="H82" s="128"/>
      <c r="I82" s="128"/>
      <c r="J82" s="129"/>
    </row>
    <row r="83" spans="1:10" ht="36" customHeight="1" outlineLevel="1" x14ac:dyDescent="0.25">
      <c r="A83" s="7"/>
      <c r="B83" s="145" t="s">
        <v>390</v>
      </c>
      <c r="C83" s="168"/>
      <c r="D83" s="168"/>
      <c r="E83" s="126"/>
      <c r="F83" s="127">
        <v>746460</v>
      </c>
      <c r="G83" s="128"/>
      <c r="H83" s="128"/>
      <c r="I83" s="128"/>
      <c r="J83" s="129"/>
    </row>
    <row r="84" spans="1:10" ht="36" customHeight="1" outlineLevel="1" x14ac:dyDescent="0.25">
      <c r="A84" s="7"/>
      <c r="B84" s="145" t="s">
        <v>391</v>
      </c>
      <c r="C84" s="168"/>
      <c r="D84" s="168"/>
      <c r="E84" s="126"/>
      <c r="F84" s="127">
        <v>757944</v>
      </c>
      <c r="G84" s="128"/>
      <c r="H84" s="128"/>
      <c r="I84" s="128"/>
      <c r="J84" s="129"/>
    </row>
    <row r="85" spans="1:10" ht="36" customHeight="1" outlineLevel="1" x14ac:dyDescent="0.25">
      <c r="A85" s="7"/>
      <c r="B85" s="145" t="s">
        <v>392</v>
      </c>
      <c r="C85" s="168"/>
      <c r="D85" s="168"/>
      <c r="E85" s="126"/>
      <c r="F85" s="127">
        <v>769428</v>
      </c>
      <c r="G85" s="128"/>
      <c r="H85" s="128"/>
      <c r="I85" s="128"/>
      <c r="J85" s="129"/>
    </row>
    <row r="86" spans="1:10" ht="36" customHeight="1" outlineLevel="1" x14ac:dyDescent="0.25">
      <c r="A86" s="7"/>
      <c r="B86" s="145" t="s">
        <v>393</v>
      </c>
      <c r="C86" s="168"/>
      <c r="D86" s="168"/>
      <c r="E86" s="126"/>
      <c r="F86" s="127">
        <v>780912</v>
      </c>
      <c r="G86" s="128"/>
      <c r="H86" s="128"/>
      <c r="I86" s="128"/>
      <c r="J86" s="129"/>
    </row>
    <row r="87" spans="1:10" ht="36" customHeight="1" outlineLevel="1" x14ac:dyDescent="0.25">
      <c r="A87" s="7"/>
      <c r="B87" s="145" t="s">
        <v>394</v>
      </c>
      <c r="C87" s="168"/>
      <c r="D87" s="168"/>
      <c r="E87" s="126"/>
      <c r="F87" s="127">
        <v>792396</v>
      </c>
      <c r="G87" s="128"/>
      <c r="H87" s="128"/>
      <c r="I87" s="128"/>
      <c r="J87" s="129"/>
    </row>
    <row r="88" spans="1:10" ht="36" customHeight="1" outlineLevel="1" x14ac:dyDescent="0.25">
      <c r="A88" s="7"/>
      <c r="B88" s="145" t="s">
        <v>395</v>
      </c>
      <c r="C88" s="168"/>
      <c r="D88" s="168"/>
      <c r="E88" s="126"/>
      <c r="F88" s="127">
        <v>803880</v>
      </c>
      <c r="G88" s="128"/>
      <c r="H88" s="128"/>
      <c r="I88" s="128"/>
      <c r="J88" s="129"/>
    </row>
    <row r="89" spans="1:10" ht="36" customHeight="1" outlineLevel="1" x14ac:dyDescent="0.25">
      <c r="A89" s="7"/>
      <c r="B89" s="145" t="s">
        <v>396</v>
      </c>
      <c r="C89" s="168"/>
      <c r="D89" s="168"/>
      <c r="E89" s="126"/>
      <c r="F89" s="127">
        <v>815364</v>
      </c>
      <c r="G89" s="128"/>
      <c r="H89" s="128"/>
      <c r="I89" s="128"/>
      <c r="J89" s="129"/>
    </row>
    <row r="90" spans="1:10" ht="36" customHeight="1" outlineLevel="1" x14ac:dyDescent="0.25">
      <c r="A90" s="7"/>
      <c r="B90" s="145" t="s">
        <v>397</v>
      </c>
      <c r="C90" s="168"/>
      <c r="D90" s="168"/>
      <c r="E90" s="126"/>
      <c r="F90" s="127">
        <v>826848</v>
      </c>
      <c r="G90" s="128"/>
      <c r="H90" s="128"/>
      <c r="I90" s="128"/>
      <c r="J90" s="129"/>
    </row>
    <row r="91" spans="1:10" ht="36" customHeight="1" outlineLevel="1" x14ac:dyDescent="0.25">
      <c r="A91" s="7"/>
      <c r="B91" s="145" t="s">
        <v>398</v>
      </c>
      <c r="C91" s="168"/>
      <c r="D91" s="168"/>
      <c r="E91" s="126"/>
      <c r="F91" s="127">
        <v>838332</v>
      </c>
      <c r="G91" s="128"/>
      <c r="H91" s="128"/>
      <c r="I91" s="128"/>
      <c r="J91" s="129"/>
    </row>
    <row r="92" spans="1:10" ht="36" customHeight="1" outlineLevel="1" x14ac:dyDescent="0.25">
      <c r="A92" s="7"/>
      <c r="B92" s="145" t="s">
        <v>399</v>
      </c>
      <c r="C92" s="168"/>
      <c r="D92" s="168"/>
      <c r="E92" s="126"/>
      <c r="F92" s="127">
        <v>849816</v>
      </c>
      <c r="G92" s="128"/>
      <c r="H92" s="128"/>
      <c r="I92" s="128"/>
      <c r="J92" s="129"/>
    </row>
    <row r="93" spans="1:10" ht="36" customHeight="1" outlineLevel="1" x14ac:dyDescent="0.25">
      <c r="A93" s="7"/>
      <c r="B93" s="145" t="s">
        <v>400</v>
      </c>
      <c r="C93" s="168"/>
      <c r="D93" s="168"/>
      <c r="E93" s="126"/>
      <c r="F93" s="127">
        <v>861300</v>
      </c>
      <c r="G93" s="128"/>
      <c r="H93" s="128"/>
      <c r="I93" s="128"/>
      <c r="J93" s="129"/>
    </row>
    <row r="94" spans="1:10" ht="36" customHeight="1" outlineLevel="1" x14ac:dyDescent="0.25">
      <c r="A94" s="7"/>
      <c r="B94" s="145" t="s">
        <v>401</v>
      </c>
      <c r="C94" s="168"/>
      <c r="D94" s="168"/>
      <c r="E94" s="126"/>
      <c r="F94" s="127">
        <v>872784</v>
      </c>
      <c r="G94" s="128"/>
      <c r="H94" s="128"/>
      <c r="I94" s="128"/>
      <c r="J94" s="129"/>
    </row>
    <row r="95" spans="1:10" ht="36" customHeight="1" outlineLevel="1" x14ac:dyDescent="0.25">
      <c r="A95" s="7"/>
      <c r="B95" s="145" t="s">
        <v>402</v>
      </c>
      <c r="C95" s="168"/>
      <c r="D95" s="168"/>
      <c r="E95" s="126"/>
      <c r="F95" s="127">
        <v>884268</v>
      </c>
      <c r="G95" s="128"/>
      <c r="H95" s="128"/>
      <c r="I95" s="128"/>
      <c r="J95" s="129"/>
    </row>
    <row r="96" spans="1:10" ht="36" customHeight="1" outlineLevel="1" x14ac:dyDescent="0.25">
      <c r="A96" s="7"/>
      <c r="B96" s="145" t="s">
        <v>403</v>
      </c>
      <c r="C96" s="168"/>
      <c r="D96" s="168"/>
      <c r="E96" s="126"/>
      <c r="F96" s="127">
        <v>895752</v>
      </c>
      <c r="G96" s="128"/>
      <c r="H96" s="128"/>
      <c r="I96" s="128"/>
      <c r="J96" s="129"/>
    </row>
    <row r="97" spans="1:10" ht="36" customHeight="1" outlineLevel="1" x14ac:dyDescent="0.25">
      <c r="A97" s="7"/>
      <c r="B97" s="145" t="s">
        <v>404</v>
      </c>
      <c r="C97" s="168"/>
      <c r="D97" s="168"/>
      <c r="E97" s="126"/>
      <c r="F97" s="127">
        <v>907236</v>
      </c>
      <c r="G97" s="128"/>
      <c r="H97" s="128"/>
      <c r="I97" s="128"/>
      <c r="J97" s="129"/>
    </row>
    <row r="98" spans="1:10" ht="36" customHeight="1" outlineLevel="1" x14ac:dyDescent="0.25">
      <c r="A98" s="7"/>
      <c r="B98" s="145" t="s">
        <v>405</v>
      </c>
      <c r="C98" s="168"/>
      <c r="D98" s="168"/>
      <c r="E98" s="126"/>
      <c r="F98" s="127">
        <v>918720</v>
      </c>
      <c r="G98" s="128"/>
      <c r="H98" s="128"/>
      <c r="I98" s="128"/>
      <c r="J98" s="129"/>
    </row>
    <row r="99" spans="1:10" ht="36" customHeight="1" outlineLevel="1" x14ac:dyDescent="0.25">
      <c r="A99" s="7"/>
      <c r="B99" s="145" t="s">
        <v>406</v>
      </c>
      <c r="C99" s="168"/>
      <c r="D99" s="168"/>
      <c r="E99" s="126"/>
      <c r="F99" s="127">
        <v>930204</v>
      </c>
      <c r="G99" s="128"/>
      <c r="H99" s="128"/>
      <c r="I99" s="128"/>
      <c r="J99" s="129"/>
    </row>
    <row r="100" spans="1:10" ht="36" customHeight="1" outlineLevel="1" x14ac:dyDescent="0.25">
      <c r="A100" s="7"/>
      <c r="B100" s="145" t="s">
        <v>407</v>
      </c>
      <c r="C100" s="168"/>
      <c r="D100" s="168"/>
      <c r="E100" s="126"/>
      <c r="F100" s="127">
        <v>941688</v>
      </c>
      <c r="G100" s="128"/>
      <c r="H100" s="128"/>
      <c r="I100" s="128"/>
      <c r="J100" s="129"/>
    </row>
    <row r="101" spans="1:10" ht="36" customHeight="1" outlineLevel="1" x14ac:dyDescent="0.25">
      <c r="A101" s="7"/>
      <c r="B101" s="145" t="s">
        <v>408</v>
      </c>
      <c r="C101" s="168"/>
      <c r="D101" s="168"/>
      <c r="E101" s="126"/>
      <c r="F101" s="127">
        <v>953172</v>
      </c>
      <c r="G101" s="128"/>
      <c r="H101" s="128"/>
      <c r="I101" s="128"/>
      <c r="J101" s="129"/>
    </row>
    <row r="102" spans="1:10" ht="36" customHeight="1" outlineLevel="1" x14ac:dyDescent="0.25">
      <c r="A102" s="7"/>
      <c r="B102" s="145" t="s">
        <v>409</v>
      </c>
      <c r="C102" s="168"/>
      <c r="D102" s="168"/>
      <c r="E102" s="126"/>
      <c r="F102" s="127">
        <v>964656</v>
      </c>
      <c r="G102" s="128"/>
      <c r="H102" s="128"/>
      <c r="I102" s="128"/>
      <c r="J102" s="129"/>
    </row>
    <row r="103" spans="1:10" ht="36" customHeight="1" outlineLevel="1" x14ac:dyDescent="0.25">
      <c r="A103" s="7"/>
      <c r="B103" s="145" t="s">
        <v>410</v>
      </c>
      <c r="C103" s="168"/>
      <c r="D103" s="168"/>
      <c r="E103" s="126"/>
      <c r="F103" s="127">
        <v>976140</v>
      </c>
      <c r="G103" s="128"/>
      <c r="H103" s="128"/>
      <c r="I103" s="128"/>
      <c r="J103" s="129"/>
    </row>
    <row r="104" spans="1:10" ht="36" customHeight="1" outlineLevel="1" x14ac:dyDescent="0.25">
      <c r="A104" s="7"/>
      <c r="B104" s="145" t="s">
        <v>411</v>
      </c>
      <c r="C104" s="168"/>
      <c r="D104" s="168"/>
      <c r="E104" s="126"/>
      <c r="F104" s="127">
        <v>987624</v>
      </c>
      <c r="G104" s="128"/>
      <c r="H104" s="128"/>
      <c r="I104" s="128"/>
      <c r="J104" s="129"/>
    </row>
    <row r="105" spans="1:10" ht="36" customHeight="1" outlineLevel="1" x14ac:dyDescent="0.25">
      <c r="A105" s="7"/>
      <c r="B105" s="145" t="s">
        <v>412</v>
      </c>
      <c r="C105" s="168"/>
      <c r="D105" s="168"/>
      <c r="E105" s="126"/>
      <c r="F105" s="127">
        <v>999108</v>
      </c>
      <c r="G105" s="128"/>
      <c r="H105" s="128"/>
      <c r="I105" s="128"/>
      <c r="J105" s="129"/>
    </row>
    <row r="106" spans="1:10" ht="36" customHeight="1" outlineLevel="1" x14ac:dyDescent="0.25">
      <c r="A106" s="7"/>
      <c r="B106" s="145" t="s">
        <v>413</v>
      </c>
      <c r="C106" s="168"/>
      <c r="D106" s="168"/>
      <c r="E106" s="126"/>
      <c r="F106" s="127">
        <v>1010592</v>
      </c>
      <c r="G106" s="128"/>
      <c r="H106" s="128"/>
      <c r="I106" s="128"/>
      <c r="J106" s="129"/>
    </row>
    <row r="107" spans="1:10" ht="36" customHeight="1" outlineLevel="1" x14ac:dyDescent="0.25">
      <c r="A107" s="7"/>
      <c r="B107" s="145" t="s">
        <v>414</v>
      </c>
      <c r="C107" s="168"/>
      <c r="D107" s="168"/>
      <c r="E107" s="126"/>
      <c r="F107" s="127">
        <v>1022076</v>
      </c>
      <c r="G107" s="128"/>
      <c r="H107" s="128"/>
      <c r="I107" s="128"/>
      <c r="J107" s="129"/>
    </row>
    <row r="108" spans="1:10" ht="36" customHeight="1" outlineLevel="1" x14ac:dyDescent="0.25">
      <c r="A108" s="7"/>
      <c r="B108" s="145" t="s">
        <v>415</v>
      </c>
      <c r="C108" s="168"/>
      <c r="D108" s="168"/>
      <c r="E108" s="126"/>
      <c r="F108" s="127">
        <v>1033560</v>
      </c>
      <c r="G108" s="128"/>
      <c r="H108" s="128"/>
      <c r="I108" s="128"/>
      <c r="J108" s="129"/>
    </row>
    <row r="109" spans="1:10" ht="36" customHeight="1" outlineLevel="1" x14ac:dyDescent="0.25">
      <c r="A109" s="7"/>
      <c r="B109" s="145" t="s">
        <v>416</v>
      </c>
      <c r="C109" s="168"/>
      <c r="D109" s="168"/>
      <c r="E109" s="126"/>
      <c r="F109" s="127">
        <v>1045044</v>
      </c>
      <c r="G109" s="128"/>
      <c r="H109" s="128"/>
      <c r="I109" s="128"/>
      <c r="J109" s="129"/>
    </row>
    <row r="110" spans="1:10" ht="36" customHeight="1" outlineLevel="1" x14ac:dyDescent="0.25">
      <c r="A110" s="7"/>
      <c r="B110" s="145" t="s">
        <v>417</v>
      </c>
      <c r="C110" s="168"/>
      <c r="D110" s="168"/>
      <c r="E110" s="126"/>
      <c r="F110" s="127">
        <v>1056528</v>
      </c>
      <c r="G110" s="128"/>
      <c r="H110" s="128"/>
      <c r="I110" s="128"/>
      <c r="J110" s="129"/>
    </row>
    <row r="111" spans="1:10" ht="36" customHeight="1" outlineLevel="1" x14ac:dyDescent="0.25">
      <c r="A111" s="7"/>
      <c r="B111" s="145" t="s">
        <v>418</v>
      </c>
      <c r="C111" s="168"/>
      <c r="D111" s="168"/>
      <c r="E111" s="126"/>
      <c r="F111" s="127">
        <v>1068012</v>
      </c>
      <c r="G111" s="128"/>
      <c r="H111" s="128"/>
      <c r="I111" s="128"/>
      <c r="J111" s="129"/>
    </row>
    <row r="112" spans="1:10" ht="36" customHeight="1" outlineLevel="1" x14ac:dyDescent="0.25">
      <c r="A112" s="7"/>
      <c r="B112" s="145" t="s">
        <v>419</v>
      </c>
      <c r="C112" s="168"/>
      <c r="D112" s="168"/>
      <c r="E112" s="126"/>
      <c r="F112" s="127">
        <v>1079496</v>
      </c>
      <c r="G112" s="128"/>
      <c r="H112" s="128"/>
      <c r="I112" s="128"/>
      <c r="J112" s="129"/>
    </row>
    <row r="113" spans="1:10" ht="36" customHeight="1" outlineLevel="1" x14ac:dyDescent="0.25">
      <c r="A113" s="7"/>
      <c r="B113" s="145" t="s">
        <v>420</v>
      </c>
      <c r="C113" s="168"/>
      <c r="D113" s="168"/>
      <c r="E113" s="126"/>
      <c r="F113" s="127">
        <v>1090980</v>
      </c>
      <c r="G113" s="128"/>
      <c r="H113" s="128"/>
      <c r="I113" s="128"/>
      <c r="J113" s="129"/>
    </row>
    <row r="114" spans="1:10" ht="36" customHeight="1" outlineLevel="1" x14ac:dyDescent="0.25">
      <c r="A114" s="7"/>
      <c r="B114" s="145" t="s">
        <v>421</v>
      </c>
      <c r="C114" s="168"/>
      <c r="D114" s="168"/>
      <c r="E114" s="126"/>
      <c r="F114" s="127">
        <v>1102464</v>
      </c>
      <c r="G114" s="128"/>
      <c r="H114" s="128"/>
      <c r="I114" s="128"/>
      <c r="J114" s="129"/>
    </row>
    <row r="115" spans="1:10" ht="36" customHeight="1" outlineLevel="1" x14ac:dyDescent="0.25">
      <c r="A115" s="7"/>
      <c r="B115" s="145" t="s">
        <v>422</v>
      </c>
      <c r="C115" s="168"/>
      <c r="D115" s="168"/>
      <c r="E115" s="126"/>
      <c r="F115" s="127">
        <v>1113948</v>
      </c>
      <c r="G115" s="128"/>
      <c r="H115" s="128"/>
      <c r="I115" s="128"/>
      <c r="J115" s="129"/>
    </row>
    <row r="116" spans="1:10" ht="36" customHeight="1" outlineLevel="1" x14ac:dyDescent="0.25">
      <c r="A116" s="7"/>
      <c r="B116" s="145" t="s">
        <v>423</v>
      </c>
      <c r="C116" s="168"/>
      <c r="D116" s="168"/>
      <c r="E116" s="126"/>
      <c r="F116" s="127">
        <v>1125432</v>
      </c>
      <c r="G116" s="128"/>
      <c r="H116" s="128"/>
      <c r="I116" s="128"/>
      <c r="J116" s="129"/>
    </row>
    <row r="117" spans="1:10" ht="36" customHeight="1" outlineLevel="1" x14ac:dyDescent="0.25">
      <c r="A117" s="7"/>
      <c r="B117" s="145" t="s">
        <v>424</v>
      </c>
      <c r="C117" s="168"/>
      <c r="D117" s="168"/>
      <c r="E117" s="126"/>
      <c r="F117" s="127">
        <v>1136916</v>
      </c>
      <c r="G117" s="128"/>
      <c r="H117" s="128"/>
      <c r="I117" s="128"/>
      <c r="J117" s="129"/>
    </row>
    <row r="118" spans="1:10" ht="36" customHeight="1" outlineLevel="1" thickBot="1" x14ac:dyDescent="0.3">
      <c r="A118" s="7"/>
      <c r="B118" s="145" t="s">
        <v>425</v>
      </c>
      <c r="C118" s="168"/>
      <c r="D118" s="168"/>
      <c r="E118" s="126"/>
      <c r="F118" s="127">
        <v>1148400</v>
      </c>
      <c r="G118" s="128"/>
      <c r="H118" s="128"/>
      <c r="I118" s="128"/>
      <c r="J118" s="129"/>
    </row>
    <row r="119" spans="1:10" ht="36" customHeight="1" thickBot="1" x14ac:dyDescent="0.3">
      <c r="A119" s="7"/>
      <c r="B119" s="177" t="s">
        <v>142</v>
      </c>
      <c r="C119" s="178"/>
      <c r="D119" s="178"/>
      <c r="E119" s="179"/>
      <c r="F119" s="180" t="str">
        <f>"Цена от "&amp;MIN(F120:F126)&amp;" до "&amp;MAX(F120:F126)</f>
        <v>Цена от 1440 до 24372</v>
      </c>
      <c r="G119" s="181"/>
      <c r="H119" s="181"/>
      <c r="I119" s="181"/>
      <c r="J119" s="182"/>
    </row>
    <row r="120" spans="1:10" ht="36" customHeight="1" x14ac:dyDescent="0.25">
      <c r="A120" s="7"/>
      <c r="B120" s="124" t="s">
        <v>143</v>
      </c>
      <c r="C120" s="125"/>
      <c r="D120" s="125"/>
      <c r="E120" s="126"/>
      <c r="F120" s="127">
        <v>24372</v>
      </c>
      <c r="G120" s="128"/>
      <c r="H120" s="128"/>
      <c r="I120" s="128"/>
      <c r="J120" s="129"/>
    </row>
    <row r="121" spans="1:10" ht="36" customHeight="1" x14ac:dyDescent="0.25">
      <c r="A121" s="7"/>
      <c r="B121" s="124" t="s">
        <v>212</v>
      </c>
      <c r="C121" s="125"/>
      <c r="D121" s="125"/>
      <c r="E121" s="126"/>
      <c r="F121" s="127">
        <v>3780</v>
      </c>
      <c r="G121" s="128"/>
      <c r="H121" s="128"/>
      <c r="I121" s="128"/>
      <c r="J121" s="129"/>
    </row>
    <row r="122" spans="1:10" ht="36" customHeight="1" x14ac:dyDescent="0.25">
      <c r="A122" s="7"/>
      <c r="B122" s="124" t="s">
        <v>146</v>
      </c>
      <c r="C122" s="125"/>
      <c r="D122" s="125"/>
      <c r="E122" s="126"/>
      <c r="F122" s="127">
        <v>20340</v>
      </c>
      <c r="G122" s="128"/>
      <c r="H122" s="128"/>
      <c r="I122" s="128"/>
      <c r="J122" s="129"/>
    </row>
    <row r="123" spans="1:10" ht="36" customHeight="1" x14ac:dyDescent="0.25">
      <c r="A123" s="7"/>
      <c r="B123" s="124" t="s">
        <v>148</v>
      </c>
      <c r="C123" s="125"/>
      <c r="D123" s="125"/>
      <c r="E123" s="126"/>
      <c r="F123" s="127">
        <v>1440</v>
      </c>
      <c r="G123" s="128"/>
      <c r="H123" s="128"/>
      <c r="I123" s="128"/>
      <c r="J123" s="129"/>
    </row>
    <row r="124" spans="1:10" ht="36" customHeight="1" x14ac:dyDescent="0.25">
      <c r="A124" s="7"/>
      <c r="B124" s="124" t="s">
        <v>149</v>
      </c>
      <c r="C124" s="125"/>
      <c r="D124" s="125"/>
      <c r="E124" s="126"/>
      <c r="F124" s="127">
        <v>1440</v>
      </c>
      <c r="G124" s="128"/>
      <c r="H124" s="128"/>
      <c r="I124" s="128"/>
      <c r="J124" s="129"/>
    </row>
    <row r="125" spans="1:10" ht="36" customHeight="1" x14ac:dyDescent="0.25">
      <c r="A125" s="7"/>
      <c r="B125" s="124" t="s">
        <v>150</v>
      </c>
      <c r="C125" s="125"/>
      <c r="D125" s="125"/>
      <c r="E125" s="126"/>
      <c r="F125" s="127">
        <v>2880</v>
      </c>
      <c r="G125" s="128"/>
      <c r="H125" s="128"/>
      <c r="I125" s="128"/>
      <c r="J125" s="129"/>
    </row>
    <row r="126" spans="1:10" ht="36" customHeight="1" thickBot="1" x14ac:dyDescent="0.3">
      <c r="A126" s="7"/>
      <c r="B126" s="124" t="s">
        <v>151</v>
      </c>
      <c r="C126" s="125"/>
      <c r="D126" s="125"/>
      <c r="E126" s="126"/>
      <c r="F126" s="127">
        <v>4320</v>
      </c>
      <c r="G126" s="128"/>
      <c r="H126" s="128"/>
      <c r="I126" s="128"/>
      <c r="J126" s="129"/>
    </row>
    <row r="127" spans="1:10" ht="21.75" customHeight="1" thickBot="1" x14ac:dyDescent="0.3">
      <c r="A127" s="7"/>
      <c r="B127" s="115"/>
      <c r="C127" s="116"/>
      <c r="D127" s="116"/>
      <c r="E127" s="117"/>
      <c r="F127" s="118" t="s">
        <v>153</v>
      </c>
      <c r="G127" s="119"/>
      <c r="H127" s="119"/>
      <c r="I127" s="119"/>
      <c r="J127" s="120"/>
    </row>
    <row r="128" spans="1:10" ht="36" customHeight="1" thickBot="1" x14ac:dyDescent="0.3">
      <c r="A128" s="7"/>
      <c r="B128" s="124" t="s">
        <v>154</v>
      </c>
      <c r="C128" s="125"/>
      <c r="D128" s="125"/>
      <c r="E128" s="126"/>
      <c r="F128" s="127">
        <v>180</v>
      </c>
      <c r="G128" s="128"/>
      <c r="H128" s="128"/>
      <c r="I128" s="128"/>
      <c r="J128" s="129"/>
    </row>
    <row r="129" spans="1:10" ht="54" customHeight="1" thickBot="1" x14ac:dyDescent="0.3">
      <c r="A129" s="7"/>
      <c r="B129" s="266" t="s">
        <v>213</v>
      </c>
      <c r="C129" s="267"/>
      <c r="D129" s="267"/>
      <c r="E129" s="268"/>
      <c r="F129" s="287" t="str">
        <f>"Цена от "&amp;MIN(F131:F131,F136:F150)&amp;" до "&amp;MAX(F131:F131,F136:F150)</f>
        <v>Цена от 240 до 835740</v>
      </c>
      <c r="G129" s="288"/>
      <c r="H129" s="288"/>
      <c r="I129" s="288"/>
      <c r="J129" s="289"/>
    </row>
    <row r="130" spans="1:10" ht="24" customHeight="1" thickBot="1" x14ac:dyDescent="0.3">
      <c r="A130" s="7"/>
      <c r="B130" s="115"/>
      <c r="C130" s="185"/>
      <c r="D130" s="185"/>
      <c r="E130" s="186"/>
      <c r="F130" s="254"/>
      <c r="G130" s="290"/>
      <c r="H130" s="290"/>
      <c r="I130" s="290"/>
      <c r="J130" s="291"/>
    </row>
    <row r="131" spans="1:10" ht="36" customHeight="1" x14ac:dyDescent="0.25">
      <c r="A131" s="7"/>
      <c r="B131" s="139" t="s">
        <v>156</v>
      </c>
      <c r="C131" s="140"/>
      <c r="D131" s="140"/>
      <c r="E131" s="141"/>
      <c r="F131" s="142">
        <v>102384</v>
      </c>
      <c r="G131" s="143"/>
      <c r="H131" s="143"/>
      <c r="I131" s="143"/>
      <c r="J131" s="144"/>
    </row>
    <row r="132" spans="1:10" ht="36" customHeight="1" x14ac:dyDescent="0.25">
      <c r="A132" s="7"/>
      <c r="B132" s="139" t="s">
        <v>157</v>
      </c>
      <c r="C132" s="140"/>
      <c r="D132" s="140"/>
      <c r="E132" s="141"/>
      <c r="F132" s="142">
        <v>10238.4</v>
      </c>
      <c r="G132" s="143"/>
      <c r="H132" s="143"/>
      <c r="I132" s="143"/>
      <c r="J132" s="144"/>
    </row>
    <row r="133" spans="1:10" ht="36" customHeight="1" x14ac:dyDescent="0.25">
      <c r="A133" s="7"/>
      <c r="B133" s="139" t="s">
        <v>158</v>
      </c>
      <c r="C133" s="140"/>
      <c r="D133" s="140"/>
      <c r="E133" s="141"/>
      <c r="F133" s="142">
        <v>25596</v>
      </c>
      <c r="G133" s="143"/>
      <c r="H133" s="143"/>
      <c r="I133" s="143"/>
      <c r="J133" s="144"/>
    </row>
    <row r="134" spans="1:10" ht="36" customHeight="1" thickBot="1" x14ac:dyDescent="0.3">
      <c r="A134" s="7"/>
      <c r="B134" s="337" t="s">
        <v>159</v>
      </c>
      <c r="C134" s="338"/>
      <c r="D134" s="338"/>
      <c r="E134" s="339"/>
      <c r="F134" s="142">
        <v>180000</v>
      </c>
      <c r="G134" s="143"/>
      <c r="H134" s="143"/>
      <c r="I134" s="143"/>
      <c r="J134" s="144"/>
    </row>
    <row r="135" spans="1:10" ht="24" customHeight="1" thickBot="1" x14ac:dyDescent="0.3">
      <c r="A135" s="7"/>
      <c r="B135" s="248"/>
      <c r="C135" s="356"/>
      <c r="D135" s="356"/>
      <c r="E135" s="381"/>
      <c r="F135" s="271"/>
      <c r="G135" s="462"/>
      <c r="H135" s="462"/>
      <c r="I135" s="462"/>
      <c r="J135" s="463"/>
    </row>
    <row r="136" spans="1:10" ht="36" customHeight="1" x14ac:dyDescent="0.25">
      <c r="A136" s="7" t="s">
        <v>111</v>
      </c>
      <c r="B136" s="507" t="s">
        <v>160</v>
      </c>
      <c r="C136" s="508"/>
      <c r="D136" s="508"/>
      <c r="E136" s="509"/>
      <c r="F136" s="238">
        <v>189540</v>
      </c>
      <c r="G136" s="239"/>
      <c r="H136" s="239"/>
      <c r="I136" s="239"/>
      <c r="J136" s="240"/>
    </row>
    <row r="137" spans="1:10" ht="36" customHeight="1" x14ac:dyDescent="0.25">
      <c r="A137" s="7" t="s">
        <v>111</v>
      </c>
      <c r="B137" s="419" t="s">
        <v>489</v>
      </c>
      <c r="C137" s="414"/>
      <c r="D137" s="414"/>
      <c r="E137" s="469"/>
      <c r="F137" s="183">
        <v>835740</v>
      </c>
      <c r="G137" s="169"/>
      <c r="H137" s="169"/>
      <c r="I137" s="169"/>
      <c r="J137" s="184"/>
    </row>
    <row r="138" spans="1:10" ht="36" customHeight="1" x14ac:dyDescent="0.25">
      <c r="A138" s="7" t="s">
        <v>111</v>
      </c>
      <c r="B138" s="419" t="s">
        <v>161</v>
      </c>
      <c r="C138" s="414"/>
      <c r="D138" s="414"/>
      <c r="E138" s="469"/>
      <c r="F138" s="183">
        <v>77940</v>
      </c>
      <c r="G138" s="169"/>
      <c r="H138" s="169"/>
      <c r="I138" s="169"/>
      <c r="J138" s="184"/>
    </row>
    <row r="139" spans="1:10" ht="36" customHeight="1" x14ac:dyDescent="0.25">
      <c r="A139" s="7" t="s">
        <v>111</v>
      </c>
      <c r="B139" s="124" t="s">
        <v>162</v>
      </c>
      <c r="C139" s="125"/>
      <c r="D139" s="125"/>
      <c r="E139" s="126"/>
      <c r="F139" s="183">
        <v>598140</v>
      </c>
      <c r="G139" s="169"/>
      <c r="H139" s="169"/>
      <c r="I139" s="169"/>
      <c r="J139" s="184"/>
    </row>
    <row r="140" spans="1:10" ht="36" customHeight="1" x14ac:dyDescent="0.25">
      <c r="A140" s="7" t="s">
        <v>111</v>
      </c>
      <c r="B140" s="124" t="s">
        <v>163</v>
      </c>
      <c r="C140" s="125"/>
      <c r="D140" s="125"/>
      <c r="E140" s="126"/>
      <c r="F140" s="183">
        <v>121140</v>
      </c>
      <c r="G140" s="169"/>
      <c r="H140" s="169"/>
      <c r="I140" s="169"/>
      <c r="J140" s="184"/>
    </row>
    <row r="141" spans="1:10" ht="36" customHeight="1" x14ac:dyDescent="0.25">
      <c r="A141" s="7" t="s">
        <v>111</v>
      </c>
      <c r="B141" s="124" t="s">
        <v>164</v>
      </c>
      <c r="C141" s="125"/>
      <c r="D141" s="125"/>
      <c r="E141" s="126"/>
      <c r="F141" s="183">
        <v>145368</v>
      </c>
      <c r="G141" s="169"/>
      <c r="H141" s="169"/>
      <c r="I141" s="169"/>
      <c r="J141" s="184"/>
    </row>
    <row r="142" spans="1:10" ht="36" customHeight="1" x14ac:dyDescent="0.25">
      <c r="A142" s="7" t="s">
        <v>111</v>
      </c>
      <c r="B142" s="124" t="s">
        <v>165</v>
      </c>
      <c r="C142" s="125"/>
      <c r="D142" s="125"/>
      <c r="E142" s="126"/>
      <c r="F142" s="183">
        <v>220140</v>
      </c>
      <c r="G142" s="169"/>
      <c r="H142" s="169"/>
      <c r="I142" s="169"/>
      <c r="J142" s="184"/>
    </row>
    <row r="143" spans="1:10" ht="36" customHeight="1" x14ac:dyDescent="0.25">
      <c r="A143" s="7" t="s">
        <v>111</v>
      </c>
      <c r="B143" s="124" t="s">
        <v>166</v>
      </c>
      <c r="C143" s="125"/>
      <c r="D143" s="125"/>
      <c r="E143" s="126"/>
      <c r="F143" s="183">
        <v>106740</v>
      </c>
      <c r="G143" s="169"/>
      <c r="H143" s="169"/>
      <c r="I143" s="169"/>
      <c r="J143" s="184"/>
    </row>
    <row r="144" spans="1:10" ht="36" customHeight="1" x14ac:dyDescent="0.25">
      <c r="A144" s="7" t="s">
        <v>111</v>
      </c>
      <c r="B144" s="419" t="s">
        <v>167</v>
      </c>
      <c r="C144" s="414"/>
      <c r="D144" s="414"/>
      <c r="E144" s="469"/>
      <c r="F144" s="183">
        <v>769140</v>
      </c>
      <c r="G144" s="169"/>
      <c r="H144" s="169"/>
      <c r="I144" s="169"/>
      <c r="J144" s="184"/>
    </row>
    <row r="145" spans="1:10" ht="36" customHeight="1" x14ac:dyDescent="0.25">
      <c r="A145" s="7"/>
      <c r="B145" s="419" t="s">
        <v>168</v>
      </c>
      <c r="C145" s="414"/>
      <c r="D145" s="414"/>
      <c r="E145" s="469"/>
      <c r="F145" s="183">
        <v>362160</v>
      </c>
      <c r="G145" s="169"/>
      <c r="H145" s="169"/>
      <c r="I145" s="169"/>
      <c r="J145" s="184"/>
    </row>
    <row r="146" spans="1:10" ht="36" customHeight="1" x14ac:dyDescent="0.25">
      <c r="A146" s="7" t="s">
        <v>111</v>
      </c>
      <c r="B146" s="419" t="s">
        <v>169</v>
      </c>
      <c r="C146" s="414"/>
      <c r="D146" s="414"/>
      <c r="E146" s="469"/>
      <c r="F146" s="183">
        <v>3240</v>
      </c>
      <c r="G146" s="169"/>
      <c r="H146" s="169"/>
      <c r="I146" s="169"/>
      <c r="J146" s="184"/>
    </row>
    <row r="147" spans="1:10" ht="36" customHeight="1" x14ac:dyDescent="0.25">
      <c r="A147" s="7"/>
      <c r="B147" s="419" t="s">
        <v>170</v>
      </c>
      <c r="C147" s="414"/>
      <c r="D147" s="414"/>
      <c r="E147" s="469"/>
      <c r="F147" s="183">
        <v>153540</v>
      </c>
      <c r="G147" s="169"/>
      <c r="H147" s="169"/>
      <c r="I147" s="169"/>
      <c r="J147" s="184"/>
    </row>
    <row r="148" spans="1:10" ht="36" customHeight="1" x14ac:dyDescent="0.25">
      <c r="A148" s="7"/>
      <c r="B148" s="419" t="s">
        <v>171</v>
      </c>
      <c r="C148" s="414"/>
      <c r="D148" s="414"/>
      <c r="E148" s="469"/>
      <c r="F148" s="183">
        <v>128340</v>
      </c>
      <c r="G148" s="169"/>
      <c r="H148" s="169"/>
      <c r="I148" s="169"/>
      <c r="J148" s="184"/>
    </row>
    <row r="149" spans="1:10" ht="36" customHeight="1" x14ac:dyDescent="0.25">
      <c r="A149" s="7" t="s">
        <v>111</v>
      </c>
      <c r="B149" s="124" t="s">
        <v>172</v>
      </c>
      <c r="C149" s="125"/>
      <c r="D149" s="125"/>
      <c r="E149" s="126"/>
      <c r="F149" s="183">
        <v>240</v>
      </c>
      <c r="G149" s="169"/>
      <c r="H149" s="169"/>
      <c r="I149" s="169"/>
      <c r="J149" s="184"/>
    </row>
    <row r="150" spans="1:10" ht="36" customHeight="1" x14ac:dyDescent="0.25">
      <c r="A150" s="7" t="s">
        <v>111</v>
      </c>
      <c r="B150" s="419" t="s">
        <v>173</v>
      </c>
      <c r="C150" s="414"/>
      <c r="D150" s="414"/>
      <c r="E150" s="469"/>
      <c r="F150" s="183">
        <v>97740</v>
      </c>
      <c r="G150" s="169"/>
      <c r="H150" s="169"/>
      <c r="I150" s="169"/>
      <c r="J150" s="184"/>
    </row>
    <row r="151" spans="1:10" ht="37.5" customHeight="1" x14ac:dyDescent="0.25">
      <c r="A151" s="7"/>
      <c r="B151" s="124" t="s">
        <v>174</v>
      </c>
      <c r="C151" s="125"/>
      <c r="D151" s="125"/>
      <c r="E151" s="126"/>
      <c r="F151" s="183">
        <v>24372</v>
      </c>
      <c r="G151" s="169"/>
      <c r="H151" s="169"/>
      <c r="I151" s="169"/>
      <c r="J151" s="184"/>
    </row>
    <row r="152" spans="1:10" ht="36" customHeight="1" x14ac:dyDescent="0.25">
      <c r="A152" s="7"/>
      <c r="B152" s="124" t="s">
        <v>175</v>
      </c>
      <c r="C152" s="125"/>
      <c r="D152" s="125"/>
      <c r="E152" s="126"/>
      <c r="F152" s="183">
        <v>150300</v>
      </c>
      <c r="G152" s="169"/>
      <c r="H152" s="169"/>
      <c r="I152" s="169"/>
      <c r="J152" s="184"/>
    </row>
    <row r="153" spans="1:10" ht="36" customHeight="1" x14ac:dyDescent="0.25">
      <c r="A153" s="7"/>
      <c r="B153" s="124" t="s">
        <v>176</v>
      </c>
      <c r="C153" s="125"/>
      <c r="D153" s="125"/>
      <c r="E153" s="168"/>
      <c r="F153" s="183">
        <v>60030</v>
      </c>
      <c r="G153" s="169"/>
      <c r="H153" s="169"/>
      <c r="I153" s="169"/>
      <c r="J153" s="184"/>
    </row>
    <row r="154" spans="1:10" ht="36" customHeight="1" x14ac:dyDescent="0.25">
      <c r="A154" s="7"/>
      <c r="B154" s="529" t="s">
        <v>177</v>
      </c>
      <c r="C154" s="530"/>
      <c r="D154" s="530"/>
      <c r="E154" s="544"/>
      <c r="F154" s="183"/>
      <c r="G154" s="169"/>
      <c r="H154" s="169"/>
      <c r="I154" s="169"/>
      <c r="J154" s="184"/>
    </row>
    <row r="155" spans="1:10" ht="36" customHeight="1" x14ac:dyDescent="0.25">
      <c r="A155" s="7" t="s">
        <v>113</v>
      </c>
      <c r="B155" s="419" t="s">
        <v>178</v>
      </c>
      <c r="C155" s="414"/>
      <c r="D155" s="414"/>
      <c r="E155" s="469"/>
      <c r="F155" s="183">
        <v>1137600</v>
      </c>
      <c r="G155" s="169"/>
      <c r="H155" s="169"/>
      <c r="I155" s="169"/>
      <c r="J155" s="184"/>
    </row>
    <row r="156" spans="1:10" ht="36" customHeight="1" x14ac:dyDescent="0.25">
      <c r="A156" s="7" t="s">
        <v>113</v>
      </c>
      <c r="B156" s="419" t="s">
        <v>490</v>
      </c>
      <c r="C156" s="414"/>
      <c r="D156" s="414"/>
      <c r="E156" s="469"/>
      <c r="F156" s="183">
        <v>1379520</v>
      </c>
      <c r="G156" s="169"/>
      <c r="H156" s="169"/>
      <c r="I156" s="169"/>
      <c r="J156" s="184"/>
    </row>
    <row r="157" spans="1:10" ht="36" customHeight="1" x14ac:dyDescent="0.25">
      <c r="A157" s="7" t="s">
        <v>113</v>
      </c>
      <c r="B157" s="419" t="s">
        <v>179</v>
      </c>
      <c r="C157" s="414"/>
      <c r="D157" s="414"/>
      <c r="E157" s="469"/>
      <c r="F157" s="183">
        <v>468000</v>
      </c>
      <c r="G157" s="169"/>
      <c r="H157" s="169"/>
      <c r="I157" s="169"/>
      <c r="J157" s="184"/>
    </row>
    <row r="158" spans="1:10" ht="36" customHeight="1" x14ac:dyDescent="0.25">
      <c r="A158" s="7" t="s">
        <v>113</v>
      </c>
      <c r="B158" s="124" t="s">
        <v>180</v>
      </c>
      <c r="C158" s="125"/>
      <c r="D158" s="125"/>
      <c r="E158" s="126"/>
      <c r="F158" s="183">
        <v>3589200</v>
      </c>
      <c r="G158" s="169"/>
      <c r="H158" s="169"/>
      <c r="I158" s="169"/>
      <c r="J158" s="184"/>
    </row>
    <row r="159" spans="1:10" ht="36" customHeight="1" x14ac:dyDescent="0.25">
      <c r="A159" s="7" t="s">
        <v>113</v>
      </c>
      <c r="B159" s="124" t="s">
        <v>181</v>
      </c>
      <c r="C159" s="125"/>
      <c r="D159" s="125"/>
      <c r="E159" s="126"/>
      <c r="F159" s="183">
        <v>727200</v>
      </c>
      <c r="G159" s="169"/>
      <c r="H159" s="169"/>
      <c r="I159" s="169"/>
      <c r="J159" s="184"/>
    </row>
    <row r="160" spans="1:10" ht="36" customHeight="1" x14ac:dyDescent="0.25">
      <c r="A160" s="7" t="s">
        <v>113</v>
      </c>
      <c r="B160" s="124" t="s">
        <v>182</v>
      </c>
      <c r="C160" s="125"/>
      <c r="D160" s="125"/>
      <c r="E160" s="126"/>
      <c r="F160" s="183">
        <v>872640</v>
      </c>
      <c r="G160" s="169"/>
      <c r="H160" s="169"/>
      <c r="I160" s="169"/>
      <c r="J160" s="184"/>
    </row>
    <row r="161" spans="1:10" ht="36" customHeight="1" x14ac:dyDescent="0.25">
      <c r="A161" s="7" t="s">
        <v>113</v>
      </c>
      <c r="B161" s="124" t="s">
        <v>183</v>
      </c>
      <c r="C161" s="125"/>
      <c r="D161" s="125"/>
      <c r="E161" s="126"/>
      <c r="F161" s="183">
        <v>1321200</v>
      </c>
      <c r="G161" s="169"/>
      <c r="H161" s="169"/>
      <c r="I161" s="169"/>
      <c r="J161" s="184"/>
    </row>
    <row r="162" spans="1:10" ht="36" customHeight="1" x14ac:dyDescent="0.25">
      <c r="A162" s="7" t="s">
        <v>113</v>
      </c>
      <c r="B162" s="124" t="s">
        <v>184</v>
      </c>
      <c r="C162" s="125"/>
      <c r="D162" s="125"/>
      <c r="E162" s="126"/>
      <c r="F162" s="183">
        <v>640800</v>
      </c>
      <c r="G162" s="169"/>
      <c r="H162" s="169"/>
      <c r="I162" s="169"/>
      <c r="J162" s="184"/>
    </row>
    <row r="163" spans="1:10" ht="36" customHeight="1" x14ac:dyDescent="0.25">
      <c r="A163" s="7" t="s">
        <v>113</v>
      </c>
      <c r="B163" s="419" t="s">
        <v>185</v>
      </c>
      <c r="C163" s="414"/>
      <c r="D163" s="414"/>
      <c r="E163" s="469"/>
      <c r="F163" s="183">
        <v>4615200</v>
      </c>
      <c r="G163" s="169"/>
      <c r="H163" s="169"/>
      <c r="I163" s="169"/>
      <c r="J163" s="184"/>
    </row>
    <row r="164" spans="1:10" ht="36" customHeight="1" x14ac:dyDescent="0.25">
      <c r="A164" s="7" t="s">
        <v>113</v>
      </c>
      <c r="B164" s="419" t="s">
        <v>186</v>
      </c>
      <c r="C164" s="414"/>
      <c r="D164" s="414"/>
      <c r="E164" s="469"/>
      <c r="F164" s="183">
        <v>19440</v>
      </c>
      <c r="G164" s="169"/>
      <c r="H164" s="169"/>
      <c r="I164" s="169"/>
      <c r="J164" s="184"/>
    </row>
    <row r="165" spans="1:10" ht="36" customHeight="1" thickBot="1" x14ac:dyDescent="0.3">
      <c r="A165" s="7" t="s">
        <v>113</v>
      </c>
      <c r="B165" s="526" t="s">
        <v>188</v>
      </c>
      <c r="C165" s="527"/>
      <c r="D165" s="527"/>
      <c r="E165" s="528"/>
      <c r="F165" s="442">
        <v>586800</v>
      </c>
      <c r="G165" s="243"/>
      <c r="H165" s="243"/>
      <c r="I165" s="243"/>
      <c r="J165" s="244"/>
    </row>
    <row r="166" spans="1:10" ht="36" customHeight="1" thickBot="1" x14ac:dyDescent="0.3">
      <c r="B166" s="218" t="s">
        <v>190</v>
      </c>
      <c r="C166" s="219"/>
      <c r="D166" s="219"/>
      <c r="E166" s="219"/>
      <c r="F166" s="219"/>
      <c r="G166" s="219"/>
      <c r="H166" s="219"/>
      <c r="I166" s="219"/>
      <c r="J166" s="220"/>
    </row>
    <row r="167" spans="1:10" ht="36" customHeight="1" x14ac:dyDescent="0.25">
      <c r="B167" s="482" t="s">
        <v>481</v>
      </c>
      <c r="C167" s="483"/>
      <c r="D167" s="483"/>
      <c r="E167" s="484"/>
      <c r="F167" s="485">
        <v>300</v>
      </c>
      <c r="G167" s="486"/>
      <c r="H167" s="486"/>
      <c r="I167" s="486"/>
      <c r="J167" s="487"/>
    </row>
    <row r="168" spans="1:10" ht="54" customHeight="1" thickBot="1" x14ac:dyDescent="0.3">
      <c r="B168" s="473" t="s">
        <v>482</v>
      </c>
      <c r="C168" s="474"/>
      <c r="D168" s="474"/>
      <c r="E168" s="475"/>
      <c r="F168" s="488"/>
      <c r="G168" s="489"/>
      <c r="H168" s="489"/>
      <c r="I168" s="489"/>
      <c r="J168" s="490"/>
    </row>
    <row r="169" spans="1:10" ht="36" customHeight="1" x14ac:dyDescent="0.25">
      <c r="B169" s="482" t="s">
        <v>483</v>
      </c>
      <c r="C169" s="483"/>
      <c r="D169" s="483"/>
      <c r="E169" s="484"/>
      <c r="F169" s="485">
        <v>240</v>
      </c>
      <c r="G169" s="486"/>
      <c r="H169" s="486"/>
      <c r="I169" s="486"/>
      <c r="J169" s="487"/>
    </row>
    <row r="170" spans="1:10" ht="54" customHeight="1" thickBot="1" x14ac:dyDescent="0.3">
      <c r="B170" s="473" t="s">
        <v>482</v>
      </c>
      <c r="C170" s="474"/>
      <c r="D170" s="474"/>
      <c r="E170" s="475"/>
      <c r="F170" s="488"/>
      <c r="G170" s="489"/>
      <c r="H170" s="489"/>
      <c r="I170" s="489"/>
      <c r="J170" s="490"/>
    </row>
    <row r="171" spans="1:10" ht="36" customHeight="1" x14ac:dyDescent="0.25">
      <c r="B171" s="482" t="s">
        <v>484</v>
      </c>
      <c r="C171" s="483"/>
      <c r="D171" s="483"/>
      <c r="E171" s="484"/>
      <c r="F171" s="485">
        <v>120</v>
      </c>
      <c r="G171" s="486"/>
      <c r="H171" s="486"/>
      <c r="I171" s="486"/>
      <c r="J171" s="487"/>
    </row>
    <row r="172" spans="1:10" ht="54" customHeight="1" thickBot="1" x14ac:dyDescent="0.3">
      <c r="B172" s="473" t="s">
        <v>485</v>
      </c>
      <c r="C172" s="474"/>
      <c r="D172" s="474"/>
      <c r="E172" s="475"/>
      <c r="F172" s="488"/>
      <c r="G172" s="489"/>
      <c r="H172" s="489"/>
      <c r="I172" s="489"/>
      <c r="J172" s="490"/>
    </row>
    <row r="173" spans="1:10" ht="36" customHeight="1" x14ac:dyDescent="0.25">
      <c r="B173" s="482" t="s">
        <v>486</v>
      </c>
      <c r="C173" s="483"/>
      <c r="D173" s="483"/>
      <c r="E173" s="484"/>
      <c r="F173" s="485">
        <v>360</v>
      </c>
      <c r="G173" s="486"/>
      <c r="H173" s="486"/>
      <c r="I173" s="486"/>
      <c r="J173" s="487"/>
    </row>
    <row r="174" spans="1:10" ht="54" customHeight="1" thickBot="1" x14ac:dyDescent="0.3">
      <c r="B174" s="473" t="s">
        <v>482</v>
      </c>
      <c r="C174" s="474"/>
      <c r="D174" s="474"/>
      <c r="E174" s="475"/>
      <c r="F174" s="488"/>
      <c r="G174" s="489"/>
      <c r="H174" s="489"/>
      <c r="I174" s="489"/>
      <c r="J174" s="490"/>
    </row>
    <row r="175" spans="1:10" ht="36" customHeight="1" x14ac:dyDescent="0.25">
      <c r="B175" s="482" t="s">
        <v>487</v>
      </c>
      <c r="C175" s="483"/>
      <c r="D175" s="483"/>
      <c r="E175" s="484"/>
      <c r="F175" s="485">
        <v>300</v>
      </c>
      <c r="G175" s="486"/>
      <c r="H175" s="486"/>
      <c r="I175" s="486"/>
      <c r="J175" s="487"/>
    </row>
    <row r="176" spans="1:10" ht="54" customHeight="1" thickBot="1" x14ac:dyDescent="0.3">
      <c r="B176" s="473" t="s">
        <v>482</v>
      </c>
      <c r="C176" s="474"/>
      <c r="D176" s="474"/>
      <c r="E176" s="475"/>
      <c r="F176" s="488"/>
      <c r="G176" s="489"/>
      <c r="H176" s="489"/>
      <c r="I176" s="489"/>
      <c r="J176" s="490"/>
    </row>
    <row r="177" spans="1:10" ht="36" customHeight="1" x14ac:dyDescent="0.25">
      <c r="B177" s="482" t="s">
        <v>488</v>
      </c>
      <c r="C177" s="483"/>
      <c r="D177" s="483"/>
      <c r="E177" s="484"/>
      <c r="F177" s="485">
        <v>150</v>
      </c>
      <c r="G177" s="486"/>
      <c r="H177" s="486"/>
      <c r="I177" s="486"/>
      <c r="J177" s="487"/>
    </row>
    <row r="178" spans="1:10" ht="54" customHeight="1" thickBot="1" x14ac:dyDescent="0.3">
      <c r="B178" s="473" t="s">
        <v>485</v>
      </c>
      <c r="C178" s="474"/>
      <c r="D178" s="474"/>
      <c r="E178" s="475"/>
      <c r="F178" s="488"/>
      <c r="G178" s="489"/>
      <c r="H178" s="489"/>
      <c r="I178" s="489"/>
      <c r="J178" s="490"/>
    </row>
    <row r="179" spans="1:10" ht="37.5" customHeight="1" thickBot="1" x14ac:dyDescent="0.3">
      <c r="B179" s="473" t="s">
        <v>191</v>
      </c>
      <c r="C179" s="474"/>
      <c r="D179" s="474"/>
      <c r="E179" s="475"/>
      <c r="F179" s="476">
        <v>60</v>
      </c>
      <c r="G179" s="477"/>
      <c r="H179" s="477"/>
      <c r="I179" s="477"/>
      <c r="J179" s="478"/>
    </row>
    <row r="180" spans="1:10" ht="33" customHeight="1" thickBot="1" x14ac:dyDescent="0.3">
      <c r="B180" s="473" t="s">
        <v>192</v>
      </c>
      <c r="C180" s="474"/>
      <c r="D180" s="474"/>
      <c r="E180" s="475"/>
      <c r="F180" s="476">
        <v>99</v>
      </c>
      <c r="G180" s="477"/>
      <c r="H180" s="477"/>
      <c r="I180" s="477"/>
      <c r="J180" s="478"/>
    </row>
    <row r="181" spans="1:10" ht="34.5" customHeight="1" thickBot="1" x14ac:dyDescent="0.3">
      <c r="B181" s="473" t="s">
        <v>193</v>
      </c>
      <c r="C181" s="474"/>
      <c r="D181" s="474"/>
      <c r="E181" s="475"/>
      <c r="F181" s="476">
        <v>150</v>
      </c>
      <c r="G181" s="477"/>
      <c r="H181" s="477"/>
      <c r="I181" s="477"/>
      <c r="J181" s="478"/>
    </row>
    <row r="182" spans="1:10" ht="39" customHeight="1" thickBot="1" x14ac:dyDescent="0.3">
      <c r="B182" s="473" t="s">
        <v>172</v>
      </c>
      <c r="C182" s="474"/>
      <c r="D182" s="474"/>
      <c r="E182" s="475"/>
      <c r="F182" s="476">
        <v>40</v>
      </c>
      <c r="G182" s="477"/>
      <c r="H182" s="477"/>
      <c r="I182" s="477"/>
      <c r="J182" s="478"/>
    </row>
    <row r="183" spans="1:10" ht="36" customHeight="1" thickBot="1" x14ac:dyDescent="0.3">
      <c r="A183" s="7"/>
      <c r="B183" s="130" t="s">
        <v>194</v>
      </c>
      <c r="C183" s="131"/>
      <c r="D183" s="131"/>
      <c r="E183" s="132"/>
      <c r="F183" s="287"/>
      <c r="G183" s="288"/>
      <c r="H183" s="288"/>
      <c r="I183" s="288"/>
      <c r="J183" s="289"/>
    </row>
    <row r="184" spans="1:10" ht="36" customHeight="1" x14ac:dyDescent="0.25">
      <c r="A184" s="7" t="s">
        <v>111</v>
      </c>
      <c r="B184" s="419" t="s">
        <v>225</v>
      </c>
      <c r="C184" s="414"/>
      <c r="D184" s="414"/>
      <c r="E184" s="469"/>
      <c r="F184" s="183">
        <v>61740</v>
      </c>
      <c r="G184" s="169"/>
      <c r="H184" s="169"/>
      <c r="I184" s="169"/>
      <c r="J184" s="184"/>
    </row>
    <row r="185" spans="1:10" ht="36" customHeight="1" x14ac:dyDescent="0.25">
      <c r="A185" s="7" t="s">
        <v>111</v>
      </c>
      <c r="B185" s="419" t="s">
        <v>196</v>
      </c>
      <c r="C185" s="414"/>
      <c r="D185" s="414"/>
      <c r="E185" s="469"/>
      <c r="F185" s="183">
        <v>61740</v>
      </c>
      <c r="G185" s="169"/>
      <c r="H185" s="169"/>
      <c r="I185" s="169"/>
      <c r="J185" s="184"/>
    </row>
    <row r="186" spans="1:10" ht="36" customHeight="1" x14ac:dyDescent="0.25">
      <c r="A186" s="7" t="s">
        <v>111</v>
      </c>
      <c r="B186" s="419" t="s">
        <v>197</v>
      </c>
      <c r="C186" s="414"/>
      <c r="D186" s="414"/>
      <c r="E186" s="469"/>
      <c r="F186" s="183">
        <v>31140</v>
      </c>
      <c r="G186" s="169"/>
      <c r="H186" s="169"/>
      <c r="I186" s="169"/>
      <c r="J186" s="184"/>
    </row>
    <row r="187" spans="1:10" ht="36" customHeight="1" x14ac:dyDescent="0.25">
      <c r="A187" s="7" t="s">
        <v>113</v>
      </c>
      <c r="B187" s="419" t="s">
        <v>315</v>
      </c>
      <c r="C187" s="414"/>
      <c r="D187" s="414"/>
      <c r="E187" s="469"/>
      <c r="F187" s="183">
        <v>370800</v>
      </c>
      <c r="G187" s="169"/>
      <c r="H187" s="169"/>
      <c r="I187" s="169"/>
      <c r="J187" s="184"/>
    </row>
    <row r="188" spans="1:10" ht="36" customHeight="1" x14ac:dyDescent="0.25">
      <c r="A188" s="7" t="s">
        <v>113</v>
      </c>
      <c r="B188" s="419" t="s">
        <v>231</v>
      </c>
      <c r="C188" s="414"/>
      <c r="D188" s="414"/>
      <c r="E188" s="469"/>
      <c r="F188" s="183">
        <v>370800</v>
      </c>
      <c r="G188" s="169"/>
      <c r="H188" s="169"/>
      <c r="I188" s="169"/>
      <c r="J188" s="184"/>
    </row>
    <row r="189" spans="1:10" ht="36" customHeight="1" x14ac:dyDescent="0.25">
      <c r="A189" s="7" t="s">
        <v>113</v>
      </c>
      <c r="B189" s="419" t="s">
        <v>200</v>
      </c>
      <c r="C189" s="414"/>
      <c r="D189" s="414"/>
      <c r="E189" s="469"/>
      <c r="F189" s="183">
        <v>187200</v>
      </c>
      <c r="G189" s="169"/>
      <c r="H189" s="169"/>
      <c r="I189" s="169"/>
      <c r="J189" s="184"/>
    </row>
    <row r="190" spans="1:10" ht="36" customHeight="1" x14ac:dyDescent="0.25">
      <c r="A190" s="7"/>
      <c r="B190" s="124" t="s">
        <v>201</v>
      </c>
      <c r="C190" s="125"/>
      <c r="D190" s="125"/>
      <c r="E190" s="126"/>
      <c r="F190" s="183">
        <v>61740</v>
      </c>
      <c r="G190" s="169"/>
      <c r="H190" s="169"/>
      <c r="I190" s="169"/>
      <c r="J190" s="184"/>
    </row>
    <row r="191" spans="1:10" ht="54" customHeight="1" thickBot="1" x14ac:dyDescent="0.3">
      <c r="A191" s="7"/>
      <c r="B191" s="402" t="s">
        <v>202</v>
      </c>
      <c r="C191" s="403"/>
      <c r="D191" s="403"/>
      <c r="E191" s="404"/>
      <c r="F191" s="501"/>
      <c r="G191" s="502"/>
      <c r="H191" s="502"/>
      <c r="I191" s="502"/>
      <c r="J191" s="503"/>
    </row>
    <row r="192" spans="1:10" ht="36" customHeight="1" thickBot="1" x14ac:dyDescent="0.3">
      <c r="A192" s="7"/>
      <c r="B192" s="136" t="s">
        <v>190</v>
      </c>
      <c r="C192" s="137"/>
      <c r="D192" s="137"/>
      <c r="E192" s="137"/>
      <c r="F192" s="137"/>
      <c r="G192" s="137"/>
      <c r="H192" s="137"/>
      <c r="I192" s="137"/>
      <c r="J192" s="138"/>
    </row>
    <row r="193" spans="1:10" ht="36" customHeight="1" x14ac:dyDescent="0.25">
      <c r="A193" s="7"/>
      <c r="B193" s="139" t="s">
        <v>203</v>
      </c>
      <c r="C193" s="140"/>
      <c r="D193" s="140"/>
      <c r="E193" s="141"/>
      <c r="F193" s="142">
        <v>200</v>
      </c>
      <c r="G193" s="143"/>
      <c r="H193" s="143"/>
      <c r="I193" s="143"/>
      <c r="J193" s="144"/>
    </row>
    <row r="194" spans="1:10" ht="36" customHeight="1" x14ac:dyDescent="0.25">
      <c r="A194" s="7"/>
      <c r="B194" s="124" t="s">
        <v>204</v>
      </c>
      <c r="C194" s="125"/>
      <c r="D194" s="125"/>
      <c r="E194" s="126"/>
      <c r="F194" s="127">
        <v>105</v>
      </c>
      <c r="G194" s="128"/>
      <c r="H194" s="128"/>
      <c r="I194" s="128"/>
      <c r="J194" s="129"/>
    </row>
    <row r="195" spans="1:10" ht="36" customHeight="1" x14ac:dyDescent="0.25">
      <c r="A195" s="7"/>
      <c r="B195" s="124" t="s">
        <v>205</v>
      </c>
      <c r="C195" s="125"/>
      <c r="D195" s="125"/>
      <c r="E195" s="126"/>
      <c r="F195" s="127">
        <v>105</v>
      </c>
      <c r="G195" s="128"/>
      <c r="H195" s="128"/>
      <c r="I195" s="128"/>
      <c r="J195" s="129"/>
    </row>
    <row r="196" spans="1:10" ht="36" customHeight="1" x14ac:dyDescent="0.25">
      <c r="A196" s="7"/>
      <c r="B196" s="124" t="s">
        <v>206</v>
      </c>
      <c r="C196" s="125"/>
      <c r="D196" s="125"/>
      <c r="E196" s="126"/>
      <c r="F196" s="127">
        <v>200</v>
      </c>
      <c r="G196" s="128"/>
      <c r="H196" s="128"/>
      <c r="I196" s="128"/>
      <c r="J196" s="129"/>
    </row>
    <row r="197" spans="1:10" ht="36" customHeight="1" thickBot="1" x14ac:dyDescent="0.3">
      <c r="A197" s="7"/>
      <c r="B197" s="124" t="s">
        <v>207</v>
      </c>
      <c r="C197" s="125"/>
      <c r="D197" s="125"/>
      <c r="E197" s="126"/>
      <c r="F197" s="127">
        <v>200</v>
      </c>
      <c r="G197" s="128"/>
      <c r="H197" s="128"/>
      <c r="I197" s="128"/>
      <c r="J197" s="129"/>
    </row>
    <row r="198" spans="1:10" ht="24" customHeight="1" thickBot="1" x14ac:dyDescent="0.3">
      <c r="A198" s="7"/>
      <c r="B198" s="115"/>
      <c r="C198" s="116"/>
      <c r="D198" s="116"/>
      <c r="E198" s="117"/>
      <c r="F198" s="118"/>
      <c r="G198" s="119"/>
      <c r="H198" s="119"/>
      <c r="I198" s="119"/>
      <c r="J198" s="120"/>
    </row>
    <row r="199" spans="1:10" ht="54" customHeight="1" thickBot="1" x14ac:dyDescent="0.3">
      <c r="A199" s="7" t="s">
        <v>111</v>
      </c>
      <c r="B199" s="226" t="s">
        <v>316</v>
      </c>
      <c r="C199" s="227"/>
      <c r="D199" s="227"/>
      <c r="E199" s="228"/>
      <c r="F199" s="156"/>
      <c r="G199" s="157"/>
      <c r="H199" s="157"/>
      <c r="I199" s="157"/>
      <c r="J199" s="158"/>
    </row>
    <row r="200" spans="1:10" ht="36" customHeight="1" thickBot="1" x14ac:dyDescent="0.3">
      <c r="A200" s="7" t="s">
        <v>111</v>
      </c>
      <c r="B200" s="470" t="s">
        <v>317</v>
      </c>
      <c r="C200" s="471"/>
      <c r="D200" s="471"/>
      <c r="E200" s="472"/>
      <c r="F200" s="59"/>
      <c r="G200" s="59"/>
      <c r="H200" s="59"/>
      <c r="I200" s="59"/>
      <c r="J200" s="60"/>
    </row>
    <row r="201" spans="1:10" ht="21" customHeight="1" x14ac:dyDescent="0.25">
      <c r="A201" s="7"/>
      <c r="B201" s="25"/>
      <c r="C201" s="26"/>
      <c r="D201" s="26"/>
      <c r="E201" s="26"/>
      <c r="F201" s="27"/>
      <c r="G201" s="27"/>
      <c r="H201" s="27"/>
      <c r="I201" s="27"/>
      <c r="J201" s="27"/>
    </row>
    <row r="202" spans="1:10" ht="67.5" customHeight="1" x14ac:dyDescent="0.25">
      <c r="A202" s="7"/>
      <c r="B202" s="121" t="s">
        <v>319</v>
      </c>
      <c r="C202" s="121"/>
      <c r="D202" s="121"/>
      <c r="E202" s="121"/>
      <c r="F202" s="121"/>
      <c r="G202" s="121"/>
      <c r="H202" s="121"/>
      <c r="I202" s="121"/>
      <c r="J202" s="121"/>
    </row>
    <row r="203" spans="1:10" ht="21" x14ac:dyDescent="0.25">
      <c r="A203" s="7" t="s">
        <v>113</v>
      </c>
      <c r="B203" s="122" t="s">
        <v>210</v>
      </c>
      <c r="C203" s="122"/>
      <c r="D203" s="122"/>
      <c r="E203" s="122"/>
      <c r="F203" s="122"/>
      <c r="G203" s="122"/>
      <c r="H203" s="122"/>
      <c r="I203" s="122"/>
      <c r="J203" s="122"/>
    </row>
    <row r="204" spans="1:10" s="41" customFormat="1" ht="20.100000000000001" customHeight="1" x14ac:dyDescent="0.25">
      <c r="B204" s="75"/>
      <c r="F204" s="76"/>
      <c r="G204" s="76"/>
      <c r="H204" s="76"/>
      <c r="I204" s="76"/>
      <c r="J204" s="76"/>
    </row>
    <row r="205" spans="1:10" s="50" customFormat="1" ht="36" customHeight="1" thickBot="1" x14ac:dyDescent="0.3">
      <c r="B205" s="324" t="s">
        <v>254</v>
      </c>
      <c r="C205" s="324"/>
      <c r="D205" s="324"/>
      <c r="E205" s="324"/>
      <c r="F205" s="324"/>
      <c r="G205" s="324"/>
      <c r="H205" s="324"/>
      <c r="I205" s="324"/>
    </row>
    <row r="206" spans="1:10" s="30" customFormat="1" ht="36" customHeight="1" thickBot="1" x14ac:dyDescent="0.3">
      <c r="B206" s="325" t="s">
        <v>255</v>
      </c>
      <c r="C206" s="326"/>
      <c r="D206" s="326"/>
      <c r="E206" s="326"/>
      <c r="F206" s="326"/>
      <c r="G206" s="326"/>
      <c r="H206" s="326"/>
      <c r="I206" s="327"/>
    </row>
    <row r="207" spans="1:10" ht="81" customHeight="1" thickBot="1" x14ac:dyDescent="0.3">
      <c r="B207" s="328" t="s">
        <v>256</v>
      </c>
      <c r="C207" s="329"/>
      <c r="D207" s="330" t="s">
        <v>257</v>
      </c>
      <c r="E207" s="331"/>
      <c r="F207" s="332"/>
      <c r="G207" s="333" t="s">
        <v>258</v>
      </c>
      <c r="H207" s="333"/>
      <c r="I207" s="334"/>
    </row>
    <row r="208" spans="1:10" ht="36" customHeight="1" x14ac:dyDescent="0.25">
      <c r="B208" s="303" t="s">
        <v>259</v>
      </c>
      <c r="C208" s="304"/>
      <c r="D208" s="305" t="s">
        <v>260</v>
      </c>
      <c r="E208" s="306"/>
      <c r="F208" s="306"/>
      <c r="G208" s="311">
        <v>1500</v>
      </c>
      <c r="H208" s="312"/>
      <c r="I208" s="313"/>
    </row>
    <row r="209" spans="1:10" ht="36" customHeight="1" x14ac:dyDescent="0.25">
      <c r="B209" s="314" t="s">
        <v>261</v>
      </c>
      <c r="C209" s="315"/>
      <c r="D209" s="307"/>
      <c r="E209" s="308"/>
      <c r="F209" s="308"/>
      <c r="G209" s="316">
        <v>1380</v>
      </c>
      <c r="H209" s="317"/>
      <c r="I209" s="318"/>
    </row>
    <row r="210" spans="1:10" ht="36" customHeight="1" x14ac:dyDescent="0.25">
      <c r="B210" s="314" t="s">
        <v>262</v>
      </c>
      <c r="C210" s="315"/>
      <c r="D210" s="307"/>
      <c r="E210" s="308"/>
      <c r="F210" s="308"/>
      <c r="G210" s="316">
        <v>1290</v>
      </c>
      <c r="H210" s="317"/>
      <c r="I210" s="318"/>
    </row>
    <row r="211" spans="1:10" ht="54" customHeight="1" thickBot="1" x14ac:dyDescent="0.3">
      <c r="B211" s="319" t="s">
        <v>263</v>
      </c>
      <c r="C211" s="320"/>
      <c r="D211" s="309"/>
      <c r="E211" s="310"/>
      <c r="F211" s="310"/>
      <c r="G211" s="321">
        <v>1170</v>
      </c>
      <c r="H211" s="322"/>
      <c r="I211" s="323"/>
    </row>
    <row r="212" spans="1:10" ht="16.5" customHeight="1" x14ac:dyDescent="0.25">
      <c r="B212" s="61"/>
      <c r="C212" s="61"/>
      <c r="D212" s="62"/>
      <c r="E212" s="62"/>
      <c r="F212" s="62"/>
      <c r="G212" s="63"/>
      <c r="H212" s="62"/>
      <c r="I212" s="62"/>
    </row>
    <row r="213" spans="1:10" ht="40.5" customHeight="1" x14ac:dyDescent="0.25">
      <c r="A213" s="7"/>
      <c r="B213" s="123" t="s">
        <v>211</v>
      </c>
      <c r="C213" s="123"/>
      <c r="D213" s="123"/>
      <c r="E213" s="123"/>
      <c r="F213" s="123"/>
      <c r="G213" s="123"/>
      <c r="H213" s="123"/>
      <c r="I213" s="123"/>
      <c r="J213" s="123"/>
    </row>
    <row r="214" spans="1:10" ht="23.25" x14ac:dyDescent="0.25">
      <c r="A214" s="401" t="s">
        <v>320</v>
      </c>
      <c r="B214" s="401"/>
      <c r="C214" s="401"/>
      <c r="D214" s="401"/>
      <c r="E214" s="401"/>
      <c r="F214" s="401"/>
      <c r="G214" s="401"/>
      <c r="H214" s="401"/>
    </row>
    <row r="215" spans="1:10" ht="25.5" x14ac:dyDescent="0.35">
      <c r="A215" s="400" t="s">
        <v>321</v>
      </c>
      <c r="B215" s="400"/>
      <c r="C215" s="400"/>
      <c r="D215" s="400"/>
      <c r="E215" s="64" t="s">
        <v>322</v>
      </c>
      <c r="F215" s="65"/>
      <c r="G215" s="65"/>
    </row>
    <row r="216" spans="1:10" ht="25.5" x14ac:dyDescent="0.35">
      <c r="A216" s="398" t="s">
        <v>323</v>
      </c>
      <c r="B216" s="398"/>
      <c r="C216" s="398"/>
      <c r="D216" s="398"/>
      <c r="E216" s="66">
        <v>1</v>
      </c>
      <c r="F216" s="65"/>
      <c r="G216" s="65"/>
    </row>
    <row r="217" spans="1:10" ht="25.5" x14ac:dyDescent="0.35">
      <c r="A217" s="398">
        <v>2</v>
      </c>
      <c r="B217" s="398"/>
      <c r="C217" s="398"/>
      <c r="D217" s="398"/>
      <c r="E217" s="67">
        <v>1.1000000000000001</v>
      </c>
      <c r="F217" s="65"/>
      <c r="G217" s="65"/>
    </row>
    <row r="218" spans="1:10" ht="25.5" x14ac:dyDescent="0.35">
      <c r="A218" s="398">
        <v>3</v>
      </c>
      <c r="B218" s="398"/>
      <c r="C218" s="398"/>
      <c r="D218" s="398"/>
      <c r="E218" s="67">
        <v>1.2</v>
      </c>
      <c r="F218" s="65"/>
      <c r="G218" s="65"/>
    </row>
    <row r="219" spans="1:10" ht="25.5" x14ac:dyDescent="0.35">
      <c r="A219" s="398" t="s">
        <v>324</v>
      </c>
      <c r="B219" s="398"/>
      <c r="C219" s="398"/>
      <c r="D219" s="398"/>
      <c r="E219" s="67">
        <v>1.25</v>
      </c>
      <c r="F219" s="65"/>
      <c r="G219" s="65"/>
    </row>
    <row r="220" spans="1:10" ht="25.5" x14ac:dyDescent="0.35">
      <c r="A220" s="398" t="s">
        <v>325</v>
      </c>
      <c r="B220" s="398"/>
      <c r="C220" s="398"/>
      <c r="D220" s="398"/>
      <c r="E220" s="67">
        <v>1.3</v>
      </c>
      <c r="F220" s="65"/>
      <c r="G220" s="65"/>
    </row>
    <row r="221" spans="1:10" ht="25.5" x14ac:dyDescent="0.35">
      <c r="A221" s="398" t="s">
        <v>326</v>
      </c>
      <c r="B221" s="398"/>
      <c r="C221" s="398"/>
      <c r="D221" s="398"/>
      <c r="E221" s="67">
        <v>1.35</v>
      </c>
      <c r="F221" s="65"/>
      <c r="G221" s="65"/>
    </row>
    <row r="222" spans="1:10" ht="25.5" x14ac:dyDescent="0.35">
      <c r="A222" s="398" t="s">
        <v>327</v>
      </c>
      <c r="B222" s="398"/>
      <c r="C222" s="398"/>
      <c r="D222" s="398"/>
      <c r="E222" s="67">
        <v>1.4</v>
      </c>
      <c r="F222" s="65"/>
      <c r="G222" s="65"/>
    </row>
    <row r="223" spans="1:10" ht="25.5" x14ac:dyDescent="0.35">
      <c r="A223" s="398" t="s">
        <v>328</v>
      </c>
      <c r="B223" s="398"/>
      <c r="C223" s="398"/>
      <c r="D223" s="398"/>
      <c r="E223" s="67">
        <v>1.45</v>
      </c>
      <c r="F223" s="65"/>
      <c r="G223" s="65"/>
    </row>
    <row r="224" spans="1:10" ht="25.5" x14ac:dyDescent="0.35">
      <c r="A224" s="398" t="s">
        <v>329</v>
      </c>
      <c r="B224" s="398"/>
      <c r="C224" s="398"/>
      <c r="D224" s="398"/>
      <c r="E224" s="67">
        <v>1.5</v>
      </c>
      <c r="F224" s="65"/>
      <c r="G224" s="65"/>
    </row>
    <row r="225" spans="1:8" ht="25.5" x14ac:dyDescent="0.35">
      <c r="A225" s="398" t="s">
        <v>330</v>
      </c>
      <c r="B225" s="398"/>
      <c r="C225" s="398"/>
      <c r="D225" s="398"/>
      <c r="E225" s="67">
        <v>2</v>
      </c>
      <c r="F225" s="65"/>
      <c r="G225" s="65"/>
    </row>
    <row r="226" spans="1:8" ht="53.25" customHeight="1" x14ac:dyDescent="0.25">
      <c r="A226" s="399" t="s">
        <v>525</v>
      </c>
      <c r="B226" s="399"/>
      <c r="C226" s="399"/>
      <c r="D226" s="399"/>
      <c r="E226" s="399"/>
      <c r="F226" s="399"/>
      <c r="G226" s="399"/>
      <c r="H226" s="399"/>
    </row>
  </sheetData>
  <sheetProtection selectLockedCells="1" selectUnlockedCells="1"/>
  <mergeCells count="410"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66:J166"/>
    <mergeCell ref="B167:E167"/>
    <mergeCell ref="F167:J168"/>
    <mergeCell ref="B168:E168"/>
    <mergeCell ref="B169:E169"/>
    <mergeCell ref="F169:J170"/>
    <mergeCell ref="B170:E170"/>
    <mergeCell ref="B163:E163"/>
    <mergeCell ref="F163:J163"/>
    <mergeCell ref="B164:E164"/>
    <mergeCell ref="F164:J164"/>
    <mergeCell ref="B165:E165"/>
    <mergeCell ref="F165:J165"/>
    <mergeCell ref="B175:E175"/>
    <mergeCell ref="F175:J176"/>
    <mergeCell ref="B176:E176"/>
    <mergeCell ref="B177:E177"/>
    <mergeCell ref="F177:J178"/>
    <mergeCell ref="B178:E178"/>
    <mergeCell ref="B171:E171"/>
    <mergeCell ref="F171:J172"/>
    <mergeCell ref="B172:E172"/>
    <mergeCell ref="B173:E173"/>
    <mergeCell ref="F173:J174"/>
    <mergeCell ref="B174:E174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203:J203"/>
    <mergeCell ref="B205:I205"/>
    <mergeCell ref="B206:I206"/>
    <mergeCell ref="B207:C207"/>
    <mergeCell ref="D207:F207"/>
    <mergeCell ref="G207:I207"/>
    <mergeCell ref="B198:E198"/>
    <mergeCell ref="F198:J198"/>
    <mergeCell ref="B199:E199"/>
    <mergeCell ref="F199:J199"/>
    <mergeCell ref="B200:E200"/>
    <mergeCell ref="B202:J202"/>
    <mergeCell ref="B208:C208"/>
    <mergeCell ref="D208:F211"/>
    <mergeCell ref="G208:I208"/>
    <mergeCell ref="B209:C209"/>
    <mergeCell ref="G209:I209"/>
    <mergeCell ref="B210:C210"/>
    <mergeCell ref="G210:I210"/>
    <mergeCell ref="B211:C211"/>
    <mergeCell ref="G211:I211"/>
    <mergeCell ref="A225:D225"/>
    <mergeCell ref="A226:H226"/>
    <mergeCell ref="A219:D219"/>
    <mergeCell ref="A220:D220"/>
    <mergeCell ref="A221:D221"/>
    <mergeCell ref="A222:D222"/>
    <mergeCell ref="A223:D223"/>
    <mergeCell ref="A224:D224"/>
    <mergeCell ref="B213:J213"/>
    <mergeCell ref="A214:H214"/>
    <mergeCell ref="A215:D215"/>
    <mergeCell ref="A216:D216"/>
    <mergeCell ref="A217:D217"/>
    <mergeCell ref="A218:D21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2022-10-12T05:46:18Z</dcterms:modified>
</cp:coreProperties>
</file>