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11.2021\"/>
    </mc:Choice>
  </mc:AlternateContent>
  <bookViews>
    <workbookView xWindow="0" yWindow="0" windowWidth="28800" windowHeight="12435" firstSheet="78" activeTab="87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7" i="366" l="1"/>
  <c r="H114" i="366"/>
  <c r="F129" i="380" l="1"/>
  <c r="F119" i="380"/>
  <c r="F18" i="380"/>
  <c r="J13" i="380"/>
  <c r="I13" i="380"/>
  <c r="G13" i="380"/>
  <c r="F13" i="380"/>
  <c r="I10" i="380"/>
  <c r="G10" i="380"/>
  <c r="J9" i="380"/>
  <c r="I9" i="380"/>
  <c r="G9" i="380"/>
  <c r="F9" i="380"/>
  <c r="B4" i="380"/>
  <c r="J107" i="379"/>
  <c r="I107" i="379"/>
  <c r="G107" i="379"/>
  <c r="F107" i="379"/>
  <c r="J104" i="379"/>
  <c r="I104" i="379"/>
  <c r="G104" i="379"/>
  <c r="F104" i="379"/>
  <c r="F64" i="379"/>
  <c r="F51" i="379"/>
  <c r="J12" i="379"/>
  <c r="I12" i="379"/>
  <c r="G12" i="379"/>
  <c r="F12" i="379"/>
  <c r="J11" i="379"/>
  <c r="I11" i="379"/>
  <c r="G11" i="379"/>
  <c r="F11" i="379"/>
  <c r="I8" i="379"/>
  <c r="G8" i="379"/>
  <c r="B4" i="379"/>
  <c r="J107" i="378"/>
  <c r="I107" i="378"/>
  <c r="G107" i="378"/>
  <c r="F107" i="378"/>
  <c r="J104" i="378"/>
  <c r="I104" i="378"/>
  <c r="G104" i="378"/>
  <c r="F104" i="378"/>
  <c r="F64" i="378"/>
  <c r="F51" i="378"/>
  <c r="F20" i="378"/>
  <c r="J12" i="378"/>
  <c r="I12" i="378"/>
  <c r="G12" i="378"/>
  <c r="F12" i="378"/>
  <c r="J11" i="378"/>
  <c r="G11" i="378"/>
  <c r="J8" i="378"/>
  <c r="I8" i="378"/>
  <c r="G8" i="378"/>
  <c r="F8" i="378"/>
  <c r="B4" i="378"/>
  <c r="J97" i="377"/>
  <c r="G97" i="377"/>
  <c r="J94" i="377"/>
  <c r="I94" i="377"/>
  <c r="G94" i="377"/>
  <c r="F94" i="377"/>
  <c r="F54" i="377"/>
  <c r="F41" i="377"/>
  <c r="F20" i="377"/>
  <c r="J11" i="377"/>
  <c r="I11" i="377"/>
  <c r="G11" i="377"/>
  <c r="F11" i="377"/>
  <c r="J9" i="377"/>
  <c r="I9" i="377"/>
  <c r="G9" i="377"/>
  <c r="F9" i="377"/>
  <c r="J8" i="377"/>
  <c r="G8" i="377"/>
  <c r="B4" i="377"/>
  <c r="F54" i="376"/>
  <c r="F41" i="376"/>
  <c r="B4" i="376"/>
  <c r="I107" i="375"/>
  <c r="J107" i="375"/>
  <c r="G107" i="375"/>
  <c r="J104" i="375"/>
  <c r="I104" i="375"/>
  <c r="F104" i="375"/>
  <c r="F64" i="375"/>
  <c r="F51" i="375"/>
  <c r="F20" i="375"/>
  <c r="J12" i="375"/>
  <c r="I12" i="375"/>
  <c r="F12" i="375"/>
  <c r="J11" i="375"/>
  <c r="G11" i="375"/>
  <c r="J8" i="375"/>
  <c r="I8" i="375"/>
  <c r="G8" i="375"/>
  <c r="F8" i="375"/>
  <c r="B4" i="375"/>
  <c r="F93" i="374"/>
  <c r="F80" i="374"/>
  <c r="F54" i="374"/>
  <c r="J50" i="374"/>
  <c r="G50" i="374"/>
  <c r="F21" i="374"/>
  <c r="J13" i="374"/>
  <c r="I13" i="374"/>
  <c r="G13" i="374"/>
  <c r="F13" i="374"/>
  <c r="I10" i="374"/>
  <c r="G10" i="374"/>
  <c r="J9" i="374"/>
  <c r="I9" i="374"/>
  <c r="G9" i="374"/>
  <c r="F9" i="374"/>
  <c r="B4" i="374"/>
  <c r="I110" i="373"/>
  <c r="G110" i="373"/>
  <c r="J104" i="373"/>
  <c r="I104" i="373"/>
  <c r="G104" i="373"/>
  <c r="F104" i="373"/>
  <c r="F64" i="373"/>
  <c r="F51" i="373"/>
  <c r="F20" i="373"/>
  <c r="J12" i="373"/>
  <c r="I12" i="373"/>
  <c r="G12" i="373"/>
  <c r="F12" i="373"/>
  <c r="I9" i="373"/>
  <c r="G9" i="373"/>
  <c r="J8" i="373"/>
  <c r="I8" i="373"/>
  <c r="F8" i="373"/>
  <c r="B4" i="373"/>
  <c r="I100" i="372"/>
  <c r="G100" i="372"/>
  <c r="J94" i="372"/>
  <c r="G94" i="372"/>
  <c r="F94" i="372"/>
  <c r="F54" i="372"/>
  <c r="F41" i="372"/>
  <c r="F20" i="372"/>
  <c r="I12" i="372"/>
  <c r="J12" i="372"/>
  <c r="G12" i="372"/>
  <c r="J11" i="372"/>
  <c r="I11" i="372"/>
  <c r="F11" i="372"/>
  <c r="I9" i="372"/>
  <c r="J9" i="372"/>
  <c r="G9" i="372"/>
  <c r="B4" i="372"/>
  <c r="J105" i="371"/>
  <c r="G105" i="371"/>
  <c r="J102" i="371"/>
  <c r="I102" i="371"/>
  <c r="G102" i="371"/>
  <c r="F102" i="371"/>
  <c r="J99" i="371"/>
  <c r="I99" i="371"/>
  <c r="G99" i="371"/>
  <c r="F99" i="371"/>
  <c r="F59" i="371"/>
  <c r="F46" i="371"/>
  <c r="F20" i="371"/>
  <c r="J11" i="371"/>
  <c r="I11" i="371"/>
  <c r="G11" i="371"/>
  <c r="F11" i="371"/>
  <c r="J9" i="371"/>
  <c r="I9" i="371"/>
  <c r="G9" i="371"/>
  <c r="F9" i="371"/>
  <c r="J8" i="371"/>
  <c r="G8" i="371"/>
  <c r="B4" i="371"/>
  <c r="J100" i="370"/>
  <c r="I100" i="370"/>
  <c r="G100" i="370"/>
  <c r="F100" i="370"/>
  <c r="J97" i="370"/>
  <c r="I97" i="370"/>
  <c r="G97" i="370"/>
  <c r="F97" i="370"/>
  <c r="F41" i="370"/>
  <c r="F20" i="370"/>
  <c r="J12" i="370"/>
  <c r="I12" i="370"/>
  <c r="F12" i="370"/>
  <c r="I11" i="370"/>
  <c r="J11" i="370"/>
  <c r="G11" i="370"/>
  <c r="I8" i="370"/>
  <c r="J8" i="370"/>
  <c r="G8" i="370"/>
  <c r="B4" i="370"/>
  <c r="F143" i="369"/>
  <c r="F130" i="369"/>
  <c r="F79" i="369"/>
  <c r="J75" i="369"/>
  <c r="I75" i="369"/>
  <c r="F75" i="369"/>
  <c r="I73" i="369"/>
  <c r="J73" i="369"/>
  <c r="G73" i="369"/>
  <c r="F21" i="369"/>
  <c r="I13" i="369"/>
  <c r="J13" i="369"/>
  <c r="G13" i="369"/>
  <c r="I10" i="369"/>
  <c r="J10" i="369"/>
  <c r="G10" i="369"/>
  <c r="J9" i="369"/>
  <c r="I9" i="369"/>
  <c r="F9" i="369"/>
  <c r="B4" i="369"/>
  <c r="I100" i="368"/>
  <c r="J100" i="368"/>
  <c r="G100" i="368"/>
  <c r="J94" i="368"/>
  <c r="I94" i="368"/>
  <c r="G94" i="368"/>
  <c r="F94" i="368"/>
  <c r="F54" i="368"/>
  <c r="F41" i="368"/>
  <c r="F20" i="368"/>
  <c r="I12" i="368"/>
  <c r="J12" i="368"/>
  <c r="G12" i="368"/>
  <c r="J11" i="368"/>
  <c r="I11" i="368"/>
  <c r="F11" i="368"/>
  <c r="I9" i="368"/>
  <c r="J9" i="368"/>
  <c r="G9" i="368"/>
  <c r="F9" i="368"/>
  <c r="B4" i="368"/>
  <c r="J100" i="367"/>
  <c r="G100" i="367"/>
  <c r="J97" i="367"/>
  <c r="I97" i="367"/>
  <c r="F97" i="367"/>
  <c r="J94" i="367"/>
  <c r="I94" i="367"/>
  <c r="G94" i="367"/>
  <c r="F94" i="367"/>
  <c r="F54" i="367"/>
  <c r="F41" i="367"/>
  <c r="F20" i="367"/>
  <c r="J12" i="367"/>
  <c r="G12" i="367"/>
  <c r="J9" i="367"/>
  <c r="I9" i="367"/>
  <c r="G9" i="367"/>
  <c r="F9" i="367"/>
  <c r="J8" i="367"/>
  <c r="I8" i="367"/>
  <c r="G8" i="367"/>
  <c r="F8" i="367"/>
  <c r="B4" i="367"/>
  <c r="I120" i="366"/>
  <c r="G120" i="366"/>
  <c r="J114" i="366"/>
  <c r="G114" i="366"/>
  <c r="F114" i="366"/>
  <c r="F74" i="366"/>
  <c r="F61" i="366"/>
  <c r="F20" i="366"/>
  <c r="I12" i="366"/>
  <c r="G12" i="366"/>
  <c r="J11" i="366"/>
  <c r="I11" i="366"/>
  <c r="F11" i="366"/>
  <c r="J9" i="366"/>
  <c r="G9" i="366"/>
  <c r="F9" i="366"/>
  <c r="B4" i="366"/>
  <c r="J111" i="365"/>
  <c r="G111" i="365"/>
  <c r="I108" i="365"/>
  <c r="J108" i="365"/>
  <c r="G108" i="365"/>
  <c r="F108" i="365"/>
  <c r="J105" i="365"/>
  <c r="I105" i="365"/>
  <c r="F105" i="365"/>
  <c r="F65" i="365"/>
  <c r="F51" i="365"/>
  <c r="F20" i="365"/>
  <c r="I12" i="365"/>
  <c r="J12" i="365"/>
  <c r="G12" i="365"/>
  <c r="G11" i="365"/>
  <c r="I9" i="365"/>
  <c r="J9" i="365"/>
  <c r="G9" i="365"/>
  <c r="F9" i="365"/>
  <c r="J8" i="365"/>
  <c r="I8" i="365"/>
  <c r="F8" i="365"/>
  <c r="B4" i="365"/>
  <c r="I101" i="364"/>
  <c r="G101" i="364"/>
  <c r="G98" i="364"/>
  <c r="G94" i="364"/>
  <c r="F41" i="364"/>
  <c r="F20" i="364"/>
  <c r="J12" i="364"/>
  <c r="I12" i="364"/>
  <c r="F12" i="364"/>
  <c r="I11" i="364"/>
  <c r="J11" i="364"/>
  <c r="G11" i="364"/>
  <c r="G9" i="364"/>
  <c r="J8" i="364"/>
  <c r="I8" i="364"/>
  <c r="G8" i="364"/>
  <c r="F8" i="364"/>
  <c r="B4" i="364"/>
  <c r="F54" i="363"/>
  <c r="F41" i="363"/>
  <c r="F20" i="363"/>
  <c r="B4" i="363"/>
  <c r="F83" i="362"/>
  <c r="F70" i="362"/>
  <c r="F49" i="362" s="1"/>
  <c r="G45" i="362"/>
  <c r="J43" i="362"/>
  <c r="I43" i="362"/>
  <c r="G43" i="362"/>
  <c r="F43" i="362"/>
  <c r="F21" i="362"/>
  <c r="J13" i="362"/>
  <c r="G13" i="362"/>
  <c r="F13" i="362"/>
  <c r="G12" i="362"/>
  <c r="I10" i="362"/>
  <c r="G10" i="362"/>
  <c r="F10" i="362"/>
  <c r="J9" i="362"/>
  <c r="I9" i="362"/>
  <c r="G9" i="362"/>
  <c r="F9" i="362"/>
  <c r="B4" i="362"/>
  <c r="I100" i="361"/>
  <c r="G100" i="361"/>
  <c r="G97" i="361"/>
  <c r="J94" i="361"/>
  <c r="G94" i="361"/>
  <c r="F94" i="361"/>
  <c r="F54" i="361"/>
  <c r="F41" i="361"/>
  <c r="F20" i="361"/>
  <c r="I12" i="361"/>
  <c r="G12" i="361"/>
  <c r="J11" i="361"/>
  <c r="I11" i="361"/>
  <c r="F11" i="361"/>
  <c r="J9" i="361"/>
  <c r="I9" i="361"/>
  <c r="G9" i="361"/>
  <c r="F9" i="361"/>
  <c r="G8" i="361"/>
  <c r="B4" i="361"/>
  <c r="J97" i="360"/>
  <c r="I97" i="360"/>
  <c r="G97" i="360"/>
  <c r="F97" i="360"/>
  <c r="I94" i="360"/>
  <c r="G94" i="360"/>
  <c r="F54" i="360"/>
  <c r="F41" i="360"/>
  <c r="F20" i="360"/>
  <c r="J12" i="360"/>
  <c r="G12" i="360"/>
  <c r="G11" i="360"/>
  <c r="J9" i="360"/>
  <c r="I9" i="360"/>
  <c r="G9" i="360"/>
  <c r="F9" i="360"/>
  <c r="J8" i="360"/>
  <c r="I8" i="360"/>
  <c r="G8" i="360"/>
  <c r="F8" i="360"/>
  <c r="B4" i="360"/>
  <c r="I100" i="359"/>
  <c r="G100" i="359"/>
  <c r="G97" i="359"/>
  <c r="J94" i="359"/>
  <c r="G94" i="359"/>
  <c r="F94" i="359"/>
  <c r="F54" i="359"/>
  <c r="F41" i="359"/>
  <c r="F20" i="359"/>
  <c r="I12" i="359"/>
  <c r="J12" i="359"/>
  <c r="G12" i="359"/>
  <c r="J11" i="359"/>
  <c r="I11" i="359"/>
  <c r="F11" i="359"/>
  <c r="I9" i="359"/>
  <c r="J9" i="359"/>
  <c r="G9" i="359"/>
  <c r="F9" i="359"/>
  <c r="G8" i="359"/>
  <c r="B4" i="359"/>
  <c r="F54" i="358"/>
  <c r="F41" i="358"/>
  <c r="F20" i="358"/>
  <c r="B4" i="358"/>
  <c r="G100" i="357"/>
  <c r="J97" i="357"/>
  <c r="G97" i="357"/>
  <c r="J94" i="357"/>
  <c r="I94" i="357"/>
  <c r="G94" i="357"/>
  <c r="F94" i="357"/>
  <c r="F54" i="357"/>
  <c r="F41" i="357"/>
  <c r="F20" i="357"/>
  <c r="G12" i="357"/>
  <c r="I11" i="357"/>
  <c r="G11" i="357"/>
  <c r="J9" i="357"/>
  <c r="I9" i="357"/>
  <c r="G9" i="357"/>
  <c r="F9" i="357"/>
  <c r="J8" i="357"/>
  <c r="G8" i="357"/>
  <c r="F8" i="357"/>
  <c r="B4" i="357"/>
  <c r="I97" i="356"/>
  <c r="J97" i="356"/>
  <c r="G97" i="356"/>
  <c r="G94" i="356"/>
  <c r="F41" i="356"/>
  <c r="F20" i="356"/>
  <c r="J12" i="356"/>
  <c r="I12" i="356"/>
  <c r="F12" i="356"/>
  <c r="I11" i="356"/>
  <c r="J11" i="356"/>
  <c r="G11" i="356"/>
  <c r="G9" i="356"/>
  <c r="I8" i="356"/>
  <c r="J8" i="356"/>
  <c r="G8" i="356"/>
  <c r="B4" i="356"/>
  <c r="J107" i="355"/>
  <c r="G107" i="355"/>
  <c r="J104" i="355"/>
  <c r="I104" i="355"/>
  <c r="F104" i="355"/>
  <c r="F64" i="355"/>
  <c r="F51" i="355"/>
  <c r="F20" i="355"/>
  <c r="J12" i="355"/>
  <c r="I12" i="355"/>
  <c r="G12" i="355"/>
  <c r="F12" i="355"/>
  <c r="J11" i="355"/>
  <c r="G11" i="355"/>
  <c r="G9" i="355"/>
  <c r="I8" i="355"/>
  <c r="G8" i="355"/>
  <c r="B4" i="355"/>
  <c r="F54" i="354"/>
  <c r="F41" i="354"/>
  <c r="F20" i="354"/>
  <c r="J12" i="354"/>
  <c r="I12" i="354"/>
  <c r="F12" i="354"/>
  <c r="I11" i="354"/>
  <c r="J11" i="354"/>
  <c r="G11" i="354"/>
  <c r="G9" i="354"/>
  <c r="I8" i="354"/>
  <c r="J8" i="354"/>
  <c r="G8" i="354"/>
  <c r="B4" i="354"/>
  <c r="G101" i="353"/>
  <c r="J98" i="353"/>
  <c r="G98" i="353"/>
  <c r="J95" i="353"/>
  <c r="I95" i="353"/>
  <c r="G95" i="353"/>
  <c r="F95" i="353"/>
  <c r="F55" i="353"/>
  <c r="F41" i="353"/>
  <c r="F20" i="353"/>
  <c r="I12" i="353"/>
  <c r="G12" i="353"/>
  <c r="J11" i="353"/>
  <c r="I11" i="353"/>
  <c r="F11" i="353"/>
  <c r="J9" i="353"/>
  <c r="G9" i="353"/>
  <c r="F9" i="353"/>
  <c r="G8" i="353"/>
  <c r="B4" i="353"/>
  <c r="J112" i="352"/>
  <c r="I112" i="352"/>
  <c r="G112" i="352"/>
  <c r="F112" i="352"/>
  <c r="I109" i="352"/>
  <c r="G109" i="352"/>
  <c r="F69" i="352"/>
  <c r="F56" i="352"/>
  <c r="F20" i="352"/>
  <c r="J12" i="352"/>
  <c r="I12" i="352"/>
  <c r="G12" i="352"/>
  <c r="F12" i="352"/>
  <c r="J11" i="352"/>
  <c r="G11" i="352"/>
  <c r="G9" i="352"/>
  <c r="J8" i="352"/>
  <c r="I8" i="352"/>
  <c r="G8" i="352"/>
  <c r="F8" i="352"/>
  <c r="B4" i="352"/>
  <c r="J97" i="351"/>
  <c r="G97" i="351"/>
  <c r="J94" i="351"/>
  <c r="I94" i="351"/>
  <c r="G94" i="351"/>
  <c r="F94" i="351"/>
  <c r="F54" i="351"/>
  <c r="F41" i="351"/>
  <c r="F20" i="351"/>
  <c r="G12" i="351"/>
  <c r="I11" i="351"/>
  <c r="G11" i="351"/>
  <c r="J9" i="351"/>
  <c r="I9" i="351"/>
  <c r="F9" i="351"/>
  <c r="J8" i="351"/>
  <c r="G8" i="351"/>
  <c r="F8" i="351"/>
  <c r="B4" i="351"/>
  <c r="J100" i="350"/>
  <c r="I100" i="350"/>
  <c r="F100" i="350"/>
  <c r="I97" i="350"/>
  <c r="J97" i="350"/>
  <c r="G97" i="350"/>
  <c r="G94" i="350"/>
  <c r="F41" i="350"/>
  <c r="F20" i="350"/>
  <c r="J12" i="350"/>
  <c r="G12" i="350"/>
  <c r="F12" i="350"/>
  <c r="I11" i="350"/>
  <c r="J11" i="350"/>
  <c r="G11" i="350"/>
  <c r="J9" i="350"/>
  <c r="J8" i="350"/>
  <c r="I8" i="350"/>
  <c r="G8" i="350"/>
  <c r="F8" i="350"/>
  <c r="B4" i="350"/>
  <c r="I97" i="349"/>
  <c r="J97" i="349"/>
  <c r="G97" i="349"/>
  <c r="J94" i="349"/>
  <c r="G94" i="349"/>
  <c r="F94" i="349"/>
  <c r="F54" i="349"/>
  <c r="F41" i="349"/>
  <c r="F20" i="349"/>
  <c r="J12" i="349"/>
  <c r="I11" i="349"/>
  <c r="J11" i="349"/>
  <c r="G11" i="349"/>
  <c r="J9" i="349"/>
  <c r="G9" i="349"/>
  <c r="F9" i="349"/>
  <c r="I8" i="349"/>
  <c r="J8" i="349"/>
  <c r="G8" i="349"/>
  <c r="B4" i="349"/>
  <c r="F98" i="348"/>
  <c r="F85" i="348"/>
  <c r="F57" i="348"/>
  <c r="I53" i="348"/>
  <c r="G53" i="348"/>
  <c r="J51" i="348"/>
  <c r="I51" i="348"/>
  <c r="G51" i="348"/>
  <c r="F51" i="348"/>
  <c r="F22" i="348"/>
  <c r="I14" i="348"/>
  <c r="G14" i="348"/>
  <c r="J13" i="348"/>
  <c r="I11" i="348"/>
  <c r="G11" i="348"/>
  <c r="J9" i="348"/>
  <c r="I9" i="348"/>
  <c r="G9" i="348"/>
  <c r="F9" i="348"/>
  <c r="B4" i="348"/>
  <c r="F85" i="347"/>
  <c r="F72" i="347"/>
  <c r="F50" i="347" s="1"/>
  <c r="J46" i="347"/>
  <c r="I44" i="347"/>
  <c r="J44" i="347"/>
  <c r="G44" i="347"/>
  <c r="F21" i="347"/>
  <c r="J13" i="347"/>
  <c r="I12" i="347"/>
  <c r="G12" i="347"/>
  <c r="J10" i="347"/>
  <c r="I10" i="347"/>
  <c r="G10" i="347"/>
  <c r="F10" i="347"/>
  <c r="J9" i="347"/>
  <c r="I9" i="347"/>
  <c r="G9" i="347"/>
  <c r="F9" i="347"/>
  <c r="B4" i="347"/>
  <c r="J102" i="346"/>
  <c r="G102" i="346"/>
  <c r="F102" i="346"/>
  <c r="J98" i="346"/>
  <c r="G98" i="346"/>
  <c r="F98" i="346"/>
  <c r="J94" i="346"/>
  <c r="G94" i="346"/>
  <c r="F94" i="346"/>
  <c r="F54" i="346"/>
  <c r="F41" i="346"/>
  <c r="F20" i="346"/>
  <c r="J12" i="346"/>
  <c r="I11" i="346"/>
  <c r="G11" i="346"/>
  <c r="J9" i="346"/>
  <c r="G9" i="346"/>
  <c r="F9" i="346"/>
  <c r="I8" i="346"/>
  <c r="G8" i="346"/>
  <c r="F8" i="346"/>
  <c r="B4" i="346"/>
  <c r="I117" i="345"/>
  <c r="G117" i="345"/>
  <c r="J114" i="345"/>
  <c r="F61" i="345"/>
  <c r="F20" i="345"/>
  <c r="J12" i="345"/>
  <c r="G12" i="345"/>
  <c r="F12" i="345"/>
  <c r="I11" i="345"/>
  <c r="G11" i="345"/>
  <c r="J9" i="345"/>
  <c r="I8" i="345"/>
  <c r="J8" i="345"/>
  <c r="G8" i="345"/>
  <c r="F8" i="345"/>
  <c r="B4" i="345"/>
  <c r="J100" i="344"/>
  <c r="I97" i="344"/>
  <c r="G97" i="344"/>
  <c r="J94" i="344"/>
  <c r="G94" i="344"/>
  <c r="F94" i="344"/>
  <c r="F54" i="344"/>
  <c r="F41" i="344"/>
  <c r="F20" i="344"/>
  <c r="J12" i="344"/>
  <c r="I11" i="344"/>
  <c r="G11" i="344"/>
  <c r="J9" i="344"/>
  <c r="G9" i="344"/>
  <c r="F9" i="344"/>
  <c r="I8" i="344"/>
  <c r="G8" i="344"/>
  <c r="B4" i="344"/>
  <c r="J100" i="343"/>
  <c r="G100" i="343"/>
  <c r="F100" i="343"/>
  <c r="I97" i="343"/>
  <c r="J97" i="343"/>
  <c r="G97" i="343"/>
  <c r="J94" i="343"/>
  <c r="F41" i="343"/>
  <c r="F20" i="343"/>
  <c r="J12" i="343"/>
  <c r="G12" i="343"/>
  <c r="F12" i="343"/>
  <c r="I11" i="343"/>
  <c r="J11" i="343"/>
  <c r="G11" i="343"/>
  <c r="J9" i="343"/>
  <c r="I8" i="343"/>
  <c r="J8" i="343"/>
  <c r="G8" i="343"/>
  <c r="B4" i="343"/>
  <c r="I97" i="342"/>
  <c r="G97" i="342"/>
  <c r="F97" i="342"/>
  <c r="J94" i="342"/>
  <c r="I94" i="342"/>
  <c r="G94" i="342"/>
  <c r="F94" i="342"/>
  <c r="F54" i="342"/>
  <c r="F41" i="342"/>
  <c r="F20" i="342"/>
  <c r="J12" i="342"/>
  <c r="I11" i="342"/>
  <c r="G11" i="342"/>
  <c r="J9" i="342"/>
  <c r="I9" i="342"/>
  <c r="G9" i="342"/>
  <c r="F9" i="342"/>
  <c r="J8" i="342"/>
  <c r="I8" i="342"/>
  <c r="G8" i="342"/>
  <c r="F8" i="342"/>
  <c r="B4" i="342"/>
  <c r="I97" i="341"/>
  <c r="J97" i="341"/>
  <c r="G97" i="341"/>
  <c r="F97" i="341"/>
  <c r="J94" i="341"/>
  <c r="F41" i="341"/>
  <c r="F20" i="341"/>
  <c r="J12" i="341"/>
  <c r="G12" i="341"/>
  <c r="F12" i="341"/>
  <c r="I11" i="341"/>
  <c r="J11" i="341"/>
  <c r="G11" i="341"/>
  <c r="F11" i="341"/>
  <c r="J9" i="341"/>
  <c r="I8" i="341"/>
  <c r="G8" i="341"/>
  <c r="F8" i="341"/>
  <c r="B4" i="341"/>
  <c r="F148" i="340"/>
  <c r="F130" i="340"/>
  <c r="F79" i="340"/>
  <c r="J75" i="340"/>
  <c r="I75" i="340"/>
  <c r="G75" i="340"/>
  <c r="F75" i="340"/>
  <c r="I73" i="340"/>
  <c r="G73" i="340"/>
  <c r="F21" i="340"/>
  <c r="I13" i="340"/>
  <c r="J13" i="340"/>
  <c r="G13" i="340"/>
  <c r="F13" i="340"/>
  <c r="J12" i="340"/>
  <c r="I10" i="340"/>
  <c r="J10" i="340"/>
  <c r="G10" i="340"/>
  <c r="J8" i="340"/>
  <c r="G8" i="340"/>
  <c r="F8" i="340"/>
  <c r="B4" i="340"/>
  <c r="F54" i="339"/>
  <c r="F41" i="339"/>
  <c r="F20" i="339"/>
  <c r="B4" i="339"/>
  <c r="J100" i="338"/>
  <c r="G100" i="338"/>
  <c r="F100" i="338"/>
  <c r="I97" i="338"/>
  <c r="G97" i="338"/>
  <c r="F57" i="338"/>
  <c r="F44" i="338"/>
  <c r="F23" i="338"/>
  <c r="I12" i="338"/>
  <c r="G12" i="338"/>
  <c r="F12" i="338"/>
  <c r="J11" i="338"/>
  <c r="G11" i="338"/>
  <c r="F11" i="338"/>
  <c r="I9" i="338"/>
  <c r="G9" i="338"/>
  <c r="F9" i="338"/>
  <c r="J8" i="338"/>
  <c r="B4" i="338"/>
  <c r="J97" i="337"/>
  <c r="G97" i="337"/>
  <c r="F97" i="337"/>
  <c r="I94" i="337"/>
  <c r="G94" i="337"/>
  <c r="F54" i="337"/>
  <c r="F41" i="337"/>
  <c r="F20" i="337"/>
  <c r="I12" i="337"/>
  <c r="G12" i="337"/>
  <c r="J11" i="337"/>
  <c r="J9" i="337"/>
  <c r="I9" i="337"/>
  <c r="G9" i="337"/>
  <c r="F9" i="337"/>
  <c r="J8" i="337"/>
  <c r="I8" i="337"/>
  <c r="G8" i="337"/>
  <c r="F8" i="337"/>
  <c r="B4" i="337"/>
  <c r="F143" i="336"/>
  <c r="F130" i="336"/>
  <c r="F79" i="336"/>
  <c r="I75" i="336"/>
  <c r="J75" i="336"/>
  <c r="G75" i="336"/>
  <c r="J73" i="336"/>
  <c r="G73" i="336"/>
  <c r="F73" i="336"/>
  <c r="F21" i="336"/>
  <c r="J13" i="336"/>
  <c r="G13" i="336"/>
  <c r="F13" i="336"/>
  <c r="I12" i="336"/>
  <c r="J12" i="336"/>
  <c r="G12" i="336"/>
  <c r="J10" i="336"/>
  <c r="I9" i="336"/>
  <c r="J9" i="336"/>
  <c r="G9" i="336"/>
  <c r="F9" i="336"/>
  <c r="B4" i="336"/>
  <c r="J100" i="335"/>
  <c r="I100" i="335"/>
  <c r="G100" i="335"/>
  <c r="F100" i="335"/>
  <c r="J97" i="335"/>
  <c r="G97" i="335"/>
  <c r="F97" i="335"/>
  <c r="F57" i="335"/>
  <c r="F44" i="335"/>
  <c r="F23" i="335"/>
  <c r="J12" i="335"/>
  <c r="G12" i="335"/>
  <c r="F12" i="335"/>
  <c r="I11" i="335"/>
  <c r="G11" i="335"/>
  <c r="I8" i="335"/>
  <c r="G8" i="335"/>
  <c r="B4" i="335"/>
  <c r="J107" i="334"/>
  <c r="I107" i="334"/>
  <c r="G107" i="334"/>
  <c r="F107" i="334"/>
  <c r="I104" i="334"/>
  <c r="G104" i="334"/>
  <c r="F64" i="334"/>
  <c r="F51" i="334"/>
  <c r="F20" i="334"/>
  <c r="J12" i="334"/>
  <c r="I12" i="334"/>
  <c r="G12" i="334"/>
  <c r="F12" i="334"/>
  <c r="J11" i="334"/>
  <c r="I11" i="334"/>
  <c r="G11" i="334"/>
  <c r="F11" i="334"/>
  <c r="I9" i="334"/>
  <c r="G9" i="334"/>
  <c r="J8" i="334"/>
  <c r="B4" i="334"/>
  <c r="J100" i="333"/>
  <c r="I100" i="333"/>
  <c r="G100" i="333"/>
  <c r="F100" i="333"/>
  <c r="J97" i="333"/>
  <c r="I97" i="333"/>
  <c r="G97" i="333"/>
  <c r="F97" i="333"/>
  <c r="F57" i="333"/>
  <c r="F44" i="333"/>
  <c r="F23" i="333"/>
  <c r="J12" i="333"/>
  <c r="I12" i="333"/>
  <c r="G12" i="333"/>
  <c r="F12" i="333"/>
  <c r="J11" i="333"/>
  <c r="I11" i="333"/>
  <c r="G11" i="333"/>
  <c r="F11" i="333"/>
  <c r="I9" i="333"/>
  <c r="G9" i="333"/>
  <c r="J8" i="333"/>
  <c r="B4" i="333"/>
  <c r="F83" i="332"/>
  <c r="F70" i="332"/>
  <c r="F49" i="332"/>
  <c r="I45" i="332"/>
  <c r="G45" i="332"/>
  <c r="J43" i="332"/>
  <c r="I43" i="332"/>
  <c r="G43" i="332"/>
  <c r="F43" i="332"/>
  <c r="F21" i="332"/>
  <c r="J13" i="332"/>
  <c r="I12" i="332"/>
  <c r="G12" i="332"/>
  <c r="J10" i="332"/>
  <c r="I10" i="332"/>
  <c r="G10" i="332"/>
  <c r="F10" i="332"/>
  <c r="J9" i="332"/>
  <c r="I9" i="332"/>
  <c r="G9" i="332"/>
  <c r="F9" i="332"/>
  <c r="B4" i="332"/>
  <c r="I107" i="331"/>
  <c r="J107" i="331"/>
  <c r="G107" i="331"/>
  <c r="J104" i="331"/>
  <c r="F51" i="331"/>
  <c r="F20" i="331"/>
  <c r="J12" i="331"/>
  <c r="I11" i="331"/>
  <c r="J11" i="331"/>
  <c r="G11" i="331"/>
  <c r="F11" i="331"/>
  <c r="J9" i="331"/>
  <c r="G9" i="331"/>
  <c r="F9" i="331"/>
  <c r="I8" i="331"/>
  <c r="J8" i="331"/>
  <c r="G8" i="331"/>
  <c r="B4" i="331"/>
  <c r="J100" i="330"/>
  <c r="G100" i="330"/>
  <c r="F100" i="330"/>
  <c r="J97" i="330"/>
  <c r="I97" i="330"/>
  <c r="G97" i="330"/>
  <c r="F97" i="330"/>
  <c r="J94" i="330"/>
  <c r="F41" i="330"/>
  <c r="F20" i="330"/>
  <c r="J12" i="330"/>
  <c r="G12" i="330"/>
  <c r="F12" i="330"/>
  <c r="I11" i="330"/>
  <c r="J11" i="330"/>
  <c r="G11" i="330"/>
  <c r="J9" i="330"/>
  <c r="I8" i="330"/>
  <c r="J8" i="330"/>
  <c r="G8" i="330"/>
  <c r="F8" i="330"/>
  <c r="B4" i="330"/>
  <c r="I97" i="329"/>
  <c r="G97" i="329"/>
  <c r="F97" i="329"/>
  <c r="J94" i="329"/>
  <c r="G94" i="329"/>
  <c r="F94" i="329"/>
  <c r="F54" i="329"/>
  <c r="F41" i="329"/>
  <c r="F20" i="329"/>
  <c r="J12" i="329"/>
  <c r="I11" i="329"/>
  <c r="G11" i="329"/>
  <c r="J9" i="329"/>
  <c r="G9" i="329"/>
  <c r="F9" i="329"/>
  <c r="I8" i="329"/>
  <c r="G8" i="329"/>
  <c r="F8" i="329"/>
  <c r="B4" i="329"/>
  <c r="F103" i="328"/>
  <c r="F90" i="328"/>
  <c r="F59" i="328"/>
  <c r="J55" i="328"/>
  <c r="G55" i="328"/>
  <c r="F55" i="328"/>
  <c r="I53" i="328"/>
  <c r="G53" i="328"/>
  <c r="F21" i="328"/>
  <c r="I13" i="328"/>
  <c r="J13" i="328"/>
  <c r="G13" i="328"/>
  <c r="J12" i="328"/>
  <c r="I10" i="328"/>
  <c r="J10" i="328"/>
  <c r="G10" i="328"/>
  <c r="J9" i="328"/>
  <c r="G9" i="328"/>
  <c r="F9" i="328"/>
  <c r="B4" i="328"/>
  <c r="I102" i="327"/>
  <c r="G102" i="327"/>
  <c r="I98" i="327"/>
  <c r="G98" i="327"/>
  <c r="I94" i="327"/>
  <c r="G94" i="327"/>
  <c r="F54" i="327"/>
  <c r="F41" i="327"/>
  <c r="F20" i="327"/>
  <c r="I12" i="327"/>
  <c r="G12" i="327"/>
  <c r="J11" i="327"/>
  <c r="J9" i="327"/>
  <c r="I9" i="327"/>
  <c r="G9" i="327"/>
  <c r="F9" i="327"/>
  <c r="J8" i="327"/>
  <c r="G8" i="327"/>
  <c r="F8" i="327"/>
  <c r="B4" i="327"/>
  <c r="I100" i="326"/>
  <c r="G100" i="326"/>
  <c r="J97" i="326"/>
  <c r="I94" i="326"/>
  <c r="G94" i="326"/>
  <c r="F94" i="326"/>
  <c r="F54" i="326"/>
  <c r="F41" i="326"/>
  <c r="F20" i="326"/>
  <c r="I12" i="326"/>
  <c r="G12" i="326"/>
  <c r="J11" i="326"/>
  <c r="I11" i="326"/>
  <c r="G11" i="326"/>
  <c r="F11" i="326"/>
  <c r="J9" i="326"/>
  <c r="I9" i="326"/>
  <c r="G9" i="326"/>
  <c r="F9" i="326"/>
  <c r="J8" i="326"/>
  <c r="B4" i="326"/>
  <c r="J97" i="325"/>
  <c r="I97" i="325"/>
  <c r="G97" i="325"/>
  <c r="F97" i="325"/>
  <c r="I94" i="325"/>
  <c r="G94" i="325"/>
  <c r="F54" i="325"/>
  <c r="F41" i="325"/>
  <c r="F20" i="325"/>
  <c r="I12" i="325"/>
  <c r="G12" i="325"/>
  <c r="J11" i="325"/>
  <c r="I9" i="325"/>
  <c r="G9" i="325"/>
  <c r="F9" i="325"/>
  <c r="J8" i="325"/>
  <c r="I8" i="325"/>
  <c r="G8" i="325"/>
  <c r="F8" i="325"/>
  <c r="B4" i="325"/>
  <c r="I100" i="324"/>
  <c r="G100" i="324"/>
  <c r="J97" i="324"/>
  <c r="J94" i="324"/>
  <c r="I94" i="324"/>
  <c r="G94" i="324"/>
  <c r="F94" i="324"/>
  <c r="F54" i="324"/>
  <c r="F41" i="324"/>
  <c r="F20" i="324"/>
  <c r="I12" i="324"/>
  <c r="G12" i="324"/>
  <c r="J11" i="324"/>
  <c r="G11" i="324"/>
  <c r="F11" i="324"/>
  <c r="J9" i="324"/>
  <c r="I9" i="324"/>
  <c r="G9" i="324"/>
  <c r="F9" i="324"/>
  <c r="J8" i="324"/>
  <c r="B4" i="324"/>
  <c r="I100" i="323"/>
  <c r="G100" i="323"/>
  <c r="J97" i="323"/>
  <c r="I97" i="323"/>
  <c r="G97" i="323"/>
  <c r="F97" i="323"/>
  <c r="J94" i="323"/>
  <c r="I94" i="323"/>
  <c r="G94" i="323"/>
  <c r="F94" i="323"/>
  <c r="F54" i="323"/>
  <c r="F41" i="323"/>
  <c r="F20" i="323"/>
  <c r="I12" i="323"/>
  <c r="G12" i="323"/>
  <c r="J11" i="323"/>
  <c r="J9" i="323"/>
  <c r="I9" i="323"/>
  <c r="G9" i="323"/>
  <c r="F9" i="323"/>
  <c r="J8" i="323"/>
  <c r="I8" i="323"/>
  <c r="G8" i="323"/>
  <c r="F8" i="323"/>
  <c r="B4" i="323"/>
  <c r="J96" i="322"/>
  <c r="I93" i="322"/>
  <c r="G93" i="322"/>
  <c r="F53" i="322"/>
  <c r="F40" i="322"/>
  <c r="F20" i="322"/>
  <c r="J12" i="322"/>
  <c r="I11" i="322"/>
  <c r="G11" i="322"/>
  <c r="J9" i="322"/>
  <c r="I9" i="322"/>
  <c r="G9" i="322"/>
  <c r="F9" i="322"/>
  <c r="J8" i="322"/>
  <c r="I8" i="322"/>
  <c r="G8" i="322"/>
  <c r="F8" i="322"/>
  <c r="B4" i="322"/>
  <c r="J96" i="321"/>
  <c r="I93" i="321"/>
  <c r="G93" i="321"/>
  <c r="F54" i="321"/>
  <c r="F41" i="321"/>
  <c r="F20" i="321"/>
  <c r="J12" i="321"/>
  <c r="I11" i="321"/>
  <c r="G11" i="321"/>
  <c r="J9" i="321"/>
  <c r="G9" i="321"/>
  <c r="F9" i="321"/>
  <c r="J8" i="321"/>
  <c r="I8" i="321"/>
  <c r="G8" i="321"/>
  <c r="F8" i="321"/>
  <c r="B4" i="321"/>
  <c r="I96" i="320"/>
  <c r="J96" i="320"/>
  <c r="G96" i="320"/>
  <c r="J93" i="320"/>
  <c r="F53" i="320"/>
  <c r="F40" i="320"/>
  <c r="F19" i="320"/>
  <c r="J14" i="320"/>
  <c r="I13" i="320"/>
  <c r="J13" i="320"/>
  <c r="G13" i="320"/>
  <c r="F13" i="320"/>
  <c r="J11" i="320"/>
  <c r="G11" i="320"/>
  <c r="F11" i="320"/>
  <c r="I10" i="320"/>
  <c r="J10" i="320"/>
  <c r="G10" i="320"/>
  <c r="J8" i="320"/>
  <c r="I7" i="320"/>
  <c r="J7" i="320"/>
  <c r="G7" i="320"/>
  <c r="B4" i="320"/>
  <c r="J97" i="319"/>
  <c r="I97" i="319"/>
  <c r="G97" i="319"/>
  <c r="F97" i="319"/>
  <c r="J94" i="319"/>
  <c r="G94" i="319"/>
  <c r="F94" i="319"/>
  <c r="F54" i="319"/>
  <c r="F41" i="319"/>
  <c r="F20" i="319"/>
  <c r="J12" i="319"/>
  <c r="I11" i="319"/>
  <c r="G11" i="319"/>
  <c r="J9" i="319"/>
  <c r="G9" i="319"/>
  <c r="F9" i="319"/>
  <c r="J8" i="319"/>
  <c r="I8" i="319"/>
  <c r="G8" i="319"/>
  <c r="F8" i="319"/>
  <c r="B4" i="319"/>
  <c r="J100" i="318"/>
  <c r="G100" i="318"/>
  <c r="F100" i="318"/>
  <c r="I97" i="318"/>
  <c r="J97" i="318"/>
  <c r="G97" i="318"/>
  <c r="J94" i="318"/>
  <c r="F41" i="318"/>
  <c r="F20" i="318"/>
  <c r="J12" i="318"/>
  <c r="G12" i="318"/>
  <c r="F12" i="318"/>
  <c r="I11" i="318"/>
  <c r="J11" i="318"/>
  <c r="G11" i="318"/>
  <c r="J9" i="318"/>
  <c r="I8" i="318"/>
  <c r="J8" i="318"/>
  <c r="G8" i="318"/>
  <c r="F8" i="318"/>
  <c r="B4" i="318"/>
  <c r="J100" i="317"/>
  <c r="I97" i="317"/>
  <c r="G97" i="317"/>
  <c r="J94" i="317"/>
  <c r="I94" i="317"/>
  <c r="G94" i="317"/>
  <c r="F94" i="317"/>
  <c r="F54" i="317"/>
  <c r="F41" i="317"/>
  <c r="F20" i="317"/>
  <c r="J12" i="317"/>
  <c r="I11" i="317"/>
  <c r="G11" i="317"/>
  <c r="J9" i="317"/>
  <c r="I9" i="317"/>
  <c r="G9" i="317"/>
  <c r="F9" i="317"/>
  <c r="I8" i="317"/>
  <c r="G8" i="317"/>
  <c r="F8" i="317"/>
  <c r="B4" i="317"/>
  <c r="J102" i="316"/>
  <c r="G102" i="316"/>
  <c r="F102" i="316"/>
  <c r="J98" i="316"/>
  <c r="G98" i="316"/>
  <c r="F98" i="316"/>
  <c r="J94" i="316"/>
  <c r="G94" i="316"/>
  <c r="F94" i="316"/>
  <c r="F54" i="316"/>
  <c r="F41" i="316"/>
  <c r="F20" i="316"/>
  <c r="J12" i="316"/>
  <c r="I11" i="316"/>
  <c r="G11" i="316"/>
  <c r="J9" i="316"/>
  <c r="I9" i="316"/>
  <c r="G9" i="316"/>
  <c r="F9" i="316"/>
  <c r="I8" i="316"/>
  <c r="G8" i="316"/>
  <c r="F8" i="316"/>
  <c r="B4" i="316"/>
  <c r="F243" i="315"/>
  <c r="F230" i="315"/>
  <c r="F129" i="315"/>
  <c r="J125" i="315"/>
  <c r="I123" i="315"/>
  <c r="G123" i="315"/>
  <c r="F21" i="315"/>
  <c r="I13" i="315"/>
  <c r="G13" i="315"/>
  <c r="J12" i="315"/>
  <c r="I10" i="315"/>
  <c r="G10" i="315"/>
  <c r="J9" i="315"/>
  <c r="I9" i="315"/>
  <c r="G9" i="315"/>
  <c r="F9" i="315"/>
  <c r="B4" i="315"/>
  <c r="J127" i="314"/>
  <c r="I124" i="314"/>
  <c r="G124" i="314"/>
  <c r="F84" i="314"/>
  <c r="F71" i="314"/>
  <c r="F20" i="314"/>
  <c r="J12" i="314"/>
  <c r="I12" i="314"/>
  <c r="G12" i="314"/>
  <c r="F12" i="314"/>
  <c r="J11" i="314"/>
  <c r="I9" i="314"/>
  <c r="G9" i="314"/>
  <c r="J8" i="314"/>
  <c r="G8" i="314"/>
  <c r="F8" i="314"/>
  <c r="B4" i="314"/>
  <c r="I100" i="313"/>
  <c r="G100" i="313"/>
  <c r="J97" i="313"/>
  <c r="J94" i="313"/>
  <c r="I94" i="313"/>
  <c r="G94" i="313"/>
  <c r="F94" i="313"/>
  <c r="F54" i="313"/>
  <c r="F41" i="313"/>
  <c r="F20" i="313"/>
  <c r="I12" i="313"/>
  <c r="J12" i="313"/>
  <c r="G12" i="313"/>
  <c r="J11" i="313"/>
  <c r="G11" i="313"/>
  <c r="F11" i="313"/>
  <c r="I9" i="313"/>
  <c r="J9" i="313"/>
  <c r="G9" i="313"/>
  <c r="F9" i="313"/>
  <c r="J8" i="313"/>
  <c r="B4" i="313"/>
  <c r="J97" i="312"/>
  <c r="G97" i="312"/>
  <c r="F97" i="312"/>
  <c r="I94" i="312"/>
  <c r="G94" i="312"/>
  <c r="F54" i="312"/>
  <c r="F41" i="312"/>
  <c r="F20" i="312"/>
  <c r="I12" i="312"/>
  <c r="G12" i="312"/>
  <c r="J11" i="312"/>
  <c r="J9" i="312"/>
  <c r="I9" i="312"/>
  <c r="G9" i="312"/>
  <c r="F9" i="312"/>
  <c r="J8" i="312"/>
  <c r="I8" i="312"/>
  <c r="G8" i="312"/>
  <c r="F8" i="312"/>
  <c r="B4" i="312"/>
  <c r="I99" i="311"/>
  <c r="G99" i="311"/>
  <c r="J96" i="311"/>
  <c r="G96" i="311"/>
  <c r="F96" i="311"/>
  <c r="F57" i="311"/>
  <c r="F44" i="311"/>
  <c r="F23" i="311"/>
  <c r="I12" i="311"/>
  <c r="G12" i="311"/>
  <c r="F12" i="311"/>
  <c r="J11" i="311"/>
  <c r="G11" i="311"/>
  <c r="F11" i="311"/>
  <c r="I9" i="311"/>
  <c r="G9" i="311"/>
  <c r="F9" i="311"/>
  <c r="J8" i="311"/>
  <c r="B4" i="311"/>
  <c r="I100" i="310"/>
  <c r="G100" i="310"/>
  <c r="J97" i="310"/>
  <c r="I97" i="310"/>
  <c r="G97" i="310"/>
  <c r="F97" i="310"/>
  <c r="I94" i="310"/>
  <c r="J94" i="310"/>
  <c r="G94" i="310"/>
  <c r="F94" i="310"/>
  <c r="F54" i="310"/>
  <c r="F41" i="310"/>
  <c r="F20" i="310"/>
  <c r="I12" i="310"/>
  <c r="G12" i="310"/>
  <c r="J11" i="310"/>
  <c r="J9" i="310"/>
  <c r="I9" i="310"/>
  <c r="G9" i="310"/>
  <c r="F9" i="310"/>
  <c r="J8" i="310"/>
  <c r="I8" i="310"/>
  <c r="G8" i="310"/>
  <c r="F8" i="310"/>
  <c r="B4" i="310"/>
  <c r="I102" i="309"/>
  <c r="G102" i="309"/>
  <c r="F102" i="309"/>
  <c r="I98" i="309"/>
  <c r="G98" i="309"/>
  <c r="I94" i="309"/>
  <c r="G94" i="309"/>
  <c r="F54" i="309"/>
  <c r="F41" i="309"/>
  <c r="F20" i="309"/>
  <c r="I12" i="309"/>
  <c r="I11" i="309"/>
  <c r="J11" i="309"/>
  <c r="J9" i="309"/>
  <c r="I9" i="309"/>
  <c r="G9" i="309"/>
  <c r="F9" i="309"/>
  <c r="J8" i="309"/>
  <c r="I8" i="309"/>
  <c r="G8" i="309"/>
  <c r="F8" i="309"/>
  <c r="B4" i="309"/>
  <c r="I97" i="308"/>
  <c r="J97" i="308"/>
  <c r="I94" i="308"/>
  <c r="F54" i="308"/>
  <c r="F41" i="308"/>
  <c r="F20" i="308"/>
  <c r="G12" i="308"/>
  <c r="I11" i="308"/>
  <c r="G11" i="308"/>
  <c r="J9" i="308"/>
  <c r="I9" i="308"/>
  <c r="F9" i="308"/>
  <c r="J8" i="308"/>
  <c r="I8" i="308"/>
  <c r="G8" i="308"/>
  <c r="F8" i="308"/>
  <c r="B4" i="308"/>
  <c r="F54" i="307"/>
  <c r="F41" i="307"/>
  <c r="F20" i="307"/>
  <c r="B4" i="307"/>
  <c r="G100" i="306"/>
  <c r="J97" i="306"/>
  <c r="G97" i="306"/>
  <c r="J94" i="306"/>
  <c r="I94" i="306"/>
  <c r="G94" i="306"/>
  <c r="F94" i="306"/>
  <c r="F54" i="306"/>
  <c r="F41" i="306"/>
  <c r="F20" i="306"/>
  <c r="I11" i="306"/>
  <c r="G11" i="306"/>
  <c r="J9" i="306"/>
  <c r="G9" i="306"/>
  <c r="J8" i="306"/>
  <c r="I8" i="306"/>
  <c r="F8" i="306"/>
  <c r="B4" i="306"/>
  <c r="F83" i="305"/>
  <c r="F70" i="305"/>
  <c r="F49" i="305"/>
  <c r="I45" i="305"/>
  <c r="J45" i="305"/>
  <c r="G45" i="305"/>
  <c r="G43" i="305"/>
  <c r="F21" i="305"/>
  <c r="J13" i="305"/>
  <c r="I13" i="305"/>
  <c r="F13" i="305"/>
  <c r="I12" i="305"/>
  <c r="J12" i="305"/>
  <c r="G12" i="305"/>
  <c r="G10" i="305"/>
  <c r="J9" i="305"/>
  <c r="I9" i="305"/>
  <c r="G9" i="305"/>
  <c r="F9" i="305"/>
  <c r="B4" i="305"/>
  <c r="G100" i="304"/>
  <c r="I97" i="304"/>
  <c r="J97" i="304"/>
  <c r="G97" i="304"/>
  <c r="J94" i="304"/>
  <c r="I94" i="304"/>
  <c r="F94" i="304"/>
  <c r="F54" i="304"/>
  <c r="F41" i="304"/>
  <c r="F20" i="304"/>
  <c r="G12" i="304"/>
  <c r="I11" i="304"/>
  <c r="J11" i="304"/>
  <c r="G11" i="304"/>
  <c r="J9" i="304"/>
  <c r="I9" i="304"/>
  <c r="F9" i="304"/>
  <c r="I8" i="304"/>
  <c r="J8" i="304"/>
  <c r="G8" i="304"/>
  <c r="B4" i="304"/>
  <c r="J130" i="303"/>
  <c r="I130" i="303"/>
  <c r="F130" i="303"/>
  <c r="I127" i="303"/>
  <c r="J127" i="303"/>
  <c r="G127" i="303"/>
  <c r="F127" i="303"/>
  <c r="G124" i="303"/>
  <c r="F71" i="303"/>
  <c r="F20" i="303"/>
  <c r="G12" i="303"/>
  <c r="I11" i="303"/>
  <c r="J11" i="303"/>
  <c r="G11" i="303"/>
  <c r="J9" i="303"/>
  <c r="I9" i="303"/>
  <c r="F9" i="303"/>
  <c r="I8" i="303"/>
  <c r="J8" i="303"/>
  <c r="G8" i="303"/>
  <c r="F8" i="303"/>
  <c r="B4" i="303"/>
  <c r="F83" i="302"/>
  <c r="F70" i="302"/>
  <c r="F49" i="302"/>
  <c r="J45" i="302"/>
  <c r="I45" i="302"/>
  <c r="F45" i="302"/>
  <c r="I43" i="302"/>
  <c r="J43" i="302"/>
  <c r="G43" i="302"/>
  <c r="F21" i="302"/>
  <c r="I13" i="302"/>
  <c r="J13" i="302"/>
  <c r="G13" i="302"/>
  <c r="J12" i="302"/>
  <c r="I12" i="302"/>
  <c r="F12" i="302"/>
  <c r="I10" i="302"/>
  <c r="J10" i="302"/>
  <c r="G10" i="302"/>
  <c r="G9" i="302"/>
  <c r="B4" i="302"/>
  <c r="I100" i="301"/>
  <c r="J100" i="301"/>
  <c r="G100" i="301"/>
  <c r="J97" i="301"/>
  <c r="I97" i="301"/>
  <c r="F97" i="301"/>
  <c r="J94" i="301"/>
  <c r="I94" i="301"/>
  <c r="G94" i="301"/>
  <c r="F94" i="301"/>
  <c r="F54" i="301"/>
  <c r="F41" i="301"/>
  <c r="F20" i="301"/>
  <c r="I12" i="301"/>
  <c r="J12" i="301"/>
  <c r="G12" i="301"/>
  <c r="G11" i="301"/>
  <c r="I9" i="301"/>
  <c r="J9" i="301"/>
  <c r="G9" i="301"/>
  <c r="F9" i="301"/>
  <c r="J8" i="301"/>
  <c r="I8" i="301"/>
  <c r="F8" i="301"/>
  <c r="B4" i="301"/>
  <c r="I102" i="300"/>
  <c r="J102" i="300"/>
  <c r="G102" i="300"/>
  <c r="I98" i="300"/>
  <c r="J98" i="300"/>
  <c r="G98" i="300"/>
  <c r="I94" i="300"/>
  <c r="J94" i="300"/>
  <c r="G94" i="300"/>
  <c r="F54" i="300"/>
  <c r="F41" i="300"/>
  <c r="F20" i="300"/>
  <c r="I12" i="300"/>
  <c r="J12" i="300"/>
  <c r="G12" i="300"/>
  <c r="G11" i="300"/>
  <c r="I9" i="300"/>
  <c r="J9" i="300"/>
  <c r="G9" i="300"/>
  <c r="F9" i="300"/>
  <c r="J8" i="300"/>
  <c r="I8" i="300"/>
  <c r="F8" i="300"/>
  <c r="B4" i="300"/>
  <c r="F125" i="299"/>
  <c r="F112" i="299"/>
  <c r="J68" i="299"/>
  <c r="I68" i="299"/>
  <c r="F68" i="299"/>
  <c r="I66" i="299"/>
  <c r="J66" i="299"/>
  <c r="G66" i="299"/>
  <c r="F24" i="299"/>
  <c r="I15" i="299"/>
  <c r="J15" i="299"/>
  <c r="G15" i="299"/>
  <c r="J13" i="299"/>
  <c r="I13" i="299"/>
  <c r="F13" i="299"/>
  <c r="I11" i="299"/>
  <c r="J11" i="299"/>
  <c r="G11" i="299"/>
  <c r="F11" i="299"/>
  <c r="G9" i="299"/>
  <c r="B4" i="299"/>
  <c r="I99" i="298"/>
  <c r="J99" i="298"/>
  <c r="G99" i="298"/>
  <c r="J96" i="298"/>
  <c r="I96" i="298"/>
  <c r="F96" i="298"/>
  <c r="J93" i="298"/>
  <c r="I93" i="298"/>
  <c r="G93" i="298"/>
  <c r="F93" i="298"/>
  <c r="F53" i="298"/>
  <c r="F40" i="298"/>
  <c r="F20" i="298"/>
  <c r="J12" i="298"/>
  <c r="I12" i="298"/>
  <c r="G12" i="298"/>
  <c r="F12" i="298"/>
  <c r="J11" i="298"/>
  <c r="G11" i="298"/>
  <c r="G9" i="298"/>
  <c r="J8" i="298"/>
  <c r="I8" i="298"/>
  <c r="G8" i="298"/>
  <c r="F8" i="298"/>
  <c r="B4" i="298"/>
  <c r="J97" i="297"/>
  <c r="I97" i="297"/>
  <c r="G97" i="297"/>
  <c r="F97" i="297"/>
  <c r="J94" i="297"/>
  <c r="I94" i="297"/>
  <c r="F94" i="297"/>
  <c r="F54" i="297"/>
  <c r="F41" i="297"/>
  <c r="F20" i="297"/>
  <c r="G12" i="297"/>
  <c r="I11" i="297"/>
  <c r="G11" i="297"/>
  <c r="J9" i="297"/>
  <c r="I9" i="297"/>
  <c r="G9" i="297"/>
  <c r="F9" i="297"/>
  <c r="J8" i="297"/>
  <c r="I8" i="297"/>
  <c r="G8" i="297"/>
  <c r="F8" i="297"/>
  <c r="B4" i="297"/>
  <c r="I97" i="296"/>
  <c r="G97" i="296"/>
  <c r="G94" i="296"/>
  <c r="F41" i="296"/>
  <c r="F20" i="296"/>
  <c r="J12" i="296"/>
  <c r="I12" i="296"/>
  <c r="F12" i="296"/>
  <c r="I11" i="296"/>
  <c r="J11" i="296"/>
  <c r="G11" i="296"/>
  <c r="G9" i="296"/>
  <c r="I8" i="296"/>
  <c r="J8" i="296"/>
  <c r="G8" i="296"/>
  <c r="B4" i="296"/>
  <c r="J97" i="295"/>
  <c r="G97" i="295"/>
  <c r="F97" i="295"/>
  <c r="J94" i="295"/>
  <c r="I94" i="295"/>
  <c r="F94" i="295"/>
  <c r="F54" i="295"/>
  <c r="F41" i="295"/>
  <c r="F20" i="295"/>
  <c r="G12" i="295"/>
  <c r="I11" i="295"/>
  <c r="G11" i="295"/>
  <c r="J9" i="295"/>
  <c r="I9" i="295"/>
  <c r="G9" i="295"/>
  <c r="F9" i="295"/>
  <c r="J8" i="295"/>
  <c r="G8" i="295"/>
  <c r="F8" i="295"/>
  <c r="B4" i="295"/>
  <c r="J100" i="294"/>
  <c r="I100" i="294"/>
  <c r="F100" i="294"/>
  <c r="I97" i="294"/>
  <c r="G97" i="294"/>
  <c r="G94" i="294"/>
  <c r="F41" i="294"/>
  <c r="F20" i="294"/>
  <c r="J12" i="294"/>
  <c r="I12" i="294"/>
  <c r="F12" i="294"/>
  <c r="I11" i="294"/>
  <c r="J11" i="294"/>
  <c r="G11" i="294"/>
  <c r="G9" i="294"/>
  <c r="I8" i="294"/>
  <c r="J8" i="294"/>
  <c r="G8" i="294"/>
  <c r="B4" i="294"/>
  <c r="J97" i="293"/>
  <c r="G97" i="293"/>
  <c r="J94" i="293"/>
  <c r="I94" i="293"/>
  <c r="F94" i="293"/>
  <c r="F54" i="293"/>
  <c r="F41" i="293"/>
  <c r="F20" i="293"/>
  <c r="G12" i="293"/>
  <c r="I11" i="293"/>
  <c r="G11" i="293"/>
  <c r="J9" i="293"/>
  <c r="I9" i="293"/>
  <c r="G9" i="293"/>
  <c r="F9" i="293"/>
  <c r="J8" i="293"/>
  <c r="I8" i="293"/>
  <c r="G8" i="293"/>
  <c r="F8" i="293"/>
  <c r="B4" i="293"/>
  <c r="J100" i="292"/>
  <c r="I100" i="292"/>
  <c r="F100" i="292"/>
  <c r="I97" i="292"/>
  <c r="G97" i="292"/>
  <c r="G94" i="292"/>
  <c r="F41" i="292"/>
  <c r="F20" i="292"/>
  <c r="J12" i="292"/>
  <c r="I12" i="292"/>
  <c r="F12" i="292"/>
  <c r="I11" i="292"/>
  <c r="J11" i="292"/>
  <c r="G11" i="292"/>
  <c r="G9" i="292"/>
  <c r="J8" i="292"/>
  <c r="I8" i="292"/>
  <c r="G8" i="292"/>
  <c r="F8" i="292"/>
  <c r="B4" i="292"/>
  <c r="J97" i="291"/>
  <c r="G97" i="291"/>
  <c r="J94" i="291"/>
  <c r="I94" i="291"/>
  <c r="F94" i="291"/>
  <c r="F54" i="291"/>
  <c r="F41" i="291"/>
  <c r="F20" i="291"/>
  <c r="G12" i="291"/>
  <c r="I11" i="291"/>
  <c r="G11" i="291"/>
  <c r="J9" i="291"/>
  <c r="I9" i="291"/>
  <c r="G9" i="291"/>
  <c r="F9" i="291"/>
  <c r="J8" i="291"/>
  <c r="G8" i="291"/>
  <c r="F8" i="291"/>
  <c r="B4" i="291"/>
  <c r="I97" i="290"/>
  <c r="G97" i="290"/>
  <c r="F97" i="290"/>
  <c r="G94" i="290"/>
  <c r="F41" i="290"/>
  <c r="F20" i="290"/>
  <c r="J12" i="290"/>
  <c r="I12" i="290"/>
  <c r="F12" i="290"/>
  <c r="I11" i="290"/>
  <c r="J11" i="290"/>
  <c r="G11" i="290"/>
  <c r="G9" i="290"/>
  <c r="I8" i="290"/>
  <c r="J8" i="290"/>
  <c r="G8" i="290"/>
  <c r="B4" i="290"/>
  <c r="J97" i="289"/>
  <c r="G97" i="289"/>
  <c r="J94" i="289"/>
  <c r="I94" i="289"/>
  <c r="F94" i="289"/>
  <c r="F54" i="289"/>
  <c r="F41" i="289"/>
  <c r="F20" i="289"/>
  <c r="G12" i="289"/>
  <c r="J11" i="289"/>
  <c r="J9" i="289"/>
  <c r="I9" i="289"/>
  <c r="G9" i="289"/>
  <c r="F9" i="289"/>
  <c r="J8" i="289"/>
  <c r="G8" i="289"/>
  <c r="F8" i="289"/>
  <c r="B4" i="289"/>
  <c r="J100" i="288"/>
  <c r="I100" i="288"/>
  <c r="G100" i="288"/>
  <c r="F100" i="288"/>
  <c r="J97" i="288"/>
  <c r="I94" i="288"/>
  <c r="J94" i="288"/>
  <c r="G94" i="288"/>
  <c r="F54" i="288"/>
  <c r="F41" i="288"/>
  <c r="F20" i="288"/>
  <c r="I12" i="288"/>
  <c r="J12" i="288"/>
  <c r="G12" i="288"/>
  <c r="J11" i="288"/>
  <c r="G11" i="288"/>
  <c r="F11" i="288"/>
  <c r="I9" i="288"/>
  <c r="J9" i="288"/>
  <c r="G9" i="288"/>
  <c r="F9" i="288"/>
  <c r="J8" i="288"/>
  <c r="B4" i="288"/>
  <c r="I100" i="287"/>
  <c r="J100" i="287"/>
  <c r="G100" i="287"/>
  <c r="J97" i="287"/>
  <c r="G97" i="287"/>
  <c r="F97" i="287"/>
  <c r="J94" i="287"/>
  <c r="I94" i="287"/>
  <c r="G94" i="287"/>
  <c r="F94" i="287"/>
  <c r="F54" i="287"/>
  <c r="F41" i="287"/>
  <c r="F20" i="287"/>
  <c r="I12" i="287"/>
  <c r="J12" i="287"/>
  <c r="G12" i="287"/>
  <c r="F12" i="287"/>
  <c r="J11" i="287"/>
  <c r="I9" i="287"/>
  <c r="J9" i="287"/>
  <c r="G9" i="287"/>
  <c r="F9" i="287"/>
  <c r="J8" i="287"/>
  <c r="G8" i="287"/>
  <c r="F8" i="287"/>
  <c r="B4" i="287"/>
  <c r="J107" i="286"/>
  <c r="I104" i="286"/>
  <c r="J104" i="286"/>
  <c r="G104" i="286"/>
  <c r="F64" i="286"/>
  <c r="F51" i="286"/>
  <c r="F20" i="286"/>
  <c r="I12" i="286"/>
  <c r="J12" i="286"/>
  <c r="G12" i="286"/>
  <c r="J11" i="286"/>
  <c r="I9" i="286"/>
  <c r="J9" i="286"/>
  <c r="G9" i="286"/>
  <c r="J8" i="286"/>
  <c r="G8" i="286"/>
  <c r="F8" i="286"/>
  <c r="B4" i="286"/>
  <c r="I100" i="285"/>
  <c r="J100" i="285"/>
  <c r="G100" i="285"/>
  <c r="J97" i="285"/>
  <c r="J94" i="285"/>
  <c r="I94" i="285"/>
  <c r="G94" i="285"/>
  <c r="F94" i="285"/>
  <c r="F54" i="285"/>
  <c r="F41" i="285"/>
  <c r="F20" i="285"/>
  <c r="I12" i="285"/>
  <c r="J12" i="285"/>
  <c r="G12" i="285"/>
  <c r="J11" i="285"/>
  <c r="G11" i="285"/>
  <c r="F11" i="285"/>
  <c r="I9" i="285"/>
  <c r="J9" i="285"/>
  <c r="G9" i="285"/>
  <c r="F9" i="285"/>
  <c r="J8" i="285"/>
  <c r="B4" i="285"/>
  <c r="J97" i="284"/>
  <c r="G97" i="284"/>
  <c r="F97" i="284"/>
  <c r="I94" i="284"/>
  <c r="J94" i="284"/>
  <c r="G94" i="284"/>
  <c r="F54" i="284"/>
  <c r="F41" i="284"/>
  <c r="F20" i="284"/>
  <c r="I12" i="284"/>
  <c r="J12" i="284"/>
  <c r="G12" i="284"/>
  <c r="J11" i="284"/>
  <c r="J9" i="284"/>
  <c r="I9" i="284"/>
  <c r="G9" i="284"/>
  <c r="F9" i="284"/>
  <c r="J8" i="284"/>
  <c r="G8" i="284"/>
  <c r="F8" i="284"/>
  <c r="B4" i="284"/>
  <c r="I100" i="283"/>
  <c r="J100" i="283"/>
  <c r="G100" i="283"/>
  <c r="J97" i="283"/>
  <c r="I94" i="283"/>
  <c r="J94" i="283"/>
  <c r="G94" i="283"/>
  <c r="F54" i="283"/>
  <c r="F41" i="283"/>
  <c r="F20" i="283"/>
  <c r="I12" i="283"/>
  <c r="J12" i="283"/>
  <c r="G12" i="283"/>
  <c r="J11" i="283"/>
  <c r="G11" i="283"/>
  <c r="F11" i="283"/>
  <c r="J9" i="283"/>
  <c r="I9" i="283"/>
  <c r="G9" i="283"/>
  <c r="F9" i="283"/>
  <c r="J8" i="283"/>
  <c r="B4" i="283"/>
  <c r="F54" i="282"/>
  <c r="F41" i="282"/>
  <c r="F20" i="282"/>
  <c r="B4" i="282"/>
  <c r="F54" i="281"/>
  <c r="F41" i="281"/>
  <c r="F20" i="281"/>
  <c r="B4" i="281"/>
  <c r="I100" i="280"/>
  <c r="G100" i="280"/>
  <c r="F100" i="280"/>
  <c r="J97" i="280"/>
  <c r="G97" i="280"/>
  <c r="F97" i="280"/>
  <c r="I94" i="280"/>
  <c r="G94" i="280"/>
  <c r="F54" i="280"/>
  <c r="F41" i="280"/>
  <c r="F20" i="280"/>
  <c r="I12" i="280"/>
  <c r="G12" i="280"/>
  <c r="J11" i="280"/>
  <c r="I9" i="280"/>
  <c r="G9" i="280"/>
  <c r="F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0" l="1"/>
  <c r="G11" i="280"/>
  <c r="F12" i="280"/>
  <c r="J12" i="280"/>
  <c r="I97" i="280"/>
  <c r="J100" i="280"/>
  <c r="G8" i="283"/>
  <c r="I11" i="283"/>
  <c r="F94" i="283"/>
  <c r="G97" i="283"/>
  <c r="I8" i="284"/>
  <c r="G11" i="284"/>
  <c r="F12" i="284"/>
  <c r="I97" i="284"/>
  <c r="G8" i="285"/>
  <c r="I11" i="285"/>
  <c r="G97" i="285"/>
  <c r="I8" i="286"/>
  <c r="G11" i="286"/>
  <c r="F12" i="286"/>
  <c r="F104" i="286"/>
  <c r="G107" i="286"/>
  <c r="I8" i="287"/>
  <c r="G11" i="287"/>
  <c r="I97" i="287"/>
  <c r="F100" i="287"/>
  <c r="G8" i="288"/>
  <c r="I11" i="288"/>
  <c r="F94" i="288"/>
  <c r="G97" i="288"/>
  <c r="I8" i="289"/>
  <c r="G11" i="289"/>
  <c r="J12" i="289"/>
  <c r="F12" i="289"/>
  <c r="I12" i="289"/>
  <c r="J9" i="280"/>
  <c r="I11" i="280"/>
  <c r="F94" i="280"/>
  <c r="J94" i="280"/>
  <c r="I8" i="283"/>
  <c r="F12" i="283"/>
  <c r="I97" i="283"/>
  <c r="F100" i="283"/>
  <c r="I11" i="284"/>
  <c r="F94" i="284"/>
  <c r="I8" i="285"/>
  <c r="F12" i="285"/>
  <c r="I97" i="285"/>
  <c r="F100" i="285"/>
  <c r="F9" i="286"/>
  <c r="I11" i="286"/>
  <c r="I107" i="286"/>
  <c r="I11" i="287"/>
  <c r="I8" i="288"/>
  <c r="F12" i="288"/>
  <c r="I97" i="288"/>
  <c r="I11" i="289"/>
  <c r="G100" i="289"/>
  <c r="J100" i="289"/>
  <c r="F100" i="289"/>
  <c r="I100" i="289"/>
  <c r="F11" i="280"/>
  <c r="F8" i="283"/>
  <c r="F97" i="283"/>
  <c r="F11" i="284"/>
  <c r="F8" i="285"/>
  <c r="F97" i="285"/>
  <c r="F11" i="286"/>
  <c r="F107" i="286"/>
  <c r="F11" i="287"/>
  <c r="F8" i="288"/>
  <c r="F97" i="288"/>
  <c r="F11" i="289"/>
  <c r="G94" i="289"/>
  <c r="F8" i="290"/>
  <c r="I9" i="290"/>
  <c r="G12" i="290"/>
  <c r="I94" i="290"/>
  <c r="J97" i="290"/>
  <c r="F11" i="291"/>
  <c r="J11" i="291"/>
  <c r="I12" i="291"/>
  <c r="G94" i="291"/>
  <c r="I9" i="292"/>
  <c r="G12" i="292"/>
  <c r="I94" i="292"/>
  <c r="F97" i="292"/>
  <c r="J97" i="292"/>
  <c r="G100" i="292"/>
  <c r="F11" i="293"/>
  <c r="J11" i="293"/>
  <c r="I12" i="293"/>
  <c r="G94" i="293"/>
  <c r="F8" i="294"/>
  <c r="I9" i="294"/>
  <c r="G12" i="294"/>
  <c r="I94" i="294"/>
  <c r="F97" i="294"/>
  <c r="J97" i="294"/>
  <c r="G100" i="294"/>
  <c r="F11" i="295"/>
  <c r="J11" i="295"/>
  <c r="I12" i="295"/>
  <c r="G94" i="295"/>
  <c r="F8" i="296"/>
  <c r="I9" i="296"/>
  <c r="G12" i="296"/>
  <c r="I94" i="296"/>
  <c r="F97" i="296"/>
  <c r="J97" i="296"/>
  <c r="F11" i="297"/>
  <c r="J11" i="297"/>
  <c r="I12" i="297"/>
  <c r="G94" i="297"/>
  <c r="I9" i="298"/>
  <c r="G96" i="298"/>
  <c r="I9" i="299"/>
  <c r="G13" i="299"/>
  <c r="F15" i="299"/>
  <c r="G68" i="299"/>
  <c r="G8" i="300"/>
  <c r="I11" i="300"/>
  <c r="F94" i="300"/>
  <c r="F98" i="300"/>
  <c r="F102" i="300"/>
  <c r="G8" i="301"/>
  <c r="I11" i="301"/>
  <c r="G97" i="301"/>
  <c r="I9" i="302"/>
  <c r="G12" i="302"/>
  <c r="F13" i="302"/>
  <c r="G45" i="302"/>
  <c r="G9" i="303"/>
  <c r="F11" i="303"/>
  <c r="I12" i="303"/>
  <c r="I124" i="303"/>
  <c r="G130" i="303"/>
  <c r="G9" i="304"/>
  <c r="F11" i="304"/>
  <c r="I12" i="304"/>
  <c r="G94" i="304"/>
  <c r="I100" i="304"/>
  <c r="I10" i="305"/>
  <c r="G13" i="305"/>
  <c r="I43" i="305"/>
  <c r="G8" i="306"/>
  <c r="F9" i="306"/>
  <c r="I97" i="289"/>
  <c r="F9" i="290"/>
  <c r="J9" i="290"/>
  <c r="F54" i="290"/>
  <c r="F94" i="290"/>
  <c r="J94" i="290"/>
  <c r="I8" i="291"/>
  <c r="F12" i="291"/>
  <c r="J12" i="291"/>
  <c r="I97" i="291"/>
  <c r="F9" i="292"/>
  <c r="J9" i="292"/>
  <c r="F54" i="292"/>
  <c r="F94" i="292"/>
  <c r="J94" i="292"/>
  <c r="F12" i="293"/>
  <c r="J12" i="293"/>
  <c r="I97" i="293"/>
  <c r="F9" i="294"/>
  <c r="J9" i="294"/>
  <c r="F54" i="294"/>
  <c r="F94" i="294"/>
  <c r="J94" i="294"/>
  <c r="I8" i="295"/>
  <c r="F12" i="295"/>
  <c r="J12" i="295"/>
  <c r="I97" i="295"/>
  <c r="F9" i="296"/>
  <c r="J9" i="296"/>
  <c r="F54" i="296"/>
  <c r="F94" i="296"/>
  <c r="J94" i="296"/>
  <c r="F12" i="297"/>
  <c r="J12" i="297"/>
  <c r="F9" i="298"/>
  <c r="J9" i="298"/>
  <c r="I11" i="298"/>
  <c r="F9" i="299"/>
  <c r="J9" i="299"/>
  <c r="F11" i="300"/>
  <c r="J11" i="300"/>
  <c r="F11" i="301"/>
  <c r="J11" i="301"/>
  <c r="F9" i="302"/>
  <c r="J9" i="302"/>
  <c r="F12" i="303"/>
  <c r="J12" i="303"/>
  <c r="F84" i="303"/>
  <c r="F124" i="303"/>
  <c r="J124" i="303"/>
  <c r="F12" i="304"/>
  <c r="J12" i="304"/>
  <c r="F100" i="304"/>
  <c r="J100" i="304"/>
  <c r="F10" i="305"/>
  <c r="J10" i="305"/>
  <c r="F43" i="305"/>
  <c r="J43" i="305"/>
  <c r="F97" i="289"/>
  <c r="F11" i="290"/>
  <c r="F97" i="291"/>
  <c r="F11" i="292"/>
  <c r="F97" i="293"/>
  <c r="F11" i="294"/>
  <c r="F11" i="296"/>
  <c r="F11" i="298"/>
  <c r="F99" i="298"/>
  <c r="F66" i="299"/>
  <c r="F12" i="300"/>
  <c r="F12" i="301"/>
  <c r="F100" i="301"/>
  <c r="F10" i="302"/>
  <c r="F43" i="302"/>
  <c r="F8" i="304"/>
  <c r="F97" i="304"/>
  <c r="F12" i="305"/>
  <c r="F45" i="305"/>
  <c r="I9" i="306"/>
  <c r="G12" i="306"/>
  <c r="J12" i="306"/>
  <c r="F12" i="306"/>
  <c r="I12" i="306"/>
  <c r="F94" i="308"/>
  <c r="J94" i="308"/>
  <c r="G97" i="308"/>
  <c r="G11" i="309"/>
  <c r="F12" i="309"/>
  <c r="J12" i="309"/>
  <c r="G11" i="310"/>
  <c r="F12" i="310"/>
  <c r="J12" i="310"/>
  <c r="F100" i="310"/>
  <c r="J100" i="310"/>
  <c r="G8" i="311"/>
  <c r="J9" i="311"/>
  <c r="I11" i="311"/>
  <c r="I96" i="311"/>
  <c r="F99" i="311"/>
  <c r="J99" i="311"/>
  <c r="G11" i="312"/>
  <c r="F12" i="312"/>
  <c r="J12" i="312"/>
  <c r="I97" i="312"/>
  <c r="G8" i="313"/>
  <c r="I11" i="313"/>
  <c r="G97" i="313"/>
  <c r="I8" i="314"/>
  <c r="G11" i="314"/>
  <c r="F124" i="314"/>
  <c r="J124" i="314"/>
  <c r="G127" i="314"/>
  <c r="G12" i="315"/>
  <c r="F13" i="315"/>
  <c r="J13" i="315"/>
  <c r="G125" i="315"/>
  <c r="J8" i="316"/>
  <c r="G12" i="316"/>
  <c r="I94" i="316"/>
  <c r="I98" i="316"/>
  <c r="I102" i="316"/>
  <c r="J8" i="317"/>
  <c r="G12" i="317"/>
  <c r="F97" i="317"/>
  <c r="J97" i="317"/>
  <c r="G100" i="317"/>
  <c r="G9" i="318"/>
  <c r="F11" i="318"/>
  <c r="I12" i="318"/>
  <c r="G94" i="318"/>
  <c r="I100" i="318"/>
  <c r="I9" i="319"/>
  <c r="G12" i="319"/>
  <c r="I94" i="319"/>
  <c r="G8" i="320"/>
  <c r="F10" i="320"/>
  <c r="I11" i="320"/>
  <c r="G14" i="320"/>
  <c r="G93" i="320"/>
  <c r="I9" i="321"/>
  <c r="G12" i="321"/>
  <c r="F93" i="321"/>
  <c r="J93" i="321"/>
  <c r="G96" i="321"/>
  <c r="G12" i="322"/>
  <c r="F93" i="322"/>
  <c r="J93" i="322"/>
  <c r="G96" i="322"/>
  <c r="G11" i="323"/>
  <c r="F12" i="323"/>
  <c r="J12" i="323"/>
  <c r="F100" i="323"/>
  <c r="J100" i="323"/>
  <c r="G8" i="324"/>
  <c r="I11" i="324"/>
  <c r="G97" i="324"/>
  <c r="G11" i="325"/>
  <c r="F12" i="325"/>
  <c r="J12" i="325"/>
  <c r="G8" i="326"/>
  <c r="J94" i="326"/>
  <c r="G97" i="326"/>
  <c r="I8" i="327"/>
  <c r="G11" i="327"/>
  <c r="F12" i="327"/>
  <c r="J12" i="327"/>
  <c r="I9" i="328"/>
  <c r="G12" i="328"/>
  <c r="F13" i="328"/>
  <c r="F53" i="328"/>
  <c r="J53" i="328"/>
  <c r="I55" i="328"/>
  <c r="J8" i="329"/>
  <c r="I9" i="329"/>
  <c r="G12" i="329"/>
  <c r="I94" i="329"/>
  <c r="J97" i="329"/>
  <c r="G9" i="330"/>
  <c r="F11" i="330"/>
  <c r="I12" i="330"/>
  <c r="G94" i="330"/>
  <c r="I100" i="330"/>
  <c r="F8" i="331"/>
  <c r="I9" i="331"/>
  <c r="G12" i="331"/>
  <c r="G104" i="331"/>
  <c r="G13" i="332"/>
  <c r="G8" i="333"/>
  <c r="F9" i="333"/>
  <c r="J9" i="333"/>
  <c r="G8" i="334"/>
  <c r="F9" i="334"/>
  <c r="J9" i="334"/>
  <c r="J9" i="335"/>
  <c r="F9" i="335"/>
  <c r="I9" i="335"/>
  <c r="G9" i="335"/>
  <c r="F11" i="306"/>
  <c r="J11" i="306"/>
  <c r="I100" i="306"/>
  <c r="G9" i="308"/>
  <c r="F11" i="308"/>
  <c r="J11" i="308"/>
  <c r="I12" i="308"/>
  <c r="G94" i="308"/>
  <c r="G12" i="309"/>
  <c r="I97" i="306"/>
  <c r="F100" i="306"/>
  <c r="J100" i="306"/>
  <c r="F12" i="308"/>
  <c r="J12" i="308"/>
  <c r="F94" i="309"/>
  <c r="J94" i="309"/>
  <c r="F98" i="309"/>
  <c r="J98" i="309"/>
  <c r="J102" i="309"/>
  <c r="I11" i="310"/>
  <c r="I8" i="311"/>
  <c r="J12" i="311"/>
  <c r="I11" i="312"/>
  <c r="F94" i="312"/>
  <c r="J94" i="312"/>
  <c r="I8" i="313"/>
  <c r="F12" i="313"/>
  <c r="I97" i="313"/>
  <c r="F100" i="313"/>
  <c r="J100" i="313"/>
  <c r="F9" i="314"/>
  <c r="J9" i="314"/>
  <c r="I11" i="314"/>
  <c r="I127" i="314"/>
  <c r="F10" i="315"/>
  <c r="J10" i="315"/>
  <c r="I12" i="315"/>
  <c r="F123" i="315"/>
  <c r="J123" i="315"/>
  <c r="I125" i="315"/>
  <c r="F11" i="316"/>
  <c r="J11" i="316"/>
  <c r="I12" i="316"/>
  <c r="F11" i="317"/>
  <c r="J11" i="317"/>
  <c r="I12" i="317"/>
  <c r="I100" i="317"/>
  <c r="I9" i="318"/>
  <c r="I94" i="318"/>
  <c r="F97" i="318"/>
  <c r="F11" i="319"/>
  <c r="J11" i="319"/>
  <c r="I12" i="319"/>
  <c r="F7" i="320"/>
  <c r="I8" i="320"/>
  <c r="I14" i="320"/>
  <c r="I93" i="320"/>
  <c r="F96" i="320"/>
  <c r="F11" i="321"/>
  <c r="J11" i="321"/>
  <c r="I12" i="321"/>
  <c r="I96" i="321"/>
  <c r="F11" i="322"/>
  <c r="J11" i="322"/>
  <c r="I12" i="322"/>
  <c r="I96" i="322"/>
  <c r="I11" i="323"/>
  <c r="I8" i="324"/>
  <c r="F12" i="324"/>
  <c r="J12" i="324"/>
  <c r="I97" i="324"/>
  <c r="F100" i="324"/>
  <c r="J100" i="324"/>
  <c r="J9" i="325"/>
  <c r="I11" i="325"/>
  <c r="F94" i="325"/>
  <c r="J94" i="325"/>
  <c r="I8" i="326"/>
  <c r="F12" i="326"/>
  <c r="J12" i="326"/>
  <c r="I97" i="326"/>
  <c r="F100" i="326"/>
  <c r="J100" i="326"/>
  <c r="I11" i="327"/>
  <c r="F94" i="327"/>
  <c r="J94" i="327"/>
  <c r="F98" i="327"/>
  <c r="J98" i="327"/>
  <c r="F102" i="327"/>
  <c r="J102" i="327"/>
  <c r="F10" i="328"/>
  <c r="I12" i="328"/>
  <c r="F11" i="329"/>
  <c r="J11" i="329"/>
  <c r="I12" i="329"/>
  <c r="I9" i="330"/>
  <c r="I94" i="330"/>
  <c r="I12" i="331"/>
  <c r="I104" i="331"/>
  <c r="F107" i="331"/>
  <c r="F12" i="332"/>
  <c r="J12" i="332"/>
  <c r="I13" i="332"/>
  <c r="F45" i="332"/>
  <c r="J45" i="332"/>
  <c r="I8" i="333"/>
  <c r="I8" i="334"/>
  <c r="F104" i="334"/>
  <c r="J104" i="334"/>
  <c r="F97" i="306"/>
  <c r="F97" i="308"/>
  <c r="F11" i="309"/>
  <c r="F11" i="310"/>
  <c r="F8" i="311"/>
  <c r="F11" i="312"/>
  <c r="F8" i="313"/>
  <c r="F97" i="313"/>
  <c r="F11" i="314"/>
  <c r="F127" i="314"/>
  <c r="F12" i="315"/>
  <c r="F125" i="315"/>
  <c r="F12" i="316"/>
  <c r="F12" i="317"/>
  <c r="F100" i="317"/>
  <c r="F9" i="318"/>
  <c r="F54" i="318"/>
  <c r="F94" i="318"/>
  <c r="F12" i="319"/>
  <c r="F8" i="320"/>
  <c r="F14" i="320"/>
  <c r="F93" i="320"/>
  <c r="F12" i="321"/>
  <c r="F96" i="321"/>
  <c r="F12" i="322"/>
  <c r="F96" i="322"/>
  <c r="F11" i="323"/>
  <c r="F8" i="324"/>
  <c r="F97" i="324"/>
  <c r="F11" i="325"/>
  <c r="F8" i="326"/>
  <c r="F97" i="326"/>
  <c r="F11" i="327"/>
  <c r="F12" i="328"/>
  <c r="F12" i="329"/>
  <c r="F9" i="330"/>
  <c r="F54" i="330"/>
  <c r="F94" i="330"/>
  <c r="F12" i="331"/>
  <c r="F64" i="331"/>
  <c r="F104" i="331"/>
  <c r="F13" i="332"/>
  <c r="F8" i="333"/>
  <c r="F8" i="334"/>
  <c r="J110" i="334"/>
  <c r="F110" i="334"/>
  <c r="I110" i="334"/>
  <c r="G110" i="334"/>
  <c r="F11" i="335"/>
  <c r="J11" i="335"/>
  <c r="I12" i="335"/>
  <c r="I97" i="335"/>
  <c r="G10" i="336"/>
  <c r="F12" i="336"/>
  <c r="I13" i="336"/>
  <c r="I73" i="336"/>
  <c r="G11" i="337"/>
  <c r="F12" i="337"/>
  <c r="J12" i="337"/>
  <c r="I97" i="337"/>
  <c r="G8" i="338"/>
  <c r="J9" i="338"/>
  <c r="I11" i="338"/>
  <c r="I100" i="338"/>
  <c r="I8" i="340"/>
  <c r="G12" i="340"/>
  <c r="F73" i="340"/>
  <c r="J73" i="340"/>
  <c r="G9" i="341"/>
  <c r="I12" i="341"/>
  <c r="G94" i="341"/>
  <c r="G12" i="342"/>
  <c r="J97" i="342"/>
  <c r="G9" i="343"/>
  <c r="F11" i="343"/>
  <c r="I12" i="343"/>
  <c r="G94" i="343"/>
  <c r="I100" i="343"/>
  <c r="F8" i="344"/>
  <c r="J8" i="344"/>
  <c r="I9" i="344"/>
  <c r="G12" i="344"/>
  <c r="I94" i="344"/>
  <c r="F97" i="344"/>
  <c r="J97" i="344"/>
  <c r="G100" i="344"/>
  <c r="G9" i="345"/>
  <c r="F11" i="345"/>
  <c r="J11" i="345"/>
  <c r="I12" i="345"/>
  <c r="G114" i="345"/>
  <c r="J8" i="346"/>
  <c r="I9" i="346"/>
  <c r="G12" i="346"/>
  <c r="I94" i="346"/>
  <c r="I98" i="346"/>
  <c r="I102" i="346"/>
  <c r="G13" i="347"/>
  <c r="G46" i="347"/>
  <c r="G13" i="348"/>
  <c r="F14" i="348"/>
  <c r="J14" i="348"/>
  <c r="F8" i="349"/>
  <c r="I9" i="349"/>
  <c r="G12" i="349"/>
  <c r="I94" i="349"/>
  <c r="F97" i="349"/>
  <c r="G9" i="350"/>
  <c r="F11" i="350"/>
  <c r="I12" i="350"/>
  <c r="F8" i="335"/>
  <c r="J8" i="335"/>
  <c r="I10" i="336"/>
  <c r="F75" i="336"/>
  <c r="I11" i="337"/>
  <c r="F94" i="337"/>
  <c r="J94" i="337"/>
  <c r="I8" i="338"/>
  <c r="J12" i="338"/>
  <c r="F97" i="338"/>
  <c r="J97" i="338"/>
  <c r="F10" i="340"/>
  <c r="I12" i="340"/>
  <c r="J8" i="341"/>
  <c r="I9" i="341"/>
  <c r="I94" i="341"/>
  <c r="F11" i="342"/>
  <c r="J11" i="342"/>
  <c r="I12" i="342"/>
  <c r="F8" i="343"/>
  <c r="I9" i="343"/>
  <c r="I94" i="343"/>
  <c r="F97" i="343"/>
  <c r="F11" i="344"/>
  <c r="J11" i="344"/>
  <c r="I12" i="344"/>
  <c r="I100" i="344"/>
  <c r="I9" i="345"/>
  <c r="I114" i="345"/>
  <c r="F117" i="345"/>
  <c r="J117" i="345"/>
  <c r="F11" i="346"/>
  <c r="J11" i="346"/>
  <c r="I12" i="346"/>
  <c r="F12" i="347"/>
  <c r="J12" i="347"/>
  <c r="I13" i="347"/>
  <c r="F44" i="347"/>
  <c r="I46" i="347"/>
  <c r="F11" i="348"/>
  <c r="J11" i="348"/>
  <c r="I13" i="348"/>
  <c r="F53" i="348"/>
  <c r="J53" i="348"/>
  <c r="F11" i="349"/>
  <c r="I12" i="349"/>
  <c r="I9" i="350"/>
  <c r="F10" i="336"/>
  <c r="F11" i="337"/>
  <c r="F8" i="338"/>
  <c r="F12" i="340"/>
  <c r="F9" i="341"/>
  <c r="F54" i="341"/>
  <c r="F94" i="341"/>
  <c r="F12" i="342"/>
  <c r="F9" i="343"/>
  <c r="F54" i="343"/>
  <c r="F94" i="343"/>
  <c r="F12" i="344"/>
  <c r="F100" i="344"/>
  <c r="F9" i="345"/>
  <c r="F74" i="345"/>
  <c r="F114" i="345"/>
  <c r="F12" i="346"/>
  <c r="F13" i="347"/>
  <c r="F46" i="347"/>
  <c r="F13" i="348"/>
  <c r="F12" i="349"/>
  <c r="F9" i="350"/>
  <c r="G107" i="373"/>
  <c r="J107" i="373"/>
  <c r="F107" i="373"/>
  <c r="I107" i="373"/>
  <c r="G48" i="374"/>
  <c r="J48" i="374"/>
  <c r="F48" i="374"/>
  <c r="I48" i="374"/>
  <c r="G110" i="375"/>
  <c r="J110" i="375"/>
  <c r="F110" i="375"/>
  <c r="I110" i="375"/>
  <c r="G12" i="377"/>
  <c r="J12" i="377"/>
  <c r="F12" i="377"/>
  <c r="I12" i="377"/>
  <c r="G100" i="377"/>
  <c r="J100" i="377"/>
  <c r="F100" i="377"/>
  <c r="I100" i="377"/>
  <c r="G12" i="380"/>
  <c r="J12" i="380"/>
  <c r="F12" i="380"/>
  <c r="I12" i="380"/>
  <c r="I94" i="350"/>
  <c r="F97" i="350"/>
  <c r="G100" i="350"/>
  <c r="G9" i="351"/>
  <c r="F11" i="351"/>
  <c r="J11" i="351"/>
  <c r="I12" i="351"/>
  <c r="I9" i="352"/>
  <c r="F109" i="352"/>
  <c r="J109" i="352"/>
  <c r="I8" i="353"/>
  <c r="G11" i="353"/>
  <c r="F12" i="353"/>
  <c r="J12" i="353"/>
  <c r="I101" i="353"/>
  <c r="F8" i="354"/>
  <c r="I9" i="354"/>
  <c r="G12" i="354"/>
  <c r="F8" i="355"/>
  <c r="J8" i="355"/>
  <c r="I9" i="355"/>
  <c r="G104" i="355"/>
  <c r="F8" i="356"/>
  <c r="I9" i="356"/>
  <c r="G12" i="356"/>
  <c r="I94" i="356"/>
  <c r="F97" i="356"/>
  <c r="F11" i="357"/>
  <c r="J11" i="357"/>
  <c r="I12" i="357"/>
  <c r="I100" i="357"/>
  <c r="I8" i="359"/>
  <c r="G11" i="359"/>
  <c r="F12" i="359"/>
  <c r="I97" i="359"/>
  <c r="F100" i="359"/>
  <c r="J100" i="359"/>
  <c r="I11" i="360"/>
  <c r="F94" i="360"/>
  <c r="J94" i="360"/>
  <c r="I8" i="361"/>
  <c r="G11" i="361"/>
  <c r="F12" i="361"/>
  <c r="J12" i="361"/>
  <c r="I97" i="361"/>
  <c r="F100" i="361"/>
  <c r="J100" i="361"/>
  <c r="J10" i="362"/>
  <c r="I12" i="362"/>
  <c r="I45" i="362"/>
  <c r="I9" i="364"/>
  <c r="G12" i="364"/>
  <c r="I94" i="364"/>
  <c r="I98" i="364"/>
  <c r="F101" i="364"/>
  <c r="J101" i="364"/>
  <c r="G8" i="365"/>
  <c r="I11" i="365"/>
  <c r="G105" i="365"/>
  <c r="G11" i="367"/>
  <c r="J11" i="367"/>
  <c r="F11" i="367"/>
  <c r="I11" i="367"/>
  <c r="G12" i="369"/>
  <c r="J12" i="369"/>
  <c r="F12" i="369"/>
  <c r="I12" i="369"/>
  <c r="G12" i="371"/>
  <c r="J12" i="371"/>
  <c r="F12" i="371"/>
  <c r="I12" i="371"/>
  <c r="G12" i="374"/>
  <c r="J12" i="374"/>
  <c r="F12" i="374"/>
  <c r="I12" i="374"/>
  <c r="F20" i="379"/>
  <c r="F54" i="350"/>
  <c r="F94" i="350"/>
  <c r="J94" i="350"/>
  <c r="I8" i="351"/>
  <c r="F12" i="351"/>
  <c r="J12" i="351"/>
  <c r="I97" i="351"/>
  <c r="F9" i="352"/>
  <c r="J9" i="352"/>
  <c r="I11" i="352"/>
  <c r="F8" i="353"/>
  <c r="J8" i="353"/>
  <c r="I9" i="353"/>
  <c r="I98" i="353"/>
  <c r="F101" i="353"/>
  <c r="J101" i="353"/>
  <c r="F9" i="354"/>
  <c r="J9" i="354"/>
  <c r="F9" i="355"/>
  <c r="J9" i="355"/>
  <c r="I11" i="355"/>
  <c r="I107" i="355"/>
  <c r="F9" i="356"/>
  <c r="J9" i="356"/>
  <c r="F54" i="356"/>
  <c r="F94" i="356"/>
  <c r="J94" i="356"/>
  <c r="I8" i="357"/>
  <c r="F12" i="357"/>
  <c r="J12" i="357"/>
  <c r="I97" i="357"/>
  <c r="F100" i="357"/>
  <c r="J100" i="357"/>
  <c r="F8" i="359"/>
  <c r="J8" i="359"/>
  <c r="I94" i="359"/>
  <c r="F97" i="359"/>
  <c r="J97" i="359"/>
  <c r="F11" i="360"/>
  <c r="J11" i="360"/>
  <c r="I12" i="360"/>
  <c r="F8" i="361"/>
  <c r="J8" i="361"/>
  <c r="I94" i="361"/>
  <c r="F97" i="361"/>
  <c r="J97" i="361"/>
  <c r="F12" i="362"/>
  <c r="J12" i="362"/>
  <c r="I13" i="362"/>
  <c r="F45" i="362"/>
  <c r="J45" i="362"/>
  <c r="F9" i="364"/>
  <c r="J9" i="364"/>
  <c r="F54" i="364"/>
  <c r="F94" i="364"/>
  <c r="J94" i="364"/>
  <c r="F98" i="364"/>
  <c r="J98" i="364"/>
  <c r="F11" i="365"/>
  <c r="J11" i="365"/>
  <c r="G8" i="366"/>
  <c r="J8" i="366"/>
  <c r="F8" i="366"/>
  <c r="I8" i="366"/>
  <c r="G117" i="366"/>
  <c r="J117" i="366"/>
  <c r="F117" i="366"/>
  <c r="I117" i="366"/>
  <c r="G9" i="370"/>
  <c r="J9" i="370"/>
  <c r="F9" i="370"/>
  <c r="I9" i="370"/>
  <c r="G8" i="372"/>
  <c r="J8" i="372"/>
  <c r="F8" i="372"/>
  <c r="I8" i="372"/>
  <c r="G9" i="375"/>
  <c r="J9" i="375"/>
  <c r="F9" i="375"/>
  <c r="I9" i="375"/>
  <c r="G110" i="378"/>
  <c r="J110" i="378"/>
  <c r="F110" i="378"/>
  <c r="I110" i="378"/>
  <c r="F97" i="351"/>
  <c r="F11" i="352"/>
  <c r="F98" i="353"/>
  <c r="F11" i="354"/>
  <c r="F11" i="355"/>
  <c r="F107" i="355"/>
  <c r="F11" i="356"/>
  <c r="F97" i="357"/>
  <c r="F12" i="360"/>
  <c r="F11" i="364"/>
  <c r="F12" i="365"/>
  <c r="G8" i="368"/>
  <c r="J8" i="368"/>
  <c r="F8" i="368"/>
  <c r="I8" i="368"/>
  <c r="G97" i="368"/>
  <c r="J97" i="368"/>
  <c r="F97" i="368"/>
  <c r="I97" i="368"/>
  <c r="G94" i="370"/>
  <c r="J94" i="370"/>
  <c r="F94" i="370"/>
  <c r="F54" i="370"/>
  <c r="I94" i="370"/>
  <c r="G97" i="372"/>
  <c r="J97" i="372"/>
  <c r="F97" i="372"/>
  <c r="I97" i="372"/>
  <c r="G11" i="373"/>
  <c r="J11" i="373"/>
  <c r="F11" i="373"/>
  <c r="I11" i="373"/>
  <c r="F20" i="376"/>
  <c r="G9" i="378"/>
  <c r="J9" i="378"/>
  <c r="F9" i="378"/>
  <c r="I9" i="378"/>
  <c r="G9" i="379"/>
  <c r="J9" i="379"/>
  <c r="F9" i="379"/>
  <c r="I9" i="379"/>
  <c r="G11" i="366"/>
  <c r="F12" i="366"/>
  <c r="J12" i="366"/>
  <c r="F120" i="366"/>
  <c r="J120" i="366"/>
  <c r="G97" i="367"/>
  <c r="G11" i="368"/>
  <c r="F12" i="368"/>
  <c r="F100" i="368"/>
  <c r="G9" i="369"/>
  <c r="F10" i="369"/>
  <c r="G75" i="369"/>
  <c r="F8" i="370"/>
  <c r="G12" i="370"/>
  <c r="G11" i="372"/>
  <c r="F12" i="372"/>
  <c r="F100" i="372"/>
  <c r="J100" i="372"/>
  <c r="G8" i="373"/>
  <c r="F9" i="373"/>
  <c r="J9" i="373"/>
  <c r="F110" i="373"/>
  <c r="J110" i="373"/>
  <c r="F10" i="374"/>
  <c r="J10" i="374"/>
  <c r="G12" i="375"/>
  <c r="G104" i="375"/>
  <c r="F8" i="379"/>
  <c r="J8" i="379"/>
  <c r="F10" i="380"/>
  <c r="J10" i="380"/>
  <c r="I111" i="365"/>
  <c r="I9" i="366"/>
  <c r="I114" i="366"/>
  <c r="I12" i="367"/>
  <c r="I100" i="367"/>
  <c r="I8" i="371"/>
  <c r="I105" i="371"/>
  <c r="I94" i="372"/>
  <c r="I50" i="374"/>
  <c r="I11" i="375"/>
  <c r="I8" i="377"/>
  <c r="I97" i="377"/>
  <c r="I11" i="378"/>
  <c r="F111" i="365"/>
  <c r="F12" i="367"/>
  <c r="F100" i="367"/>
  <c r="F13" i="369"/>
  <c r="F73" i="369"/>
  <c r="F11" i="370"/>
  <c r="F8" i="371"/>
  <c r="F105" i="371"/>
  <c r="F9" i="372"/>
  <c r="F50" i="374"/>
  <c r="F11" i="375"/>
  <c r="F107" i="375"/>
  <c r="F8" i="377"/>
  <c r="F97" i="377"/>
  <c r="F11" i="378"/>
</calcChain>
</file>

<file path=xl/sharedStrings.xml><?xml version="1.0" encoding="utf-8"?>
<sst xmlns="http://schemas.openxmlformats.org/spreadsheetml/2006/main" count="16295" uniqueCount="533">
  <si>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</si>
  <si>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</si>
  <si>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</si>
  <si>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</si>
  <si>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</si>
  <si>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</si>
  <si>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</si>
  <si>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</si>
  <si>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</si>
  <si>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</si>
  <si>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</si>
  <si>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</si>
  <si>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</si>
  <si>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</si>
  <si>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</si>
  <si>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</si>
  <si>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</si>
  <si>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</si>
  <si>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</si>
  <si>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</si>
  <si>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</si>
  <si>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</si>
  <si>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</si>
  <si>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</si>
  <si>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</si>
  <si>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</si>
  <si>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</si>
  <si>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</si>
  <si>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</si>
  <si>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</si>
  <si>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</si>
  <si>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</si>
  <si>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</si>
  <si>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</si>
  <si>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</si>
  <si>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</si>
  <si>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</si>
  <si>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</si>
  <si>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</si>
  <si>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</si>
  <si>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</si>
  <si>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</si>
  <si>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</si>
  <si>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</si>
  <si>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</si>
  <si>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</si>
  <si>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</si>
  <si>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</si>
  <si>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</si>
  <si>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</si>
  <si>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</si>
  <si>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</si>
  <si>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</si>
  <si>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</si>
  <si>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</si>
  <si>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</si>
  <si>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</si>
  <si>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</si>
  <si>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</si>
  <si>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</si>
  <si>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</si>
  <si>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</si>
  <si>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</si>
  <si>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</si>
  <si>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</si>
  <si>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</si>
  <si>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</si>
  <si>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</si>
  <si>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</si>
  <si>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</si>
  <si>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</si>
  <si>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</si>
  <si>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</si>
  <si>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</si>
  <si>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</si>
  <si>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</si>
  <si>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</si>
  <si>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</si>
  <si>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</si>
  <si>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</si>
  <si>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</si>
  <si>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</si>
  <si>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</si>
  <si>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</si>
  <si>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</si>
  <si>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</si>
  <si>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</si>
  <si>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</si>
  <si>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</si>
  <si>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</si>
  <si>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</si>
  <si>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</si>
  <si>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</si>
  <si>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</si>
  <si>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</si>
  <si>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</si>
  <si>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</si>
  <si>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</si>
  <si>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</si>
  <si>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</si>
  <si>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</si>
  <si>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</si>
  <si>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</si>
  <si>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01.11.2021 года (начало размещения - с 01.12.2021).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</si>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</sst>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Font="1" applyFill="1" applyAlignment="1">
      <alignment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0" fontId="29" fillId="2" borderId="0" xfId="1" applyFont="1" applyFill="1" applyBorder="1" applyAlignment="1">
      <alignment horizontal="center" vertical="center" wrapText="1"/>
    </xf>
    <xf numFmtId="0" fontId="29" fillId="2" borderId="92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165" fontId="20" fillId="9" borderId="135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20" fillId="2" borderId="0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20" fillId="9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24" fillId="2" borderId="0" xfId="1" applyFont="1" applyFill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30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0" fontId="9" fillId="8" borderId="77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20" fillId="4" borderId="131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28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4" fontId="10" fillId="3" borderId="114" xfId="1" applyNumberFormat="1" applyFont="1" applyFill="1" applyBorder="1" applyAlignment="1">
      <alignment horizontal="center" vertic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165" fontId="20" fillId="9" borderId="135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9" fillId="8" borderId="97" xfId="3" applyFont="1" applyFill="1" applyBorder="1" applyAlignment="1">
      <alignment horizontal="left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74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9" xfId="3" applyFont="1" applyFill="1" applyBorder="1" applyAlignment="1">
      <alignment horizontal="center" vertical="center" wrapText="1"/>
    </xf>
    <xf numFmtId="4" fontId="9" fillId="8" borderId="77" xfId="3" applyNumberFormat="1" applyFont="1" applyFill="1" applyBorder="1" applyAlignment="1">
      <alignment horizontal="center" vertical="center" wrapText="1"/>
    </xf>
    <xf numFmtId="0" fontId="9" fillId="8" borderId="99" xfId="3" applyFont="1" applyFill="1" applyBorder="1" applyAlignment="1">
      <alignment horizontal="left" vertical="center" wrapText="1"/>
    </xf>
    <xf numFmtId="0" fontId="9" fillId="8" borderId="100" xfId="3" applyFont="1" applyFill="1" applyBorder="1" applyAlignment="1">
      <alignment horizontal="left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152" xfId="3" applyFont="1" applyFill="1" applyBorder="1" applyAlignment="1">
      <alignment horizontal="left" vertical="center" wrapText="1"/>
    </xf>
    <xf numFmtId="0" fontId="9" fillId="8" borderId="153" xfId="3" applyFont="1" applyFill="1" applyBorder="1" applyAlignment="1">
      <alignment horizontal="left" vertical="center" wrapText="1"/>
    </xf>
    <xf numFmtId="4" fontId="9" fillId="8" borderId="144" xfId="3" applyNumberFormat="1" applyFont="1" applyFill="1" applyBorder="1" applyAlignment="1">
      <alignment horizontal="center" vertical="center" wrapText="1"/>
    </xf>
    <xf numFmtId="0" fontId="9" fillId="8" borderId="87" xfId="3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7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17" sqref="B17:E17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">
        <v>103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115"/>
      <c r="C7" s="173"/>
      <c r="D7" s="173"/>
      <c r="E7" s="173"/>
      <c r="F7" s="173"/>
      <c r="G7" s="173"/>
      <c r="H7" s="173"/>
      <c r="I7" s="173"/>
      <c r="J7" s="174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55857.599999999999</v>
      </c>
      <c r="G8" s="16">
        <f>H8*1.1</f>
        <v>51202.8</v>
      </c>
      <c r="H8" s="16">
        <v>46548</v>
      </c>
      <c r="I8" s="16">
        <f>H8*0.75</f>
        <v>34911</v>
      </c>
      <c r="J8" s="16">
        <f>H8*0.5</f>
        <v>23274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106185.59999999999</v>
      </c>
      <c r="G9" s="17">
        <f>H9*1.1</f>
        <v>97336.8</v>
      </c>
      <c r="H9" s="17">
        <v>88488</v>
      </c>
      <c r="I9" s="17">
        <f>H9*0.75</f>
        <v>66366</v>
      </c>
      <c r="J9" s="17">
        <f>H9*0.5</f>
        <v>44244</v>
      </c>
    </row>
    <row r="10" spans="1:10" ht="24" customHeight="1" thickBot="1" x14ac:dyDescent="0.3"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61387.199999999997</v>
      </c>
      <c r="G11" s="16">
        <f>H11*1.1</f>
        <v>56271.600000000006</v>
      </c>
      <c r="H11" s="16">
        <v>51156</v>
      </c>
      <c r="I11" s="16">
        <f>H11*0.75</f>
        <v>38367</v>
      </c>
      <c r="J11" s="16">
        <f>H11*0.5</f>
        <v>25578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116640</v>
      </c>
      <c r="G12" s="17">
        <f>H12*1.1</f>
        <v>106920.00000000001</v>
      </c>
      <c r="H12" s="17">
        <v>97200</v>
      </c>
      <c r="I12" s="17">
        <f>H12*0.75</f>
        <v>72900</v>
      </c>
      <c r="J12" s="17">
        <f>H12*0.5</f>
        <v>48600</v>
      </c>
    </row>
    <row r="13" spans="1:10" ht="24" customHeight="1" thickBot="1" x14ac:dyDescent="0.3">
      <c r="B13" s="115"/>
      <c r="C13" s="116"/>
      <c r="D13" s="116"/>
      <c r="E13" s="117"/>
      <c r="F13" s="118"/>
      <c r="G13" s="119"/>
      <c r="H13" s="119"/>
      <c r="I13" s="119"/>
      <c r="J13" s="120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8856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17280</v>
      </c>
      <c r="G15" s="185"/>
      <c r="H15" s="185"/>
      <c r="I15" s="185"/>
      <c r="J15" s="186"/>
    </row>
    <row r="16" spans="1:10" ht="24" customHeight="1" thickBot="1" x14ac:dyDescent="0.3">
      <c r="B16" s="115"/>
      <c r="C16" s="116"/>
      <c r="D16" s="116"/>
      <c r="E16" s="117"/>
      <c r="F16" s="118"/>
      <c r="G16" s="119"/>
      <c r="H16" s="119"/>
      <c r="I16" s="119"/>
      <c r="J16" s="12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87">
        <v>2160</v>
      </c>
      <c r="G17" s="188"/>
      <c r="H17" s="188"/>
      <c r="I17" s="188"/>
      <c r="J17" s="189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71">
        <v>4104</v>
      </c>
      <c r="G18" s="155"/>
      <c r="H18" s="155"/>
      <c r="I18" s="155"/>
      <c r="J18" s="172"/>
    </row>
    <row r="19" spans="1:10" ht="24" customHeight="1" thickBot="1" x14ac:dyDescent="0.3">
      <c r="B19" s="115"/>
      <c r="C19" s="173"/>
      <c r="D19" s="173"/>
      <c r="E19" s="173"/>
      <c r="F19" s="173"/>
      <c r="G19" s="173"/>
      <c r="H19" s="173"/>
      <c r="I19" s="173"/>
      <c r="J19" s="174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9000 до 180000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9000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18000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27000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36000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45000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54000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63000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72000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81000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90000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99000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108000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117000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126000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135000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144000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153000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162000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171000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180000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540 до 28692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4608</v>
      </c>
      <c r="G42" s="113"/>
      <c r="H42" s="113"/>
      <c r="I42" s="113"/>
      <c r="J42" s="114"/>
    </row>
    <row r="43" spans="2:10" ht="36" customHeight="1" x14ac:dyDescent="0.25">
      <c r="B43" s="109" t="s">
        <v>144</v>
      </c>
      <c r="C43" s="110"/>
      <c r="D43" s="110"/>
      <c r="E43" s="111"/>
      <c r="F43" s="112">
        <v>1080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7812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38">
        <v>3564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38">
        <v>28692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540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540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1080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1620</v>
      </c>
      <c r="G50" s="113"/>
      <c r="H50" s="113"/>
      <c r="I50" s="113"/>
      <c r="J50" s="114"/>
    </row>
    <row r="51" spans="1:10" ht="36" customHeight="1" thickBot="1" x14ac:dyDescent="0.3">
      <c r="B51" s="148" t="s">
        <v>152</v>
      </c>
      <c r="C51" s="149"/>
      <c r="D51" s="149"/>
      <c r="E51" s="150"/>
      <c r="F51" s="112">
        <v>3564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159" t="s">
        <v>155</v>
      </c>
      <c r="C54" s="160"/>
      <c r="D54" s="160"/>
      <c r="E54" s="161"/>
      <c r="F54" s="162" t="str">
        <f>"Цена от "&amp;MIN(F56:J87)&amp;" до "&amp;MAX(F56:J87)</f>
        <v>Цена от 2052 до 95904</v>
      </c>
      <c r="G54" s="163"/>
      <c r="H54" s="163"/>
      <c r="I54" s="163"/>
      <c r="J54" s="164"/>
    </row>
    <row r="55" spans="1:10" ht="24" customHeight="1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20520</v>
      </c>
      <c r="G56" s="113"/>
      <c r="H56" s="113"/>
      <c r="I56" s="113"/>
      <c r="J56" s="114"/>
    </row>
    <row r="57" spans="1:10" ht="36" customHeight="1" x14ac:dyDescent="0.25">
      <c r="B57" s="109" t="s">
        <v>157</v>
      </c>
      <c r="C57" s="110"/>
      <c r="D57" s="110"/>
      <c r="E57" s="111"/>
      <c r="F57" s="151">
        <v>2052</v>
      </c>
      <c r="G57" s="152"/>
      <c r="H57" s="152"/>
      <c r="I57" s="152"/>
      <c r="J57" s="153"/>
    </row>
    <row r="58" spans="1:10" ht="36" customHeight="1" thickBot="1" x14ac:dyDescent="0.3">
      <c r="B58" s="109" t="s">
        <v>158</v>
      </c>
      <c r="C58" s="110"/>
      <c r="D58" s="110"/>
      <c r="E58" s="111"/>
      <c r="F58" s="151">
        <v>5130</v>
      </c>
      <c r="G58" s="152"/>
      <c r="H58" s="152"/>
      <c r="I58" s="152"/>
      <c r="J58" s="153"/>
    </row>
    <row r="59" spans="1:10" ht="24" customHeight="1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41940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12744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19836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41940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50328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12744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12744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21240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09" t="s">
        <v>167</v>
      </c>
      <c r="C68" s="110" t="s">
        <v>167</v>
      </c>
      <c r="D68" s="110" t="s">
        <v>167</v>
      </c>
      <c r="E68" s="111" t="s">
        <v>167</v>
      </c>
      <c r="F68" s="112">
        <v>27000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21600</v>
      </c>
      <c r="G69" s="113"/>
      <c r="H69" s="113"/>
      <c r="I69" s="113"/>
      <c r="J69" s="114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2">
        <v>7200</v>
      </c>
      <c r="G70" s="113"/>
      <c r="H70" s="113"/>
      <c r="I70" s="113"/>
      <c r="J70" s="114"/>
    </row>
    <row r="71" spans="1:10" ht="36" customHeight="1" x14ac:dyDescent="0.25">
      <c r="A71" s="7" t="s">
        <v>111</v>
      </c>
      <c r="B71" s="156" t="s">
        <v>170</v>
      </c>
      <c r="C71" s="157"/>
      <c r="D71" s="157"/>
      <c r="E71" s="158"/>
      <c r="F71" s="112">
        <v>4320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44190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7092</v>
      </c>
      <c r="G73" s="113"/>
      <c r="H73" s="113"/>
      <c r="I73" s="113"/>
      <c r="J73" s="114"/>
    </row>
    <row r="74" spans="1:10" ht="36" customHeight="1" x14ac:dyDescent="0.25">
      <c r="A74" s="7" t="s">
        <v>111</v>
      </c>
      <c r="B74" s="109" t="s">
        <v>173</v>
      </c>
      <c r="C74" s="110"/>
      <c r="D74" s="110"/>
      <c r="E74" s="111"/>
      <c r="F74" s="151">
        <v>4608</v>
      </c>
      <c r="G74" s="152"/>
      <c r="H74" s="152"/>
      <c r="I74" s="152"/>
      <c r="J74" s="153"/>
    </row>
    <row r="75" spans="1:10" ht="36" customHeight="1" x14ac:dyDescent="0.25">
      <c r="A75" s="7" t="s">
        <v>111</v>
      </c>
      <c r="B75" s="109" t="s">
        <v>174</v>
      </c>
      <c r="C75" s="110"/>
      <c r="D75" s="110"/>
      <c r="E75" s="154"/>
      <c r="F75" s="155">
        <v>33030</v>
      </c>
      <c r="G75" s="155"/>
      <c r="H75" s="155"/>
      <c r="I75" s="155"/>
      <c r="J75" s="155"/>
    </row>
    <row r="76" spans="1:10" ht="36" customHeight="1" x14ac:dyDescent="0.25">
      <c r="A76" s="7" t="s">
        <v>111</v>
      </c>
      <c r="B76" s="109" t="s">
        <v>175</v>
      </c>
      <c r="C76" s="110"/>
      <c r="D76" s="110"/>
      <c r="E76" s="154"/>
      <c r="F76" s="155">
        <v>30060</v>
      </c>
      <c r="G76" s="155"/>
      <c r="H76" s="155"/>
      <c r="I76" s="155"/>
      <c r="J76" s="155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54"/>
      <c r="F77" s="155">
        <v>79920</v>
      </c>
      <c r="G77" s="155"/>
      <c r="H77" s="155"/>
      <c r="I77" s="155"/>
      <c r="J77" s="155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34">
        <v>24480</v>
      </c>
      <c r="G78" s="135"/>
      <c r="H78" s="135"/>
      <c r="I78" s="135"/>
      <c r="J78" s="136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38160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79920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95904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24480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24480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41040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41040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84240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13680</v>
      </c>
      <c r="G87" s="113"/>
      <c r="H87" s="113"/>
      <c r="I87" s="113"/>
      <c r="J87" s="114"/>
    </row>
    <row r="88" spans="1:10" ht="36" customHeight="1" thickBot="1" x14ac:dyDescent="0.3">
      <c r="B88" s="18" t="s">
        <v>187</v>
      </c>
      <c r="C88" s="19"/>
      <c r="D88" s="19"/>
      <c r="E88" s="20"/>
      <c r="F88" s="139"/>
      <c r="G88" s="140"/>
      <c r="H88" s="140"/>
      <c r="I88" s="140"/>
      <c r="J88" s="141"/>
    </row>
    <row r="89" spans="1:10" ht="22.5" customHeight="1" thickBot="1" x14ac:dyDescent="0.3">
      <c r="A89" s="7" t="s">
        <v>111</v>
      </c>
      <c r="B89" s="142" t="s">
        <v>188</v>
      </c>
      <c r="C89" s="143"/>
      <c r="D89" s="143"/>
      <c r="E89" s="143"/>
      <c r="F89" s="143"/>
      <c r="G89" s="143"/>
      <c r="H89" s="143"/>
      <c r="I89" s="143"/>
      <c r="J89" s="144"/>
    </row>
    <row r="90" spans="1:10" ht="36" customHeight="1" x14ac:dyDescent="0.25">
      <c r="B90" s="145" t="s">
        <v>189</v>
      </c>
      <c r="C90" s="146"/>
      <c r="D90" s="146"/>
      <c r="E90" s="147"/>
      <c r="F90" s="112">
        <v>60</v>
      </c>
      <c r="G90" s="113"/>
      <c r="H90" s="113"/>
      <c r="I90" s="113"/>
      <c r="J90" s="114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75" customHeight="1" thickBot="1" x14ac:dyDescent="0.3">
      <c r="B93" s="122" t="s">
        <v>192</v>
      </c>
      <c r="C93" s="123"/>
      <c r="D93" s="123"/>
      <c r="E93" s="124"/>
      <c r="F93" s="125"/>
      <c r="G93" s="126"/>
      <c r="H93" s="126"/>
      <c r="I93" s="126"/>
      <c r="J93" s="127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21">
        <f>H94*1.2</f>
        <v>21600</v>
      </c>
      <c r="G94" s="22">
        <f>H94*1.1</f>
        <v>19800</v>
      </c>
      <c r="H94" s="22">
        <v>18000</v>
      </c>
      <c r="I94" s="22">
        <f>H94*0.75</f>
        <v>13500</v>
      </c>
      <c r="J94" s="23">
        <f>H94*0.5</f>
        <v>9000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38">
        <v>18000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37">
        <v>3564</v>
      </c>
      <c r="G96" s="135"/>
      <c r="H96" s="135"/>
      <c r="I96" s="135"/>
      <c r="J96" s="136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21">
        <f>H97*1.2</f>
        <v>41472</v>
      </c>
      <c r="G97" s="22">
        <f>H97*1.1</f>
        <v>38016</v>
      </c>
      <c r="H97" s="22">
        <v>34560</v>
      </c>
      <c r="I97" s="22">
        <f>H97*0.75</f>
        <v>25920</v>
      </c>
      <c r="J97" s="23">
        <f>H97*0.5</f>
        <v>17280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38">
        <v>34560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38">
        <v>7200</v>
      </c>
      <c r="G99" s="113"/>
      <c r="H99" s="113"/>
      <c r="I99" s="113"/>
      <c r="J99" s="114"/>
    </row>
    <row r="100" spans="1:10" ht="40.5" customHeight="1" thickBot="1" x14ac:dyDescent="0.3">
      <c r="B100" s="109" t="s">
        <v>199</v>
      </c>
      <c r="C100" s="110"/>
      <c r="D100" s="110"/>
      <c r="E100" s="111"/>
      <c r="F100" s="24">
        <f>H100*1.2</f>
        <v>10195.199999999999</v>
      </c>
      <c r="G100" s="24">
        <f>H100*1.1</f>
        <v>9345.6</v>
      </c>
      <c r="H100" s="24">
        <v>8496</v>
      </c>
      <c r="I100" s="24">
        <f>H100*0.75</f>
        <v>6372</v>
      </c>
      <c r="J100" s="24">
        <f>H100*0.5</f>
        <v>4248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60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60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s="28" customFormat="1" ht="67.5" customHeight="1" x14ac:dyDescent="0.25">
      <c r="A110" s="7"/>
      <c r="B110" s="121" t="s">
        <v>206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s="28" customFormat="1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s="29" customFormat="1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s="30" customFormat="1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/>
  </sheetData>
  <sheetProtection selectLockedCells="1" selectUnlockedCells="1"/>
  <mergeCells count="203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4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customHeight="1" thickBot="1" x14ac:dyDescent="0.3">
      <c r="B7" s="236"/>
      <c r="C7" s="237"/>
      <c r="D7" s="237"/>
      <c r="E7" s="238"/>
      <c r="F7" s="239"/>
      <c r="G7" s="240"/>
      <c r="H7" s="240"/>
      <c r="I7" s="241"/>
    </row>
    <row r="8" spans="1:9" ht="24" customHeight="1" x14ac:dyDescent="0.25">
      <c r="A8" s="7" t="s">
        <v>111</v>
      </c>
      <c r="B8" s="190" t="s">
        <v>112</v>
      </c>
      <c r="C8" s="191"/>
      <c r="D8" s="191"/>
      <c r="E8" s="192"/>
      <c r="F8" s="226">
        <v>24120</v>
      </c>
      <c r="G8" s="227"/>
      <c r="H8" s="227"/>
      <c r="I8" s="228"/>
    </row>
    <row r="9" spans="1:9" ht="24" customHeight="1" thickBot="1" x14ac:dyDescent="0.3">
      <c r="A9" s="7" t="s">
        <v>113</v>
      </c>
      <c r="B9" s="193" t="s">
        <v>114</v>
      </c>
      <c r="C9" s="194"/>
      <c r="D9" s="194"/>
      <c r="E9" s="133"/>
      <c r="F9" s="171">
        <v>33768</v>
      </c>
      <c r="G9" s="155"/>
      <c r="H9" s="155"/>
      <c r="I9" s="172"/>
    </row>
    <row r="10" spans="1:9" ht="24" customHeight="1" thickBot="1" x14ac:dyDescent="0.3">
      <c r="B10" s="115"/>
      <c r="C10" s="116"/>
      <c r="D10" s="116"/>
      <c r="E10" s="117"/>
      <c r="F10" s="35"/>
      <c r="G10" s="35"/>
      <c r="H10" s="35"/>
      <c r="I10" s="36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226">
        <v>30168</v>
      </c>
      <c r="G11" s="227"/>
      <c r="H11" s="227"/>
      <c r="I11" s="228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1">
        <v>42264</v>
      </c>
      <c r="G12" s="155"/>
      <c r="H12" s="155"/>
      <c r="I12" s="172"/>
    </row>
    <row r="13" spans="1:9" ht="24" thickBot="1" x14ac:dyDescent="0.3">
      <c r="A13" s="7"/>
      <c r="B13" s="115"/>
      <c r="C13" s="116"/>
      <c r="D13" s="116"/>
      <c r="E13" s="117"/>
      <c r="F13" s="223"/>
      <c r="G13" s="224"/>
      <c r="H13" s="224"/>
      <c r="I13" s="225"/>
    </row>
    <row r="14" spans="1:9" ht="36" customHeight="1" x14ac:dyDescent="0.25">
      <c r="A14" s="7" t="s">
        <v>111</v>
      </c>
      <c r="B14" s="190" t="s">
        <v>117</v>
      </c>
      <c r="C14" s="191"/>
      <c r="D14" s="191"/>
      <c r="E14" s="192"/>
      <c r="F14" s="229">
        <v>6048</v>
      </c>
      <c r="G14" s="227"/>
      <c r="H14" s="227"/>
      <c r="I14" s="228"/>
    </row>
    <row r="15" spans="1:9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230">
        <v>8640</v>
      </c>
      <c r="G15" s="231"/>
      <c r="H15" s="231"/>
      <c r="I15" s="232"/>
    </row>
    <row r="16" spans="1:9" ht="24" customHeight="1" thickBot="1" x14ac:dyDescent="0.3">
      <c r="A16" s="7"/>
      <c r="B16" s="115"/>
      <c r="C16" s="116"/>
      <c r="D16" s="116"/>
      <c r="E16" s="117"/>
      <c r="F16" s="223"/>
      <c r="G16" s="224"/>
      <c r="H16" s="224"/>
      <c r="I16" s="225"/>
    </row>
    <row r="17" spans="1:9" ht="36" customHeight="1" x14ac:dyDescent="0.25">
      <c r="A17" s="7" t="s">
        <v>111</v>
      </c>
      <c r="B17" s="156" t="s">
        <v>119</v>
      </c>
      <c r="C17" s="154"/>
      <c r="D17" s="154"/>
      <c r="E17" s="111"/>
      <c r="F17" s="226">
        <v>360</v>
      </c>
      <c r="G17" s="227"/>
      <c r="H17" s="227"/>
      <c r="I17" s="228"/>
    </row>
    <row r="18" spans="1:9" ht="36" customHeight="1" x14ac:dyDescent="0.25">
      <c r="A18" s="7" t="s">
        <v>113</v>
      </c>
      <c r="B18" s="156" t="s">
        <v>120</v>
      </c>
      <c r="C18" s="154"/>
      <c r="D18" s="154"/>
      <c r="E18" s="111"/>
      <c r="F18" s="171">
        <v>504</v>
      </c>
      <c r="G18" s="155"/>
      <c r="H18" s="155"/>
      <c r="I18" s="172"/>
    </row>
    <row r="19" spans="1:9" ht="24" customHeight="1" thickBot="1" x14ac:dyDescent="0.3">
      <c r="A19" s="7"/>
      <c r="B19" s="217"/>
      <c r="C19" s="218"/>
      <c r="D19" s="218"/>
      <c r="E19" s="219"/>
      <c r="F19" s="220"/>
      <c r="G19" s="221"/>
      <c r="H19" s="221"/>
      <c r="I19" s="222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3600 до 37800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1"/>
      <c r="F21" s="112">
        <v>3600</v>
      </c>
      <c r="G21" s="113"/>
      <c r="H21" s="113"/>
      <c r="I21" s="114"/>
    </row>
    <row r="22" spans="1:9" ht="36" customHeight="1" outlineLevel="1" x14ac:dyDescent="0.25">
      <c r="B22" s="156" t="s">
        <v>123</v>
      </c>
      <c r="C22" s="154"/>
      <c r="D22" s="154"/>
      <c r="E22" s="111"/>
      <c r="F22" s="112">
        <v>5400</v>
      </c>
      <c r="G22" s="113"/>
      <c r="H22" s="113"/>
      <c r="I22" s="114"/>
    </row>
    <row r="23" spans="1:9" ht="36" customHeight="1" outlineLevel="1" x14ac:dyDescent="0.25">
      <c r="B23" s="156" t="s">
        <v>124</v>
      </c>
      <c r="C23" s="154"/>
      <c r="D23" s="154"/>
      <c r="E23" s="111"/>
      <c r="F23" s="112">
        <v>7200</v>
      </c>
      <c r="G23" s="113"/>
      <c r="H23" s="113"/>
      <c r="I23" s="114"/>
    </row>
    <row r="24" spans="1:9" ht="36" customHeight="1" outlineLevel="1" x14ac:dyDescent="0.25">
      <c r="B24" s="156" t="s">
        <v>125</v>
      </c>
      <c r="C24" s="154"/>
      <c r="D24" s="154"/>
      <c r="E24" s="111"/>
      <c r="F24" s="112">
        <v>9000</v>
      </c>
      <c r="G24" s="113"/>
      <c r="H24" s="113"/>
      <c r="I24" s="114"/>
    </row>
    <row r="25" spans="1:9" ht="36" customHeight="1" outlineLevel="1" x14ac:dyDescent="0.25">
      <c r="B25" s="156" t="s">
        <v>126</v>
      </c>
      <c r="C25" s="154"/>
      <c r="D25" s="154"/>
      <c r="E25" s="111"/>
      <c r="F25" s="112">
        <v>10800</v>
      </c>
      <c r="G25" s="113"/>
      <c r="H25" s="113"/>
      <c r="I25" s="114"/>
    </row>
    <row r="26" spans="1:9" ht="36" customHeight="1" outlineLevel="1" x14ac:dyDescent="0.25">
      <c r="B26" s="156" t="s">
        <v>127</v>
      </c>
      <c r="C26" s="154"/>
      <c r="D26" s="154"/>
      <c r="E26" s="111"/>
      <c r="F26" s="112">
        <v>12600</v>
      </c>
      <c r="G26" s="113"/>
      <c r="H26" s="113"/>
      <c r="I26" s="114"/>
    </row>
    <row r="27" spans="1:9" ht="36" customHeight="1" outlineLevel="1" x14ac:dyDescent="0.25">
      <c r="B27" s="156" t="s">
        <v>128</v>
      </c>
      <c r="C27" s="154"/>
      <c r="D27" s="154"/>
      <c r="E27" s="111"/>
      <c r="F27" s="112">
        <v>14400</v>
      </c>
      <c r="G27" s="113"/>
      <c r="H27" s="113"/>
      <c r="I27" s="114"/>
    </row>
    <row r="28" spans="1:9" ht="36" customHeight="1" outlineLevel="1" x14ac:dyDescent="0.25">
      <c r="B28" s="156" t="s">
        <v>129</v>
      </c>
      <c r="C28" s="154"/>
      <c r="D28" s="154"/>
      <c r="E28" s="111"/>
      <c r="F28" s="112">
        <v>16200</v>
      </c>
      <c r="G28" s="113"/>
      <c r="H28" s="113"/>
      <c r="I28" s="114"/>
    </row>
    <row r="29" spans="1:9" ht="36" customHeight="1" outlineLevel="1" x14ac:dyDescent="0.25">
      <c r="B29" s="156" t="s">
        <v>130</v>
      </c>
      <c r="C29" s="154"/>
      <c r="D29" s="154"/>
      <c r="E29" s="111"/>
      <c r="F29" s="112">
        <v>18000</v>
      </c>
      <c r="G29" s="113"/>
      <c r="H29" s="113"/>
      <c r="I29" s="114"/>
    </row>
    <row r="30" spans="1:9" ht="36" customHeight="1" outlineLevel="1" x14ac:dyDescent="0.25">
      <c r="B30" s="156" t="s">
        <v>131</v>
      </c>
      <c r="C30" s="154"/>
      <c r="D30" s="154"/>
      <c r="E30" s="111"/>
      <c r="F30" s="112">
        <v>19800</v>
      </c>
      <c r="G30" s="113"/>
      <c r="H30" s="113"/>
      <c r="I30" s="114"/>
    </row>
    <row r="31" spans="1:9" ht="36" customHeight="1" outlineLevel="1" x14ac:dyDescent="0.25">
      <c r="B31" s="156" t="s">
        <v>132</v>
      </c>
      <c r="C31" s="154"/>
      <c r="D31" s="154"/>
      <c r="E31" s="111"/>
      <c r="F31" s="112">
        <v>21600</v>
      </c>
      <c r="G31" s="113"/>
      <c r="H31" s="113"/>
      <c r="I31" s="114"/>
    </row>
    <row r="32" spans="1:9" ht="36" customHeight="1" outlineLevel="1" x14ac:dyDescent="0.25">
      <c r="B32" s="156" t="s">
        <v>133</v>
      </c>
      <c r="C32" s="154"/>
      <c r="D32" s="154"/>
      <c r="E32" s="111"/>
      <c r="F32" s="112">
        <v>23400</v>
      </c>
      <c r="G32" s="113"/>
      <c r="H32" s="113"/>
      <c r="I32" s="114"/>
    </row>
    <row r="33" spans="2:9" ht="36" customHeight="1" outlineLevel="1" x14ac:dyDescent="0.25">
      <c r="B33" s="156" t="s">
        <v>134</v>
      </c>
      <c r="C33" s="154"/>
      <c r="D33" s="154"/>
      <c r="E33" s="111"/>
      <c r="F33" s="112">
        <v>25200</v>
      </c>
      <c r="G33" s="113"/>
      <c r="H33" s="113"/>
      <c r="I33" s="114"/>
    </row>
    <row r="34" spans="2:9" ht="36" customHeight="1" outlineLevel="1" x14ac:dyDescent="0.25">
      <c r="B34" s="156" t="s">
        <v>135</v>
      </c>
      <c r="C34" s="154"/>
      <c r="D34" s="154"/>
      <c r="E34" s="111"/>
      <c r="F34" s="112">
        <v>27000</v>
      </c>
      <c r="G34" s="113"/>
      <c r="H34" s="113"/>
      <c r="I34" s="114"/>
    </row>
    <row r="35" spans="2:9" ht="36" customHeight="1" outlineLevel="1" x14ac:dyDescent="0.25">
      <c r="B35" s="156" t="s">
        <v>136</v>
      </c>
      <c r="C35" s="154"/>
      <c r="D35" s="154"/>
      <c r="E35" s="111"/>
      <c r="F35" s="112">
        <v>28800</v>
      </c>
      <c r="G35" s="113"/>
      <c r="H35" s="113"/>
      <c r="I35" s="114"/>
    </row>
    <row r="36" spans="2:9" ht="36" customHeight="1" outlineLevel="1" x14ac:dyDescent="0.25">
      <c r="B36" s="156" t="s">
        <v>137</v>
      </c>
      <c r="C36" s="154"/>
      <c r="D36" s="154"/>
      <c r="E36" s="111"/>
      <c r="F36" s="112">
        <v>30600</v>
      </c>
      <c r="G36" s="113"/>
      <c r="H36" s="113"/>
      <c r="I36" s="114"/>
    </row>
    <row r="37" spans="2:9" ht="36" customHeight="1" outlineLevel="1" x14ac:dyDescent="0.25">
      <c r="B37" s="156" t="s">
        <v>138</v>
      </c>
      <c r="C37" s="154"/>
      <c r="D37" s="154"/>
      <c r="E37" s="111"/>
      <c r="F37" s="112">
        <v>32400</v>
      </c>
      <c r="G37" s="113"/>
      <c r="H37" s="113"/>
      <c r="I37" s="114"/>
    </row>
    <row r="38" spans="2:9" ht="36" customHeight="1" outlineLevel="1" x14ac:dyDescent="0.25">
      <c r="B38" s="156" t="s">
        <v>139</v>
      </c>
      <c r="C38" s="154"/>
      <c r="D38" s="154"/>
      <c r="E38" s="111"/>
      <c r="F38" s="112">
        <v>34200</v>
      </c>
      <c r="G38" s="113"/>
      <c r="H38" s="113"/>
      <c r="I38" s="114"/>
    </row>
    <row r="39" spans="2:9" ht="36" customHeight="1" outlineLevel="1" x14ac:dyDescent="0.25">
      <c r="B39" s="156" t="s">
        <v>140</v>
      </c>
      <c r="C39" s="154"/>
      <c r="D39" s="154"/>
      <c r="E39" s="111"/>
      <c r="F39" s="112">
        <v>36000</v>
      </c>
      <c r="G39" s="113"/>
      <c r="H39" s="113"/>
      <c r="I39" s="114"/>
    </row>
    <row r="40" spans="2:9" ht="36" customHeight="1" outlineLevel="1" thickBot="1" x14ac:dyDescent="0.3">
      <c r="B40" s="156" t="s">
        <v>141</v>
      </c>
      <c r="C40" s="154"/>
      <c r="D40" s="154"/>
      <c r="E40" s="111"/>
      <c r="F40" s="112">
        <v>37800</v>
      </c>
      <c r="G40" s="113"/>
      <c r="H40" s="113"/>
      <c r="I40" s="114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12060</v>
      </c>
      <c r="G41" s="169"/>
      <c r="H41" s="169"/>
      <c r="I41" s="170"/>
    </row>
    <row r="42" spans="2:9" ht="36" customHeight="1" x14ac:dyDescent="0.25">
      <c r="B42" s="109" t="s">
        <v>143</v>
      </c>
      <c r="C42" s="110"/>
      <c r="D42" s="110"/>
      <c r="E42" s="111"/>
      <c r="F42" s="112">
        <v>6048</v>
      </c>
      <c r="G42" s="113"/>
      <c r="H42" s="113"/>
      <c r="I42" s="114"/>
    </row>
    <row r="43" spans="2:9" ht="36" customHeight="1" x14ac:dyDescent="0.25">
      <c r="B43" s="109" t="s">
        <v>210</v>
      </c>
      <c r="C43" s="110"/>
      <c r="D43" s="110"/>
      <c r="E43" s="111"/>
      <c r="F43" s="112">
        <v>720</v>
      </c>
      <c r="G43" s="113"/>
      <c r="H43" s="113"/>
      <c r="I43" s="114"/>
    </row>
    <row r="44" spans="2:9" ht="36" customHeight="1" x14ac:dyDescent="0.25">
      <c r="B44" s="109" t="s">
        <v>145</v>
      </c>
      <c r="C44" s="110"/>
      <c r="D44" s="110"/>
      <c r="E44" s="111"/>
      <c r="F44" s="112">
        <v>4248</v>
      </c>
      <c r="G44" s="113"/>
      <c r="H44" s="113"/>
      <c r="I44" s="114"/>
    </row>
    <row r="45" spans="2:9" ht="36" customHeight="1" x14ac:dyDescent="0.25">
      <c r="B45" s="109" t="s">
        <v>146</v>
      </c>
      <c r="C45" s="110"/>
      <c r="D45" s="110"/>
      <c r="E45" s="111"/>
      <c r="F45" s="112">
        <v>3564</v>
      </c>
      <c r="G45" s="113"/>
      <c r="H45" s="113"/>
      <c r="I45" s="114"/>
    </row>
    <row r="46" spans="2:9" ht="36" customHeight="1" x14ac:dyDescent="0.25">
      <c r="B46" s="109" t="s">
        <v>147</v>
      </c>
      <c r="C46" s="110"/>
      <c r="D46" s="110"/>
      <c r="E46" s="111"/>
      <c r="F46" s="112">
        <v>10296</v>
      </c>
      <c r="G46" s="113"/>
      <c r="H46" s="113"/>
      <c r="I46" s="114"/>
    </row>
    <row r="47" spans="2:9" ht="36" customHeight="1" x14ac:dyDescent="0.25">
      <c r="B47" s="109" t="s">
        <v>148</v>
      </c>
      <c r="C47" s="110"/>
      <c r="D47" s="110"/>
      <c r="E47" s="111"/>
      <c r="F47" s="112">
        <v>720</v>
      </c>
      <c r="G47" s="113"/>
      <c r="H47" s="113"/>
      <c r="I47" s="114"/>
    </row>
    <row r="48" spans="2:9" ht="36" customHeight="1" x14ac:dyDescent="0.25">
      <c r="B48" s="109" t="s">
        <v>149</v>
      </c>
      <c r="C48" s="110"/>
      <c r="D48" s="110"/>
      <c r="E48" s="111"/>
      <c r="F48" s="112">
        <v>720</v>
      </c>
      <c r="G48" s="113"/>
      <c r="H48" s="113"/>
      <c r="I48" s="114"/>
    </row>
    <row r="49" spans="1:9" ht="36" customHeight="1" x14ac:dyDescent="0.25">
      <c r="B49" s="109" t="s">
        <v>150</v>
      </c>
      <c r="C49" s="110"/>
      <c r="D49" s="110"/>
      <c r="E49" s="111"/>
      <c r="F49" s="112">
        <v>1440</v>
      </c>
      <c r="G49" s="113"/>
      <c r="H49" s="113"/>
      <c r="I49" s="114"/>
    </row>
    <row r="50" spans="1:9" ht="36" customHeight="1" x14ac:dyDescent="0.25">
      <c r="B50" s="109" t="s">
        <v>151</v>
      </c>
      <c r="C50" s="110"/>
      <c r="D50" s="110"/>
      <c r="E50" s="111"/>
      <c r="F50" s="112">
        <v>2160</v>
      </c>
      <c r="G50" s="113"/>
      <c r="H50" s="113"/>
      <c r="I50" s="114"/>
    </row>
    <row r="51" spans="1:9" ht="36" customHeight="1" thickBot="1" x14ac:dyDescent="0.3">
      <c r="B51" s="109" t="s">
        <v>152</v>
      </c>
      <c r="C51" s="110"/>
      <c r="D51" s="110"/>
      <c r="E51" s="111"/>
      <c r="F51" s="112">
        <v>12060</v>
      </c>
      <c r="G51" s="113"/>
      <c r="H51" s="113"/>
      <c r="I51" s="114"/>
    </row>
    <row r="52" spans="1:9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</row>
    <row r="54" spans="1:9" ht="54" customHeight="1" thickBot="1" x14ac:dyDescent="0.3">
      <c r="B54" s="214" t="s">
        <v>211</v>
      </c>
      <c r="C54" s="215"/>
      <c r="D54" s="215"/>
      <c r="E54" s="216"/>
      <c r="F54" s="139" t="str">
        <f>"Цена от "&amp;MIN(F56,F60:F73)&amp;" до "&amp;MAX(F56,F60:F73)</f>
        <v>Цена от 3024 до 42120</v>
      </c>
      <c r="G54" s="140"/>
      <c r="H54" s="140"/>
      <c r="I54" s="141"/>
    </row>
    <row r="55" spans="1:9" ht="24" customHeight="1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09" t="s">
        <v>156</v>
      </c>
      <c r="C56" s="110"/>
      <c r="D56" s="110"/>
      <c r="E56" s="111"/>
      <c r="F56" s="112">
        <v>18360</v>
      </c>
      <c r="G56" s="113"/>
      <c r="H56" s="113"/>
      <c r="I56" s="114"/>
    </row>
    <row r="57" spans="1:9" ht="36" customHeight="1" x14ac:dyDescent="0.25">
      <c r="B57" s="109" t="s">
        <v>157</v>
      </c>
      <c r="C57" s="110"/>
      <c r="D57" s="110"/>
      <c r="E57" s="111"/>
      <c r="F57" s="112">
        <v>1836</v>
      </c>
      <c r="G57" s="113"/>
      <c r="H57" s="113"/>
      <c r="I57" s="114"/>
    </row>
    <row r="58" spans="1:9" ht="36" customHeight="1" thickBot="1" x14ac:dyDescent="0.3">
      <c r="B58" s="109" t="s">
        <v>158</v>
      </c>
      <c r="C58" s="110"/>
      <c r="D58" s="110"/>
      <c r="E58" s="111"/>
      <c r="F58" s="112">
        <v>4590</v>
      </c>
      <c r="G58" s="113"/>
      <c r="H58" s="113"/>
      <c r="I58" s="114"/>
    </row>
    <row r="59" spans="1:9" ht="24" customHeight="1" thickBot="1" x14ac:dyDescent="0.3">
      <c r="B59" s="115"/>
      <c r="C59" s="116"/>
      <c r="D59" s="116"/>
      <c r="E59" s="117"/>
      <c r="F59" s="118"/>
      <c r="G59" s="119"/>
      <c r="H59" s="119"/>
      <c r="I59" s="120"/>
    </row>
    <row r="60" spans="1:9" ht="36" customHeight="1" x14ac:dyDescent="0.25">
      <c r="A60" s="33" t="s">
        <v>111</v>
      </c>
      <c r="B60" s="109" t="s">
        <v>159</v>
      </c>
      <c r="C60" s="110"/>
      <c r="D60" s="110"/>
      <c r="E60" s="111"/>
      <c r="F60" s="112">
        <v>18072</v>
      </c>
      <c r="G60" s="113"/>
      <c r="H60" s="113"/>
      <c r="I60" s="114"/>
    </row>
    <row r="61" spans="1:9" ht="36" customHeight="1" x14ac:dyDescent="0.25">
      <c r="A61" s="33" t="s">
        <v>111</v>
      </c>
      <c r="B61" s="156" t="s">
        <v>160</v>
      </c>
      <c r="C61" s="157"/>
      <c r="D61" s="157"/>
      <c r="E61" s="158"/>
      <c r="F61" s="112">
        <v>6048</v>
      </c>
      <c r="G61" s="113"/>
      <c r="H61" s="113"/>
      <c r="I61" s="114"/>
    </row>
    <row r="62" spans="1:9" ht="36" customHeight="1" x14ac:dyDescent="0.25">
      <c r="A62" s="33" t="s">
        <v>111</v>
      </c>
      <c r="B62" s="109" t="s">
        <v>161</v>
      </c>
      <c r="C62" s="110"/>
      <c r="D62" s="110"/>
      <c r="E62" s="111"/>
      <c r="F62" s="112">
        <v>36108</v>
      </c>
      <c r="G62" s="113"/>
      <c r="H62" s="113"/>
      <c r="I62" s="114"/>
    </row>
    <row r="63" spans="1:9" ht="36" customHeight="1" x14ac:dyDescent="0.25">
      <c r="A63" s="33" t="s">
        <v>111</v>
      </c>
      <c r="B63" s="109" t="s">
        <v>162</v>
      </c>
      <c r="C63" s="110"/>
      <c r="D63" s="110"/>
      <c r="E63" s="111"/>
      <c r="F63" s="112">
        <v>30096</v>
      </c>
      <c r="G63" s="113"/>
      <c r="H63" s="113"/>
      <c r="I63" s="114"/>
    </row>
    <row r="64" spans="1:9" ht="36" customHeight="1" x14ac:dyDescent="0.25">
      <c r="A64" s="33" t="s">
        <v>111</v>
      </c>
      <c r="B64" s="109" t="s">
        <v>163</v>
      </c>
      <c r="C64" s="110"/>
      <c r="D64" s="110"/>
      <c r="E64" s="111"/>
      <c r="F64" s="112">
        <v>36115.199999999997</v>
      </c>
      <c r="G64" s="113"/>
      <c r="H64" s="113"/>
      <c r="I64" s="114"/>
    </row>
    <row r="65" spans="1:9" ht="36" customHeight="1" x14ac:dyDescent="0.25">
      <c r="A65" s="33" t="s">
        <v>111</v>
      </c>
      <c r="B65" s="109" t="s">
        <v>164</v>
      </c>
      <c r="C65" s="110"/>
      <c r="D65" s="110"/>
      <c r="E65" s="111"/>
      <c r="F65" s="112">
        <v>6048</v>
      </c>
      <c r="G65" s="113"/>
      <c r="H65" s="113"/>
      <c r="I65" s="114"/>
    </row>
    <row r="66" spans="1:9" ht="36" customHeight="1" x14ac:dyDescent="0.25">
      <c r="A66" s="33" t="s">
        <v>111</v>
      </c>
      <c r="B66" s="109" t="s">
        <v>165</v>
      </c>
      <c r="C66" s="110"/>
      <c r="D66" s="110"/>
      <c r="E66" s="111"/>
      <c r="F66" s="112">
        <v>6048</v>
      </c>
      <c r="G66" s="113"/>
      <c r="H66" s="113"/>
      <c r="I66" s="114"/>
    </row>
    <row r="67" spans="1:9" ht="36" customHeight="1" x14ac:dyDescent="0.25">
      <c r="A67" s="33" t="s">
        <v>111</v>
      </c>
      <c r="B67" s="109" t="s">
        <v>166</v>
      </c>
      <c r="C67" s="110"/>
      <c r="D67" s="110"/>
      <c r="E67" s="111"/>
      <c r="F67" s="112">
        <v>42120</v>
      </c>
      <c r="G67" s="113"/>
      <c r="H67" s="113"/>
      <c r="I67" s="114"/>
    </row>
    <row r="68" spans="1:9" ht="36" customHeight="1" x14ac:dyDescent="0.25">
      <c r="B68" s="109" t="s">
        <v>167</v>
      </c>
      <c r="C68" s="110" t="s">
        <v>167</v>
      </c>
      <c r="D68" s="110" t="s">
        <v>167</v>
      </c>
      <c r="E68" s="111" t="s">
        <v>167</v>
      </c>
      <c r="F68" s="112">
        <v>42012</v>
      </c>
      <c r="G68" s="113"/>
      <c r="H68" s="113"/>
      <c r="I68" s="114"/>
    </row>
    <row r="69" spans="1:9" ht="36" customHeight="1" x14ac:dyDescent="0.25">
      <c r="A69" s="33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4"/>
    </row>
    <row r="70" spans="1:9" ht="36" customHeight="1" x14ac:dyDescent="0.25">
      <c r="B70" s="156" t="s">
        <v>169</v>
      </c>
      <c r="C70" s="157"/>
      <c r="D70" s="157"/>
      <c r="E70" s="158"/>
      <c r="F70" s="112">
        <v>10620</v>
      </c>
      <c r="G70" s="113"/>
      <c r="H70" s="113"/>
      <c r="I70" s="114"/>
    </row>
    <row r="71" spans="1:9" ht="36" customHeight="1" x14ac:dyDescent="0.25">
      <c r="B71" s="156" t="s">
        <v>170</v>
      </c>
      <c r="C71" s="157"/>
      <c r="D71" s="157"/>
      <c r="E71" s="158"/>
      <c r="F71" s="112">
        <v>7092</v>
      </c>
      <c r="G71" s="113"/>
      <c r="H71" s="113"/>
      <c r="I71" s="114"/>
    </row>
    <row r="72" spans="1:9" ht="36" customHeight="1" x14ac:dyDescent="0.25">
      <c r="A72" s="33" t="s">
        <v>111</v>
      </c>
      <c r="B72" s="156" t="s">
        <v>171</v>
      </c>
      <c r="C72" s="157"/>
      <c r="D72" s="157"/>
      <c r="E72" s="158"/>
      <c r="F72" s="112">
        <v>30096</v>
      </c>
      <c r="G72" s="113"/>
      <c r="H72" s="113"/>
      <c r="I72" s="114"/>
    </row>
    <row r="73" spans="1:9" ht="36" customHeight="1" x14ac:dyDescent="0.25">
      <c r="A73" s="33" t="s">
        <v>111</v>
      </c>
      <c r="B73" s="109" t="s">
        <v>172</v>
      </c>
      <c r="C73" s="110"/>
      <c r="D73" s="110"/>
      <c r="E73" s="111"/>
      <c r="F73" s="112">
        <v>9216</v>
      </c>
      <c r="G73" s="113"/>
      <c r="H73" s="113"/>
      <c r="I73" s="114"/>
    </row>
    <row r="74" spans="1:9" ht="36" customHeight="1" x14ac:dyDescent="0.25">
      <c r="B74" s="109" t="s">
        <v>173</v>
      </c>
      <c r="C74" s="110"/>
      <c r="D74" s="110"/>
      <c r="E74" s="111"/>
      <c r="F74" s="112">
        <v>6048</v>
      </c>
      <c r="G74" s="113"/>
      <c r="H74" s="113"/>
      <c r="I74" s="114"/>
    </row>
    <row r="75" spans="1:9" ht="36" customHeight="1" x14ac:dyDescent="0.25">
      <c r="B75" s="148" t="s">
        <v>174</v>
      </c>
      <c r="C75" s="149"/>
      <c r="D75" s="149"/>
      <c r="E75" s="150"/>
      <c r="F75" s="112">
        <v>27000</v>
      </c>
      <c r="G75" s="113"/>
      <c r="H75" s="113"/>
      <c r="I75" s="114"/>
    </row>
    <row r="76" spans="1:9" ht="36" customHeight="1" x14ac:dyDescent="0.25">
      <c r="A76" s="7"/>
      <c r="B76" s="109" t="s">
        <v>175</v>
      </c>
      <c r="C76" s="110"/>
      <c r="D76" s="110"/>
      <c r="E76" s="154"/>
      <c r="F76" s="112">
        <v>24030</v>
      </c>
      <c r="G76" s="113"/>
      <c r="H76" s="113"/>
      <c r="I76" s="114"/>
    </row>
    <row r="77" spans="1:9" ht="36" customHeight="1" x14ac:dyDescent="0.25">
      <c r="A77" s="33" t="s">
        <v>113</v>
      </c>
      <c r="B77" s="131" t="s">
        <v>212</v>
      </c>
      <c r="C77" s="132"/>
      <c r="D77" s="132"/>
      <c r="E77" s="133"/>
      <c r="F77" s="112">
        <v>25920</v>
      </c>
      <c r="G77" s="113"/>
      <c r="H77" s="113"/>
      <c r="I77" s="114"/>
    </row>
    <row r="78" spans="1:9" ht="36" customHeight="1" x14ac:dyDescent="0.25">
      <c r="A78" s="33" t="s">
        <v>113</v>
      </c>
      <c r="B78" s="109" t="s">
        <v>213</v>
      </c>
      <c r="C78" s="110"/>
      <c r="D78" s="110"/>
      <c r="E78" s="111"/>
      <c r="F78" s="112">
        <v>8640</v>
      </c>
      <c r="G78" s="113"/>
      <c r="H78" s="113"/>
      <c r="I78" s="114"/>
    </row>
    <row r="79" spans="1:9" ht="36" customHeight="1" x14ac:dyDescent="0.25">
      <c r="A79" s="33" t="s">
        <v>113</v>
      </c>
      <c r="B79" s="109" t="s">
        <v>214</v>
      </c>
      <c r="C79" s="110"/>
      <c r="D79" s="110"/>
      <c r="E79" s="111"/>
      <c r="F79" s="112">
        <v>51120</v>
      </c>
      <c r="G79" s="113"/>
      <c r="H79" s="113"/>
      <c r="I79" s="114"/>
    </row>
    <row r="80" spans="1:9" ht="36" customHeight="1" x14ac:dyDescent="0.25">
      <c r="A80" s="33" t="s">
        <v>113</v>
      </c>
      <c r="B80" s="109" t="s">
        <v>215</v>
      </c>
      <c r="C80" s="110"/>
      <c r="D80" s="110"/>
      <c r="E80" s="111"/>
      <c r="F80" s="112">
        <v>42480</v>
      </c>
      <c r="G80" s="113"/>
      <c r="H80" s="113"/>
      <c r="I80" s="114"/>
    </row>
    <row r="81" spans="1:9" ht="36" customHeight="1" x14ac:dyDescent="0.25">
      <c r="A81" s="33" t="s">
        <v>113</v>
      </c>
      <c r="B81" s="148" t="s">
        <v>216</v>
      </c>
      <c r="C81" s="149"/>
      <c r="D81" s="149"/>
      <c r="E81" s="150"/>
      <c r="F81" s="151">
        <v>50976</v>
      </c>
      <c r="G81" s="152"/>
      <c r="H81" s="152"/>
      <c r="I81" s="153"/>
    </row>
    <row r="82" spans="1:9" ht="36" customHeight="1" x14ac:dyDescent="0.25">
      <c r="A82" s="33" t="s">
        <v>113</v>
      </c>
      <c r="B82" s="109" t="s">
        <v>217</v>
      </c>
      <c r="C82" s="110"/>
      <c r="D82" s="110"/>
      <c r="E82" s="111"/>
      <c r="F82" s="112">
        <v>8640</v>
      </c>
      <c r="G82" s="113"/>
      <c r="H82" s="113"/>
      <c r="I82" s="114"/>
    </row>
    <row r="83" spans="1:9" ht="36" customHeight="1" x14ac:dyDescent="0.25">
      <c r="A83" s="33" t="s">
        <v>113</v>
      </c>
      <c r="B83" s="109" t="s">
        <v>218</v>
      </c>
      <c r="C83" s="110"/>
      <c r="D83" s="110"/>
      <c r="E83" s="111"/>
      <c r="F83" s="112">
        <v>8640</v>
      </c>
      <c r="G83" s="113"/>
      <c r="H83" s="113"/>
      <c r="I83" s="114"/>
    </row>
    <row r="84" spans="1:9" ht="36" customHeight="1" x14ac:dyDescent="0.25">
      <c r="A84" s="33" t="s">
        <v>113</v>
      </c>
      <c r="B84" s="109" t="s">
        <v>219</v>
      </c>
      <c r="C84" s="110"/>
      <c r="D84" s="110"/>
      <c r="E84" s="111"/>
      <c r="F84" s="112">
        <v>59040</v>
      </c>
      <c r="G84" s="113"/>
      <c r="H84" s="113"/>
      <c r="I84" s="114"/>
    </row>
    <row r="85" spans="1:9" ht="36" customHeight="1" x14ac:dyDescent="0.25">
      <c r="A85" s="33" t="s">
        <v>113</v>
      </c>
      <c r="B85" s="109" t="s">
        <v>220</v>
      </c>
      <c r="C85" s="110"/>
      <c r="D85" s="110"/>
      <c r="E85" s="111"/>
      <c r="F85" s="112">
        <v>4320</v>
      </c>
      <c r="G85" s="113"/>
      <c r="H85" s="113"/>
      <c r="I85" s="114"/>
    </row>
    <row r="86" spans="1:9" ht="36" customHeight="1" x14ac:dyDescent="0.25">
      <c r="A86" s="33" t="s">
        <v>113</v>
      </c>
      <c r="B86" s="109" t="s">
        <v>221</v>
      </c>
      <c r="C86" s="110"/>
      <c r="D86" s="110"/>
      <c r="E86" s="111"/>
      <c r="F86" s="112">
        <v>42480</v>
      </c>
      <c r="G86" s="113"/>
      <c r="H86" s="113"/>
      <c r="I86" s="114"/>
    </row>
    <row r="87" spans="1:9" ht="36" customHeight="1" x14ac:dyDescent="0.25">
      <c r="A87" s="33" t="s">
        <v>113</v>
      </c>
      <c r="B87" s="109" t="s">
        <v>222</v>
      </c>
      <c r="C87" s="110"/>
      <c r="D87" s="110"/>
      <c r="E87" s="111"/>
      <c r="F87" s="112">
        <v>12960</v>
      </c>
      <c r="G87" s="113"/>
      <c r="H87" s="113"/>
      <c r="I87" s="114"/>
    </row>
    <row r="88" spans="1:9" ht="27" customHeight="1" thickBot="1" x14ac:dyDescent="0.3">
      <c r="B88" s="206" t="s">
        <v>187</v>
      </c>
      <c r="C88" s="207"/>
      <c r="D88" s="207"/>
      <c r="E88" s="208"/>
      <c r="F88" s="206"/>
      <c r="G88" s="207"/>
      <c r="H88" s="207"/>
      <c r="I88" s="208"/>
    </row>
    <row r="89" spans="1:9" ht="19.5" customHeight="1" thickBot="1" x14ac:dyDescent="0.3">
      <c r="B89" s="209" t="s">
        <v>188</v>
      </c>
      <c r="C89" s="210"/>
      <c r="D89" s="210"/>
      <c r="E89" s="210"/>
      <c r="F89" s="209"/>
      <c r="G89" s="210"/>
      <c r="H89" s="210"/>
      <c r="I89" s="211"/>
    </row>
    <row r="90" spans="1:9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6"/>
    </row>
    <row r="91" spans="1:9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4"/>
    </row>
    <row r="92" spans="1:9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4"/>
    </row>
    <row r="93" spans="1:9" ht="36" customHeight="1" thickBot="1" x14ac:dyDescent="0.3">
      <c r="B93" s="122" t="s">
        <v>192</v>
      </c>
      <c r="C93" s="123"/>
      <c r="D93" s="123"/>
      <c r="E93" s="124"/>
      <c r="F93" s="125"/>
      <c r="G93" s="126"/>
      <c r="H93" s="126"/>
      <c r="I93" s="127"/>
    </row>
    <row r="94" spans="1:9" ht="36" customHeight="1" x14ac:dyDescent="0.25">
      <c r="A94" s="33" t="s">
        <v>111</v>
      </c>
      <c r="B94" s="109" t="s">
        <v>223</v>
      </c>
      <c r="C94" s="110"/>
      <c r="D94" s="110"/>
      <c r="E94" s="111"/>
      <c r="F94" s="112">
        <v>17352</v>
      </c>
      <c r="G94" s="113"/>
      <c r="H94" s="113"/>
      <c r="I94" s="114"/>
    </row>
    <row r="95" spans="1:9" ht="36" customHeight="1" x14ac:dyDescent="0.25">
      <c r="A95" s="33" t="s">
        <v>111</v>
      </c>
      <c r="B95" s="109" t="s">
        <v>194</v>
      </c>
      <c r="C95" s="110"/>
      <c r="D95" s="110"/>
      <c r="E95" s="111"/>
      <c r="F95" s="112">
        <v>16380</v>
      </c>
      <c r="G95" s="113"/>
      <c r="H95" s="113"/>
      <c r="I95" s="114"/>
    </row>
    <row r="96" spans="1:9" ht="36" customHeight="1" x14ac:dyDescent="0.25">
      <c r="A96" s="33" t="s">
        <v>111</v>
      </c>
      <c r="B96" s="109" t="s">
        <v>195</v>
      </c>
      <c r="C96" s="110"/>
      <c r="D96" s="110"/>
      <c r="E96" s="111"/>
      <c r="F96" s="112">
        <v>8856</v>
      </c>
      <c r="G96" s="113"/>
      <c r="H96" s="113"/>
      <c r="I96" s="114"/>
    </row>
    <row r="97" spans="1:9" ht="36" customHeight="1" x14ac:dyDescent="0.25">
      <c r="A97" s="33" t="s">
        <v>113</v>
      </c>
      <c r="B97" s="109" t="s">
        <v>224</v>
      </c>
      <c r="C97" s="110"/>
      <c r="D97" s="110"/>
      <c r="E97" s="111"/>
      <c r="F97" s="112">
        <v>24480</v>
      </c>
      <c r="G97" s="113"/>
      <c r="H97" s="113"/>
      <c r="I97" s="114"/>
    </row>
    <row r="98" spans="1:9" ht="36" customHeight="1" x14ac:dyDescent="0.25">
      <c r="A98" s="33" t="s">
        <v>113</v>
      </c>
      <c r="B98" s="109" t="s">
        <v>225</v>
      </c>
      <c r="C98" s="110"/>
      <c r="D98" s="110"/>
      <c r="E98" s="111"/>
      <c r="F98" s="112">
        <v>23040</v>
      </c>
      <c r="G98" s="113"/>
      <c r="H98" s="113"/>
      <c r="I98" s="114"/>
    </row>
    <row r="99" spans="1:9" ht="36" customHeight="1" x14ac:dyDescent="0.25">
      <c r="A99" s="33" t="s">
        <v>113</v>
      </c>
      <c r="B99" s="109" t="s">
        <v>226</v>
      </c>
      <c r="C99" s="110"/>
      <c r="D99" s="110"/>
      <c r="E99" s="111"/>
      <c r="F99" s="112">
        <v>12960</v>
      </c>
      <c r="G99" s="113"/>
      <c r="H99" s="113"/>
      <c r="I99" s="114"/>
    </row>
    <row r="100" spans="1:9" ht="36" customHeight="1" thickBot="1" x14ac:dyDescent="0.3">
      <c r="A100" s="7"/>
      <c r="B100" s="109" t="s">
        <v>199</v>
      </c>
      <c r="C100" s="110"/>
      <c r="D100" s="110"/>
      <c r="E100" s="111"/>
      <c r="F100" s="112">
        <v>17352</v>
      </c>
      <c r="G100" s="113"/>
      <c r="H100" s="113"/>
      <c r="I100" s="114"/>
    </row>
    <row r="101" spans="1:9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7"/>
    </row>
    <row r="102" spans="1:9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</row>
    <row r="103" spans="1:9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</row>
    <row r="104" spans="1:9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</row>
    <row r="105" spans="1:9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</row>
    <row r="106" spans="1:9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</row>
    <row r="107" spans="1:9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</row>
    <row r="108" spans="1:9" ht="24" customHeight="1" thickBot="1" x14ac:dyDescent="0.3">
      <c r="B108" s="115"/>
      <c r="C108" s="116"/>
      <c r="D108" s="116"/>
      <c r="E108" s="117"/>
      <c r="F108" s="118"/>
      <c r="G108" s="119"/>
      <c r="H108" s="119"/>
      <c r="I108" s="120"/>
    </row>
    <row r="109" spans="1:9" ht="18" customHeight="1" x14ac:dyDescent="0.25">
      <c r="B109" s="121"/>
      <c r="C109" s="121"/>
      <c r="D109" s="121"/>
      <c r="E109" s="121"/>
      <c r="F109" s="121"/>
      <c r="G109" s="121"/>
      <c r="H109" s="121"/>
      <c r="I109" s="121"/>
    </row>
    <row r="110" spans="1:9" s="37" customFormat="1" ht="27" customHeight="1" x14ac:dyDescent="0.25">
      <c r="A110" s="33" t="s">
        <v>113</v>
      </c>
      <c r="B110" s="107" t="s">
        <v>227</v>
      </c>
      <c r="C110" s="107"/>
      <c r="D110" s="107"/>
      <c r="E110" s="107"/>
      <c r="F110" s="107"/>
      <c r="G110" s="107"/>
      <c r="H110" s="107"/>
      <c r="I110" s="107"/>
    </row>
    <row r="111" spans="1:9" s="30" customFormat="1" ht="40.5" customHeight="1" x14ac:dyDescent="0.25">
      <c r="A111" s="7"/>
      <c r="B111" s="108" t="s">
        <v>209</v>
      </c>
      <c r="C111" s="108"/>
      <c r="D111" s="108"/>
      <c r="E111" s="108"/>
      <c r="F111" s="108"/>
      <c r="G111" s="108"/>
      <c r="H111" s="108"/>
      <c r="I111" s="108"/>
    </row>
    <row r="112" spans="1:9" ht="18" customHeight="1" x14ac:dyDescent="0.25"/>
  </sheetData>
  <sheetProtection selectLockedCells="1" selectUnlockedCells="1"/>
  <mergeCells count="21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100:E100"/>
    <mergeCell ref="F100:I100"/>
    <mergeCell ref="B101:E101"/>
    <mergeCell ref="F101:I101"/>
    <mergeCell ref="B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111:I111"/>
    <mergeCell ref="B107:E107"/>
    <mergeCell ref="F107:I107"/>
    <mergeCell ref="B108:E108"/>
    <mergeCell ref="F108:I108"/>
    <mergeCell ref="B109:I109"/>
    <mergeCell ref="B110:I110"/>
    <mergeCell ref="B104:E104"/>
    <mergeCell ref="F104:I104"/>
    <mergeCell ref="B105:E105"/>
    <mergeCell ref="F105:I105"/>
    <mergeCell ref="B106:E106"/>
    <mergeCell ref="F106:I106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6" width="24.7109375" style="32" customWidth="1"/>
    <col min="7" max="7" width="63.5703125" style="32" customWidth="1"/>
    <col min="8" max="16384" width="9.140625" style="8"/>
  </cols>
  <sheetData>
    <row r="1" spans="1:7" ht="36" customHeight="1" x14ac:dyDescent="0.25">
      <c r="B1" s="201" t="s">
        <v>101</v>
      </c>
      <c r="C1" s="201"/>
      <c r="D1" s="201"/>
      <c r="E1" s="201"/>
      <c r="F1" s="201"/>
      <c r="G1" s="201"/>
    </row>
    <row r="2" spans="1:7" s="11" customFormat="1" ht="54" customHeight="1" x14ac:dyDescent="0.25">
      <c r="A2" s="9"/>
      <c r="B2" s="270" t="s">
        <v>5</v>
      </c>
      <c r="C2" s="270"/>
      <c r="D2" s="270"/>
      <c r="E2" s="270"/>
      <c r="F2" s="270"/>
      <c r="G2" s="270"/>
    </row>
    <row r="3" spans="1:7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</row>
    <row r="4" spans="1:7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</row>
    <row r="5" spans="1:7" ht="54" customHeight="1" thickBot="1" x14ac:dyDescent="0.3">
      <c r="B5" s="122" t="s">
        <v>104</v>
      </c>
      <c r="C5" s="123"/>
      <c r="D5" s="123"/>
      <c r="E5" s="124"/>
      <c r="F5" s="271"/>
      <c r="G5" s="204"/>
    </row>
    <row r="6" spans="1:7" ht="54" customHeight="1" thickBot="1" x14ac:dyDescent="0.3">
      <c r="B6" s="198" t="s">
        <v>105</v>
      </c>
      <c r="C6" s="199"/>
      <c r="D6" s="199"/>
      <c r="E6" s="200"/>
      <c r="F6" s="268"/>
      <c r="G6" s="269"/>
    </row>
    <row r="7" spans="1:7" ht="24" customHeight="1" thickBot="1" x14ac:dyDescent="0.3">
      <c r="B7" s="236"/>
      <c r="C7" s="237"/>
      <c r="D7" s="237"/>
      <c r="E7" s="238"/>
      <c r="F7" s="242"/>
      <c r="G7" s="118"/>
    </row>
    <row r="8" spans="1:7" ht="36" customHeight="1" x14ac:dyDescent="0.25">
      <c r="A8" s="7" t="s">
        <v>111</v>
      </c>
      <c r="B8" s="190" t="s">
        <v>112</v>
      </c>
      <c r="C8" s="191"/>
      <c r="D8" s="191"/>
      <c r="E8" s="192"/>
      <c r="F8" s="266">
        <v>15012</v>
      </c>
      <c r="G8" s="267"/>
    </row>
    <row r="9" spans="1:7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264">
        <v>21024</v>
      </c>
      <c r="G9" s="265"/>
    </row>
    <row r="10" spans="1:7" ht="36" customHeight="1" thickBot="1" x14ac:dyDescent="0.3">
      <c r="B10" s="115"/>
      <c r="C10" s="116"/>
      <c r="D10" s="116"/>
      <c r="E10" s="117"/>
      <c r="F10" s="242"/>
      <c r="G10" s="118"/>
    </row>
    <row r="11" spans="1:7" ht="36" customHeight="1" x14ac:dyDescent="0.25">
      <c r="A11" s="7" t="s">
        <v>111</v>
      </c>
      <c r="B11" s="190" t="s">
        <v>115</v>
      </c>
      <c r="C11" s="191"/>
      <c r="D11" s="191"/>
      <c r="E11" s="192"/>
      <c r="F11" s="266">
        <v>16524</v>
      </c>
      <c r="G11" s="267"/>
    </row>
    <row r="12" spans="1:7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264">
        <v>23184</v>
      </c>
      <c r="G12" s="265"/>
    </row>
    <row r="13" spans="1:7" ht="24" customHeight="1" thickBot="1" x14ac:dyDescent="0.3">
      <c r="B13" s="115"/>
      <c r="C13" s="116"/>
      <c r="D13" s="116"/>
      <c r="E13" s="117"/>
      <c r="F13" s="242"/>
      <c r="G13" s="118"/>
    </row>
    <row r="14" spans="1:7" ht="36" customHeight="1" x14ac:dyDescent="0.25">
      <c r="A14" s="7" t="s">
        <v>111</v>
      </c>
      <c r="B14" s="190" t="s">
        <v>117</v>
      </c>
      <c r="C14" s="191"/>
      <c r="D14" s="191"/>
      <c r="E14" s="192"/>
      <c r="F14" s="250">
        <v>3240</v>
      </c>
      <c r="G14" s="251"/>
    </row>
    <row r="15" spans="1:7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248">
        <v>5040</v>
      </c>
      <c r="G15" s="249"/>
    </row>
    <row r="16" spans="1:7" ht="24" customHeight="1" thickBot="1" x14ac:dyDescent="0.3">
      <c r="B16" s="115"/>
      <c r="C16" s="116"/>
      <c r="D16" s="116"/>
      <c r="E16" s="117"/>
      <c r="F16" s="242"/>
      <c r="G16" s="118"/>
    </row>
    <row r="17" spans="1:7" ht="36" customHeight="1" x14ac:dyDescent="0.25">
      <c r="A17" s="7" t="s">
        <v>111</v>
      </c>
      <c r="B17" s="156" t="s">
        <v>119</v>
      </c>
      <c r="C17" s="154"/>
      <c r="D17" s="154"/>
      <c r="E17" s="111"/>
      <c r="F17" s="250">
        <v>900</v>
      </c>
      <c r="G17" s="251"/>
    </row>
    <row r="18" spans="1:7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243">
        <v>1296</v>
      </c>
      <c r="G18" s="112"/>
    </row>
    <row r="19" spans="1:7" ht="24" customHeight="1" thickBot="1" x14ac:dyDescent="0.3">
      <c r="B19" s="115"/>
      <c r="C19" s="116"/>
      <c r="D19" s="116"/>
      <c r="E19" s="117"/>
      <c r="F19" s="242"/>
      <c r="G19" s="118"/>
    </row>
    <row r="20" spans="1:7" ht="36" customHeight="1" thickBot="1" x14ac:dyDescent="0.3">
      <c r="B20" s="175" t="s">
        <v>121</v>
      </c>
      <c r="C20" s="176"/>
      <c r="D20" s="176"/>
      <c r="E20" s="177"/>
      <c r="F20" s="262" t="str">
        <f>"Цена от "&amp;MIN($F$21:F40)&amp;" до "&amp;MAX($F$21:F40)</f>
        <v>Цена от 2520 до 50400</v>
      </c>
      <c r="G20" s="263"/>
    </row>
    <row r="21" spans="1:7" ht="36" customHeight="1" outlineLevel="1" x14ac:dyDescent="0.25">
      <c r="B21" s="156" t="s">
        <v>122</v>
      </c>
      <c r="C21" s="154"/>
      <c r="D21" s="154"/>
      <c r="E21" s="111"/>
      <c r="F21" s="259">
        <v>2520</v>
      </c>
      <c r="G21" s="260"/>
    </row>
    <row r="22" spans="1:7" ht="36" customHeight="1" outlineLevel="1" x14ac:dyDescent="0.25">
      <c r="B22" s="156" t="s">
        <v>123</v>
      </c>
      <c r="C22" s="154"/>
      <c r="D22" s="154"/>
      <c r="E22" s="111"/>
      <c r="F22" s="243">
        <v>5040</v>
      </c>
      <c r="G22" s="112"/>
    </row>
    <row r="23" spans="1:7" ht="36" customHeight="1" outlineLevel="1" x14ac:dyDescent="0.25">
      <c r="B23" s="156" t="s">
        <v>124</v>
      </c>
      <c r="C23" s="154"/>
      <c r="D23" s="154"/>
      <c r="E23" s="111"/>
      <c r="F23" s="243">
        <v>7560</v>
      </c>
      <c r="G23" s="112"/>
    </row>
    <row r="24" spans="1:7" ht="36" customHeight="1" outlineLevel="1" x14ac:dyDescent="0.25">
      <c r="B24" s="156" t="s">
        <v>125</v>
      </c>
      <c r="C24" s="154"/>
      <c r="D24" s="154"/>
      <c r="E24" s="111"/>
      <c r="F24" s="243">
        <v>10080</v>
      </c>
      <c r="G24" s="112"/>
    </row>
    <row r="25" spans="1:7" ht="36" customHeight="1" outlineLevel="1" x14ac:dyDescent="0.25">
      <c r="B25" s="156" t="s">
        <v>126</v>
      </c>
      <c r="C25" s="154"/>
      <c r="D25" s="154"/>
      <c r="E25" s="111"/>
      <c r="F25" s="243">
        <v>12600</v>
      </c>
      <c r="G25" s="112"/>
    </row>
    <row r="26" spans="1:7" ht="36" customHeight="1" outlineLevel="1" x14ac:dyDescent="0.25">
      <c r="B26" s="156" t="s">
        <v>127</v>
      </c>
      <c r="C26" s="154"/>
      <c r="D26" s="154"/>
      <c r="E26" s="111"/>
      <c r="F26" s="243">
        <v>15120</v>
      </c>
      <c r="G26" s="112"/>
    </row>
    <row r="27" spans="1:7" ht="36" customHeight="1" outlineLevel="1" x14ac:dyDescent="0.25">
      <c r="B27" s="156" t="s">
        <v>128</v>
      </c>
      <c r="C27" s="154"/>
      <c r="D27" s="154"/>
      <c r="E27" s="111"/>
      <c r="F27" s="243">
        <v>17640</v>
      </c>
      <c r="G27" s="112"/>
    </row>
    <row r="28" spans="1:7" ht="36" customHeight="1" outlineLevel="1" x14ac:dyDescent="0.25">
      <c r="B28" s="156" t="s">
        <v>129</v>
      </c>
      <c r="C28" s="154"/>
      <c r="D28" s="154"/>
      <c r="E28" s="111"/>
      <c r="F28" s="243">
        <v>20160</v>
      </c>
      <c r="G28" s="112"/>
    </row>
    <row r="29" spans="1:7" ht="36" customHeight="1" outlineLevel="1" x14ac:dyDescent="0.25">
      <c r="B29" s="156" t="s">
        <v>130</v>
      </c>
      <c r="C29" s="154"/>
      <c r="D29" s="154"/>
      <c r="E29" s="111"/>
      <c r="F29" s="243">
        <v>22680</v>
      </c>
      <c r="G29" s="112"/>
    </row>
    <row r="30" spans="1:7" ht="36" customHeight="1" outlineLevel="1" x14ac:dyDescent="0.25">
      <c r="B30" s="156" t="s">
        <v>131</v>
      </c>
      <c r="C30" s="154"/>
      <c r="D30" s="154"/>
      <c r="E30" s="111"/>
      <c r="F30" s="243">
        <v>25200</v>
      </c>
      <c r="G30" s="112"/>
    </row>
    <row r="31" spans="1:7" ht="36" customHeight="1" outlineLevel="1" x14ac:dyDescent="0.25">
      <c r="B31" s="156" t="s">
        <v>132</v>
      </c>
      <c r="C31" s="154"/>
      <c r="D31" s="154"/>
      <c r="E31" s="111"/>
      <c r="F31" s="243">
        <v>27720</v>
      </c>
      <c r="G31" s="112"/>
    </row>
    <row r="32" spans="1:7" ht="36" customHeight="1" outlineLevel="1" x14ac:dyDescent="0.25">
      <c r="B32" s="156" t="s">
        <v>133</v>
      </c>
      <c r="C32" s="154"/>
      <c r="D32" s="154"/>
      <c r="E32" s="111"/>
      <c r="F32" s="243">
        <v>30240</v>
      </c>
      <c r="G32" s="112"/>
    </row>
    <row r="33" spans="2:7" ht="36" customHeight="1" outlineLevel="1" x14ac:dyDescent="0.25">
      <c r="B33" s="156" t="s">
        <v>134</v>
      </c>
      <c r="C33" s="154"/>
      <c r="D33" s="154"/>
      <c r="E33" s="111"/>
      <c r="F33" s="243">
        <v>32760</v>
      </c>
      <c r="G33" s="112"/>
    </row>
    <row r="34" spans="2:7" ht="36" customHeight="1" outlineLevel="1" x14ac:dyDescent="0.25">
      <c r="B34" s="156" t="s">
        <v>135</v>
      </c>
      <c r="C34" s="154"/>
      <c r="D34" s="154"/>
      <c r="E34" s="111"/>
      <c r="F34" s="243">
        <v>35280</v>
      </c>
      <c r="G34" s="112"/>
    </row>
    <row r="35" spans="2:7" ht="36" customHeight="1" outlineLevel="1" x14ac:dyDescent="0.25">
      <c r="B35" s="156" t="s">
        <v>136</v>
      </c>
      <c r="C35" s="154"/>
      <c r="D35" s="154"/>
      <c r="E35" s="111"/>
      <c r="F35" s="243">
        <v>37800</v>
      </c>
      <c r="G35" s="112"/>
    </row>
    <row r="36" spans="2:7" ht="36" customHeight="1" outlineLevel="1" x14ac:dyDescent="0.25">
      <c r="B36" s="156" t="s">
        <v>137</v>
      </c>
      <c r="C36" s="154"/>
      <c r="D36" s="154"/>
      <c r="E36" s="111"/>
      <c r="F36" s="243">
        <v>40320</v>
      </c>
      <c r="G36" s="112"/>
    </row>
    <row r="37" spans="2:7" ht="36" customHeight="1" outlineLevel="1" x14ac:dyDescent="0.25">
      <c r="B37" s="156" t="s">
        <v>138</v>
      </c>
      <c r="C37" s="154"/>
      <c r="D37" s="154"/>
      <c r="E37" s="111"/>
      <c r="F37" s="243">
        <v>42840</v>
      </c>
      <c r="G37" s="112"/>
    </row>
    <row r="38" spans="2:7" ht="36" customHeight="1" outlineLevel="1" x14ac:dyDescent="0.25">
      <c r="B38" s="156" t="s">
        <v>139</v>
      </c>
      <c r="C38" s="154"/>
      <c r="D38" s="154"/>
      <c r="E38" s="111"/>
      <c r="F38" s="243">
        <v>45360</v>
      </c>
      <c r="G38" s="112"/>
    </row>
    <row r="39" spans="2:7" ht="36" customHeight="1" outlineLevel="1" x14ac:dyDescent="0.25">
      <c r="B39" s="156" t="s">
        <v>140</v>
      </c>
      <c r="C39" s="154"/>
      <c r="D39" s="154"/>
      <c r="E39" s="111"/>
      <c r="F39" s="243">
        <v>47880</v>
      </c>
      <c r="G39" s="112"/>
    </row>
    <row r="40" spans="2:7" ht="36" customHeight="1" outlineLevel="1" thickBot="1" x14ac:dyDescent="0.3">
      <c r="B40" s="156" t="s">
        <v>141</v>
      </c>
      <c r="C40" s="154"/>
      <c r="D40" s="154"/>
      <c r="E40" s="111"/>
      <c r="F40" s="243">
        <v>50400</v>
      </c>
      <c r="G40" s="112"/>
    </row>
    <row r="41" spans="2:7" ht="36" customHeight="1" thickBot="1" x14ac:dyDescent="0.3">
      <c r="B41" s="165" t="s">
        <v>142</v>
      </c>
      <c r="C41" s="166"/>
      <c r="D41" s="166"/>
      <c r="E41" s="167"/>
      <c r="F41" s="261" t="str">
        <f>"Цена от "&amp;MIN(F42:F51)&amp;" до "&amp;MAX(F42:F51)</f>
        <v>Цена от 1080 до 12960</v>
      </c>
      <c r="G41" s="168"/>
    </row>
    <row r="42" spans="2:7" ht="36" customHeight="1" x14ac:dyDescent="0.25">
      <c r="B42" s="109" t="s">
        <v>143</v>
      </c>
      <c r="C42" s="110"/>
      <c r="D42" s="110"/>
      <c r="E42" s="111"/>
      <c r="F42" s="259">
        <v>1512</v>
      </c>
      <c r="G42" s="260"/>
    </row>
    <row r="43" spans="2:7" ht="36" customHeight="1" x14ac:dyDescent="0.25">
      <c r="B43" s="109" t="s">
        <v>210</v>
      </c>
      <c r="C43" s="110"/>
      <c r="D43" s="110"/>
      <c r="E43" s="111"/>
      <c r="F43" s="243">
        <v>1080</v>
      </c>
      <c r="G43" s="112"/>
    </row>
    <row r="44" spans="2:7" ht="36" customHeight="1" x14ac:dyDescent="0.25">
      <c r="B44" s="131" t="s">
        <v>145</v>
      </c>
      <c r="C44" s="132"/>
      <c r="D44" s="132"/>
      <c r="E44" s="133"/>
      <c r="F44" s="243">
        <v>3600</v>
      </c>
      <c r="G44" s="112"/>
    </row>
    <row r="45" spans="2:7" ht="36" customHeight="1" x14ac:dyDescent="0.25">
      <c r="B45" s="109" t="s">
        <v>146</v>
      </c>
      <c r="C45" s="110"/>
      <c r="D45" s="110"/>
      <c r="E45" s="111"/>
      <c r="F45" s="243">
        <v>1080</v>
      </c>
      <c r="G45" s="112"/>
    </row>
    <row r="46" spans="2:7" ht="36" customHeight="1" x14ac:dyDescent="0.25">
      <c r="B46" s="109" t="s">
        <v>147</v>
      </c>
      <c r="C46" s="110"/>
      <c r="D46" s="110"/>
      <c r="E46" s="111"/>
      <c r="F46" s="243">
        <v>1440</v>
      </c>
      <c r="G46" s="112"/>
    </row>
    <row r="47" spans="2:7" ht="36" customHeight="1" x14ac:dyDescent="0.25">
      <c r="B47" s="109" t="s">
        <v>148</v>
      </c>
      <c r="C47" s="110"/>
      <c r="D47" s="110"/>
      <c r="E47" s="111"/>
      <c r="F47" s="243">
        <v>1080</v>
      </c>
      <c r="G47" s="112"/>
    </row>
    <row r="48" spans="2:7" ht="36" customHeight="1" x14ac:dyDescent="0.25">
      <c r="B48" s="109" t="s">
        <v>149</v>
      </c>
      <c r="C48" s="110"/>
      <c r="D48" s="110"/>
      <c r="E48" s="111"/>
      <c r="F48" s="243">
        <v>1080</v>
      </c>
      <c r="G48" s="112"/>
    </row>
    <row r="49" spans="1:7" ht="36" customHeight="1" x14ac:dyDescent="0.25">
      <c r="B49" s="109" t="s">
        <v>150</v>
      </c>
      <c r="C49" s="110"/>
      <c r="D49" s="110"/>
      <c r="E49" s="111"/>
      <c r="F49" s="243">
        <v>2160</v>
      </c>
      <c r="G49" s="112"/>
    </row>
    <row r="50" spans="1:7" ht="36" customHeight="1" x14ac:dyDescent="0.25">
      <c r="B50" s="109" t="s">
        <v>151</v>
      </c>
      <c r="C50" s="110"/>
      <c r="D50" s="110"/>
      <c r="E50" s="111"/>
      <c r="F50" s="243">
        <v>3240</v>
      </c>
      <c r="G50" s="112"/>
    </row>
    <row r="51" spans="1:7" ht="36" customHeight="1" thickBot="1" x14ac:dyDescent="0.3">
      <c r="B51" s="109" t="s">
        <v>152</v>
      </c>
      <c r="C51" s="110"/>
      <c r="D51" s="110"/>
      <c r="E51" s="111"/>
      <c r="F51" s="257">
        <v>12960</v>
      </c>
      <c r="G51" s="258"/>
    </row>
    <row r="52" spans="1:7" ht="24" customHeight="1" thickBot="1" x14ac:dyDescent="0.3">
      <c r="B52" s="115"/>
      <c r="C52" s="116"/>
      <c r="D52" s="116"/>
      <c r="E52" s="117"/>
      <c r="F52" s="118" t="s">
        <v>153</v>
      </c>
      <c r="G52" s="119"/>
    </row>
    <row r="53" spans="1:7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</row>
    <row r="54" spans="1:7" ht="54" customHeight="1" thickBot="1" x14ac:dyDescent="0.3">
      <c r="B54" s="252" t="s">
        <v>211</v>
      </c>
      <c r="C54" s="253"/>
      <c r="D54" s="253"/>
      <c r="E54" s="254"/>
      <c r="F54" s="255" t="str">
        <f>"Цена от "&amp;MIN(F56,F60:G61,F94,F62:G73)&amp;" до "&amp;MAX(F56,F60:G61,F94,F62:G73)</f>
        <v>Цена от 1440 до 27648</v>
      </c>
      <c r="G54" s="256"/>
    </row>
    <row r="55" spans="1:7" ht="24" customHeight="1" thickBot="1" x14ac:dyDescent="0.3">
      <c r="B55" s="115"/>
      <c r="C55" s="116"/>
      <c r="D55" s="116"/>
      <c r="E55" s="117"/>
      <c r="F55" s="242"/>
      <c r="G55" s="118"/>
    </row>
    <row r="56" spans="1:7" ht="36" customHeight="1" x14ac:dyDescent="0.25">
      <c r="B56" s="109" t="s">
        <v>156</v>
      </c>
      <c r="C56" s="110"/>
      <c r="D56" s="110"/>
      <c r="E56" s="111"/>
      <c r="F56" s="250">
        <v>7560</v>
      </c>
      <c r="G56" s="251"/>
    </row>
    <row r="57" spans="1:7" ht="36" customHeight="1" thickBot="1" x14ac:dyDescent="0.3">
      <c r="B57" s="148" t="s">
        <v>157</v>
      </c>
      <c r="C57" s="149"/>
      <c r="D57" s="149"/>
      <c r="E57" s="150"/>
      <c r="F57" s="248">
        <v>756</v>
      </c>
      <c r="G57" s="249"/>
    </row>
    <row r="58" spans="1:7" ht="36" customHeight="1" thickBot="1" x14ac:dyDescent="0.3">
      <c r="B58" s="148" t="s">
        <v>158</v>
      </c>
      <c r="C58" s="149"/>
      <c r="D58" s="149"/>
      <c r="E58" s="150"/>
      <c r="F58" s="248">
        <v>1890</v>
      </c>
      <c r="G58" s="249"/>
    </row>
    <row r="59" spans="1:7" ht="24" customHeight="1" thickBot="1" x14ac:dyDescent="0.3">
      <c r="B59" s="115"/>
      <c r="C59" s="116"/>
      <c r="D59" s="116"/>
      <c r="E59" s="117"/>
      <c r="F59" s="242"/>
      <c r="G59" s="118"/>
    </row>
    <row r="60" spans="1:7" ht="36" customHeight="1" x14ac:dyDescent="0.25">
      <c r="A60" s="7" t="s">
        <v>111</v>
      </c>
      <c r="B60" s="131" t="s">
        <v>159</v>
      </c>
      <c r="C60" s="132"/>
      <c r="D60" s="132"/>
      <c r="E60" s="133"/>
      <c r="F60" s="250">
        <v>5040</v>
      </c>
      <c r="G60" s="251"/>
    </row>
    <row r="61" spans="1:7" ht="36" customHeight="1" x14ac:dyDescent="0.25">
      <c r="A61" s="7" t="s">
        <v>111</v>
      </c>
      <c r="B61" s="156" t="s">
        <v>160</v>
      </c>
      <c r="C61" s="157"/>
      <c r="D61" s="157"/>
      <c r="E61" s="158"/>
      <c r="F61" s="243">
        <v>2520</v>
      </c>
      <c r="G61" s="112"/>
    </row>
    <row r="62" spans="1:7" ht="36" customHeight="1" x14ac:dyDescent="0.25">
      <c r="A62" s="7" t="s">
        <v>111</v>
      </c>
      <c r="B62" s="109" t="s">
        <v>161</v>
      </c>
      <c r="C62" s="110"/>
      <c r="D62" s="110"/>
      <c r="E62" s="111"/>
      <c r="F62" s="243">
        <v>3240</v>
      </c>
      <c r="G62" s="112"/>
    </row>
    <row r="63" spans="1:7" ht="36" customHeight="1" x14ac:dyDescent="0.25">
      <c r="A63" s="7" t="s">
        <v>111</v>
      </c>
      <c r="B63" s="109" t="s">
        <v>162</v>
      </c>
      <c r="C63" s="110"/>
      <c r="D63" s="110"/>
      <c r="E63" s="111"/>
      <c r="F63" s="243">
        <v>23040</v>
      </c>
      <c r="G63" s="112"/>
    </row>
    <row r="64" spans="1:7" ht="36" customHeight="1" x14ac:dyDescent="0.25">
      <c r="A64" s="7" t="s">
        <v>111</v>
      </c>
      <c r="B64" s="109" t="s">
        <v>163</v>
      </c>
      <c r="C64" s="110"/>
      <c r="D64" s="110"/>
      <c r="E64" s="111"/>
      <c r="F64" s="243">
        <v>27648</v>
      </c>
      <c r="G64" s="112"/>
    </row>
    <row r="65" spans="1:7" ht="36" customHeight="1" x14ac:dyDescent="0.25">
      <c r="A65" s="7" t="s">
        <v>111</v>
      </c>
      <c r="B65" s="109" t="s">
        <v>164</v>
      </c>
      <c r="C65" s="110"/>
      <c r="D65" s="110"/>
      <c r="E65" s="111"/>
      <c r="F65" s="243">
        <v>1440</v>
      </c>
      <c r="G65" s="112"/>
    </row>
    <row r="66" spans="1:7" ht="36" customHeight="1" x14ac:dyDescent="0.25">
      <c r="A66" s="7" t="s">
        <v>111</v>
      </c>
      <c r="B66" s="109" t="s">
        <v>165</v>
      </c>
      <c r="C66" s="110"/>
      <c r="D66" s="110"/>
      <c r="E66" s="111"/>
      <c r="F66" s="243">
        <v>3240</v>
      </c>
      <c r="G66" s="112"/>
    </row>
    <row r="67" spans="1:7" ht="36" customHeight="1" x14ac:dyDescent="0.25">
      <c r="A67" s="7" t="s">
        <v>111</v>
      </c>
      <c r="B67" s="109" t="s">
        <v>166</v>
      </c>
      <c r="C67" s="110"/>
      <c r="D67" s="110"/>
      <c r="E67" s="111"/>
      <c r="F67" s="243">
        <v>5040</v>
      </c>
      <c r="G67" s="112"/>
    </row>
    <row r="68" spans="1:7" ht="36" customHeight="1" x14ac:dyDescent="0.25">
      <c r="B68" s="109" t="s">
        <v>167</v>
      </c>
      <c r="C68" s="110" t="s">
        <v>167</v>
      </c>
      <c r="D68" s="110" t="s">
        <v>167</v>
      </c>
      <c r="E68" s="111" t="s">
        <v>167</v>
      </c>
      <c r="F68" s="243">
        <v>7200</v>
      </c>
      <c r="G68" s="112"/>
    </row>
    <row r="69" spans="1:7" ht="36" customHeight="1" x14ac:dyDescent="0.25">
      <c r="A69" s="7" t="s">
        <v>111</v>
      </c>
      <c r="B69" s="131" t="s">
        <v>168</v>
      </c>
      <c r="C69" s="132"/>
      <c r="D69" s="132"/>
      <c r="E69" s="133"/>
      <c r="F69" s="243">
        <v>3240</v>
      </c>
      <c r="G69" s="112"/>
    </row>
    <row r="70" spans="1:7" ht="36" customHeight="1" x14ac:dyDescent="0.25">
      <c r="B70" s="156" t="s">
        <v>169</v>
      </c>
      <c r="C70" s="157"/>
      <c r="D70" s="157"/>
      <c r="E70" s="158"/>
      <c r="F70" s="243">
        <v>11160</v>
      </c>
      <c r="G70" s="112"/>
    </row>
    <row r="71" spans="1:7" ht="36" customHeight="1" x14ac:dyDescent="0.25">
      <c r="B71" s="156" t="s">
        <v>170</v>
      </c>
      <c r="C71" s="157"/>
      <c r="D71" s="157"/>
      <c r="E71" s="158"/>
      <c r="F71" s="243">
        <v>7560</v>
      </c>
      <c r="G71" s="112"/>
    </row>
    <row r="72" spans="1:7" ht="36" customHeight="1" x14ac:dyDescent="0.25">
      <c r="A72" s="7" t="s">
        <v>111</v>
      </c>
      <c r="B72" s="156" t="s">
        <v>171</v>
      </c>
      <c r="C72" s="157"/>
      <c r="D72" s="157"/>
      <c r="E72" s="158"/>
      <c r="F72" s="243">
        <v>23040</v>
      </c>
      <c r="G72" s="112"/>
    </row>
    <row r="73" spans="1:7" ht="36" customHeight="1" x14ac:dyDescent="0.25">
      <c r="A73" s="7" t="s">
        <v>111</v>
      </c>
      <c r="B73" s="109" t="s">
        <v>172</v>
      </c>
      <c r="C73" s="110"/>
      <c r="D73" s="110"/>
      <c r="E73" s="111"/>
      <c r="F73" s="243">
        <v>6480</v>
      </c>
      <c r="G73" s="112"/>
    </row>
    <row r="74" spans="1:7" ht="36" customHeight="1" x14ac:dyDescent="0.25">
      <c r="B74" s="109" t="s">
        <v>173</v>
      </c>
      <c r="C74" s="110"/>
      <c r="D74" s="110"/>
      <c r="E74" s="111"/>
      <c r="F74" s="243">
        <v>1512</v>
      </c>
      <c r="G74" s="112"/>
    </row>
    <row r="75" spans="1:7" ht="36" customHeight="1" x14ac:dyDescent="0.25">
      <c r="B75" s="109" t="s">
        <v>228</v>
      </c>
      <c r="C75" s="110"/>
      <c r="D75" s="110"/>
      <c r="E75" s="111"/>
      <c r="F75" s="243">
        <v>6030</v>
      </c>
      <c r="G75" s="112"/>
    </row>
    <row r="76" spans="1:7" ht="36" customHeight="1" x14ac:dyDescent="0.25">
      <c r="B76" s="109" t="s">
        <v>175</v>
      </c>
      <c r="C76" s="110"/>
      <c r="D76" s="110"/>
      <c r="E76" s="154"/>
      <c r="F76" s="243">
        <v>6030</v>
      </c>
      <c r="G76" s="112"/>
    </row>
    <row r="77" spans="1:7" ht="36" customHeight="1" x14ac:dyDescent="0.25">
      <c r="A77" s="7" t="s">
        <v>113</v>
      </c>
      <c r="B77" s="109" t="s">
        <v>176</v>
      </c>
      <c r="C77" s="110"/>
      <c r="D77" s="110"/>
      <c r="E77" s="111"/>
      <c r="F77" s="243">
        <v>7200</v>
      </c>
      <c r="G77" s="112"/>
    </row>
    <row r="78" spans="1:7" ht="36" customHeight="1" x14ac:dyDescent="0.25">
      <c r="A78" s="7" t="s">
        <v>113</v>
      </c>
      <c r="B78" s="109" t="s">
        <v>177</v>
      </c>
      <c r="C78" s="110"/>
      <c r="D78" s="110"/>
      <c r="E78" s="111"/>
      <c r="F78" s="243">
        <v>3600</v>
      </c>
      <c r="G78" s="112"/>
    </row>
    <row r="79" spans="1:7" ht="36" customHeight="1" x14ac:dyDescent="0.25">
      <c r="A79" s="7" t="s">
        <v>113</v>
      </c>
      <c r="B79" s="109" t="s">
        <v>178</v>
      </c>
      <c r="C79" s="110"/>
      <c r="D79" s="110"/>
      <c r="E79" s="111"/>
      <c r="F79" s="243">
        <v>5040</v>
      </c>
      <c r="G79" s="112"/>
    </row>
    <row r="80" spans="1:7" ht="36" customHeight="1" x14ac:dyDescent="0.25">
      <c r="A80" s="7" t="s">
        <v>113</v>
      </c>
      <c r="B80" s="109" t="s">
        <v>179</v>
      </c>
      <c r="C80" s="110"/>
      <c r="D80" s="110"/>
      <c r="E80" s="111"/>
      <c r="F80" s="243">
        <v>32400</v>
      </c>
      <c r="G80" s="112"/>
    </row>
    <row r="81" spans="1:7" ht="36" customHeight="1" x14ac:dyDescent="0.25">
      <c r="A81" s="7" t="s">
        <v>113</v>
      </c>
      <c r="B81" s="148" t="s">
        <v>180</v>
      </c>
      <c r="C81" s="149"/>
      <c r="D81" s="149"/>
      <c r="E81" s="150"/>
      <c r="F81" s="243">
        <v>38880</v>
      </c>
      <c r="G81" s="112"/>
    </row>
    <row r="82" spans="1:7" ht="36" customHeight="1" x14ac:dyDescent="0.25">
      <c r="A82" s="7" t="s">
        <v>113</v>
      </c>
      <c r="B82" s="109" t="s">
        <v>181</v>
      </c>
      <c r="C82" s="110"/>
      <c r="D82" s="110"/>
      <c r="E82" s="111"/>
      <c r="F82" s="243">
        <v>2160</v>
      </c>
      <c r="G82" s="112"/>
    </row>
    <row r="83" spans="1:7" ht="36" customHeight="1" x14ac:dyDescent="0.25">
      <c r="A83" s="7" t="s">
        <v>113</v>
      </c>
      <c r="B83" s="109" t="s">
        <v>182</v>
      </c>
      <c r="C83" s="110"/>
      <c r="D83" s="110"/>
      <c r="E83" s="111"/>
      <c r="F83" s="243">
        <v>5040</v>
      </c>
      <c r="G83" s="112"/>
    </row>
    <row r="84" spans="1:7" ht="36" customHeight="1" x14ac:dyDescent="0.25">
      <c r="A84" s="7" t="s">
        <v>113</v>
      </c>
      <c r="B84" s="109" t="s">
        <v>183</v>
      </c>
      <c r="C84" s="110"/>
      <c r="D84" s="110"/>
      <c r="E84" s="111"/>
      <c r="F84" s="243">
        <v>7200</v>
      </c>
      <c r="G84" s="112"/>
    </row>
    <row r="85" spans="1:7" ht="36" customHeight="1" x14ac:dyDescent="0.25">
      <c r="A85" s="7" t="s">
        <v>113</v>
      </c>
      <c r="B85" s="109" t="s">
        <v>184</v>
      </c>
      <c r="C85" s="110"/>
      <c r="D85" s="110"/>
      <c r="E85" s="111"/>
      <c r="F85" s="243">
        <v>5040</v>
      </c>
      <c r="G85" s="112"/>
    </row>
    <row r="86" spans="1:7" ht="36" customHeight="1" x14ac:dyDescent="0.25">
      <c r="A86" s="7" t="s">
        <v>113</v>
      </c>
      <c r="B86" s="109" t="s">
        <v>185</v>
      </c>
      <c r="C86" s="110"/>
      <c r="D86" s="110"/>
      <c r="E86" s="111"/>
      <c r="F86" s="243">
        <v>32400</v>
      </c>
      <c r="G86" s="112"/>
    </row>
    <row r="87" spans="1:7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248">
        <v>9360</v>
      </c>
      <c r="G87" s="249"/>
    </row>
    <row r="88" spans="1:7" ht="36" customHeight="1" thickBot="1" x14ac:dyDescent="0.3">
      <c r="B88" s="206" t="s">
        <v>187</v>
      </c>
      <c r="C88" s="207"/>
      <c r="D88" s="207"/>
      <c r="E88" s="208"/>
      <c r="F88" s="206"/>
      <c r="G88" s="207"/>
    </row>
    <row r="89" spans="1:7" ht="22.5" customHeight="1" thickBot="1" x14ac:dyDescent="0.3">
      <c r="B89" s="209" t="s">
        <v>188</v>
      </c>
      <c r="C89" s="210"/>
      <c r="D89" s="210"/>
      <c r="E89" s="210"/>
      <c r="F89" s="209"/>
      <c r="G89" s="211"/>
    </row>
    <row r="90" spans="1:7" ht="36" customHeight="1" thickBot="1" x14ac:dyDescent="0.3">
      <c r="B90" s="193" t="s">
        <v>189</v>
      </c>
      <c r="C90" s="212"/>
      <c r="D90" s="212"/>
      <c r="E90" s="213"/>
      <c r="F90" s="246">
        <v>60</v>
      </c>
      <c r="G90" s="247"/>
    </row>
    <row r="91" spans="1:7" ht="36" customHeight="1" thickBot="1" x14ac:dyDescent="0.3">
      <c r="B91" s="109" t="s">
        <v>190</v>
      </c>
      <c r="C91" s="110"/>
      <c r="D91" s="110"/>
      <c r="E91" s="111"/>
      <c r="F91" s="248">
        <v>60</v>
      </c>
      <c r="G91" s="249"/>
    </row>
    <row r="92" spans="1:7" ht="36" customHeight="1" thickBot="1" x14ac:dyDescent="0.3">
      <c r="B92" s="109" t="s">
        <v>191</v>
      </c>
      <c r="C92" s="110"/>
      <c r="D92" s="110"/>
      <c r="E92" s="111"/>
      <c r="F92" s="248">
        <v>120</v>
      </c>
      <c r="G92" s="249"/>
    </row>
    <row r="93" spans="1:7" ht="36" customHeight="1" thickBot="1" x14ac:dyDescent="0.3">
      <c r="B93" s="122" t="s">
        <v>192</v>
      </c>
      <c r="C93" s="123"/>
      <c r="D93" s="123"/>
      <c r="E93" s="124"/>
      <c r="F93" s="125"/>
      <c r="G93" s="126"/>
    </row>
    <row r="94" spans="1:7" ht="36" customHeight="1" x14ac:dyDescent="0.25">
      <c r="A94" s="7" t="s">
        <v>111</v>
      </c>
      <c r="B94" s="109" t="s">
        <v>193</v>
      </c>
      <c r="C94" s="110"/>
      <c r="D94" s="110"/>
      <c r="E94" s="111"/>
      <c r="F94" s="243">
        <v>6480</v>
      </c>
      <c r="G94" s="245"/>
    </row>
    <row r="95" spans="1:7" ht="36" customHeight="1" x14ac:dyDescent="0.25">
      <c r="A95" s="7" t="s">
        <v>111</v>
      </c>
      <c r="B95" s="109" t="s">
        <v>194</v>
      </c>
      <c r="C95" s="110"/>
      <c r="D95" s="110"/>
      <c r="E95" s="111"/>
      <c r="F95" s="243">
        <v>3960</v>
      </c>
      <c r="G95" s="112"/>
    </row>
    <row r="96" spans="1:7" ht="36" customHeight="1" x14ac:dyDescent="0.25">
      <c r="A96" s="7" t="s">
        <v>111</v>
      </c>
      <c r="B96" s="109" t="s">
        <v>195</v>
      </c>
      <c r="C96" s="110"/>
      <c r="D96" s="110"/>
      <c r="E96" s="111"/>
      <c r="F96" s="243">
        <v>1080</v>
      </c>
      <c r="G96" s="112"/>
    </row>
    <row r="97" spans="1:7" ht="36" customHeight="1" x14ac:dyDescent="0.25">
      <c r="A97" s="7" t="s">
        <v>113</v>
      </c>
      <c r="B97" s="109" t="s">
        <v>196</v>
      </c>
      <c r="C97" s="110"/>
      <c r="D97" s="110"/>
      <c r="E97" s="111"/>
      <c r="F97" s="243">
        <v>9360</v>
      </c>
      <c r="G97" s="245"/>
    </row>
    <row r="98" spans="1:7" ht="36" customHeight="1" x14ac:dyDescent="0.25">
      <c r="A98" s="7" t="s">
        <v>113</v>
      </c>
      <c r="B98" s="109" t="s">
        <v>197</v>
      </c>
      <c r="C98" s="110"/>
      <c r="D98" s="110"/>
      <c r="E98" s="111"/>
      <c r="F98" s="243">
        <v>5760</v>
      </c>
      <c r="G98" s="112"/>
    </row>
    <row r="99" spans="1:7" ht="36" customHeight="1" x14ac:dyDescent="0.25">
      <c r="A99" s="7" t="s">
        <v>113</v>
      </c>
      <c r="B99" s="109" t="s">
        <v>198</v>
      </c>
      <c r="C99" s="110"/>
      <c r="D99" s="110"/>
      <c r="E99" s="111"/>
      <c r="F99" s="243">
        <v>2160</v>
      </c>
      <c r="G99" s="112"/>
    </row>
    <row r="100" spans="1:7" ht="36" customHeight="1" thickBot="1" x14ac:dyDescent="0.3">
      <c r="B100" s="109" t="s">
        <v>199</v>
      </c>
      <c r="C100" s="110"/>
      <c r="D100" s="110"/>
      <c r="E100" s="111"/>
      <c r="F100" s="243">
        <v>6480</v>
      </c>
      <c r="G100" s="112"/>
    </row>
    <row r="101" spans="1:7" ht="54" customHeight="1" thickBot="1" x14ac:dyDescent="0.3">
      <c r="B101" s="122" t="s">
        <v>200</v>
      </c>
      <c r="C101" s="123"/>
      <c r="D101" s="123"/>
      <c r="E101" s="124"/>
      <c r="F101" s="244"/>
      <c r="G101" s="125"/>
    </row>
    <row r="102" spans="1:7" ht="28.5" customHeight="1" thickBot="1" x14ac:dyDescent="0.3">
      <c r="B102" s="128" t="s">
        <v>188</v>
      </c>
      <c r="C102" s="129"/>
      <c r="D102" s="129"/>
      <c r="E102" s="129"/>
      <c r="F102" s="129"/>
      <c r="G102" s="129"/>
    </row>
    <row r="103" spans="1:7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</row>
    <row r="104" spans="1:7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</row>
    <row r="105" spans="1:7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</row>
    <row r="106" spans="1:7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</row>
    <row r="107" spans="1:7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</row>
    <row r="108" spans="1:7" ht="24" customHeight="1" thickBot="1" x14ac:dyDescent="0.3">
      <c r="B108" s="115"/>
      <c r="C108" s="116"/>
      <c r="D108" s="116"/>
      <c r="E108" s="117"/>
      <c r="F108" s="242"/>
      <c r="G108" s="118"/>
    </row>
    <row r="109" spans="1:7" ht="18" customHeight="1" x14ac:dyDescent="0.25">
      <c r="B109" s="25"/>
      <c r="C109" s="26"/>
      <c r="D109" s="26"/>
      <c r="E109" s="26"/>
      <c r="F109" s="27"/>
      <c r="G109" s="27"/>
    </row>
    <row r="110" spans="1:7" s="28" customFormat="1" ht="67.5" customHeight="1" x14ac:dyDescent="0.25">
      <c r="A110" s="7"/>
      <c r="B110" s="121" t="s">
        <v>206</v>
      </c>
      <c r="C110" s="121"/>
      <c r="D110" s="121"/>
      <c r="E110" s="121"/>
      <c r="F110" s="121"/>
      <c r="G110" s="121"/>
    </row>
    <row r="111" spans="1:7" s="28" customFormat="1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</row>
    <row r="112" spans="1:7" s="29" customFormat="1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</row>
    <row r="113" spans="1:7" s="30" customFormat="1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</row>
    <row r="114" spans="1:7" ht="18" customHeight="1" x14ac:dyDescent="0.25"/>
  </sheetData>
  <sheetProtection selectLockedCells="1" selectUnlockedCells="1"/>
  <mergeCells count="215"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102:G102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110:G110"/>
    <mergeCell ref="B111:G111"/>
    <mergeCell ref="B112:G112"/>
    <mergeCell ref="B113:G113"/>
    <mergeCell ref="B106:E106"/>
    <mergeCell ref="F106:G106"/>
    <mergeCell ref="B107:E107"/>
    <mergeCell ref="F107:G107"/>
    <mergeCell ref="B108:E108"/>
    <mergeCell ref="F108:G108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1" activePane="bottomLeft" state="frozen"/>
      <selection activeCell="B11" sqref="B11:E11"/>
      <selection pane="bottomLeft" activeCell="P45" sqref="P4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40996.799999999996</v>
      </c>
      <c r="G8" s="16">
        <f>H8*1.1</f>
        <v>37580.400000000001</v>
      </c>
      <c r="H8" s="16">
        <v>34164</v>
      </c>
      <c r="I8" s="16">
        <f>H8*0.75</f>
        <v>25623</v>
      </c>
      <c r="J8" s="16">
        <f>H8*0.5</f>
        <v>17082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57456</v>
      </c>
      <c r="G9" s="17">
        <f>H9*1.1</f>
        <v>52668.000000000007</v>
      </c>
      <c r="H9" s="17">
        <v>47880</v>
      </c>
      <c r="I9" s="17">
        <f>H9*0.75</f>
        <v>35910</v>
      </c>
      <c r="J9" s="17">
        <f>H9*0.5</f>
        <v>23940</v>
      </c>
    </row>
    <row r="10" spans="1:10" ht="24" customHeight="1" thickBot="1" x14ac:dyDescent="0.3">
      <c r="B10" s="115"/>
      <c r="C10" s="116"/>
      <c r="D10" s="116"/>
      <c r="E10" s="117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45532.799999999996</v>
      </c>
      <c r="G11" s="16">
        <f>H11*1.1</f>
        <v>41738.400000000001</v>
      </c>
      <c r="H11" s="16">
        <v>37944</v>
      </c>
      <c r="I11" s="16">
        <f>H11*0.75</f>
        <v>28458</v>
      </c>
      <c r="J11" s="16">
        <f>H11*0.5</f>
        <v>18972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63763.199999999997</v>
      </c>
      <c r="G12" s="17">
        <f>H12*1.1</f>
        <v>58449.600000000006</v>
      </c>
      <c r="H12" s="17">
        <v>53136</v>
      </c>
      <c r="I12" s="17">
        <f>H12*0.75</f>
        <v>39852</v>
      </c>
      <c r="J12" s="17">
        <f>H12*0.5</f>
        <v>26568</v>
      </c>
    </row>
    <row r="13" spans="1:10" ht="24" customHeight="1" thickBot="1" x14ac:dyDescent="0.3">
      <c r="B13" s="115"/>
      <c r="C13" s="116"/>
      <c r="D13" s="116"/>
      <c r="E13" s="117"/>
      <c r="F13" s="118"/>
      <c r="G13" s="119"/>
      <c r="H13" s="119"/>
      <c r="I13" s="119"/>
      <c r="J13" s="120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11700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38">
        <v>16560</v>
      </c>
      <c r="G15" s="113"/>
      <c r="H15" s="113"/>
      <c r="I15" s="113"/>
      <c r="J15" s="114"/>
    </row>
    <row r="16" spans="1:10" ht="36" customHeight="1" thickBot="1" x14ac:dyDescent="0.3">
      <c r="B16" s="115"/>
      <c r="C16" s="173"/>
      <c r="D16" s="173"/>
      <c r="E16" s="173"/>
      <c r="F16" s="173"/>
      <c r="G16" s="173"/>
      <c r="H16" s="173"/>
      <c r="I16" s="173"/>
      <c r="J16" s="174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2556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3600</v>
      </c>
      <c r="G18" s="113"/>
      <c r="H18" s="113"/>
      <c r="I18" s="113"/>
      <c r="J18" s="114"/>
    </row>
    <row r="19" spans="1:10" ht="24" customHeight="1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5976 до 119520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5976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11952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17928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23904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29880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35856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41832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47808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53784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59760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65736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71712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77688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83664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89640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95616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101592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107568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113544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119520</v>
      </c>
      <c r="G40" s="113"/>
      <c r="H40" s="113"/>
      <c r="I40" s="113"/>
      <c r="J40" s="114"/>
    </row>
    <row r="41" spans="2:10" ht="32.25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31500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2988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2052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31500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6048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25488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51">
        <v>25488</v>
      </c>
      <c r="G51" s="152"/>
      <c r="H51" s="152"/>
      <c r="I51" s="152"/>
      <c r="J51" s="153"/>
    </row>
    <row r="52" spans="1:10" ht="24" customHeight="1" thickBot="1" x14ac:dyDescent="0.3">
      <c r="B52" s="115"/>
      <c r="C52" s="116"/>
      <c r="D52" s="116"/>
      <c r="E52" s="117"/>
      <c r="F52" s="242" t="s">
        <v>153</v>
      </c>
      <c r="G52" s="275"/>
      <c r="H52" s="275"/>
      <c r="I52" s="275"/>
      <c r="J52" s="276"/>
    </row>
    <row r="53" spans="1:10" ht="36" customHeight="1" thickBot="1" x14ac:dyDescent="0.3">
      <c r="B53" s="109" t="s">
        <v>154</v>
      </c>
      <c r="C53" s="110"/>
      <c r="D53" s="110"/>
      <c r="E53" s="111"/>
      <c r="F53" s="134">
        <v>180</v>
      </c>
      <c r="G53" s="135"/>
      <c r="H53" s="135"/>
      <c r="I53" s="135"/>
      <c r="J53" s="136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74700</v>
      </c>
      <c r="G54" s="273"/>
      <c r="H54" s="273"/>
      <c r="I54" s="273"/>
      <c r="J54" s="274"/>
    </row>
    <row r="55" spans="1:10" ht="24" outlineLevel="1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outlineLevel="1" x14ac:dyDescent="0.25">
      <c r="B56" s="109" t="s">
        <v>156</v>
      </c>
      <c r="C56" s="110"/>
      <c r="D56" s="110"/>
      <c r="E56" s="111"/>
      <c r="F56" s="112">
        <v>21600</v>
      </c>
      <c r="G56" s="113"/>
      <c r="H56" s="113"/>
      <c r="I56" s="113"/>
      <c r="J56" s="114"/>
    </row>
    <row r="57" spans="1:10" ht="36" customHeight="1" outlineLevel="1" x14ac:dyDescent="0.25">
      <c r="B57" s="148" t="s">
        <v>157</v>
      </c>
      <c r="C57" s="149"/>
      <c r="D57" s="149"/>
      <c r="E57" s="150"/>
      <c r="F57" s="151">
        <v>2160</v>
      </c>
      <c r="G57" s="152"/>
      <c r="H57" s="152"/>
      <c r="I57" s="152"/>
      <c r="J57" s="153"/>
    </row>
    <row r="58" spans="1:10" ht="36" customHeight="1" outlineLevel="1" thickBot="1" x14ac:dyDescent="0.3">
      <c r="B58" s="148" t="s">
        <v>158</v>
      </c>
      <c r="C58" s="149"/>
      <c r="D58" s="149"/>
      <c r="E58" s="150"/>
      <c r="F58" s="151">
        <v>5400</v>
      </c>
      <c r="G58" s="152"/>
      <c r="H58" s="152"/>
      <c r="I58" s="152"/>
      <c r="J58" s="153"/>
    </row>
    <row r="59" spans="1:10" ht="24" outlineLevel="1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outlineLevel="1" x14ac:dyDescent="0.25">
      <c r="A60" s="7" t="s">
        <v>111</v>
      </c>
      <c r="B60" s="131" t="s">
        <v>159</v>
      </c>
      <c r="C60" s="132"/>
      <c r="D60" s="132"/>
      <c r="E60" s="133"/>
      <c r="F60" s="134">
        <v>28332</v>
      </c>
      <c r="G60" s="135"/>
      <c r="H60" s="135"/>
      <c r="I60" s="135"/>
      <c r="J60" s="136"/>
    </row>
    <row r="61" spans="1:10" ht="36" customHeight="1" outlineLevel="1" x14ac:dyDescent="0.25">
      <c r="A61" s="7" t="s">
        <v>111</v>
      </c>
      <c r="B61" s="156" t="s">
        <v>160</v>
      </c>
      <c r="C61" s="157"/>
      <c r="D61" s="157"/>
      <c r="E61" s="158"/>
      <c r="F61" s="112">
        <v>24120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24120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42390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50868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14868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18072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26928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 t="s">
        <v>167</v>
      </c>
      <c r="D68" s="110" t="s">
        <v>167</v>
      </c>
      <c r="E68" s="111" t="s">
        <v>167</v>
      </c>
      <c r="F68" s="112">
        <v>74700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13860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10908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59472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5688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3780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57060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21060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40320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33840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33840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59760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71712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20880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25920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38160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83520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8640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outlineLevel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21081.599999999999</v>
      </c>
      <c r="G94" s="42">
        <f>H94*1.1</f>
        <v>19324.800000000003</v>
      </c>
      <c r="H94" s="42">
        <v>17568</v>
      </c>
      <c r="I94" s="42">
        <f>H94*0.75</f>
        <v>13176</v>
      </c>
      <c r="J94" s="43">
        <f>H94*0.5</f>
        <v>8784</v>
      </c>
    </row>
    <row r="95" spans="1:10" ht="36" customHeight="1" outlineLevel="1" x14ac:dyDescent="0.25">
      <c r="A95" s="7" t="s">
        <v>111</v>
      </c>
      <c r="B95" s="109" t="s">
        <v>194</v>
      </c>
      <c r="C95" s="110"/>
      <c r="D95" s="110"/>
      <c r="E95" s="111"/>
      <c r="F95" s="112">
        <v>19908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12492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30240</v>
      </c>
      <c r="G97" s="42">
        <f>H97*1.1</f>
        <v>27720.000000000004</v>
      </c>
      <c r="H97" s="42">
        <v>25200</v>
      </c>
      <c r="I97" s="42">
        <f>H97*0.75</f>
        <v>18900</v>
      </c>
      <c r="J97" s="43">
        <f>H97*0.5</f>
        <v>12600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28080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18000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21081.599999999999</v>
      </c>
      <c r="G100" s="24">
        <f>H100*1.1</f>
        <v>19324.800000000003</v>
      </c>
      <c r="H100" s="24">
        <v>17568</v>
      </c>
      <c r="I100" s="24">
        <f>H100*0.75</f>
        <v>13176</v>
      </c>
      <c r="J100" s="24">
        <f>H100*0.5</f>
        <v>8784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s="28" customFormat="1" ht="67.5" customHeight="1" x14ac:dyDescent="0.25">
      <c r="A110" s="7"/>
      <c r="B110" s="121" t="s">
        <v>206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s="28" customFormat="1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s="29" customFormat="1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s="30" customFormat="1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/>
  </sheetData>
  <sheetProtection selectLockedCells="1" selectUnlockedCells="1"/>
  <mergeCells count="204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T51" sqref="T51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39484.799999999996</v>
      </c>
      <c r="G8" s="16">
        <f>H8*1.1</f>
        <v>36194.400000000001</v>
      </c>
      <c r="H8" s="16">
        <v>32904</v>
      </c>
      <c r="I8" s="16">
        <f>H8*0.75</f>
        <v>24678</v>
      </c>
      <c r="J8" s="16">
        <f>H8*0.5</f>
        <v>16452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55296</v>
      </c>
      <c r="G9" s="17">
        <f>H9*1.1</f>
        <v>50688.000000000007</v>
      </c>
      <c r="H9" s="17">
        <v>46080</v>
      </c>
      <c r="I9" s="17">
        <f>H9*0.75</f>
        <v>34560</v>
      </c>
      <c r="J9" s="17">
        <f>H9*0.5</f>
        <v>23040</v>
      </c>
    </row>
    <row r="10" spans="1:10" ht="36" customHeight="1" thickBot="1" x14ac:dyDescent="0.3"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45532.799999999996</v>
      </c>
      <c r="G11" s="16">
        <f>H11*1.1</f>
        <v>41738.400000000001</v>
      </c>
      <c r="H11" s="16">
        <v>37944</v>
      </c>
      <c r="I11" s="16">
        <f>H11*0.75</f>
        <v>28458</v>
      </c>
      <c r="J11" s="16">
        <f>H11*0.5</f>
        <v>18972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63763.199999999997</v>
      </c>
      <c r="G12" s="17">
        <f>H12*1.1</f>
        <v>58449.600000000006</v>
      </c>
      <c r="H12" s="17">
        <v>53136</v>
      </c>
      <c r="I12" s="17">
        <f>H12*0.75</f>
        <v>39852</v>
      </c>
      <c r="J12" s="17">
        <f>H12*0.5</f>
        <v>26568</v>
      </c>
    </row>
    <row r="13" spans="1:10" ht="24" customHeight="1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8640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12240</v>
      </c>
      <c r="G15" s="185"/>
      <c r="H15" s="185"/>
      <c r="I15" s="185"/>
      <c r="J15" s="186"/>
    </row>
    <row r="16" spans="1:10" ht="24" customHeight="1" thickBot="1" x14ac:dyDescent="0.3">
      <c r="B16" s="115"/>
      <c r="C16" s="116"/>
      <c r="D16" s="116"/>
      <c r="E16" s="117"/>
      <c r="F16" s="118"/>
      <c r="G16" s="119"/>
      <c r="H16" s="119"/>
      <c r="I16" s="119"/>
      <c r="J16" s="12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612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864</v>
      </c>
      <c r="G18" s="113"/>
      <c r="H18" s="113"/>
      <c r="I18" s="113"/>
      <c r="J18" s="114"/>
    </row>
    <row r="19" spans="1:10" ht="24" customHeight="1" thickBot="1" x14ac:dyDescent="0.3">
      <c r="B19" s="236"/>
      <c r="C19" s="237"/>
      <c r="D19" s="237"/>
      <c r="E19" s="238"/>
      <c r="F19" s="239"/>
      <c r="G19" s="240"/>
      <c r="H19" s="240"/>
      <c r="I19" s="240"/>
      <c r="J19" s="241"/>
    </row>
    <row r="20" spans="1:10" ht="36" customHeight="1" thickBot="1" x14ac:dyDescent="0.3">
      <c r="B20" s="282" t="s">
        <v>121</v>
      </c>
      <c r="C20" s="283"/>
      <c r="D20" s="283"/>
      <c r="E20" s="284"/>
      <c r="F20" s="285" t="str">
        <f>"Цена от "&amp;MIN($F$21:F40)&amp;" до "&amp;MAX($F$21:F40)</f>
        <v>Цена от 4788 до 95760</v>
      </c>
      <c r="G20" s="286"/>
      <c r="H20" s="286"/>
      <c r="I20" s="286"/>
      <c r="J20" s="287"/>
    </row>
    <row r="21" spans="1:10" ht="36" customHeight="1" outlineLevel="1" x14ac:dyDescent="0.25">
      <c r="B21" s="193" t="s">
        <v>122</v>
      </c>
      <c r="C21" s="194"/>
      <c r="D21" s="194"/>
      <c r="E21" s="133"/>
      <c r="F21" s="134">
        <v>4788</v>
      </c>
      <c r="G21" s="135"/>
      <c r="H21" s="135"/>
      <c r="I21" s="135"/>
      <c r="J21" s="136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9576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14364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19152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23940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28728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33516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38304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43092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47880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52668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57456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62244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67032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71820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76608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81396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86184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90972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95760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2520 до 43920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5040</v>
      </c>
      <c r="G42" s="113"/>
      <c r="H42" s="113"/>
      <c r="I42" s="113"/>
      <c r="J42" s="114"/>
    </row>
    <row r="43" spans="2:10" ht="36" customHeight="1" x14ac:dyDescent="0.25">
      <c r="B43" s="109" t="s">
        <v>144</v>
      </c>
      <c r="C43" s="110"/>
      <c r="D43" s="110"/>
      <c r="E43" s="111"/>
      <c r="F43" s="112">
        <v>2520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43920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38">
        <v>8640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38">
        <v>26640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2880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2880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5760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8640</v>
      </c>
      <c r="G50" s="113"/>
      <c r="H50" s="113"/>
      <c r="I50" s="113"/>
      <c r="J50" s="114"/>
    </row>
    <row r="51" spans="1:10" ht="36" customHeight="1" thickBot="1" x14ac:dyDescent="0.3">
      <c r="B51" s="148" t="s">
        <v>152</v>
      </c>
      <c r="C51" s="149"/>
      <c r="D51" s="149"/>
      <c r="E51" s="150"/>
      <c r="F51" s="112">
        <v>28800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159" t="s">
        <v>155</v>
      </c>
      <c r="C54" s="160"/>
      <c r="D54" s="160"/>
      <c r="E54" s="161"/>
      <c r="F54" s="162" t="str">
        <f>"Цена от "&amp;MIN(F56,F60:J61,H94,F62:J73)&amp;" до "&amp;MAX(F56,F60:J61,H94,F62:J73)</f>
        <v>Цена от 3240 до 90000</v>
      </c>
      <c r="G54" s="163"/>
      <c r="H54" s="163"/>
      <c r="I54" s="163"/>
      <c r="J54" s="164"/>
    </row>
    <row r="55" spans="1:10" ht="24" outlineLevel="1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outlineLevel="1" x14ac:dyDescent="0.25">
      <c r="B56" s="109" t="s">
        <v>156</v>
      </c>
      <c r="C56" s="110"/>
      <c r="D56" s="110"/>
      <c r="E56" s="111"/>
      <c r="F56" s="112">
        <v>16704</v>
      </c>
      <c r="G56" s="113"/>
      <c r="H56" s="113"/>
      <c r="I56" s="113"/>
      <c r="J56" s="114"/>
    </row>
    <row r="57" spans="1:10" ht="36" customHeight="1" outlineLevel="1" x14ac:dyDescent="0.25">
      <c r="B57" s="109" t="s">
        <v>157</v>
      </c>
      <c r="C57" s="110"/>
      <c r="D57" s="110"/>
      <c r="E57" s="111"/>
      <c r="F57" s="151">
        <v>1670.3999999999999</v>
      </c>
      <c r="G57" s="152"/>
      <c r="H57" s="152"/>
      <c r="I57" s="152"/>
      <c r="J57" s="153"/>
    </row>
    <row r="58" spans="1:10" ht="36" customHeight="1" outlineLevel="1" thickBot="1" x14ac:dyDescent="0.3">
      <c r="B58" s="109" t="s">
        <v>158</v>
      </c>
      <c r="C58" s="110"/>
      <c r="D58" s="110"/>
      <c r="E58" s="111"/>
      <c r="F58" s="151">
        <v>4176</v>
      </c>
      <c r="G58" s="152"/>
      <c r="H58" s="152"/>
      <c r="I58" s="152"/>
      <c r="J58" s="153"/>
    </row>
    <row r="59" spans="1:10" ht="24" outlineLevel="1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outlineLevel="1" x14ac:dyDescent="0.25">
      <c r="A60" s="7" t="s">
        <v>111</v>
      </c>
      <c r="B60" s="280" t="s">
        <v>159</v>
      </c>
      <c r="C60" s="281"/>
      <c r="D60" s="281"/>
      <c r="E60" s="192"/>
      <c r="F60" s="251">
        <v>29520</v>
      </c>
      <c r="G60" s="196"/>
      <c r="H60" s="196"/>
      <c r="I60" s="196"/>
      <c r="J60" s="197"/>
    </row>
    <row r="61" spans="1:10" ht="36" customHeight="1" outlineLevel="1" x14ac:dyDescent="0.25">
      <c r="A61" s="7" t="s">
        <v>111</v>
      </c>
      <c r="B61" s="156" t="s">
        <v>160</v>
      </c>
      <c r="C61" s="157"/>
      <c r="D61" s="157"/>
      <c r="E61" s="158"/>
      <c r="F61" s="112">
        <v>32760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57456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59760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71712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28728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31500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65268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 t="s">
        <v>167</v>
      </c>
      <c r="D68" s="110" t="s">
        <v>167</v>
      </c>
      <c r="E68" s="111" t="s">
        <v>167</v>
      </c>
      <c r="F68" s="112">
        <v>42012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3240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32400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27360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90000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43920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5040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60030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33030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41760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46080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80640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84240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101088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40320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44640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91440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229</v>
      </c>
      <c r="C85" s="110"/>
      <c r="D85" s="110"/>
      <c r="E85" s="111"/>
      <c r="F85" s="112">
        <v>5040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126000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277" t="s">
        <v>186</v>
      </c>
      <c r="C87" s="278"/>
      <c r="D87" s="278"/>
      <c r="E87" s="279"/>
      <c r="F87" s="249">
        <v>61920</v>
      </c>
      <c r="G87" s="185"/>
      <c r="H87" s="185"/>
      <c r="I87" s="185"/>
      <c r="J87" s="186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outlineLevel="1" x14ac:dyDescent="0.25">
      <c r="A94" s="7" t="s">
        <v>111</v>
      </c>
      <c r="B94" s="109" t="s">
        <v>193</v>
      </c>
      <c r="C94" s="110"/>
      <c r="D94" s="110"/>
      <c r="E94" s="111"/>
      <c r="F94" s="21">
        <f>H94*1.2</f>
        <v>16416</v>
      </c>
      <c r="G94" s="22">
        <f>H94*1.1</f>
        <v>15048.000000000002</v>
      </c>
      <c r="H94" s="22">
        <v>13680</v>
      </c>
      <c r="I94" s="22">
        <f>H94*0.75</f>
        <v>10260</v>
      </c>
      <c r="J94" s="23">
        <f>H94*0.5</f>
        <v>6840</v>
      </c>
    </row>
    <row r="95" spans="1:10" ht="36" customHeight="1" outlineLevel="1" x14ac:dyDescent="0.25">
      <c r="A95" s="7" t="s">
        <v>111</v>
      </c>
      <c r="B95" s="109" t="s">
        <v>194</v>
      </c>
      <c r="C95" s="110"/>
      <c r="D95" s="110"/>
      <c r="E95" s="111"/>
      <c r="F95" s="138">
        <v>13680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37">
        <v>11880</v>
      </c>
      <c r="G96" s="135"/>
      <c r="H96" s="135"/>
      <c r="I96" s="135"/>
      <c r="J96" s="136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21">
        <f>H97*1.2</f>
        <v>23328</v>
      </c>
      <c r="G97" s="22">
        <f>H97*1.1</f>
        <v>21384</v>
      </c>
      <c r="H97" s="22">
        <v>19440</v>
      </c>
      <c r="I97" s="22">
        <f>H97*0.75</f>
        <v>14580</v>
      </c>
      <c r="J97" s="23">
        <f>H97*0.5</f>
        <v>9720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38">
        <v>19440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38">
        <v>17280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11"/>
      <c r="F100" s="112">
        <v>13680</v>
      </c>
      <c r="G100" s="113"/>
      <c r="H100" s="113"/>
      <c r="I100" s="113"/>
      <c r="J100" s="114"/>
    </row>
    <row r="101" spans="1:10" ht="45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s="28" customFormat="1" ht="67.5" customHeight="1" x14ac:dyDescent="0.25">
      <c r="A110" s="7"/>
      <c r="B110" s="121" t="s">
        <v>206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s="28" customFormat="1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s="29" customFormat="1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s="30" customFormat="1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/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230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59.25" customHeight="1" x14ac:dyDescent="0.25">
      <c r="A8" s="7" t="s">
        <v>111</v>
      </c>
      <c r="B8" s="190" t="s">
        <v>112</v>
      </c>
      <c r="C8" s="293"/>
      <c r="D8" s="293"/>
      <c r="E8" s="294"/>
      <c r="F8" s="16">
        <f>H8*1.2</f>
        <v>43084.799999999996</v>
      </c>
      <c r="G8" s="16">
        <f>H8*1.1</f>
        <v>39494.400000000001</v>
      </c>
      <c r="H8" s="16">
        <v>35904</v>
      </c>
      <c r="I8" s="16">
        <f>H8*0.75</f>
        <v>26928</v>
      </c>
      <c r="J8" s="16">
        <f>H8*0.5</f>
        <v>17952</v>
      </c>
    </row>
    <row r="9" spans="1:10" ht="58.5" customHeight="1" thickBot="1" x14ac:dyDescent="0.3">
      <c r="A9" s="7" t="s">
        <v>113</v>
      </c>
      <c r="B9" s="290" t="s">
        <v>114</v>
      </c>
      <c r="C9" s="291"/>
      <c r="D9" s="291"/>
      <c r="E9" s="292"/>
      <c r="F9" s="17">
        <f>H9*1.2</f>
        <v>60364.799999999996</v>
      </c>
      <c r="G9" s="17">
        <f>H9*1.1</f>
        <v>55334.400000000001</v>
      </c>
      <c r="H9" s="17">
        <v>50304</v>
      </c>
      <c r="I9" s="17">
        <f>H9*0.75</f>
        <v>37728</v>
      </c>
      <c r="J9" s="17">
        <f>H9*0.5</f>
        <v>25152</v>
      </c>
    </row>
    <row r="10" spans="1:10" ht="24" thickBot="1" x14ac:dyDescent="0.3">
      <c r="B10" s="115"/>
      <c r="C10" s="173"/>
      <c r="D10" s="173"/>
      <c r="E10" s="174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293"/>
      <c r="D11" s="293"/>
      <c r="E11" s="294"/>
      <c r="F11" s="16">
        <f>H11*1.2</f>
        <v>50371.199999999997</v>
      </c>
      <c r="G11" s="16">
        <f>H11*1.1</f>
        <v>46173.600000000006</v>
      </c>
      <c r="H11" s="16">
        <v>41976</v>
      </c>
      <c r="I11" s="16">
        <f>H11*0.75</f>
        <v>31482</v>
      </c>
      <c r="J11" s="16">
        <f>H11*0.5</f>
        <v>20988</v>
      </c>
    </row>
    <row r="12" spans="1:10" ht="36" customHeight="1" thickBot="1" x14ac:dyDescent="0.3">
      <c r="A12" s="7" t="s">
        <v>113</v>
      </c>
      <c r="B12" s="290" t="s">
        <v>116</v>
      </c>
      <c r="C12" s="291"/>
      <c r="D12" s="291"/>
      <c r="E12" s="292"/>
      <c r="F12" s="17">
        <f>H12*1.2</f>
        <v>70560</v>
      </c>
      <c r="G12" s="17">
        <f>H12*1.1</f>
        <v>64680.000000000007</v>
      </c>
      <c r="H12" s="17">
        <v>58800</v>
      </c>
      <c r="I12" s="17">
        <f>H12*0.75</f>
        <v>44100</v>
      </c>
      <c r="J12" s="17">
        <f>H12*0.5</f>
        <v>29400</v>
      </c>
    </row>
    <row r="13" spans="1:10" ht="24" thickBot="1" x14ac:dyDescent="0.3"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9360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13440</v>
      </c>
      <c r="G15" s="185"/>
      <c r="H15" s="185"/>
      <c r="I15" s="185"/>
      <c r="J15" s="186"/>
    </row>
    <row r="16" spans="1:10" ht="24" thickBot="1" x14ac:dyDescent="0.3"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90" t="s">
        <v>119</v>
      </c>
      <c r="C17" s="293"/>
      <c r="D17" s="293"/>
      <c r="E17" s="294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290" t="s">
        <v>120</v>
      </c>
      <c r="C18" s="291"/>
      <c r="D18" s="291"/>
      <c r="E18" s="292"/>
      <c r="F18" s="138">
        <v>1824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9360 до 355680</v>
      </c>
      <c r="G20" s="179"/>
      <c r="H20" s="179"/>
      <c r="I20" s="179"/>
      <c r="J20" s="180"/>
    </row>
    <row r="21" spans="1:10" ht="34.5" customHeight="1" outlineLevel="1" x14ac:dyDescent="0.25">
      <c r="B21" s="156" t="s">
        <v>122</v>
      </c>
      <c r="C21" s="154"/>
      <c r="D21" s="154"/>
      <c r="E21" s="111"/>
      <c r="F21" s="112">
        <v>9360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18720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37440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56160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74880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93600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112320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131040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149760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168480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187200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205920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224640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243360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262080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280800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299520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318240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336960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355680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1680 до 31920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5520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2880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24960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10080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29808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1680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1680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3360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5040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31920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120</v>
      </c>
      <c r="G53" s="113"/>
      <c r="H53" s="113"/>
      <c r="I53" s="113"/>
      <c r="J53" s="114"/>
    </row>
    <row r="54" spans="1:10" ht="54" customHeight="1" thickBot="1" x14ac:dyDescent="0.3">
      <c r="B54" s="159" t="s">
        <v>211</v>
      </c>
      <c r="C54" s="160"/>
      <c r="D54" s="160"/>
      <c r="E54" s="161"/>
      <c r="F54" s="255" t="str">
        <f>"Цена от "&amp;MIN(F56,F60:J61,H94,F62:J73)&amp;" до "&amp;MAX(F56,F60:J61,H94,F62:J73)</f>
        <v>Цена от 2160 до 127440</v>
      </c>
      <c r="G54" s="288"/>
      <c r="H54" s="288"/>
      <c r="I54" s="288"/>
      <c r="J54" s="289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23040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2304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5760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68640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41520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22320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48480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58176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14832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12024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29808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89760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2160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25680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21360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127440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40800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5520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60000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30000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96480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58560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31680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68160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81792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21120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17280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41760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3360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178560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57120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30816</v>
      </c>
      <c r="G94" s="42">
        <f>H94*1.1</f>
        <v>28248.000000000004</v>
      </c>
      <c r="H94" s="42">
        <v>25680</v>
      </c>
      <c r="I94" s="42">
        <f>H94*0.75</f>
        <v>19260</v>
      </c>
      <c r="J94" s="43">
        <f>H94*0.5</f>
        <v>12840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14160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6912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43200</v>
      </c>
      <c r="G97" s="42">
        <f>H97*1.1</f>
        <v>39600</v>
      </c>
      <c r="H97" s="42">
        <v>36000</v>
      </c>
      <c r="I97" s="42">
        <f>H97*0.75</f>
        <v>27000</v>
      </c>
      <c r="J97" s="43">
        <f>H97*0.5</f>
        <v>18000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20160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10080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61632</v>
      </c>
      <c r="G100" s="24">
        <f>H100*1.1</f>
        <v>56496.000000000007</v>
      </c>
      <c r="H100" s="24">
        <v>51360</v>
      </c>
      <c r="I100" s="24">
        <f>H100*0.75</f>
        <v>38520</v>
      </c>
      <c r="J100" s="24">
        <f>H100*0.5</f>
        <v>25680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206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18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s="28" customFormat="1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s="28" customFormat="1" ht="18" customHeight="1" x14ac:dyDescent="0.25">
      <c r="A114" s="7"/>
      <c r="B114" s="31"/>
      <c r="C114" s="8"/>
      <c r="D114" s="8"/>
      <c r="E114" s="8"/>
      <c r="F114" s="32"/>
      <c r="G114" s="32"/>
      <c r="H114" s="32"/>
      <c r="I114" s="32"/>
      <c r="J114" s="32"/>
    </row>
    <row r="115" spans="1:10" s="29" customFormat="1" ht="27" customHeight="1" x14ac:dyDescent="0.25">
      <c r="A115" s="7"/>
      <c r="B115" s="31"/>
      <c r="C115" s="8"/>
      <c r="D115" s="8"/>
      <c r="E115" s="8"/>
      <c r="F115" s="32"/>
      <c r="G115" s="32"/>
      <c r="H115" s="32"/>
      <c r="I115" s="32"/>
      <c r="J115" s="32"/>
    </row>
    <row r="116" spans="1:10" s="29" customFormat="1" ht="27" customHeight="1" x14ac:dyDescent="0.25">
      <c r="A116" s="7"/>
      <c r="B116" s="31"/>
      <c r="C116" s="8"/>
      <c r="D116" s="8"/>
      <c r="E116" s="8"/>
      <c r="F116" s="32"/>
      <c r="G116" s="32"/>
      <c r="H116" s="32"/>
      <c r="I116" s="32"/>
      <c r="J116" s="32"/>
    </row>
    <row r="117" spans="1:10" s="30" customFormat="1" ht="45" customHeight="1" x14ac:dyDescent="0.25">
      <c r="A117" s="7"/>
      <c r="B117" s="31"/>
      <c r="C117" s="8"/>
      <c r="D117" s="8"/>
      <c r="E117" s="8"/>
      <c r="F117" s="32"/>
      <c r="G117" s="32"/>
      <c r="H117" s="32"/>
      <c r="I117" s="32"/>
      <c r="J117" s="32"/>
    </row>
    <row r="118" spans="1:10" ht="18" customHeight="1" x14ac:dyDescent="0.25"/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62" sqref="A62:XFD63"/>
    </sheetView>
  </sheetViews>
  <sheetFormatPr defaultColWidth="19"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19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46.5" customHeight="1" x14ac:dyDescent="0.25">
      <c r="A8" s="7" t="s">
        <v>111</v>
      </c>
      <c r="B8" s="190" t="s">
        <v>112</v>
      </c>
      <c r="C8" s="293"/>
      <c r="D8" s="293"/>
      <c r="E8" s="294"/>
      <c r="F8" s="16">
        <f>H8*1.2</f>
        <v>45403.199999999997</v>
      </c>
      <c r="G8" s="16">
        <f>H8*1.1</f>
        <v>41619.600000000006</v>
      </c>
      <c r="H8" s="16">
        <v>37836</v>
      </c>
      <c r="I8" s="16">
        <f>H8*0.75</f>
        <v>28377</v>
      </c>
      <c r="J8" s="16">
        <f>H8*0.5</f>
        <v>18918</v>
      </c>
    </row>
    <row r="9" spans="1:10" ht="54" customHeight="1" thickBot="1" x14ac:dyDescent="0.3">
      <c r="A9" s="7" t="s">
        <v>113</v>
      </c>
      <c r="B9" s="290" t="s">
        <v>114</v>
      </c>
      <c r="C9" s="291"/>
      <c r="D9" s="291"/>
      <c r="E9" s="292"/>
      <c r="F9" s="17">
        <f>H9*1.2</f>
        <v>74995.199999999997</v>
      </c>
      <c r="G9" s="17">
        <f>H9*1.1</f>
        <v>68745.600000000006</v>
      </c>
      <c r="H9" s="17">
        <v>62496</v>
      </c>
      <c r="I9" s="17">
        <f>H9*0.75</f>
        <v>46872</v>
      </c>
      <c r="J9" s="17">
        <f>H9*0.5</f>
        <v>31248</v>
      </c>
    </row>
    <row r="10" spans="1:10" ht="24" customHeight="1" thickBot="1" x14ac:dyDescent="0.3">
      <c r="A10" s="7"/>
      <c r="B10" s="115"/>
      <c r="C10" s="173"/>
      <c r="D10" s="173"/>
      <c r="E10" s="174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293"/>
      <c r="D11" s="293"/>
      <c r="E11" s="294"/>
      <c r="F11" s="16">
        <f>H11*1.2</f>
        <v>51624</v>
      </c>
      <c r="G11" s="16">
        <f>H11*1.1</f>
        <v>47322.000000000007</v>
      </c>
      <c r="H11" s="16">
        <v>43020</v>
      </c>
      <c r="I11" s="16">
        <f>H11*0.75</f>
        <v>32265</v>
      </c>
      <c r="J11" s="16">
        <f>H11*0.5</f>
        <v>21510</v>
      </c>
    </row>
    <row r="12" spans="1:10" ht="36" customHeight="1" thickBot="1" x14ac:dyDescent="0.3">
      <c r="A12" s="7" t="s">
        <v>113</v>
      </c>
      <c r="B12" s="290" t="s">
        <v>116</v>
      </c>
      <c r="C12" s="291"/>
      <c r="D12" s="291"/>
      <c r="E12" s="292"/>
      <c r="F12" s="17">
        <f>H12*1.2</f>
        <v>85190.399999999994</v>
      </c>
      <c r="G12" s="17">
        <f>H12*1.1</f>
        <v>78091.200000000012</v>
      </c>
      <c r="H12" s="17">
        <v>70992</v>
      </c>
      <c r="I12" s="17">
        <f>H12*0.75</f>
        <v>53244</v>
      </c>
      <c r="J12" s="17">
        <f>H12*0.5</f>
        <v>35496</v>
      </c>
    </row>
    <row r="13" spans="1:10" ht="24" customHeight="1" thickBot="1" x14ac:dyDescent="0.3">
      <c r="A13" s="7"/>
      <c r="B13" s="115"/>
      <c r="C13" s="173"/>
      <c r="D13" s="173"/>
      <c r="E13" s="174"/>
      <c r="F13" s="118"/>
      <c r="G13" s="119"/>
      <c r="H13" s="119"/>
      <c r="I13" s="119"/>
      <c r="J13" s="120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10800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18000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90" t="s">
        <v>119</v>
      </c>
      <c r="C17" s="293"/>
      <c r="D17" s="293"/>
      <c r="E17" s="294"/>
      <c r="F17" s="195">
        <v>504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290" t="s">
        <v>120</v>
      </c>
      <c r="C18" s="291"/>
      <c r="D18" s="291"/>
      <c r="E18" s="292"/>
      <c r="F18" s="138">
        <v>864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73"/>
      <c r="D19" s="173"/>
      <c r="E19" s="174"/>
      <c r="F19" s="242"/>
      <c r="G19" s="275"/>
      <c r="H19" s="275"/>
      <c r="I19" s="275"/>
      <c r="J19" s="276"/>
    </row>
    <row r="20" spans="1:10" ht="36" customHeight="1" thickBot="1" x14ac:dyDescent="0.3">
      <c r="A20" s="7"/>
      <c r="B20" s="297" t="s">
        <v>121</v>
      </c>
      <c r="C20" s="298"/>
      <c r="D20" s="298"/>
      <c r="E20" s="299"/>
      <c r="F20" s="178" t="str">
        <f>"Цена от "&amp;MIN($F$21:F50)&amp;" до "&amp;MAX($F$21:F50)</f>
        <v>Цена от 9288 до 278640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9288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18576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27864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37152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46440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55728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65016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74304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83592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92880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102168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111456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120744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130032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139320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148608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157896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167184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176472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185760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195048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204336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213624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222912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232200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241488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250776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260064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269352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278640</v>
      </c>
      <c r="G50" s="113"/>
      <c r="H50" s="113"/>
      <c r="I50" s="113"/>
      <c r="J50" s="114"/>
    </row>
    <row r="51" spans="1:10" ht="36" customHeight="1" thickBot="1" x14ac:dyDescent="0.3"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1044 до 34992</v>
      </c>
      <c r="G51" s="169"/>
      <c r="H51" s="169"/>
      <c r="I51" s="169"/>
      <c r="J51" s="170"/>
    </row>
    <row r="52" spans="1:10" ht="36" customHeight="1" x14ac:dyDescent="0.25">
      <c r="B52" s="109" t="s">
        <v>143</v>
      </c>
      <c r="C52" s="110"/>
      <c r="D52" s="110"/>
      <c r="E52" s="111"/>
      <c r="F52" s="112">
        <v>5184</v>
      </c>
      <c r="G52" s="113"/>
      <c r="H52" s="113"/>
      <c r="I52" s="113"/>
      <c r="J52" s="114"/>
    </row>
    <row r="53" spans="1:10" ht="36" customHeight="1" x14ac:dyDescent="0.25">
      <c r="B53" s="109" t="s">
        <v>210</v>
      </c>
      <c r="C53" s="110"/>
      <c r="D53" s="110"/>
      <c r="E53" s="111"/>
      <c r="F53" s="112">
        <v>1044</v>
      </c>
      <c r="G53" s="113"/>
      <c r="H53" s="113"/>
      <c r="I53" s="113"/>
      <c r="J53" s="114"/>
    </row>
    <row r="54" spans="1:10" ht="36" customHeight="1" x14ac:dyDescent="0.25">
      <c r="B54" s="109" t="s">
        <v>145</v>
      </c>
      <c r="C54" s="110"/>
      <c r="D54" s="110"/>
      <c r="E54" s="111"/>
      <c r="F54" s="112">
        <v>10800</v>
      </c>
      <c r="G54" s="113"/>
      <c r="H54" s="113"/>
      <c r="I54" s="113"/>
      <c r="J54" s="114"/>
    </row>
    <row r="55" spans="1:10" ht="36" customHeight="1" x14ac:dyDescent="0.25">
      <c r="B55" s="109" t="s">
        <v>146</v>
      </c>
      <c r="C55" s="110"/>
      <c r="D55" s="110"/>
      <c r="E55" s="111"/>
      <c r="F55" s="112">
        <v>5184</v>
      </c>
      <c r="G55" s="113"/>
      <c r="H55" s="113"/>
      <c r="I55" s="113"/>
      <c r="J55" s="114"/>
    </row>
    <row r="56" spans="1:10" ht="36" customHeight="1" x14ac:dyDescent="0.25">
      <c r="B56" s="109" t="s">
        <v>147</v>
      </c>
      <c r="C56" s="110"/>
      <c r="D56" s="110"/>
      <c r="E56" s="111"/>
      <c r="F56" s="112">
        <v>7128</v>
      </c>
      <c r="G56" s="113"/>
      <c r="H56" s="113"/>
      <c r="I56" s="113"/>
      <c r="J56" s="114"/>
    </row>
    <row r="57" spans="1:10" ht="36" customHeight="1" x14ac:dyDescent="0.25">
      <c r="B57" s="109" t="s">
        <v>148</v>
      </c>
      <c r="C57" s="110"/>
      <c r="D57" s="110"/>
      <c r="E57" s="111"/>
      <c r="F57" s="112">
        <v>2070</v>
      </c>
      <c r="G57" s="113"/>
      <c r="H57" s="113"/>
      <c r="I57" s="113"/>
      <c r="J57" s="114"/>
    </row>
    <row r="58" spans="1:10" ht="36" customHeight="1" x14ac:dyDescent="0.25">
      <c r="B58" s="109" t="s">
        <v>149</v>
      </c>
      <c r="C58" s="110"/>
      <c r="D58" s="110"/>
      <c r="E58" s="111"/>
      <c r="F58" s="112">
        <v>2070</v>
      </c>
      <c r="G58" s="113"/>
      <c r="H58" s="113"/>
      <c r="I58" s="113"/>
      <c r="J58" s="114"/>
    </row>
    <row r="59" spans="1:10" ht="36" customHeight="1" x14ac:dyDescent="0.25">
      <c r="B59" s="109" t="s">
        <v>150</v>
      </c>
      <c r="C59" s="110"/>
      <c r="D59" s="110"/>
      <c r="E59" s="111"/>
      <c r="F59" s="112">
        <v>4140</v>
      </c>
      <c r="G59" s="113"/>
      <c r="H59" s="113"/>
      <c r="I59" s="113"/>
      <c r="J59" s="114"/>
    </row>
    <row r="60" spans="1:10" ht="36" customHeight="1" x14ac:dyDescent="0.25">
      <c r="B60" s="109" t="s">
        <v>151</v>
      </c>
      <c r="C60" s="110"/>
      <c r="D60" s="110"/>
      <c r="E60" s="111"/>
      <c r="F60" s="112">
        <v>6228</v>
      </c>
      <c r="G60" s="113"/>
      <c r="H60" s="113"/>
      <c r="I60" s="113"/>
      <c r="J60" s="114"/>
    </row>
    <row r="61" spans="1:10" ht="36" customHeight="1" thickBot="1" x14ac:dyDescent="0.3">
      <c r="B61" s="109" t="s">
        <v>152</v>
      </c>
      <c r="C61" s="110"/>
      <c r="D61" s="110"/>
      <c r="E61" s="111"/>
      <c r="F61" s="112">
        <v>34992</v>
      </c>
      <c r="G61" s="113"/>
      <c r="H61" s="113"/>
      <c r="I61" s="113"/>
      <c r="J61" s="114"/>
    </row>
    <row r="62" spans="1:10" ht="24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8.5" customHeight="1" thickBot="1" x14ac:dyDescent="0.3">
      <c r="B64" s="214" t="s">
        <v>211</v>
      </c>
      <c r="C64" s="215"/>
      <c r="D64" s="215"/>
      <c r="E64" s="216"/>
      <c r="F64" s="139" t="str">
        <f>"Цена от "&amp;MIN(F66:F66,F70:J71,H104,F72:J83)&amp;" до "&amp;MAX(F66:F66,F70:J71,H104,F72:J83)</f>
        <v>Цена от 4536 до 46915,2</v>
      </c>
      <c r="G64" s="140"/>
      <c r="H64" s="140"/>
      <c r="I64" s="140"/>
      <c r="J64" s="141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B66" s="109" t="s">
        <v>156</v>
      </c>
      <c r="C66" s="110"/>
      <c r="D66" s="110"/>
      <c r="E66" s="111"/>
      <c r="F66" s="112">
        <v>18648</v>
      </c>
      <c r="G66" s="113"/>
      <c r="H66" s="113"/>
      <c r="I66" s="113"/>
      <c r="J66" s="114"/>
    </row>
    <row r="67" spans="1:10" ht="36" customHeight="1" x14ac:dyDescent="0.25">
      <c r="B67" s="109" t="s">
        <v>157</v>
      </c>
      <c r="C67" s="110"/>
      <c r="D67" s="110"/>
      <c r="E67" s="111"/>
      <c r="F67" s="112">
        <v>1864.8000000000002</v>
      </c>
      <c r="G67" s="113"/>
      <c r="H67" s="113"/>
      <c r="I67" s="113"/>
      <c r="J67" s="114"/>
    </row>
    <row r="68" spans="1:10" ht="36" customHeight="1" thickBot="1" x14ac:dyDescent="0.3">
      <c r="B68" s="109" t="s">
        <v>158</v>
      </c>
      <c r="C68" s="110"/>
      <c r="D68" s="110"/>
      <c r="E68" s="111"/>
      <c r="F68" s="112">
        <v>4662</v>
      </c>
      <c r="G68" s="113"/>
      <c r="H68" s="113"/>
      <c r="I68" s="113"/>
      <c r="J68" s="114"/>
    </row>
    <row r="69" spans="1:10" ht="24" thickBot="1" x14ac:dyDescent="0.3">
      <c r="A69" s="7"/>
      <c r="B69" s="115"/>
      <c r="C69" s="116"/>
      <c r="D69" s="116"/>
      <c r="E69" s="117"/>
      <c r="F69" s="118"/>
      <c r="G69" s="119"/>
      <c r="H69" s="119"/>
      <c r="I69" s="119"/>
      <c r="J69" s="120"/>
    </row>
    <row r="70" spans="1:10" ht="36" customHeight="1" x14ac:dyDescent="0.25">
      <c r="A70" s="33" t="s">
        <v>111</v>
      </c>
      <c r="B70" s="109" t="s">
        <v>159</v>
      </c>
      <c r="C70" s="110"/>
      <c r="D70" s="110"/>
      <c r="E70" s="111"/>
      <c r="F70" s="112">
        <v>22680</v>
      </c>
      <c r="G70" s="113"/>
      <c r="H70" s="113"/>
      <c r="I70" s="113"/>
      <c r="J70" s="114"/>
    </row>
    <row r="71" spans="1:10" ht="36" customHeight="1" x14ac:dyDescent="0.25">
      <c r="A71" s="33" t="s">
        <v>111</v>
      </c>
      <c r="B71" s="156" t="s">
        <v>160</v>
      </c>
      <c r="C71" s="157"/>
      <c r="D71" s="157"/>
      <c r="E71" s="158"/>
      <c r="F71" s="112">
        <v>13176</v>
      </c>
      <c r="G71" s="113"/>
      <c r="H71" s="113"/>
      <c r="I71" s="113"/>
      <c r="J71" s="114"/>
    </row>
    <row r="72" spans="1:10" ht="36" customHeight="1" x14ac:dyDescent="0.25">
      <c r="A72" s="33" t="s">
        <v>111</v>
      </c>
      <c r="B72" s="109" t="s">
        <v>161</v>
      </c>
      <c r="C72" s="110"/>
      <c r="D72" s="110"/>
      <c r="E72" s="111"/>
      <c r="F72" s="112">
        <v>14904</v>
      </c>
      <c r="G72" s="113"/>
      <c r="H72" s="113"/>
      <c r="I72" s="113"/>
      <c r="J72" s="114"/>
    </row>
    <row r="73" spans="1:10" ht="36" customHeight="1" x14ac:dyDescent="0.25">
      <c r="A73" s="33" t="s">
        <v>111</v>
      </c>
      <c r="B73" s="109" t="s">
        <v>162</v>
      </c>
      <c r="C73" s="110"/>
      <c r="D73" s="110"/>
      <c r="E73" s="111"/>
      <c r="F73" s="112">
        <v>32652</v>
      </c>
      <c r="G73" s="113"/>
      <c r="H73" s="113"/>
      <c r="I73" s="113"/>
      <c r="J73" s="114"/>
    </row>
    <row r="74" spans="1:10" ht="36" customHeight="1" x14ac:dyDescent="0.25">
      <c r="A74" s="33" t="s">
        <v>111</v>
      </c>
      <c r="B74" s="109" t="s">
        <v>163</v>
      </c>
      <c r="C74" s="110"/>
      <c r="D74" s="110"/>
      <c r="E74" s="111"/>
      <c r="F74" s="112">
        <v>39182.399999999994</v>
      </c>
      <c r="G74" s="113"/>
      <c r="H74" s="113"/>
      <c r="I74" s="113"/>
      <c r="J74" s="114"/>
    </row>
    <row r="75" spans="1:10" ht="36" customHeight="1" x14ac:dyDescent="0.25">
      <c r="A75" s="33" t="s">
        <v>111</v>
      </c>
      <c r="B75" s="109" t="s">
        <v>164</v>
      </c>
      <c r="C75" s="110"/>
      <c r="D75" s="110"/>
      <c r="E75" s="111"/>
      <c r="F75" s="112">
        <v>14904</v>
      </c>
      <c r="G75" s="113"/>
      <c r="H75" s="113"/>
      <c r="I75" s="113"/>
      <c r="J75" s="114"/>
    </row>
    <row r="76" spans="1:10" ht="36" customHeight="1" x14ac:dyDescent="0.25">
      <c r="A76" s="33" t="s">
        <v>111</v>
      </c>
      <c r="B76" s="109" t="s">
        <v>165</v>
      </c>
      <c r="C76" s="110"/>
      <c r="D76" s="110"/>
      <c r="E76" s="111"/>
      <c r="F76" s="112">
        <v>12744</v>
      </c>
      <c r="G76" s="113"/>
      <c r="H76" s="113"/>
      <c r="I76" s="113"/>
      <c r="J76" s="114"/>
    </row>
    <row r="77" spans="1:10" ht="36" customHeight="1" x14ac:dyDescent="0.25">
      <c r="A77" s="33" t="s">
        <v>111</v>
      </c>
      <c r="B77" s="109" t="s">
        <v>166</v>
      </c>
      <c r="C77" s="110"/>
      <c r="D77" s="110"/>
      <c r="E77" s="111"/>
      <c r="F77" s="112">
        <v>19224</v>
      </c>
      <c r="G77" s="113"/>
      <c r="H77" s="113"/>
      <c r="I77" s="113"/>
      <c r="J77" s="114"/>
    </row>
    <row r="78" spans="1:10" ht="36" customHeight="1" x14ac:dyDescent="0.25">
      <c r="B78" s="109" t="s">
        <v>167</v>
      </c>
      <c r="C78" s="110"/>
      <c r="D78" s="110"/>
      <c r="E78" s="111"/>
      <c r="F78" s="112">
        <v>24480</v>
      </c>
      <c r="G78" s="113"/>
      <c r="H78" s="113"/>
      <c r="I78" s="113"/>
      <c r="J78" s="114"/>
    </row>
    <row r="79" spans="1:10" ht="36" customHeight="1" x14ac:dyDescent="0.25">
      <c r="A79" s="33" t="s">
        <v>111</v>
      </c>
      <c r="B79" s="131" t="s">
        <v>168</v>
      </c>
      <c r="C79" s="132"/>
      <c r="D79" s="132"/>
      <c r="E79" s="133"/>
      <c r="F79" s="112">
        <v>4536</v>
      </c>
      <c r="G79" s="113"/>
      <c r="H79" s="113"/>
      <c r="I79" s="113"/>
      <c r="J79" s="114"/>
    </row>
    <row r="80" spans="1:10" ht="36" customHeight="1" x14ac:dyDescent="0.25">
      <c r="B80" s="156" t="s">
        <v>169</v>
      </c>
      <c r="C80" s="157"/>
      <c r="D80" s="157"/>
      <c r="E80" s="158"/>
      <c r="F80" s="112">
        <v>15300</v>
      </c>
      <c r="G80" s="113"/>
      <c r="H80" s="113"/>
      <c r="I80" s="113"/>
      <c r="J80" s="114"/>
    </row>
    <row r="81" spans="1:10" ht="36" customHeight="1" x14ac:dyDescent="0.25">
      <c r="B81" s="156" t="s">
        <v>170</v>
      </c>
      <c r="C81" s="157"/>
      <c r="D81" s="157"/>
      <c r="E81" s="158"/>
      <c r="F81" s="112">
        <v>10584</v>
      </c>
      <c r="G81" s="113"/>
      <c r="H81" s="113"/>
      <c r="I81" s="113"/>
      <c r="J81" s="114"/>
    </row>
    <row r="82" spans="1:10" ht="36" customHeight="1" x14ac:dyDescent="0.25">
      <c r="A82" s="33" t="s">
        <v>111</v>
      </c>
      <c r="B82" s="156" t="s">
        <v>171</v>
      </c>
      <c r="C82" s="157"/>
      <c r="D82" s="157"/>
      <c r="E82" s="158"/>
      <c r="F82" s="112">
        <v>46915.199999999997</v>
      </c>
      <c r="G82" s="113"/>
      <c r="H82" s="113"/>
      <c r="I82" s="113"/>
      <c r="J82" s="114"/>
    </row>
    <row r="83" spans="1:10" ht="36" customHeight="1" x14ac:dyDescent="0.25">
      <c r="A83" s="33" t="s">
        <v>111</v>
      </c>
      <c r="B83" s="109" t="s">
        <v>172</v>
      </c>
      <c r="C83" s="110"/>
      <c r="D83" s="110"/>
      <c r="E83" s="111"/>
      <c r="F83" s="112">
        <v>13392</v>
      </c>
      <c r="G83" s="113"/>
      <c r="H83" s="113"/>
      <c r="I83" s="113"/>
      <c r="J83" s="114"/>
    </row>
    <row r="84" spans="1:10" ht="36" customHeight="1" x14ac:dyDescent="0.25">
      <c r="A84" s="7"/>
      <c r="B84" s="109" t="s">
        <v>173</v>
      </c>
      <c r="C84" s="110"/>
      <c r="D84" s="110"/>
      <c r="E84" s="111"/>
      <c r="F84" s="112">
        <v>5184</v>
      </c>
      <c r="G84" s="113"/>
      <c r="H84" s="113"/>
      <c r="I84" s="113"/>
      <c r="J84" s="114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112">
        <v>36072</v>
      </c>
      <c r="G85" s="113"/>
      <c r="H85" s="113"/>
      <c r="I85" s="113"/>
      <c r="J85" s="114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112">
        <v>36072</v>
      </c>
      <c r="G86" s="113"/>
      <c r="H86" s="113"/>
      <c r="I86" s="113"/>
      <c r="J86" s="114"/>
    </row>
    <row r="87" spans="1:10" ht="36" customHeight="1" x14ac:dyDescent="0.25">
      <c r="A87" s="33" t="s">
        <v>113</v>
      </c>
      <c r="B87" s="109" t="s">
        <v>176</v>
      </c>
      <c r="C87" s="110"/>
      <c r="D87" s="110"/>
      <c r="E87" s="111"/>
      <c r="F87" s="112">
        <v>37440</v>
      </c>
      <c r="G87" s="113"/>
      <c r="H87" s="113"/>
      <c r="I87" s="113"/>
      <c r="J87" s="114"/>
    </row>
    <row r="88" spans="1:10" ht="36" customHeight="1" x14ac:dyDescent="0.25">
      <c r="A88" s="33" t="s">
        <v>113</v>
      </c>
      <c r="B88" s="109" t="s">
        <v>177</v>
      </c>
      <c r="C88" s="110"/>
      <c r="D88" s="110"/>
      <c r="E88" s="111"/>
      <c r="F88" s="112">
        <v>22320</v>
      </c>
      <c r="G88" s="113"/>
      <c r="H88" s="113"/>
      <c r="I88" s="113"/>
      <c r="J88" s="114"/>
    </row>
    <row r="89" spans="1:10" ht="36" customHeight="1" x14ac:dyDescent="0.25">
      <c r="A89" s="33" t="s">
        <v>113</v>
      </c>
      <c r="B89" s="109" t="s">
        <v>178</v>
      </c>
      <c r="C89" s="110"/>
      <c r="D89" s="110"/>
      <c r="E89" s="111"/>
      <c r="F89" s="112">
        <v>25200</v>
      </c>
      <c r="G89" s="113"/>
      <c r="H89" s="113"/>
      <c r="I89" s="113"/>
      <c r="J89" s="114"/>
    </row>
    <row r="90" spans="1:10" ht="36" customHeight="1" x14ac:dyDescent="0.25">
      <c r="A90" s="33" t="s">
        <v>113</v>
      </c>
      <c r="B90" s="109" t="s">
        <v>179</v>
      </c>
      <c r="C90" s="110"/>
      <c r="D90" s="110"/>
      <c r="E90" s="111"/>
      <c r="F90" s="112">
        <v>54000</v>
      </c>
      <c r="G90" s="113"/>
      <c r="H90" s="113"/>
      <c r="I90" s="113"/>
      <c r="J90" s="114"/>
    </row>
    <row r="91" spans="1:10" ht="36" customHeight="1" x14ac:dyDescent="0.25">
      <c r="A91" s="33" t="s">
        <v>113</v>
      </c>
      <c r="B91" s="148" t="s">
        <v>180</v>
      </c>
      <c r="C91" s="149"/>
      <c r="D91" s="149"/>
      <c r="E91" s="150"/>
      <c r="F91" s="151">
        <v>64800</v>
      </c>
      <c r="G91" s="152"/>
      <c r="H91" s="152"/>
      <c r="I91" s="152"/>
      <c r="J91" s="153"/>
    </row>
    <row r="92" spans="1:10" ht="36" customHeight="1" x14ac:dyDescent="0.25">
      <c r="A92" s="33" t="s">
        <v>113</v>
      </c>
      <c r="B92" s="109" t="s">
        <v>181</v>
      </c>
      <c r="C92" s="110"/>
      <c r="D92" s="110"/>
      <c r="E92" s="111"/>
      <c r="F92" s="112">
        <v>25200</v>
      </c>
      <c r="G92" s="113"/>
      <c r="H92" s="113"/>
      <c r="I92" s="113"/>
      <c r="J92" s="114"/>
    </row>
    <row r="93" spans="1:10" ht="36" customHeight="1" x14ac:dyDescent="0.25">
      <c r="A93" s="33" t="s">
        <v>113</v>
      </c>
      <c r="B93" s="109" t="s">
        <v>182</v>
      </c>
      <c r="C93" s="110"/>
      <c r="D93" s="110"/>
      <c r="E93" s="111"/>
      <c r="F93" s="112">
        <v>21600</v>
      </c>
      <c r="G93" s="113"/>
      <c r="H93" s="113"/>
      <c r="I93" s="113"/>
      <c r="J93" s="114"/>
    </row>
    <row r="94" spans="1:10" ht="36" customHeight="1" x14ac:dyDescent="0.25">
      <c r="A94" s="33" t="s">
        <v>113</v>
      </c>
      <c r="B94" s="156" t="s">
        <v>183</v>
      </c>
      <c r="C94" s="157"/>
      <c r="D94" s="157"/>
      <c r="E94" s="158"/>
      <c r="F94" s="243">
        <v>32400</v>
      </c>
      <c r="G94" s="295"/>
      <c r="H94" s="295"/>
      <c r="I94" s="295"/>
      <c r="J94" s="296"/>
    </row>
    <row r="95" spans="1:10" ht="36" customHeight="1" x14ac:dyDescent="0.25">
      <c r="A95" s="33" t="s">
        <v>113</v>
      </c>
      <c r="B95" s="156" t="s">
        <v>184</v>
      </c>
      <c r="C95" s="157"/>
      <c r="D95" s="157"/>
      <c r="E95" s="158"/>
      <c r="F95" s="243">
        <v>7920</v>
      </c>
      <c r="G95" s="295"/>
      <c r="H95" s="295"/>
      <c r="I95" s="295"/>
      <c r="J95" s="296"/>
    </row>
    <row r="96" spans="1:10" ht="36" customHeight="1" x14ac:dyDescent="0.25">
      <c r="A96" s="33" t="s">
        <v>113</v>
      </c>
      <c r="B96" s="109" t="s">
        <v>185</v>
      </c>
      <c r="C96" s="110"/>
      <c r="D96" s="110"/>
      <c r="E96" s="111"/>
      <c r="F96" s="112">
        <v>77760</v>
      </c>
      <c r="G96" s="113"/>
      <c r="H96" s="113"/>
      <c r="I96" s="113"/>
      <c r="J96" s="114"/>
    </row>
    <row r="97" spans="1:10" ht="36" customHeight="1" thickBot="1" x14ac:dyDescent="0.3">
      <c r="A97" s="33" t="s">
        <v>113</v>
      </c>
      <c r="B97" s="109" t="s">
        <v>186</v>
      </c>
      <c r="C97" s="110"/>
      <c r="D97" s="110"/>
      <c r="E97" s="111"/>
      <c r="F97" s="112">
        <v>22320</v>
      </c>
      <c r="G97" s="113"/>
      <c r="H97" s="113"/>
      <c r="I97" s="113"/>
      <c r="J97" s="114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33" t="s">
        <v>111</v>
      </c>
      <c r="B104" s="109" t="s">
        <v>193</v>
      </c>
      <c r="C104" s="110"/>
      <c r="D104" s="110"/>
      <c r="E104" s="111"/>
      <c r="F104" s="41">
        <f>H104*1.2</f>
        <v>32400</v>
      </c>
      <c r="G104" s="42">
        <f>H104*1.1</f>
        <v>29700.000000000004</v>
      </c>
      <c r="H104" s="42">
        <v>27000</v>
      </c>
      <c r="I104" s="42">
        <f>H104*0.75</f>
        <v>20250</v>
      </c>
      <c r="J104" s="43">
        <f>H104*0.5</f>
        <v>13500</v>
      </c>
    </row>
    <row r="105" spans="1:10" ht="36" customHeight="1" x14ac:dyDescent="0.25">
      <c r="A105" s="33" t="s">
        <v>111</v>
      </c>
      <c r="B105" s="109" t="s">
        <v>194</v>
      </c>
      <c r="C105" s="110"/>
      <c r="D105" s="110"/>
      <c r="E105" s="111"/>
      <c r="F105" s="112">
        <v>22680</v>
      </c>
      <c r="G105" s="113"/>
      <c r="H105" s="113"/>
      <c r="I105" s="113"/>
      <c r="J105" s="114"/>
    </row>
    <row r="106" spans="1:10" ht="36" customHeight="1" x14ac:dyDescent="0.25">
      <c r="A106" s="33" t="s">
        <v>111</v>
      </c>
      <c r="B106" s="109" t="s">
        <v>195</v>
      </c>
      <c r="C106" s="110"/>
      <c r="D106" s="110"/>
      <c r="E106" s="111"/>
      <c r="F106" s="112">
        <v>6480</v>
      </c>
      <c r="G106" s="113"/>
      <c r="H106" s="113"/>
      <c r="I106" s="113"/>
      <c r="J106" s="114"/>
    </row>
    <row r="107" spans="1:10" ht="36" customHeight="1" x14ac:dyDescent="0.25">
      <c r="A107" s="33" t="s">
        <v>113</v>
      </c>
      <c r="B107" s="109" t="s">
        <v>196</v>
      </c>
      <c r="C107" s="110"/>
      <c r="D107" s="110"/>
      <c r="E107" s="111"/>
      <c r="F107" s="41">
        <f>H107*1.2</f>
        <v>53568</v>
      </c>
      <c r="G107" s="42">
        <f>H107*1.1</f>
        <v>49104.000000000007</v>
      </c>
      <c r="H107" s="42">
        <v>44640</v>
      </c>
      <c r="I107" s="42">
        <f>H107*0.75</f>
        <v>33480</v>
      </c>
      <c r="J107" s="43">
        <f>H107*0.5</f>
        <v>22320</v>
      </c>
    </row>
    <row r="108" spans="1:10" ht="36" customHeight="1" x14ac:dyDescent="0.25">
      <c r="A108" s="33" t="s">
        <v>113</v>
      </c>
      <c r="B108" s="109" t="s">
        <v>197</v>
      </c>
      <c r="C108" s="110"/>
      <c r="D108" s="110"/>
      <c r="E108" s="111"/>
      <c r="F108" s="112">
        <v>37440</v>
      </c>
      <c r="G108" s="113"/>
      <c r="H108" s="113"/>
      <c r="I108" s="113"/>
      <c r="J108" s="114"/>
    </row>
    <row r="109" spans="1:10" ht="36" customHeight="1" x14ac:dyDescent="0.25">
      <c r="A109" s="33" t="s">
        <v>113</v>
      </c>
      <c r="B109" s="109" t="s">
        <v>198</v>
      </c>
      <c r="C109" s="110"/>
      <c r="D109" s="110"/>
      <c r="E109" s="111"/>
      <c r="F109" s="112">
        <v>10800</v>
      </c>
      <c r="G109" s="113"/>
      <c r="H109" s="113"/>
      <c r="I109" s="113"/>
      <c r="J109" s="114"/>
    </row>
    <row r="110" spans="1:10" ht="36" customHeight="1" thickBot="1" x14ac:dyDescent="0.3">
      <c r="A110" s="7"/>
      <c r="B110" s="109" t="s">
        <v>199</v>
      </c>
      <c r="C110" s="110"/>
      <c r="D110" s="110"/>
      <c r="E110" s="111"/>
      <c r="F110" s="112">
        <v>27000</v>
      </c>
      <c r="G110" s="113"/>
      <c r="H110" s="113"/>
      <c r="I110" s="113"/>
      <c r="J110" s="114"/>
    </row>
    <row r="111" spans="1:10" ht="54" customHeight="1" thickBot="1" x14ac:dyDescent="0.3">
      <c r="B111" s="122" t="s">
        <v>200</v>
      </c>
      <c r="C111" s="123"/>
      <c r="D111" s="123"/>
      <c r="E111" s="124"/>
      <c r="F111" s="125"/>
      <c r="G111" s="126"/>
      <c r="H111" s="126"/>
      <c r="I111" s="126"/>
      <c r="J111" s="127"/>
    </row>
    <row r="112" spans="1:10" ht="28.5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28.5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28.5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28.5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28.5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28.5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thickBot="1" x14ac:dyDescent="0.3">
      <c r="B118" s="115"/>
      <c r="C118" s="116"/>
      <c r="D118" s="116"/>
      <c r="E118" s="117"/>
      <c r="F118" s="118"/>
      <c r="G118" s="119"/>
      <c r="H118" s="119"/>
      <c r="I118" s="119"/>
      <c r="J118" s="120"/>
    </row>
    <row r="119" spans="1:10" ht="18" customHeight="1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s="28" customFormat="1" ht="67.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s="28" customFormat="1" ht="40.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s="29" customFormat="1" ht="27" customHeight="1" x14ac:dyDescent="0.25">
      <c r="A122" s="7" t="s">
        <v>113</v>
      </c>
      <c r="B122" s="107" t="s">
        <v>208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s="30" customFormat="1" ht="40.5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18" customHeight="1" x14ac:dyDescent="0.25">
      <c r="A124" s="7"/>
    </row>
  </sheetData>
  <sheetProtection selectLockedCells="1" selectUnlockedCells="1"/>
  <mergeCells count="22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230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293"/>
      <c r="D8" s="293"/>
      <c r="E8" s="294"/>
      <c r="F8" s="16">
        <f>H8*1.2</f>
        <v>26179.200000000001</v>
      </c>
      <c r="G8" s="16">
        <f>H8*1.1</f>
        <v>23997.600000000002</v>
      </c>
      <c r="H8" s="16">
        <v>21816</v>
      </c>
      <c r="I8" s="16">
        <f>H8*0.75</f>
        <v>16362</v>
      </c>
      <c r="J8" s="16">
        <f>H8*0.5</f>
        <v>10908</v>
      </c>
    </row>
    <row r="9" spans="1:10" ht="24" thickBot="1" x14ac:dyDescent="0.3">
      <c r="A9" s="7" t="s">
        <v>113</v>
      </c>
      <c r="B9" s="290" t="s">
        <v>114</v>
      </c>
      <c r="C9" s="291"/>
      <c r="D9" s="291"/>
      <c r="E9" s="292"/>
      <c r="F9" s="17">
        <f>H9*1.2</f>
        <v>36691.199999999997</v>
      </c>
      <c r="G9" s="17">
        <f>H9*1.1</f>
        <v>33633.600000000006</v>
      </c>
      <c r="H9" s="17">
        <v>30576</v>
      </c>
      <c r="I9" s="17">
        <f>H9*0.75</f>
        <v>22932</v>
      </c>
      <c r="J9" s="17">
        <f>H9*0.5</f>
        <v>15288</v>
      </c>
    </row>
    <row r="10" spans="1:10" ht="24" thickBot="1" x14ac:dyDescent="0.3">
      <c r="B10" s="115"/>
      <c r="C10" s="173"/>
      <c r="D10" s="173"/>
      <c r="E10" s="174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293"/>
      <c r="D11" s="293"/>
      <c r="E11" s="294"/>
      <c r="F11" s="16">
        <f>H11*1.2</f>
        <v>30384</v>
      </c>
      <c r="G11" s="16">
        <f>H11*1.1</f>
        <v>27852.000000000004</v>
      </c>
      <c r="H11" s="16">
        <v>25320</v>
      </c>
      <c r="I11" s="16">
        <f>H11*0.75</f>
        <v>18990</v>
      </c>
      <c r="J11" s="16">
        <f>H11*0.5</f>
        <v>12660</v>
      </c>
    </row>
    <row r="12" spans="1:10" ht="36" customHeight="1" thickBot="1" x14ac:dyDescent="0.3">
      <c r="A12" s="7" t="s">
        <v>113</v>
      </c>
      <c r="B12" s="290" t="s">
        <v>116</v>
      </c>
      <c r="C12" s="291"/>
      <c r="D12" s="291"/>
      <c r="E12" s="292"/>
      <c r="F12" s="17">
        <f>H12*1.2</f>
        <v>42566.400000000001</v>
      </c>
      <c r="G12" s="17">
        <f>H12*1.1</f>
        <v>39019.200000000004</v>
      </c>
      <c r="H12" s="17">
        <v>35472</v>
      </c>
      <c r="I12" s="17">
        <f>H12*0.75</f>
        <v>26604</v>
      </c>
      <c r="J12" s="17">
        <f>H12*0.5</f>
        <v>17736</v>
      </c>
    </row>
    <row r="13" spans="1:10" ht="24" thickBot="1" x14ac:dyDescent="0.3"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4800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6720</v>
      </c>
      <c r="G15" s="185"/>
      <c r="H15" s="185"/>
      <c r="I15" s="185"/>
      <c r="J15" s="186"/>
    </row>
    <row r="16" spans="1:10" ht="24" thickBot="1" x14ac:dyDescent="0.3"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90" t="s">
        <v>119</v>
      </c>
      <c r="C17" s="293"/>
      <c r="D17" s="293"/>
      <c r="E17" s="294"/>
      <c r="F17" s="195">
        <v>840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290" t="s">
        <v>120</v>
      </c>
      <c r="C18" s="291"/>
      <c r="D18" s="291"/>
      <c r="E18" s="292"/>
      <c r="F18" s="138">
        <v>1200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5592 до 111840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5592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11184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16776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22368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27960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33552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39144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44736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50328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55920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61512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67104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72696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78288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83880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89472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95064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100656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106248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111840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1368 до 26640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3192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1680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26640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5280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16080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1368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1368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2736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4104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18720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120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2160 до 34800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17280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1728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4320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13392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10800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9072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12960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15552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4536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3888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7200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19992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2160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7680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6240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34800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8160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3192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40200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22020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19200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15360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12960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18240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21888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6720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5760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10080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3360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48960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11520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13248</v>
      </c>
      <c r="G94" s="42">
        <f>H94*1.1</f>
        <v>12144.000000000002</v>
      </c>
      <c r="H94" s="42">
        <v>11040</v>
      </c>
      <c r="I94" s="42">
        <f>H94*0.75</f>
        <v>8280</v>
      </c>
      <c r="J94" s="43">
        <f>H94*0.5</f>
        <v>5520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10800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5400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19008</v>
      </c>
      <c r="G97" s="42">
        <f>H97*1.1</f>
        <v>17424</v>
      </c>
      <c r="H97" s="42">
        <v>15840</v>
      </c>
      <c r="I97" s="42">
        <f>H97*0.75</f>
        <v>11880</v>
      </c>
      <c r="J97" s="43">
        <f>H97*0.5</f>
        <v>7920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15360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7680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17179.2</v>
      </c>
      <c r="G100" s="24">
        <f>H100*1.1</f>
        <v>15747.6</v>
      </c>
      <c r="H100" s="24">
        <v>14316</v>
      </c>
      <c r="I100" s="24">
        <f>H100*0.75</f>
        <v>10737</v>
      </c>
      <c r="J100" s="24">
        <f>H100*0.5</f>
        <v>7158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0.425781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51624</v>
      </c>
      <c r="G8" s="16">
        <f>H8*1.1</f>
        <v>47322.000000000007</v>
      </c>
      <c r="H8" s="16">
        <v>43020</v>
      </c>
      <c r="I8" s="16">
        <f>H8*0.75</f>
        <v>32265</v>
      </c>
      <c r="J8" s="16">
        <f>H8*0.5</f>
        <v>21510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92966.399999999994</v>
      </c>
      <c r="G9" s="17">
        <f>H9*1.1</f>
        <v>85219.200000000012</v>
      </c>
      <c r="H9" s="17">
        <v>77472</v>
      </c>
      <c r="I9" s="17">
        <f>H9*0.75</f>
        <v>58104</v>
      </c>
      <c r="J9" s="17">
        <f>H9*0.5</f>
        <v>38736</v>
      </c>
    </row>
    <row r="10" spans="1:10" ht="36" customHeight="1" thickBot="1" x14ac:dyDescent="0.3"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B11" s="190" t="s">
        <v>115</v>
      </c>
      <c r="C11" s="191"/>
      <c r="D11" s="191"/>
      <c r="E11" s="192"/>
      <c r="F11" s="16">
        <f>H11*1.2</f>
        <v>59356.799999999996</v>
      </c>
      <c r="G11" s="16">
        <f>H11*1.1</f>
        <v>54410.400000000001</v>
      </c>
      <c r="H11" s="16">
        <v>49464</v>
      </c>
      <c r="I11" s="16">
        <f>H11*0.75</f>
        <v>37098</v>
      </c>
      <c r="J11" s="16">
        <f>H11*0.5</f>
        <v>24732</v>
      </c>
    </row>
    <row r="12" spans="1:10" ht="36" customHeight="1" thickBot="1" x14ac:dyDescent="0.3">
      <c r="B12" s="193" t="s">
        <v>116</v>
      </c>
      <c r="C12" s="194"/>
      <c r="D12" s="194"/>
      <c r="E12" s="133"/>
      <c r="F12" s="17">
        <f>H12*1.2</f>
        <v>106876.8</v>
      </c>
      <c r="G12" s="17">
        <f>H12*1.1</f>
        <v>97970.400000000009</v>
      </c>
      <c r="H12" s="17">
        <v>89064</v>
      </c>
      <c r="I12" s="17">
        <f>H12*0.75</f>
        <v>66798</v>
      </c>
      <c r="J12" s="17">
        <f>H12*0.5</f>
        <v>44532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10980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20160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990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1800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10908 до 218160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10908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21816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32724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43632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54540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65448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76356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87264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98172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109080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119988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130896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141804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152712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163620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174528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185436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196344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207252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218160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1620 до 54648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6444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2538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54648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10728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29556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1620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1620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3240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4860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27612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3384 до 181656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31320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3132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7830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22680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26568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31500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28332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33998.399999999994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26568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26568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33120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120600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3384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30096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25128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181656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165132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6444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47250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34668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41040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48240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56880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51120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61344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48240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48240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59760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6480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327600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297360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33825.599999999999</v>
      </c>
      <c r="G94" s="42">
        <f>H94*1.1</f>
        <v>31006.800000000003</v>
      </c>
      <c r="H94" s="42">
        <v>28188</v>
      </c>
      <c r="I94" s="42">
        <f>H94*0.75</f>
        <v>21141</v>
      </c>
      <c r="J94" s="43">
        <f>H94*0.5</f>
        <v>14094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13266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13284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61344</v>
      </c>
      <c r="G97" s="42">
        <f>H97*1.1</f>
        <v>56232.000000000007</v>
      </c>
      <c r="H97" s="42">
        <v>51120</v>
      </c>
      <c r="I97" s="42">
        <f>H97*0.75</f>
        <v>38340</v>
      </c>
      <c r="J97" s="43">
        <f>H97*0.5</f>
        <v>25560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24480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24480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27799.200000000001</v>
      </c>
      <c r="G100" s="24">
        <f>H100*1.1</f>
        <v>25482.600000000002</v>
      </c>
      <c r="H100" s="24">
        <v>23166</v>
      </c>
      <c r="I100" s="24">
        <f>H100*0.75</f>
        <v>17374.5</v>
      </c>
      <c r="J100" s="24">
        <f>H100*0.5</f>
        <v>11583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45230.400000000001</v>
      </c>
      <c r="G8" s="16">
        <f>H8*1.1</f>
        <v>41461.200000000004</v>
      </c>
      <c r="H8" s="16">
        <v>37692</v>
      </c>
      <c r="I8" s="16">
        <f>H8*0.75</f>
        <v>28269</v>
      </c>
      <c r="J8" s="16">
        <f>H8*0.5</f>
        <v>18846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63331.199999999997</v>
      </c>
      <c r="G9" s="17">
        <f>H9*1.1</f>
        <v>58053.600000000006</v>
      </c>
      <c r="H9" s="17">
        <v>52776</v>
      </c>
      <c r="I9" s="17">
        <f>H9*0.75</f>
        <v>39582</v>
      </c>
      <c r="J9" s="17">
        <f>H9*0.5</f>
        <v>26388</v>
      </c>
    </row>
    <row r="10" spans="1:10" ht="36" customHeight="1" thickBot="1" x14ac:dyDescent="0.3"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B11" s="190" t="s">
        <v>115</v>
      </c>
      <c r="C11" s="191"/>
      <c r="D11" s="191"/>
      <c r="E11" s="192"/>
      <c r="F11" s="16">
        <f>H11*1.2</f>
        <v>52488</v>
      </c>
      <c r="G11" s="16">
        <f>H11*1.1</f>
        <v>48114.000000000007</v>
      </c>
      <c r="H11" s="16">
        <v>43740</v>
      </c>
      <c r="I11" s="16">
        <f>H11*0.75</f>
        <v>32805</v>
      </c>
      <c r="J11" s="16">
        <f>H11*0.5</f>
        <v>21870</v>
      </c>
    </row>
    <row r="12" spans="1:10" ht="36" customHeight="1" thickBot="1" x14ac:dyDescent="0.3">
      <c r="B12" s="193" t="s">
        <v>116</v>
      </c>
      <c r="C12" s="194"/>
      <c r="D12" s="194"/>
      <c r="E12" s="133"/>
      <c r="F12" s="17">
        <f>H12*1.2</f>
        <v>73526.399999999994</v>
      </c>
      <c r="G12" s="17">
        <f>H12*1.1</f>
        <v>67399.200000000012</v>
      </c>
      <c r="H12" s="17">
        <v>61272</v>
      </c>
      <c r="I12" s="17">
        <f>H12*0.75</f>
        <v>45954</v>
      </c>
      <c r="J12" s="17">
        <f>H12*0.5</f>
        <v>30636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9000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12960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2448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5400 до 108000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5400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10800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16200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21600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27000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32400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37800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43200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48600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54000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59400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64800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70200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75600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81000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86400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91800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97200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102600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108000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2520 до 32400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5400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3600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14400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5868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7920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2520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2520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5040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7560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32400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53280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21996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2199.6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5490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18000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15156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37782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35856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43027.199999999997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17532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18720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45540.000000000007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48060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13680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9360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53280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7920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6048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36000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24030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25200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21600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53280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50400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60480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25200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26640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64080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74880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11520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30412.799999999999</v>
      </c>
      <c r="G94" s="42">
        <f>H94*1.1</f>
        <v>27878.400000000001</v>
      </c>
      <c r="H94" s="42">
        <v>25344</v>
      </c>
      <c r="I94" s="42">
        <f>H94*0.75</f>
        <v>19008</v>
      </c>
      <c r="J94" s="43">
        <f>H94*0.5</f>
        <v>12672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3960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3960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43200</v>
      </c>
      <c r="G97" s="42">
        <f>H97*1.1</f>
        <v>39600</v>
      </c>
      <c r="H97" s="42">
        <v>36000</v>
      </c>
      <c r="I97" s="42">
        <f>H97*0.75</f>
        <v>27000</v>
      </c>
      <c r="J97" s="43">
        <f>H97*0.5</f>
        <v>18000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5760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5760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14472</v>
      </c>
      <c r="G100" s="24">
        <f>H100*1.1</f>
        <v>13266.000000000002</v>
      </c>
      <c r="H100" s="24">
        <v>12060</v>
      </c>
      <c r="I100" s="24">
        <f>H100*0.75</f>
        <v>9045</v>
      </c>
      <c r="J100" s="24">
        <f>H100*0.5</f>
        <v>6030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42292.799999999996</v>
      </c>
      <c r="G8" s="16">
        <f>H8*1.1</f>
        <v>38768.400000000001</v>
      </c>
      <c r="H8" s="16">
        <v>35244</v>
      </c>
      <c r="I8" s="16">
        <f>H8*0.75</f>
        <v>26433</v>
      </c>
      <c r="J8" s="16">
        <f>H8*0.5</f>
        <v>17622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59270.399999999994</v>
      </c>
      <c r="G9" s="17">
        <f>H9*1.1</f>
        <v>54331.200000000004</v>
      </c>
      <c r="H9" s="17">
        <v>49392</v>
      </c>
      <c r="I9" s="17">
        <f>H9*0.75</f>
        <v>37044</v>
      </c>
      <c r="J9" s="17">
        <f>H9*0.5</f>
        <v>24696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47908.799999999996</v>
      </c>
      <c r="G11" s="16">
        <f>H11*1.1</f>
        <v>43916.4</v>
      </c>
      <c r="H11" s="16">
        <v>39924</v>
      </c>
      <c r="I11" s="16">
        <f>H11*0.75</f>
        <v>29943</v>
      </c>
      <c r="J11" s="16">
        <f>H11*0.5</f>
        <v>19962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67132.800000000003</v>
      </c>
      <c r="G12" s="17">
        <f>H12*1.1</f>
        <v>61538.400000000001</v>
      </c>
      <c r="H12" s="17">
        <v>55944</v>
      </c>
      <c r="I12" s="17">
        <f>H12*0.75</f>
        <v>41958</v>
      </c>
      <c r="J12" s="17">
        <f>H12*0.5</f>
        <v>27972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9374.4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13680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1872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2556 до 51120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2556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5112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7668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10224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12780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15336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17892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20448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23004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25560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28116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30672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33228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35784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38340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40896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43452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46008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48564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51120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1728 до 48420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4662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1728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48420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9756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28944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2160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2160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4320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6480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33984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4284 до 44388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25560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2556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6390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18270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32310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21240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36972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44388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29808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43344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30150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10800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4284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15300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10188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43740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25920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4644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27648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21600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25920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45360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30240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51840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62208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41760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61200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42480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6480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61920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36720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33177.599999999999</v>
      </c>
      <c r="G94" s="42">
        <f>H94*1.1</f>
        <v>30412.800000000003</v>
      </c>
      <c r="H94" s="42">
        <v>27648</v>
      </c>
      <c r="I94" s="42">
        <f>H94*0.75</f>
        <v>20736</v>
      </c>
      <c r="J94" s="43">
        <f>H94*0.5</f>
        <v>13824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13824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25920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46656</v>
      </c>
      <c r="G97" s="42">
        <f>H97*1.1</f>
        <v>42768</v>
      </c>
      <c r="H97" s="42">
        <v>38880</v>
      </c>
      <c r="I97" s="42">
        <f>H97*0.75</f>
        <v>29160</v>
      </c>
      <c r="J97" s="43">
        <f>H97*0.5</f>
        <v>19440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19440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36720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11"/>
      <c r="F100" s="112">
        <v>27648</v>
      </c>
      <c r="G100" s="113"/>
      <c r="H100" s="113"/>
      <c r="I100" s="113"/>
      <c r="J100" s="114"/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230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21312</v>
      </c>
      <c r="G8" s="16">
        <f>H8*1.1</f>
        <v>19536</v>
      </c>
      <c r="H8" s="16">
        <v>17760</v>
      </c>
      <c r="I8" s="16">
        <f>H8*0.75</f>
        <v>13320</v>
      </c>
      <c r="J8" s="16">
        <f>H8*0.5</f>
        <v>8880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29836.799999999999</v>
      </c>
      <c r="G9" s="17">
        <f>H9*1.1</f>
        <v>27350.400000000001</v>
      </c>
      <c r="H9" s="17">
        <v>24864</v>
      </c>
      <c r="I9" s="17">
        <f>H9*0.75</f>
        <v>18648</v>
      </c>
      <c r="J9" s="17">
        <f>H9*0.5</f>
        <v>12432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25344</v>
      </c>
      <c r="G11" s="16">
        <f>H11*1.1</f>
        <v>23232.000000000004</v>
      </c>
      <c r="H11" s="16">
        <v>21120</v>
      </c>
      <c r="I11" s="16">
        <f>H11*0.75</f>
        <v>15840</v>
      </c>
      <c r="J11" s="16">
        <f>H11*0.5</f>
        <v>10560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35481.599999999999</v>
      </c>
      <c r="G12" s="17">
        <f>H12*1.1</f>
        <v>32524.800000000003</v>
      </c>
      <c r="H12" s="17">
        <v>29568</v>
      </c>
      <c r="I12" s="17">
        <f>H12*0.75</f>
        <v>22176</v>
      </c>
      <c r="J12" s="17">
        <f>H12*0.5</f>
        <v>14784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4248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6240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504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720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1248 до 24960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1248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2496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3744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4992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6240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7488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8736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9984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11232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12480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13728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14976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16224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17472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18720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19968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21216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22464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23712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24960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960 до 15816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3360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1416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9456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3552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4488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960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960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1920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2880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15816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120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"&amp;MAX(F56,F60:F61,H94,F62:J73)</f>
        <v>Цена от 1200 до 17928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2520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252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636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7800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1200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12048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14640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17568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1896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1896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13224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8040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2016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7800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5304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17928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8040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3360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4020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6000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11040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1920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17280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20640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24768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2880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2880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18720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2880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25440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11520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3600</v>
      </c>
      <c r="G94" s="42">
        <f>H94*1.1</f>
        <v>3300.0000000000005</v>
      </c>
      <c r="H94" s="42">
        <v>3000</v>
      </c>
      <c r="I94" s="42">
        <f>H94*0.75</f>
        <v>2250</v>
      </c>
      <c r="J94" s="43">
        <f>H94*0.5</f>
        <v>1500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3000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5904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5184</v>
      </c>
      <c r="G97" s="42">
        <f>H97*1.1</f>
        <v>4752</v>
      </c>
      <c r="H97" s="42">
        <v>4320</v>
      </c>
      <c r="I97" s="42">
        <f>H97*0.75</f>
        <v>3240</v>
      </c>
      <c r="J97" s="43">
        <f>H97*0.5</f>
        <v>2160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4320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8640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11"/>
      <c r="F100" s="112">
        <v>3000</v>
      </c>
      <c r="G100" s="113"/>
      <c r="H100" s="113"/>
      <c r="I100" s="113"/>
      <c r="J100" s="114"/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customHeight="1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63504</v>
      </c>
      <c r="G8" s="16">
        <f>H8*1.1</f>
        <v>58212.000000000007</v>
      </c>
      <c r="H8" s="16">
        <v>52920</v>
      </c>
      <c r="I8" s="16">
        <f>H8*0.75</f>
        <v>39690</v>
      </c>
      <c r="J8" s="16">
        <f>H8*0.5</f>
        <v>26460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88905.599999999991</v>
      </c>
      <c r="G9" s="17">
        <f>H9*1.1</f>
        <v>81496.800000000003</v>
      </c>
      <c r="H9" s="17">
        <v>74088</v>
      </c>
      <c r="I9" s="17">
        <f>H9*0.75</f>
        <v>55566</v>
      </c>
      <c r="J9" s="17">
        <f>H9*0.5</f>
        <v>37044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72144</v>
      </c>
      <c r="G11" s="16">
        <f>H11*1.1</f>
        <v>66132</v>
      </c>
      <c r="H11" s="16">
        <v>60120</v>
      </c>
      <c r="I11" s="16">
        <f>H11*0.75</f>
        <v>45090</v>
      </c>
      <c r="J11" s="16">
        <f>H11*0.5</f>
        <v>30060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101001.59999999999</v>
      </c>
      <c r="G12" s="17">
        <f>H12*1.1</f>
        <v>92584.8</v>
      </c>
      <c r="H12" s="17">
        <v>84168</v>
      </c>
      <c r="I12" s="17">
        <f>H12*0.75</f>
        <v>63126</v>
      </c>
      <c r="J12" s="17">
        <f>H12*0.5</f>
        <v>42084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7560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10800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customHeight="1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8640 до 172800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8640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17280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25920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34560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43200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51840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60480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69120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77760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86400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95040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103680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112320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120960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129600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138240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146880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155520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164160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172800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28800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8280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360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28800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9360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27360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25200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155520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34560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3456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17280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38160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30600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38160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50400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60480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57600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37440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46080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119520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36720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30960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155520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115920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7200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79200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33030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54000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43200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54000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70560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84672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80640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52560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64800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218160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162720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25920</v>
      </c>
      <c r="G94" s="42">
        <f>H94*1.1</f>
        <v>23760.000000000004</v>
      </c>
      <c r="H94" s="42">
        <v>21600</v>
      </c>
      <c r="I94" s="42">
        <f>H94*0.75</f>
        <v>16200</v>
      </c>
      <c r="J94" s="43">
        <f>H94*0.5</f>
        <v>10800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14400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23040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36288</v>
      </c>
      <c r="G97" s="42">
        <f>H97*1.1</f>
        <v>33264</v>
      </c>
      <c r="H97" s="42">
        <v>30240</v>
      </c>
      <c r="I97" s="42">
        <f>H97*0.75</f>
        <v>22680</v>
      </c>
      <c r="J97" s="43">
        <f>H97*0.5</f>
        <v>15120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20160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32400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44928</v>
      </c>
      <c r="G100" s="24">
        <f>H100*1.1</f>
        <v>41184</v>
      </c>
      <c r="H100" s="24">
        <v>37440</v>
      </c>
      <c r="I100" s="24">
        <f>H100*0.75</f>
        <v>28080</v>
      </c>
      <c r="J100" s="24">
        <f>H100*0.5</f>
        <v>18720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customHeight="1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P114" sqref="P11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45878.400000000001</v>
      </c>
      <c r="G8" s="16">
        <f>H8*1.1</f>
        <v>42055.200000000004</v>
      </c>
      <c r="H8" s="16">
        <v>38232</v>
      </c>
      <c r="I8" s="16">
        <f>H8*0.75</f>
        <v>28674</v>
      </c>
      <c r="J8" s="16">
        <f>H8*0.5</f>
        <v>19116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64281.599999999999</v>
      </c>
      <c r="G9" s="17">
        <f>H9*1.1</f>
        <v>58924.800000000003</v>
      </c>
      <c r="H9" s="17">
        <v>53568</v>
      </c>
      <c r="I9" s="17">
        <f>H9*0.75</f>
        <v>40176</v>
      </c>
      <c r="J9" s="17">
        <f>H9*0.5</f>
        <v>26784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51969.599999999999</v>
      </c>
      <c r="G11" s="16">
        <f>H11*1.1</f>
        <v>47638.8</v>
      </c>
      <c r="H11" s="16">
        <v>43308</v>
      </c>
      <c r="I11" s="16">
        <f>H11*0.75</f>
        <v>32481</v>
      </c>
      <c r="J11" s="16">
        <f>H11*0.5</f>
        <v>21654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72835.199999999997</v>
      </c>
      <c r="G12" s="17">
        <f>H12*1.1</f>
        <v>66765.600000000006</v>
      </c>
      <c r="H12" s="17">
        <v>60696</v>
      </c>
      <c r="I12" s="17">
        <f>H12*0.75</f>
        <v>45522</v>
      </c>
      <c r="J12" s="17">
        <f>H12*0.5</f>
        <v>30348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8942.4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12960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1872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2556 до 51120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2556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5112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7668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10224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12780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15336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17892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20448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23004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25560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28116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30672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33228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35784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38340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40896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43452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46008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48564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51120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1728 до 33984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5076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1728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32292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9756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28944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2160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2160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4320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6480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33984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4284 до 51984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25560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2556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6390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18270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27216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43326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43326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51984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30150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43326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43326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10800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4284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15300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10188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37800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25920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5184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14472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14472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25920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38160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61200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61200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73440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42480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61200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61200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6480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53280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36720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15292.8</v>
      </c>
      <c r="G94" s="42">
        <f>H94*1.1</f>
        <v>14018.400000000001</v>
      </c>
      <c r="H94" s="42">
        <v>12744</v>
      </c>
      <c r="I94" s="42">
        <f>H94*0.75</f>
        <v>9558</v>
      </c>
      <c r="J94" s="43">
        <f>H94*0.5</f>
        <v>6372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12744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25920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21600</v>
      </c>
      <c r="G97" s="42">
        <f>H97*1.1</f>
        <v>19800</v>
      </c>
      <c r="H97" s="42">
        <v>18000</v>
      </c>
      <c r="I97" s="42">
        <f>H97*0.75</f>
        <v>13500</v>
      </c>
      <c r="J97" s="43">
        <f>H97*0.5</f>
        <v>9000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18000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36720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11"/>
      <c r="F100" s="112">
        <v>12744</v>
      </c>
      <c r="G100" s="113"/>
      <c r="H100" s="113"/>
      <c r="I100" s="113"/>
      <c r="J100" s="114"/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18" customHeight="1" x14ac:dyDescent="0.25"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s="46" customFormat="1" ht="36" customHeight="1" thickBot="1" x14ac:dyDescent="0.3">
      <c r="B111" s="310" t="s">
        <v>242</v>
      </c>
      <c r="C111" s="310"/>
      <c r="D111" s="310"/>
      <c r="E111" s="310"/>
      <c r="F111" s="310"/>
      <c r="G111" s="310"/>
      <c r="H111" s="310"/>
      <c r="I111" s="310"/>
    </row>
    <row r="112" spans="1:10" s="30" customFormat="1" ht="36" customHeight="1" thickBot="1" x14ac:dyDescent="0.3">
      <c r="B112" s="311" t="s">
        <v>243</v>
      </c>
      <c r="C112" s="312"/>
      <c r="D112" s="312"/>
      <c r="E112" s="312"/>
      <c r="F112" s="312"/>
      <c r="G112" s="312"/>
      <c r="H112" s="312"/>
      <c r="I112" s="313"/>
    </row>
    <row r="113" spans="1:10" ht="82.5" customHeight="1" thickBot="1" x14ac:dyDescent="0.3">
      <c r="A113" s="8"/>
      <c r="B113" s="314" t="s">
        <v>244</v>
      </c>
      <c r="C113" s="315"/>
      <c r="D113" s="316" t="s">
        <v>245</v>
      </c>
      <c r="E113" s="317"/>
      <c r="F113" s="318"/>
      <c r="G113" s="317" t="s">
        <v>246</v>
      </c>
      <c r="H113" s="317"/>
      <c r="I113" s="318"/>
      <c r="J113" s="8"/>
    </row>
    <row r="114" spans="1:10" ht="36" customHeight="1" x14ac:dyDescent="0.25">
      <c r="A114" s="8"/>
      <c r="B114" s="300" t="s">
        <v>247</v>
      </c>
      <c r="C114" s="301"/>
      <c r="D114" s="302" t="s">
        <v>248</v>
      </c>
      <c r="E114" s="302"/>
      <c r="F114" s="302"/>
      <c r="G114" s="304">
        <v>2190</v>
      </c>
      <c r="H114" s="302"/>
      <c r="I114" s="305"/>
      <c r="J114" s="8"/>
    </row>
    <row r="115" spans="1:10" ht="36" customHeight="1" x14ac:dyDescent="0.25">
      <c r="A115" s="8"/>
      <c r="B115" s="306" t="s">
        <v>249</v>
      </c>
      <c r="C115" s="307"/>
      <c r="D115" s="303"/>
      <c r="E115" s="303"/>
      <c r="F115" s="303"/>
      <c r="G115" s="308">
        <v>1590</v>
      </c>
      <c r="H115" s="303"/>
      <c r="I115" s="309"/>
      <c r="J115" s="8"/>
    </row>
    <row r="116" spans="1:10" ht="36" customHeight="1" x14ac:dyDescent="0.25">
      <c r="A116" s="8"/>
      <c r="B116" s="306" t="s">
        <v>250</v>
      </c>
      <c r="C116" s="307"/>
      <c r="D116" s="303"/>
      <c r="E116" s="303"/>
      <c r="F116" s="303"/>
      <c r="G116" s="308">
        <v>1440</v>
      </c>
      <c r="H116" s="303"/>
      <c r="I116" s="309"/>
      <c r="J116" s="8"/>
    </row>
    <row r="117" spans="1:10" ht="54" customHeight="1" x14ac:dyDescent="0.25">
      <c r="A117" s="8"/>
      <c r="B117" s="306" t="s">
        <v>251</v>
      </c>
      <c r="C117" s="307"/>
      <c r="D117" s="303"/>
      <c r="E117" s="303"/>
      <c r="F117" s="303"/>
      <c r="G117" s="308">
        <v>1290</v>
      </c>
      <c r="H117" s="303"/>
      <c r="I117" s="309"/>
      <c r="J117" s="8"/>
    </row>
    <row r="118" spans="1:10" ht="18" customHeight="1" x14ac:dyDescent="0.25">
      <c r="B118" s="25"/>
      <c r="C118" s="26"/>
      <c r="D118" s="26"/>
      <c r="E118" s="26"/>
      <c r="F118" s="27"/>
      <c r="G118" s="27"/>
      <c r="H118" s="27"/>
      <c r="I118" s="27"/>
      <c r="J118" s="27"/>
    </row>
    <row r="119" spans="1:10" ht="67.5" customHeight="1" x14ac:dyDescent="0.25">
      <c r="B119" s="121" t="s">
        <v>241</v>
      </c>
      <c r="C119" s="121"/>
      <c r="D119" s="121"/>
      <c r="E119" s="121"/>
      <c r="F119" s="121"/>
      <c r="G119" s="121"/>
      <c r="H119" s="121"/>
      <c r="I119" s="121"/>
      <c r="J119" s="121"/>
    </row>
    <row r="120" spans="1:10" ht="40.5" customHeight="1" x14ac:dyDescent="0.25">
      <c r="B120" s="121" t="s">
        <v>207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27" customHeight="1" x14ac:dyDescent="0.25">
      <c r="A121" s="7" t="s">
        <v>113</v>
      </c>
      <c r="B121" s="107" t="s">
        <v>208</v>
      </c>
      <c r="C121" s="107"/>
      <c r="D121" s="107"/>
      <c r="E121" s="107"/>
      <c r="F121" s="107"/>
      <c r="G121" s="107"/>
      <c r="H121" s="107"/>
      <c r="I121" s="107"/>
      <c r="J121" s="107"/>
    </row>
    <row r="122" spans="1:10" ht="40.5" customHeight="1" x14ac:dyDescent="0.25">
      <c r="B122" s="108" t="s">
        <v>209</v>
      </c>
      <c r="C122" s="108"/>
      <c r="D122" s="108"/>
      <c r="E122" s="108"/>
      <c r="F122" s="108"/>
      <c r="G122" s="108"/>
      <c r="H122" s="108"/>
      <c r="I122" s="108"/>
      <c r="J122" s="108"/>
    </row>
    <row r="123" spans="1:10" ht="18" customHeight="1" x14ac:dyDescent="0.25"/>
  </sheetData>
  <sheetProtection selectLockedCells="1" selectUnlockedCells="1"/>
  <mergeCells count="21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1:I111"/>
    <mergeCell ref="B112:I112"/>
    <mergeCell ref="B113:C113"/>
    <mergeCell ref="D113:F113"/>
    <mergeCell ref="G113:I113"/>
    <mergeCell ref="B105:E105"/>
    <mergeCell ref="F105:J105"/>
    <mergeCell ref="B106:E106"/>
    <mergeCell ref="F106:J106"/>
    <mergeCell ref="B107:E107"/>
    <mergeCell ref="F107:J107"/>
    <mergeCell ref="B119:J119"/>
    <mergeCell ref="B120:J120"/>
    <mergeCell ref="B121:J121"/>
    <mergeCell ref="B122:J122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44928</v>
      </c>
      <c r="G8" s="16">
        <f>H8*1.1</f>
        <v>41184</v>
      </c>
      <c r="H8" s="16">
        <v>37440</v>
      </c>
      <c r="I8" s="16">
        <f>H8*0.75</f>
        <v>28080</v>
      </c>
      <c r="J8" s="16">
        <f>H8*0.5</f>
        <v>18720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62899.199999999997</v>
      </c>
      <c r="G9" s="17">
        <f>H9*1.1</f>
        <v>57657.600000000006</v>
      </c>
      <c r="H9" s="17">
        <v>52416</v>
      </c>
      <c r="I9" s="17">
        <f>H9*0.75</f>
        <v>39312</v>
      </c>
      <c r="J9" s="17">
        <f>H9*0.5</f>
        <v>26208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47304</v>
      </c>
      <c r="G11" s="16">
        <f>H11*1.1</f>
        <v>43362</v>
      </c>
      <c r="H11" s="16">
        <v>39420</v>
      </c>
      <c r="I11" s="16">
        <f>H11*0.75</f>
        <v>29565</v>
      </c>
      <c r="J11" s="16">
        <f>H11*0.5</f>
        <v>19710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66268.800000000003</v>
      </c>
      <c r="G12" s="17">
        <f>H12*1.1</f>
        <v>60746.400000000001</v>
      </c>
      <c r="H12" s="17">
        <v>55224</v>
      </c>
      <c r="I12" s="17">
        <f>H12*0.75</f>
        <v>41418</v>
      </c>
      <c r="J12" s="17">
        <f>H12*0.5</f>
        <v>27612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7920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11520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1512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6480 до 129600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6480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12960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19440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25920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32400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38880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45360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51840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58320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64800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71280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77760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84240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90720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97200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103680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110160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116640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123120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129600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30600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5760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360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30600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9360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18000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29520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74160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12960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1296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4536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25920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12240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24120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36720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44064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21600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12240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24120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59760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12960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10800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74160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43200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5400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36000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27000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36720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17280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33840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51840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62208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30240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17280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33840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104400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60480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10368</v>
      </c>
      <c r="G94" s="42">
        <f>H94*1.1</f>
        <v>9504</v>
      </c>
      <c r="H94" s="42">
        <v>8640</v>
      </c>
      <c r="I94" s="42">
        <f>H94*0.75</f>
        <v>6480</v>
      </c>
      <c r="J94" s="43">
        <f>H94*0.5</f>
        <v>4320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5760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5040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14688</v>
      </c>
      <c r="G97" s="42">
        <f>H97*1.1</f>
        <v>13464.000000000002</v>
      </c>
      <c r="H97" s="42">
        <v>12240</v>
      </c>
      <c r="I97" s="42">
        <f>H97*0.75</f>
        <v>9180</v>
      </c>
      <c r="J97" s="43">
        <f>H97*0.5</f>
        <v>6120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8640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7200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12960</v>
      </c>
      <c r="G100" s="24">
        <f>H100*1.1</f>
        <v>11880.000000000002</v>
      </c>
      <c r="H100" s="24">
        <v>10800</v>
      </c>
      <c r="I100" s="24">
        <f>H100*0.75</f>
        <v>8100</v>
      </c>
      <c r="J100" s="24">
        <f>H100*0.5</f>
        <v>5400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9.140625" style="8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3.85546875" style="8" customWidth="1"/>
    <col min="11" max="16384" width="9.140625" style="8"/>
  </cols>
  <sheetData>
    <row r="1" spans="1:10" ht="36" customHeight="1" x14ac:dyDescent="0.25">
      <c r="A1" s="33"/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10" s="11" customFormat="1" ht="54" customHeight="1" x14ac:dyDescent="0.25">
      <c r="A2" s="34"/>
      <c r="B2" s="10"/>
      <c r="C2" s="10"/>
      <c r="D2" s="10"/>
      <c r="E2" s="10"/>
      <c r="F2" s="202" t="s">
        <v>18</v>
      </c>
      <c r="G2" s="202"/>
      <c r="H2" s="202"/>
      <c r="I2" s="202"/>
    </row>
    <row r="3" spans="1:10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10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10" ht="54" customHeight="1" thickBot="1" x14ac:dyDescent="0.3">
      <c r="A5" s="33"/>
      <c r="B5" s="122" t="s">
        <v>104</v>
      </c>
      <c r="C5" s="123"/>
      <c r="D5" s="123"/>
      <c r="E5" s="123"/>
      <c r="F5" s="330"/>
      <c r="G5" s="331"/>
      <c r="H5" s="331"/>
      <c r="I5" s="331"/>
      <c r="J5" s="332"/>
    </row>
    <row r="6" spans="1:10" ht="54" customHeight="1" thickBot="1" x14ac:dyDescent="0.3">
      <c r="A6" s="33"/>
      <c r="B6" s="198" t="s">
        <v>105</v>
      </c>
      <c r="C6" s="199"/>
      <c r="D6" s="199"/>
      <c r="E6" s="355"/>
      <c r="F6" s="356"/>
      <c r="G6" s="357"/>
      <c r="H6" s="357"/>
      <c r="I6" s="357"/>
      <c r="J6" s="358"/>
    </row>
    <row r="7" spans="1:10" ht="24" customHeight="1" thickBot="1" x14ac:dyDescent="0.3">
      <c r="A7" s="33"/>
      <c r="B7" s="236"/>
      <c r="C7" s="237"/>
      <c r="D7" s="237"/>
      <c r="E7" s="237"/>
      <c r="F7" s="359"/>
      <c r="G7" s="360"/>
      <c r="H7" s="360"/>
      <c r="I7" s="360"/>
      <c r="J7" s="361"/>
    </row>
    <row r="8" spans="1:10" ht="36" customHeight="1" x14ac:dyDescent="0.25">
      <c r="A8" s="33" t="s">
        <v>111</v>
      </c>
      <c r="B8" s="190" t="s">
        <v>112</v>
      </c>
      <c r="C8" s="191"/>
      <c r="D8" s="191"/>
      <c r="E8" s="191"/>
      <c r="F8" s="16">
        <f>H8*1.2</f>
        <v>38793.599999999999</v>
      </c>
      <c r="G8" s="16">
        <f>H8*1.1</f>
        <v>35560.800000000003</v>
      </c>
      <c r="H8" s="16">
        <v>32328</v>
      </c>
      <c r="I8" s="16">
        <f>H8*0.75</f>
        <v>24246</v>
      </c>
      <c r="J8" s="16">
        <f>H8*0.5</f>
        <v>16164</v>
      </c>
    </row>
    <row r="9" spans="1:10" ht="36" customHeight="1" thickBot="1" x14ac:dyDescent="0.3">
      <c r="A9" s="33" t="s">
        <v>113</v>
      </c>
      <c r="B9" s="193" t="s">
        <v>114</v>
      </c>
      <c r="C9" s="194"/>
      <c r="D9" s="194"/>
      <c r="E9" s="194"/>
      <c r="F9" s="17">
        <f>H9*1.2</f>
        <v>54345.599999999999</v>
      </c>
      <c r="G9" s="17">
        <f>H9*1.1</f>
        <v>49816.800000000003</v>
      </c>
      <c r="H9" s="17">
        <v>45288</v>
      </c>
      <c r="I9" s="17">
        <f>H9*0.75</f>
        <v>33966</v>
      </c>
      <c r="J9" s="17">
        <f>H9*0.5</f>
        <v>22644</v>
      </c>
    </row>
    <row r="10" spans="1:10" ht="24" customHeight="1" thickBot="1" x14ac:dyDescent="0.3">
      <c r="A10" s="33"/>
      <c r="B10" s="115"/>
      <c r="C10" s="116"/>
      <c r="D10" s="116"/>
      <c r="E10" s="116"/>
      <c r="F10" s="352"/>
      <c r="G10" s="353"/>
      <c r="H10" s="353"/>
      <c r="I10" s="353"/>
      <c r="J10" s="354"/>
    </row>
    <row r="11" spans="1:10" ht="36" customHeight="1" x14ac:dyDescent="0.25">
      <c r="A11" s="33" t="s">
        <v>111</v>
      </c>
      <c r="B11" s="190" t="s">
        <v>115</v>
      </c>
      <c r="C11" s="191"/>
      <c r="D11" s="191"/>
      <c r="E11" s="191"/>
      <c r="F11" s="16">
        <f>H11*1.2</f>
        <v>44366.400000000001</v>
      </c>
      <c r="G11" s="16">
        <f>H11*1.1</f>
        <v>40669.200000000004</v>
      </c>
      <c r="H11" s="16">
        <v>36972</v>
      </c>
      <c r="I11" s="16">
        <f>H11*0.75</f>
        <v>27729</v>
      </c>
      <c r="J11" s="16">
        <f>H11*0.5</f>
        <v>18486</v>
      </c>
    </row>
    <row r="12" spans="1:10" ht="36" customHeight="1" thickBot="1" x14ac:dyDescent="0.3">
      <c r="A12" s="33" t="s">
        <v>113</v>
      </c>
      <c r="B12" s="193" t="s">
        <v>116</v>
      </c>
      <c r="C12" s="194"/>
      <c r="D12" s="194"/>
      <c r="E12" s="194"/>
      <c r="F12" s="47">
        <f>H12*1.2</f>
        <v>62121.599999999999</v>
      </c>
      <c r="G12" s="47">
        <f>H12*1.1</f>
        <v>56944.800000000003</v>
      </c>
      <c r="H12" s="47">
        <v>51768</v>
      </c>
      <c r="I12" s="47">
        <f>H12*0.75</f>
        <v>38826</v>
      </c>
      <c r="J12" s="47">
        <f>H12*0.5</f>
        <v>25884</v>
      </c>
    </row>
    <row r="13" spans="1:10" ht="24" customHeight="1" thickBot="1" x14ac:dyDescent="0.3">
      <c r="A13" s="33"/>
      <c r="B13" s="115"/>
      <c r="C13" s="116"/>
      <c r="D13" s="116"/>
      <c r="E13" s="116"/>
      <c r="F13" s="242"/>
      <c r="G13" s="275"/>
      <c r="H13" s="275"/>
      <c r="I13" s="275"/>
      <c r="J13" s="276"/>
    </row>
    <row r="14" spans="1:10" ht="36" customHeight="1" thickBot="1" x14ac:dyDescent="0.3">
      <c r="A14" s="33" t="s">
        <v>111</v>
      </c>
      <c r="B14" s="190" t="s">
        <v>117</v>
      </c>
      <c r="C14" s="191"/>
      <c r="D14" s="191"/>
      <c r="E14" s="191"/>
      <c r="F14" s="346">
        <v>7200</v>
      </c>
      <c r="G14" s="347"/>
      <c r="H14" s="347"/>
      <c r="I14" s="347"/>
      <c r="J14" s="348"/>
    </row>
    <row r="15" spans="1:10" ht="36" customHeight="1" thickBot="1" x14ac:dyDescent="0.3">
      <c r="A15" s="33" t="s">
        <v>113</v>
      </c>
      <c r="B15" s="181" t="s">
        <v>118</v>
      </c>
      <c r="C15" s="182"/>
      <c r="D15" s="182"/>
      <c r="E15" s="182"/>
      <c r="F15" s="349">
        <v>10080</v>
      </c>
      <c r="G15" s="350"/>
      <c r="H15" s="350"/>
      <c r="I15" s="350"/>
      <c r="J15" s="351"/>
    </row>
    <row r="16" spans="1:10" ht="36" customHeight="1" thickBot="1" x14ac:dyDescent="0.3">
      <c r="A16" s="33"/>
      <c r="B16" s="115"/>
      <c r="C16" s="116"/>
      <c r="D16" s="116"/>
      <c r="E16" s="116"/>
      <c r="F16" s="236"/>
      <c r="G16" s="319"/>
      <c r="H16" s="319"/>
      <c r="I16" s="319"/>
      <c r="J16" s="345"/>
    </row>
    <row r="17" spans="1:10" ht="36" customHeight="1" x14ac:dyDescent="0.25">
      <c r="A17" s="33"/>
      <c r="B17" s="156" t="s">
        <v>119</v>
      </c>
      <c r="C17" s="154"/>
      <c r="D17" s="154"/>
      <c r="E17" s="154"/>
      <c r="F17" s="266">
        <v>1260</v>
      </c>
      <c r="G17" s="342"/>
      <c r="H17" s="342"/>
      <c r="I17" s="342"/>
      <c r="J17" s="267"/>
    </row>
    <row r="18" spans="1:10" ht="36" customHeight="1" thickBot="1" x14ac:dyDescent="0.3">
      <c r="A18" s="33"/>
      <c r="B18" s="156" t="s">
        <v>120</v>
      </c>
      <c r="C18" s="154"/>
      <c r="D18" s="154"/>
      <c r="E18" s="154"/>
      <c r="F18" s="246">
        <v>1800</v>
      </c>
      <c r="G18" s="343"/>
      <c r="H18" s="343"/>
      <c r="I18" s="343"/>
      <c r="J18" s="344"/>
    </row>
    <row r="19" spans="1:10" ht="24" customHeight="1" thickBot="1" x14ac:dyDescent="0.3">
      <c r="A19" s="33"/>
      <c r="B19" s="217"/>
      <c r="C19" s="218"/>
      <c r="D19" s="218"/>
      <c r="E19" s="218"/>
      <c r="F19" s="236"/>
      <c r="G19" s="319"/>
      <c r="H19" s="319"/>
      <c r="I19" s="319"/>
      <c r="J19" s="345"/>
    </row>
    <row r="20" spans="1:10" ht="36" customHeight="1" thickBot="1" x14ac:dyDescent="0.3">
      <c r="A20" s="33"/>
      <c r="B20" s="339" t="s">
        <v>121</v>
      </c>
      <c r="C20" s="340"/>
      <c r="D20" s="340"/>
      <c r="E20" s="341"/>
      <c r="F20" s="334" t="str">
        <f>"Цена от "&amp;MIN($F$21:F40)&amp;" до "&amp;MAX($F$21:F40)</f>
        <v>Цена от 3780 до 75600</v>
      </c>
      <c r="G20" s="335"/>
      <c r="H20" s="335"/>
      <c r="I20" s="335"/>
      <c r="J20" s="336"/>
    </row>
    <row r="21" spans="1:10" ht="36" customHeight="1" outlineLevel="1" x14ac:dyDescent="0.25">
      <c r="A21" s="33"/>
      <c r="B21" s="193" t="s">
        <v>122</v>
      </c>
      <c r="C21" s="194"/>
      <c r="D21" s="194"/>
      <c r="E21" s="194"/>
      <c r="F21" s="327">
        <v>3780</v>
      </c>
      <c r="G21" s="327"/>
      <c r="H21" s="327"/>
      <c r="I21" s="327"/>
      <c r="J21" s="328"/>
    </row>
    <row r="22" spans="1:10" ht="36" customHeight="1" outlineLevel="1" x14ac:dyDescent="0.25">
      <c r="A22" s="33"/>
      <c r="B22" s="156" t="s">
        <v>123</v>
      </c>
      <c r="C22" s="154"/>
      <c r="D22" s="154"/>
      <c r="E22" s="154"/>
      <c r="F22" s="327">
        <v>7560</v>
      </c>
      <c r="G22" s="327"/>
      <c r="H22" s="327"/>
      <c r="I22" s="327"/>
      <c r="J22" s="328"/>
    </row>
    <row r="23" spans="1:10" ht="36" customHeight="1" outlineLevel="1" x14ac:dyDescent="0.25">
      <c r="A23" s="33"/>
      <c r="B23" s="156" t="s">
        <v>124</v>
      </c>
      <c r="C23" s="154"/>
      <c r="D23" s="154"/>
      <c r="E23" s="154"/>
      <c r="F23" s="327">
        <v>11340</v>
      </c>
      <c r="G23" s="327"/>
      <c r="H23" s="327"/>
      <c r="I23" s="327"/>
      <c r="J23" s="328"/>
    </row>
    <row r="24" spans="1:10" ht="36" customHeight="1" outlineLevel="1" x14ac:dyDescent="0.25">
      <c r="A24" s="33"/>
      <c r="B24" s="156" t="s">
        <v>125</v>
      </c>
      <c r="C24" s="154"/>
      <c r="D24" s="154"/>
      <c r="E24" s="154"/>
      <c r="F24" s="327">
        <v>15120</v>
      </c>
      <c r="G24" s="327"/>
      <c r="H24" s="327"/>
      <c r="I24" s="327"/>
      <c r="J24" s="328"/>
    </row>
    <row r="25" spans="1:10" ht="36" customHeight="1" outlineLevel="1" x14ac:dyDescent="0.25">
      <c r="A25" s="33"/>
      <c r="B25" s="156" t="s">
        <v>126</v>
      </c>
      <c r="C25" s="154"/>
      <c r="D25" s="154"/>
      <c r="E25" s="154"/>
      <c r="F25" s="327">
        <v>18900</v>
      </c>
      <c r="G25" s="327"/>
      <c r="H25" s="327"/>
      <c r="I25" s="327"/>
      <c r="J25" s="328"/>
    </row>
    <row r="26" spans="1:10" ht="36" customHeight="1" outlineLevel="1" x14ac:dyDescent="0.25">
      <c r="A26" s="33"/>
      <c r="B26" s="156" t="s">
        <v>127</v>
      </c>
      <c r="C26" s="154"/>
      <c r="D26" s="154"/>
      <c r="E26" s="154"/>
      <c r="F26" s="327">
        <v>22680</v>
      </c>
      <c r="G26" s="327"/>
      <c r="H26" s="327"/>
      <c r="I26" s="327"/>
      <c r="J26" s="328"/>
    </row>
    <row r="27" spans="1:10" ht="36" customHeight="1" outlineLevel="1" x14ac:dyDescent="0.25">
      <c r="A27" s="33"/>
      <c r="B27" s="156" t="s">
        <v>128</v>
      </c>
      <c r="C27" s="154"/>
      <c r="D27" s="154"/>
      <c r="E27" s="154"/>
      <c r="F27" s="327">
        <v>26460</v>
      </c>
      <c r="G27" s="327"/>
      <c r="H27" s="327"/>
      <c r="I27" s="327"/>
      <c r="J27" s="328"/>
    </row>
    <row r="28" spans="1:10" ht="36" customHeight="1" outlineLevel="1" x14ac:dyDescent="0.25">
      <c r="A28" s="33"/>
      <c r="B28" s="156" t="s">
        <v>129</v>
      </c>
      <c r="C28" s="154"/>
      <c r="D28" s="154"/>
      <c r="E28" s="154"/>
      <c r="F28" s="327">
        <v>30240</v>
      </c>
      <c r="G28" s="327"/>
      <c r="H28" s="327"/>
      <c r="I28" s="327"/>
      <c r="J28" s="328"/>
    </row>
    <row r="29" spans="1:10" ht="36" customHeight="1" outlineLevel="1" x14ac:dyDescent="0.25">
      <c r="A29" s="33"/>
      <c r="B29" s="156" t="s">
        <v>130</v>
      </c>
      <c r="C29" s="154"/>
      <c r="D29" s="154"/>
      <c r="E29" s="154"/>
      <c r="F29" s="327">
        <v>34020</v>
      </c>
      <c r="G29" s="327"/>
      <c r="H29" s="327"/>
      <c r="I29" s="327"/>
      <c r="J29" s="328"/>
    </row>
    <row r="30" spans="1:10" ht="36" customHeight="1" outlineLevel="1" x14ac:dyDescent="0.25">
      <c r="A30" s="33"/>
      <c r="B30" s="156" t="s">
        <v>131</v>
      </c>
      <c r="C30" s="154"/>
      <c r="D30" s="154"/>
      <c r="E30" s="154"/>
      <c r="F30" s="327">
        <v>37800</v>
      </c>
      <c r="G30" s="327"/>
      <c r="H30" s="327"/>
      <c r="I30" s="327"/>
      <c r="J30" s="328"/>
    </row>
    <row r="31" spans="1:10" ht="36" customHeight="1" outlineLevel="1" x14ac:dyDescent="0.25">
      <c r="A31" s="33"/>
      <c r="B31" s="156" t="s">
        <v>132</v>
      </c>
      <c r="C31" s="154"/>
      <c r="D31" s="154"/>
      <c r="E31" s="154"/>
      <c r="F31" s="327">
        <v>41580</v>
      </c>
      <c r="G31" s="327"/>
      <c r="H31" s="327"/>
      <c r="I31" s="327"/>
      <c r="J31" s="328"/>
    </row>
    <row r="32" spans="1:10" ht="36" customHeight="1" outlineLevel="1" x14ac:dyDescent="0.25">
      <c r="A32" s="33"/>
      <c r="B32" s="156" t="s">
        <v>133</v>
      </c>
      <c r="C32" s="154"/>
      <c r="D32" s="154"/>
      <c r="E32" s="154"/>
      <c r="F32" s="327">
        <v>45360</v>
      </c>
      <c r="G32" s="327"/>
      <c r="H32" s="327"/>
      <c r="I32" s="327"/>
      <c r="J32" s="328"/>
    </row>
    <row r="33" spans="1:10" ht="36" customHeight="1" outlineLevel="1" x14ac:dyDescent="0.25">
      <c r="A33" s="33"/>
      <c r="B33" s="156" t="s">
        <v>134</v>
      </c>
      <c r="C33" s="154"/>
      <c r="D33" s="154"/>
      <c r="E33" s="154"/>
      <c r="F33" s="327">
        <v>49140</v>
      </c>
      <c r="G33" s="327"/>
      <c r="H33" s="327"/>
      <c r="I33" s="327"/>
      <c r="J33" s="328"/>
    </row>
    <row r="34" spans="1:10" ht="36" customHeight="1" outlineLevel="1" x14ac:dyDescent="0.25">
      <c r="A34" s="33"/>
      <c r="B34" s="156" t="s">
        <v>135</v>
      </c>
      <c r="C34" s="154"/>
      <c r="D34" s="154"/>
      <c r="E34" s="154"/>
      <c r="F34" s="327">
        <v>52920</v>
      </c>
      <c r="G34" s="327"/>
      <c r="H34" s="327"/>
      <c r="I34" s="327"/>
      <c r="J34" s="328"/>
    </row>
    <row r="35" spans="1:10" ht="36" customHeight="1" outlineLevel="1" x14ac:dyDescent="0.25">
      <c r="A35" s="33"/>
      <c r="B35" s="156" t="s">
        <v>136</v>
      </c>
      <c r="C35" s="154"/>
      <c r="D35" s="154"/>
      <c r="E35" s="154"/>
      <c r="F35" s="327">
        <v>56700</v>
      </c>
      <c r="G35" s="327"/>
      <c r="H35" s="327"/>
      <c r="I35" s="327"/>
      <c r="J35" s="328"/>
    </row>
    <row r="36" spans="1:10" ht="36" customHeight="1" outlineLevel="1" x14ac:dyDescent="0.25">
      <c r="A36" s="33"/>
      <c r="B36" s="156" t="s">
        <v>137</v>
      </c>
      <c r="C36" s="154"/>
      <c r="D36" s="154"/>
      <c r="E36" s="154"/>
      <c r="F36" s="327">
        <v>60480</v>
      </c>
      <c r="G36" s="327"/>
      <c r="H36" s="327"/>
      <c r="I36" s="327"/>
      <c r="J36" s="328"/>
    </row>
    <row r="37" spans="1:10" ht="36" customHeight="1" outlineLevel="1" x14ac:dyDescent="0.25">
      <c r="A37" s="33"/>
      <c r="B37" s="156" t="s">
        <v>138</v>
      </c>
      <c r="C37" s="154"/>
      <c r="D37" s="154"/>
      <c r="E37" s="154"/>
      <c r="F37" s="327">
        <v>64260</v>
      </c>
      <c r="G37" s="327"/>
      <c r="H37" s="327"/>
      <c r="I37" s="327"/>
      <c r="J37" s="328"/>
    </row>
    <row r="38" spans="1:10" ht="36" customHeight="1" outlineLevel="1" x14ac:dyDescent="0.25">
      <c r="A38" s="33"/>
      <c r="B38" s="156" t="s">
        <v>139</v>
      </c>
      <c r="C38" s="154"/>
      <c r="D38" s="154"/>
      <c r="E38" s="154"/>
      <c r="F38" s="327">
        <v>68040</v>
      </c>
      <c r="G38" s="327"/>
      <c r="H38" s="327"/>
      <c r="I38" s="327"/>
      <c r="J38" s="328"/>
    </row>
    <row r="39" spans="1:10" ht="36" customHeight="1" outlineLevel="1" x14ac:dyDescent="0.25">
      <c r="A39" s="33"/>
      <c r="B39" s="156" t="s">
        <v>140</v>
      </c>
      <c r="C39" s="154"/>
      <c r="D39" s="154"/>
      <c r="E39" s="154"/>
      <c r="F39" s="327">
        <v>71820</v>
      </c>
      <c r="G39" s="327"/>
      <c r="H39" s="327"/>
      <c r="I39" s="327"/>
      <c r="J39" s="328"/>
    </row>
    <row r="40" spans="1:10" ht="36" customHeight="1" outlineLevel="1" thickBot="1" x14ac:dyDescent="0.3">
      <c r="A40" s="33"/>
      <c r="B40" s="156" t="s">
        <v>141</v>
      </c>
      <c r="C40" s="154"/>
      <c r="D40" s="154"/>
      <c r="E40" s="154"/>
      <c r="F40" s="337">
        <v>75600</v>
      </c>
      <c r="G40" s="337"/>
      <c r="H40" s="337"/>
      <c r="I40" s="337"/>
      <c r="J40" s="338"/>
    </row>
    <row r="41" spans="1:10" ht="36" customHeight="1" thickBot="1" x14ac:dyDescent="0.3">
      <c r="A41" s="33"/>
      <c r="B41" s="165" t="s">
        <v>142</v>
      </c>
      <c r="C41" s="166"/>
      <c r="D41" s="166"/>
      <c r="E41" s="333"/>
      <c r="F41" s="334" t="str">
        <f>"Цена от "&amp;MIN(F42:F51)&amp;" до "&amp;MAX(F42:F51)</f>
        <v>Цена от 1620 до 41040</v>
      </c>
      <c r="G41" s="335"/>
      <c r="H41" s="335"/>
      <c r="I41" s="335"/>
      <c r="J41" s="336"/>
    </row>
    <row r="42" spans="1:10" ht="36" customHeight="1" x14ac:dyDescent="0.25">
      <c r="A42" s="33"/>
      <c r="B42" s="109" t="s">
        <v>143</v>
      </c>
      <c r="C42" s="110"/>
      <c r="D42" s="110"/>
      <c r="E42" s="154"/>
      <c r="F42" s="327">
        <v>4644</v>
      </c>
      <c r="G42" s="327"/>
      <c r="H42" s="327"/>
      <c r="I42" s="327"/>
      <c r="J42" s="328"/>
    </row>
    <row r="43" spans="1:10" ht="36" customHeight="1" x14ac:dyDescent="0.25">
      <c r="A43" s="33"/>
      <c r="B43" s="109" t="s">
        <v>210</v>
      </c>
      <c r="C43" s="110"/>
      <c r="D43" s="110"/>
      <c r="E43" s="154"/>
      <c r="F43" s="155">
        <v>2736</v>
      </c>
      <c r="G43" s="155"/>
      <c r="H43" s="155"/>
      <c r="I43" s="155"/>
      <c r="J43" s="172"/>
    </row>
    <row r="44" spans="1:10" ht="36" customHeight="1" x14ac:dyDescent="0.25">
      <c r="A44" s="33"/>
      <c r="B44" s="109" t="s">
        <v>145</v>
      </c>
      <c r="C44" s="110"/>
      <c r="D44" s="110"/>
      <c r="E44" s="154"/>
      <c r="F44" s="155">
        <v>41040</v>
      </c>
      <c r="G44" s="155"/>
      <c r="H44" s="155"/>
      <c r="I44" s="155"/>
      <c r="J44" s="172"/>
    </row>
    <row r="45" spans="1:10" ht="36" customHeight="1" x14ac:dyDescent="0.25">
      <c r="A45" s="33"/>
      <c r="B45" s="109" t="s">
        <v>146</v>
      </c>
      <c r="C45" s="110"/>
      <c r="D45" s="110"/>
      <c r="E45" s="154"/>
      <c r="F45" s="155">
        <v>10512</v>
      </c>
      <c r="G45" s="155"/>
      <c r="H45" s="155"/>
      <c r="I45" s="155"/>
      <c r="J45" s="172"/>
    </row>
    <row r="46" spans="1:10" ht="36" customHeight="1" x14ac:dyDescent="0.25">
      <c r="A46" s="33"/>
      <c r="B46" s="109" t="s">
        <v>147</v>
      </c>
      <c r="C46" s="110"/>
      <c r="D46" s="110"/>
      <c r="E46" s="154"/>
      <c r="F46" s="155">
        <v>27720</v>
      </c>
      <c r="G46" s="155"/>
      <c r="H46" s="155"/>
      <c r="I46" s="155"/>
      <c r="J46" s="172"/>
    </row>
    <row r="47" spans="1:10" ht="36" customHeight="1" x14ac:dyDescent="0.25">
      <c r="A47" s="33"/>
      <c r="B47" s="109" t="s">
        <v>148</v>
      </c>
      <c r="C47" s="110"/>
      <c r="D47" s="110"/>
      <c r="E47" s="154"/>
      <c r="F47" s="155">
        <v>1620</v>
      </c>
      <c r="G47" s="155"/>
      <c r="H47" s="155"/>
      <c r="I47" s="155"/>
      <c r="J47" s="172"/>
    </row>
    <row r="48" spans="1:10" ht="36" customHeight="1" x14ac:dyDescent="0.25">
      <c r="A48" s="33"/>
      <c r="B48" s="109" t="s">
        <v>149</v>
      </c>
      <c r="C48" s="110"/>
      <c r="D48" s="110"/>
      <c r="E48" s="154"/>
      <c r="F48" s="155">
        <v>1620</v>
      </c>
      <c r="G48" s="155"/>
      <c r="H48" s="155"/>
      <c r="I48" s="155"/>
      <c r="J48" s="172"/>
    </row>
    <row r="49" spans="1:10" ht="36" customHeight="1" x14ac:dyDescent="0.25">
      <c r="A49" s="33"/>
      <c r="B49" s="109" t="s">
        <v>150</v>
      </c>
      <c r="C49" s="110"/>
      <c r="D49" s="110"/>
      <c r="E49" s="154"/>
      <c r="F49" s="155">
        <v>3240</v>
      </c>
      <c r="G49" s="155"/>
      <c r="H49" s="155"/>
      <c r="I49" s="155"/>
      <c r="J49" s="172"/>
    </row>
    <row r="50" spans="1:10" ht="36" customHeight="1" x14ac:dyDescent="0.25">
      <c r="A50" s="33"/>
      <c r="B50" s="109" t="s">
        <v>151</v>
      </c>
      <c r="C50" s="110"/>
      <c r="D50" s="110"/>
      <c r="E50" s="154"/>
      <c r="F50" s="155">
        <v>4860</v>
      </c>
      <c r="G50" s="155"/>
      <c r="H50" s="155"/>
      <c r="I50" s="155"/>
      <c r="J50" s="172"/>
    </row>
    <row r="51" spans="1:10" ht="36" customHeight="1" thickBot="1" x14ac:dyDescent="0.3">
      <c r="A51" s="33"/>
      <c r="B51" s="109" t="s">
        <v>152</v>
      </c>
      <c r="C51" s="110"/>
      <c r="D51" s="110"/>
      <c r="E51" s="154"/>
      <c r="F51" s="320">
        <v>28800</v>
      </c>
      <c r="G51" s="320"/>
      <c r="H51" s="320"/>
      <c r="I51" s="320"/>
      <c r="J51" s="321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33"/>
      <c r="B54" s="214" t="s">
        <v>211</v>
      </c>
      <c r="C54" s="215"/>
      <c r="D54" s="215"/>
      <c r="E54" s="215"/>
      <c r="F54" s="244" t="str">
        <f>"Цена от "&amp;MIN(F56:F56,F60:F73)&amp;" до "&amp;MAX(F56:F56,F60:F73)</f>
        <v>Цена от 3816 до 79740</v>
      </c>
      <c r="G54" s="322"/>
      <c r="H54" s="322"/>
      <c r="I54" s="322"/>
      <c r="J54" s="323"/>
    </row>
    <row r="55" spans="1:10" ht="24" customHeight="1" thickBot="1" x14ac:dyDescent="0.3">
      <c r="A55" s="33"/>
      <c r="B55" s="115"/>
      <c r="C55" s="116"/>
      <c r="D55" s="116"/>
      <c r="E55" s="116"/>
      <c r="F55" s="242"/>
      <c r="G55" s="275"/>
      <c r="H55" s="275"/>
      <c r="I55" s="275"/>
      <c r="J55" s="276"/>
    </row>
    <row r="56" spans="1:10" ht="36" customHeight="1" x14ac:dyDescent="0.25">
      <c r="A56" s="33"/>
      <c r="B56" s="109" t="s">
        <v>156</v>
      </c>
      <c r="C56" s="110"/>
      <c r="D56" s="110"/>
      <c r="E56" s="154"/>
      <c r="F56" s="327">
        <v>36720</v>
      </c>
      <c r="G56" s="327"/>
      <c r="H56" s="327"/>
      <c r="I56" s="327"/>
      <c r="J56" s="328"/>
    </row>
    <row r="57" spans="1:10" ht="36" customHeight="1" x14ac:dyDescent="0.25">
      <c r="A57" s="33"/>
      <c r="B57" s="109" t="s">
        <v>157</v>
      </c>
      <c r="C57" s="110"/>
      <c r="D57" s="110"/>
      <c r="E57" s="154"/>
      <c r="F57" s="155">
        <v>3672</v>
      </c>
      <c r="G57" s="155"/>
      <c r="H57" s="155"/>
      <c r="I57" s="155"/>
      <c r="J57" s="172"/>
    </row>
    <row r="58" spans="1:10" ht="36" customHeight="1" thickBot="1" x14ac:dyDescent="0.3">
      <c r="A58" s="33"/>
      <c r="B58" s="109" t="s">
        <v>158</v>
      </c>
      <c r="C58" s="110"/>
      <c r="D58" s="110"/>
      <c r="E58" s="154"/>
      <c r="F58" s="320">
        <v>9180</v>
      </c>
      <c r="G58" s="320"/>
      <c r="H58" s="320"/>
      <c r="I58" s="320"/>
      <c r="J58" s="321"/>
    </row>
    <row r="59" spans="1:10" ht="24" customHeight="1" thickBot="1" x14ac:dyDescent="0.3">
      <c r="A59" s="33"/>
      <c r="B59" s="115"/>
      <c r="C59" s="116"/>
      <c r="D59" s="116"/>
      <c r="E59" s="116"/>
      <c r="F59" s="242"/>
      <c r="G59" s="275"/>
      <c r="H59" s="275"/>
      <c r="I59" s="275"/>
      <c r="J59" s="276"/>
    </row>
    <row r="60" spans="1:10" ht="36" customHeight="1" x14ac:dyDescent="0.25">
      <c r="A60" s="33" t="s">
        <v>111</v>
      </c>
      <c r="B60" s="109" t="s">
        <v>159</v>
      </c>
      <c r="C60" s="110"/>
      <c r="D60" s="110"/>
      <c r="E60" s="154"/>
      <c r="F60" s="327">
        <v>32112</v>
      </c>
      <c r="G60" s="327"/>
      <c r="H60" s="327"/>
      <c r="I60" s="327"/>
      <c r="J60" s="328"/>
    </row>
    <row r="61" spans="1:10" ht="36" customHeight="1" x14ac:dyDescent="0.25">
      <c r="A61" s="33" t="s">
        <v>111</v>
      </c>
      <c r="B61" s="156" t="s">
        <v>160</v>
      </c>
      <c r="C61" s="157"/>
      <c r="D61" s="157"/>
      <c r="E61" s="157"/>
      <c r="F61" s="155">
        <v>20340</v>
      </c>
      <c r="G61" s="155"/>
      <c r="H61" s="155"/>
      <c r="I61" s="155"/>
      <c r="J61" s="172"/>
    </row>
    <row r="62" spans="1:10" ht="36" customHeight="1" x14ac:dyDescent="0.25">
      <c r="A62" s="33" t="s">
        <v>111</v>
      </c>
      <c r="B62" s="109" t="s">
        <v>161</v>
      </c>
      <c r="C62" s="110"/>
      <c r="D62" s="110"/>
      <c r="E62" s="154"/>
      <c r="F62" s="155">
        <v>45540</v>
      </c>
      <c r="G62" s="155"/>
      <c r="H62" s="155"/>
      <c r="I62" s="155"/>
      <c r="J62" s="172"/>
    </row>
    <row r="63" spans="1:10" ht="36" customHeight="1" x14ac:dyDescent="0.25">
      <c r="A63" s="33" t="s">
        <v>111</v>
      </c>
      <c r="B63" s="109" t="s">
        <v>162</v>
      </c>
      <c r="C63" s="110"/>
      <c r="D63" s="110"/>
      <c r="E63" s="154"/>
      <c r="F63" s="155">
        <v>29592</v>
      </c>
      <c r="G63" s="155"/>
      <c r="H63" s="155"/>
      <c r="I63" s="155"/>
      <c r="J63" s="172"/>
    </row>
    <row r="64" spans="1:10" ht="36" customHeight="1" x14ac:dyDescent="0.25">
      <c r="A64" s="33" t="s">
        <v>111</v>
      </c>
      <c r="B64" s="109" t="s">
        <v>163</v>
      </c>
      <c r="C64" s="110"/>
      <c r="D64" s="110"/>
      <c r="E64" s="154"/>
      <c r="F64" s="155">
        <v>35510.399999999994</v>
      </c>
      <c r="G64" s="155"/>
      <c r="H64" s="155"/>
      <c r="I64" s="155"/>
      <c r="J64" s="172"/>
    </row>
    <row r="65" spans="1:10" ht="36" customHeight="1" x14ac:dyDescent="0.25">
      <c r="A65" s="33" t="s">
        <v>111</v>
      </c>
      <c r="B65" s="109" t="s">
        <v>164</v>
      </c>
      <c r="C65" s="110"/>
      <c r="D65" s="110"/>
      <c r="E65" s="154"/>
      <c r="F65" s="155">
        <v>18540</v>
      </c>
      <c r="G65" s="155"/>
      <c r="H65" s="155"/>
      <c r="I65" s="155"/>
      <c r="J65" s="172"/>
    </row>
    <row r="66" spans="1:10" ht="36" customHeight="1" x14ac:dyDescent="0.25">
      <c r="A66" s="33" t="s">
        <v>111</v>
      </c>
      <c r="B66" s="109" t="s">
        <v>165</v>
      </c>
      <c r="C66" s="110"/>
      <c r="D66" s="110"/>
      <c r="E66" s="154"/>
      <c r="F66" s="155">
        <v>22140</v>
      </c>
      <c r="G66" s="155"/>
      <c r="H66" s="155"/>
      <c r="I66" s="155"/>
      <c r="J66" s="172"/>
    </row>
    <row r="67" spans="1:10" ht="36" customHeight="1" x14ac:dyDescent="0.25">
      <c r="A67" s="33" t="s">
        <v>111</v>
      </c>
      <c r="B67" s="109" t="s">
        <v>166</v>
      </c>
      <c r="C67" s="110"/>
      <c r="D67" s="110"/>
      <c r="E67" s="154"/>
      <c r="F67" s="155">
        <v>79740</v>
      </c>
      <c r="G67" s="155"/>
      <c r="H67" s="155"/>
      <c r="I67" s="155"/>
      <c r="J67" s="172"/>
    </row>
    <row r="68" spans="1:10" ht="36" customHeight="1" x14ac:dyDescent="0.25">
      <c r="A68" s="33"/>
      <c r="B68" s="109" t="s">
        <v>167</v>
      </c>
      <c r="C68" s="110"/>
      <c r="D68" s="110"/>
      <c r="E68" s="154"/>
      <c r="F68" s="155">
        <v>40068</v>
      </c>
      <c r="G68" s="155"/>
      <c r="H68" s="155"/>
      <c r="I68" s="155"/>
      <c r="J68" s="172"/>
    </row>
    <row r="69" spans="1:10" ht="36" customHeight="1" x14ac:dyDescent="0.25">
      <c r="A69" s="33" t="s">
        <v>111</v>
      </c>
      <c r="B69" s="131" t="s">
        <v>168</v>
      </c>
      <c r="C69" s="132"/>
      <c r="D69" s="132"/>
      <c r="E69" s="194"/>
      <c r="F69" s="155">
        <v>3816</v>
      </c>
      <c r="G69" s="155"/>
      <c r="H69" s="155"/>
      <c r="I69" s="155"/>
      <c r="J69" s="172"/>
    </row>
    <row r="70" spans="1:10" ht="36" customHeight="1" x14ac:dyDescent="0.25">
      <c r="A70" s="33"/>
      <c r="B70" s="109" t="s">
        <v>169</v>
      </c>
      <c r="C70" s="110"/>
      <c r="D70" s="110"/>
      <c r="E70" s="154"/>
      <c r="F70" s="155">
        <v>20052</v>
      </c>
      <c r="G70" s="155"/>
      <c r="H70" s="155"/>
      <c r="I70" s="155"/>
      <c r="J70" s="172"/>
    </row>
    <row r="71" spans="1:10" ht="36" customHeight="1" x14ac:dyDescent="0.25">
      <c r="A71" s="33"/>
      <c r="B71" s="109" t="s">
        <v>170</v>
      </c>
      <c r="C71" s="110"/>
      <c r="D71" s="110"/>
      <c r="E71" s="154"/>
      <c r="F71" s="155">
        <v>16236</v>
      </c>
      <c r="G71" s="155"/>
      <c r="H71" s="155"/>
      <c r="I71" s="155"/>
      <c r="J71" s="172"/>
    </row>
    <row r="72" spans="1:10" ht="36" customHeight="1" x14ac:dyDescent="0.25">
      <c r="A72" s="33" t="s">
        <v>111</v>
      </c>
      <c r="B72" s="156" t="s">
        <v>171</v>
      </c>
      <c r="C72" s="157"/>
      <c r="D72" s="157"/>
      <c r="E72" s="157"/>
      <c r="F72" s="155">
        <v>60120</v>
      </c>
      <c r="G72" s="155"/>
      <c r="H72" s="155"/>
      <c r="I72" s="155"/>
      <c r="J72" s="172"/>
    </row>
    <row r="73" spans="1:10" ht="36" customHeight="1" x14ac:dyDescent="0.25">
      <c r="A73" s="33" t="s">
        <v>111</v>
      </c>
      <c r="B73" s="109" t="s">
        <v>172</v>
      </c>
      <c r="C73" s="110"/>
      <c r="D73" s="110"/>
      <c r="E73" s="154"/>
      <c r="F73" s="155">
        <v>7740</v>
      </c>
      <c r="G73" s="155"/>
      <c r="H73" s="155"/>
      <c r="I73" s="155"/>
      <c r="J73" s="172"/>
    </row>
    <row r="74" spans="1:10" ht="36" customHeight="1" x14ac:dyDescent="0.25">
      <c r="A74" s="7"/>
      <c r="B74" s="109" t="s">
        <v>173</v>
      </c>
      <c r="C74" s="110"/>
      <c r="D74" s="110"/>
      <c r="E74" s="154"/>
      <c r="F74" s="155">
        <v>4644</v>
      </c>
      <c r="G74" s="155"/>
      <c r="H74" s="155"/>
      <c r="I74" s="155"/>
      <c r="J74" s="172"/>
    </row>
    <row r="75" spans="1:10" ht="36" customHeight="1" x14ac:dyDescent="0.25">
      <c r="A75" s="7"/>
      <c r="B75" s="109" t="s">
        <v>174</v>
      </c>
      <c r="C75" s="110"/>
      <c r="D75" s="110"/>
      <c r="E75" s="154"/>
      <c r="F75" s="155">
        <v>18090</v>
      </c>
      <c r="G75" s="155"/>
      <c r="H75" s="155"/>
      <c r="I75" s="155"/>
      <c r="J75" s="172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55">
        <v>18000</v>
      </c>
      <c r="G76" s="155"/>
      <c r="H76" s="155"/>
      <c r="I76" s="155"/>
      <c r="J76" s="172"/>
    </row>
    <row r="77" spans="1:10" ht="36" customHeight="1" x14ac:dyDescent="0.25">
      <c r="A77" s="33" t="s">
        <v>113</v>
      </c>
      <c r="B77" s="109" t="s">
        <v>212</v>
      </c>
      <c r="C77" s="110"/>
      <c r="D77" s="110"/>
      <c r="E77" s="154"/>
      <c r="F77" s="155">
        <v>45360</v>
      </c>
      <c r="G77" s="155"/>
      <c r="H77" s="155"/>
      <c r="I77" s="155"/>
      <c r="J77" s="172"/>
    </row>
    <row r="78" spans="1:10" ht="36" customHeight="1" x14ac:dyDescent="0.25">
      <c r="A78" s="33" t="s">
        <v>113</v>
      </c>
      <c r="B78" s="109" t="s">
        <v>213</v>
      </c>
      <c r="C78" s="110"/>
      <c r="D78" s="110"/>
      <c r="E78" s="154"/>
      <c r="F78" s="155">
        <v>28800</v>
      </c>
      <c r="G78" s="155"/>
      <c r="H78" s="155"/>
      <c r="I78" s="155"/>
      <c r="J78" s="172"/>
    </row>
    <row r="79" spans="1:10" ht="36" customHeight="1" x14ac:dyDescent="0.25">
      <c r="A79" s="33" t="s">
        <v>113</v>
      </c>
      <c r="B79" s="109" t="s">
        <v>214</v>
      </c>
      <c r="C79" s="110"/>
      <c r="D79" s="110"/>
      <c r="E79" s="154"/>
      <c r="F79" s="155">
        <v>64080</v>
      </c>
      <c r="G79" s="155"/>
      <c r="H79" s="155"/>
      <c r="I79" s="155"/>
      <c r="J79" s="172"/>
    </row>
    <row r="80" spans="1:10" ht="36" customHeight="1" x14ac:dyDescent="0.25">
      <c r="A80" s="33" t="s">
        <v>113</v>
      </c>
      <c r="B80" s="109" t="s">
        <v>215</v>
      </c>
      <c r="C80" s="110"/>
      <c r="D80" s="110"/>
      <c r="E80" s="154"/>
      <c r="F80" s="155">
        <v>41760</v>
      </c>
      <c r="G80" s="155"/>
      <c r="H80" s="155"/>
      <c r="I80" s="155"/>
      <c r="J80" s="172"/>
    </row>
    <row r="81" spans="1:10" ht="36" customHeight="1" x14ac:dyDescent="0.25">
      <c r="A81" s="33" t="s">
        <v>113</v>
      </c>
      <c r="B81" s="148" t="s">
        <v>216</v>
      </c>
      <c r="C81" s="149"/>
      <c r="D81" s="149"/>
      <c r="E81" s="329"/>
      <c r="F81" s="155">
        <v>50112</v>
      </c>
      <c r="G81" s="155"/>
      <c r="H81" s="155"/>
      <c r="I81" s="155"/>
      <c r="J81" s="172"/>
    </row>
    <row r="82" spans="1:10" ht="36" customHeight="1" x14ac:dyDescent="0.25">
      <c r="A82" s="33" t="s">
        <v>113</v>
      </c>
      <c r="B82" s="109" t="s">
        <v>217</v>
      </c>
      <c r="C82" s="110"/>
      <c r="D82" s="110"/>
      <c r="E82" s="154"/>
      <c r="F82" s="155">
        <v>26640</v>
      </c>
      <c r="G82" s="155"/>
      <c r="H82" s="155"/>
      <c r="I82" s="155"/>
      <c r="J82" s="172"/>
    </row>
    <row r="83" spans="1:10" ht="36" customHeight="1" x14ac:dyDescent="0.25">
      <c r="A83" s="33" t="s">
        <v>113</v>
      </c>
      <c r="B83" s="109" t="s">
        <v>218</v>
      </c>
      <c r="C83" s="110"/>
      <c r="D83" s="110"/>
      <c r="E83" s="154"/>
      <c r="F83" s="155">
        <v>31680</v>
      </c>
      <c r="G83" s="155"/>
      <c r="H83" s="155"/>
      <c r="I83" s="155"/>
      <c r="J83" s="172"/>
    </row>
    <row r="84" spans="1:10" ht="36" customHeight="1" x14ac:dyDescent="0.25">
      <c r="A84" s="33" t="s">
        <v>113</v>
      </c>
      <c r="B84" s="109" t="s">
        <v>219</v>
      </c>
      <c r="C84" s="110"/>
      <c r="D84" s="110"/>
      <c r="E84" s="154"/>
      <c r="F84" s="155">
        <v>112320</v>
      </c>
      <c r="G84" s="155"/>
      <c r="H84" s="155"/>
      <c r="I84" s="155"/>
      <c r="J84" s="172"/>
    </row>
    <row r="85" spans="1:10" ht="36" customHeight="1" x14ac:dyDescent="0.25">
      <c r="A85" s="33" t="s">
        <v>113</v>
      </c>
      <c r="B85" s="131" t="s">
        <v>220</v>
      </c>
      <c r="C85" s="132"/>
      <c r="D85" s="132"/>
      <c r="E85" s="194"/>
      <c r="F85" s="155">
        <v>5760</v>
      </c>
      <c r="G85" s="155"/>
      <c r="H85" s="155"/>
      <c r="I85" s="155"/>
      <c r="J85" s="172"/>
    </row>
    <row r="86" spans="1:10" ht="36" customHeight="1" x14ac:dyDescent="0.25">
      <c r="A86" s="33" t="s">
        <v>113</v>
      </c>
      <c r="B86" s="109" t="s">
        <v>221</v>
      </c>
      <c r="C86" s="110"/>
      <c r="D86" s="110"/>
      <c r="E86" s="154"/>
      <c r="F86" s="155">
        <v>84240</v>
      </c>
      <c r="G86" s="155"/>
      <c r="H86" s="155"/>
      <c r="I86" s="155"/>
      <c r="J86" s="172"/>
    </row>
    <row r="87" spans="1:10" ht="36" customHeight="1" thickBot="1" x14ac:dyDescent="0.3">
      <c r="A87" s="33" t="s">
        <v>113</v>
      </c>
      <c r="B87" s="148" t="s">
        <v>222</v>
      </c>
      <c r="C87" s="149"/>
      <c r="D87" s="149"/>
      <c r="E87" s="329"/>
      <c r="F87" s="320">
        <v>11520</v>
      </c>
      <c r="G87" s="320"/>
      <c r="H87" s="320"/>
      <c r="I87" s="320"/>
      <c r="J87" s="321"/>
    </row>
    <row r="88" spans="1:10" ht="27" customHeight="1" thickBot="1" x14ac:dyDescent="0.3">
      <c r="A88" s="33"/>
      <c r="B88" s="122" t="s">
        <v>187</v>
      </c>
      <c r="C88" s="123"/>
      <c r="D88" s="123"/>
      <c r="E88" s="124"/>
      <c r="F88" s="330"/>
      <c r="G88" s="331"/>
      <c r="H88" s="331"/>
      <c r="I88" s="331"/>
      <c r="J88" s="332"/>
    </row>
    <row r="89" spans="1:10" ht="19.5" customHeight="1" thickBot="1" x14ac:dyDescent="0.3">
      <c r="A89" s="33"/>
      <c r="B89" s="209" t="s">
        <v>188</v>
      </c>
      <c r="C89" s="210"/>
      <c r="D89" s="210"/>
      <c r="E89" s="210"/>
      <c r="F89" s="324"/>
      <c r="G89" s="325"/>
      <c r="H89" s="325"/>
      <c r="I89" s="325"/>
      <c r="J89" s="326"/>
    </row>
    <row r="90" spans="1:10" ht="36" customHeight="1" x14ac:dyDescent="0.25">
      <c r="A90" s="33"/>
      <c r="B90" s="193" t="s">
        <v>189</v>
      </c>
      <c r="C90" s="212"/>
      <c r="D90" s="212"/>
      <c r="E90" s="212"/>
      <c r="F90" s="327">
        <v>60</v>
      </c>
      <c r="G90" s="327"/>
      <c r="H90" s="327"/>
      <c r="I90" s="327"/>
      <c r="J90" s="328"/>
    </row>
    <row r="91" spans="1:10" ht="36" customHeight="1" x14ac:dyDescent="0.25">
      <c r="A91" s="33"/>
      <c r="B91" s="109" t="s">
        <v>190</v>
      </c>
      <c r="C91" s="110"/>
      <c r="D91" s="110"/>
      <c r="E91" s="154"/>
      <c r="F91" s="155">
        <v>60</v>
      </c>
      <c r="G91" s="155"/>
      <c r="H91" s="155"/>
      <c r="I91" s="155"/>
      <c r="J91" s="172"/>
    </row>
    <row r="92" spans="1:10" ht="36" customHeight="1" thickBot="1" x14ac:dyDescent="0.3">
      <c r="A92" s="33"/>
      <c r="B92" s="109" t="s">
        <v>191</v>
      </c>
      <c r="C92" s="110"/>
      <c r="D92" s="110"/>
      <c r="E92" s="154"/>
      <c r="F92" s="320">
        <v>120</v>
      </c>
      <c r="G92" s="320"/>
      <c r="H92" s="320"/>
      <c r="I92" s="320"/>
      <c r="J92" s="321"/>
    </row>
    <row r="93" spans="1:10" ht="36" customHeight="1" thickBot="1" x14ac:dyDescent="0.3">
      <c r="A93" s="7"/>
      <c r="B93" s="122" t="s">
        <v>192</v>
      </c>
      <c r="C93" s="123"/>
      <c r="D93" s="123"/>
      <c r="E93" s="123"/>
      <c r="F93" s="244"/>
      <c r="G93" s="322"/>
      <c r="H93" s="322"/>
      <c r="I93" s="322"/>
      <c r="J93" s="323"/>
    </row>
    <row r="94" spans="1:10" ht="36" customHeight="1" x14ac:dyDescent="0.25">
      <c r="A94" s="33" t="s">
        <v>111</v>
      </c>
      <c r="B94" s="109" t="s">
        <v>252</v>
      </c>
      <c r="C94" s="110"/>
      <c r="D94" s="110"/>
      <c r="E94" s="154"/>
      <c r="F94" s="22">
        <f>H94*1.2</f>
        <v>54432</v>
      </c>
      <c r="G94" s="22">
        <f>H94*1.1</f>
        <v>49896.000000000007</v>
      </c>
      <c r="H94" s="22">
        <v>45360</v>
      </c>
      <c r="I94" s="22">
        <f>H94*0.75</f>
        <v>34020</v>
      </c>
      <c r="J94" s="23">
        <f>H94*0.5</f>
        <v>22680</v>
      </c>
    </row>
    <row r="95" spans="1:10" ht="36" customHeight="1" x14ac:dyDescent="0.25">
      <c r="A95" s="33" t="s">
        <v>111</v>
      </c>
      <c r="B95" s="109" t="s">
        <v>194</v>
      </c>
      <c r="C95" s="110"/>
      <c r="D95" s="110"/>
      <c r="E95" s="154"/>
      <c r="F95" s="155">
        <v>20052</v>
      </c>
      <c r="G95" s="155"/>
      <c r="H95" s="155"/>
      <c r="I95" s="155"/>
      <c r="J95" s="172"/>
    </row>
    <row r="96" spans="1:10" ht="36" customHeight="1" x14ac:dyDescent="0.25">
      <c r="A96" s="33" t="s">
        <v>111</v>
      </c>
      <c r="B96" s="109" t="s">
        <v>195</v>
      </c>
      <c r="C96" s="110"/>
      <c r="D96" s="110"/>
      <c r="E96" s="154"/>
      <c r="F96" s="155">
        <v>17784</v>
      </c>
      <c r="G96" s="155"/>
      <c r="H96" s="155"/>
      <c r="I96" s="155"/>
      <c r="J96" s="172"/>
    </row>
    <row r="97" spans="1:10" ht="36" customHeight="1" x14ac:dyDescent="0.25">
      <c r="A97" s="33" t="s">
        <v>113</v>
      </c>
      <c r="B97" s="109" t="s">
        <v>224</v>
      </c>
      <c r="C97" s="110"/>
      <c r="D97" s="110"/>
      <c r="E97" s="154"/>
      <c r="F97" s="24">
        <f>H97*1.2</f>
        <v>21600</v>
      </c>
      <c r="G97" s="24">
        <f>H97*1.1</f>
        <v>19800</v>
      </c>
      <c r="H97" s="24">
        <v>18000</v>
      </c>
      <c r="I97" s="24">
        <f>H97*0.75</f>
        <v>13500</v>
      </c>
      <c r="J97" s="48">
        <f>H97*0.5</f>
        <v>9000</v>
      </c>
    </row>
    <row r="98" spans="1:10" ht="36" customHeight="1" x14ac:dyDescent="0.25">
      <c r="A98" s="33" t="s">
        <v>113</v>
      </c>
      <c r="B98" s="109" t="s">
        <v>225</v>
      </c>
      <c r="C98" s="110"/>
      <c r="D98" s="110"/>
      <c r="E98" s="154"/>
      <c r="F98" s="155">
        <v>28080</v>
      </c>
      <c r="G98" s="155"/>
      <c r="H98" s="155"/>
      <c r="I98" s="155"/>
      <c r="J98" s="172"/>
    </row>
    <row r="99" spans="1:10" ht="36" customHeight="1" x14ac:dyDescent="0.25">
      <c r="A99" s="33" t="s">
        <v>113</v>
      </c>
      <c r="B99" s="109" t="s">
        <v>226</v>
      </c>
      <c r="C99" s="110"/>
      <c r="D99" s="110"/>
      <c r="E99" s="154"/>
      <c r="F99" s="155">
        <v>25200</v>
      </c>
      <c r="G99" s="155"/>
      <c r="H99" s="155"/>
      <c r="I99" s="155"/>
      <c r="J99" s="172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320">
        <v>12600</v>
      </c>
      <c r="G100" s="320"/>
      <c r="H100" s="320"/>
      <c r="I100" s="320"/>
      <c r="J100" s="321"/>
    </row>
    <row r="101" spans="1:10" ht="54" customHeight="1" thickBot="1" x14ac:dyDescent="0.3">
      <c r="A101" s="33"/>
      <c r="B101" s="214" t="s">
        <v>200</v>
      </c>
      <c r="C101" s="215"/>
      <c r="D101" s="215"/>
      <c r="E101" s="215"/>
      <c r="F101" s="244"/>
      <c r="G101" s="322"/>
      <c r="H101" s="322"/>
      <c r="I101" s="322"/>
      <c r="J101" s="323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customHeight="1" x14ac:dyDescent="0.25">
      <c r="A108" s="33"/>
      <c r="B108" s="236"/>
      <c r="C108" s="319"/>
      <c r="D108" s="319"/>
      <c r="E108" s="319"/>
      <c r="F108" s="319"/>
      <c r="G108" s="319"/>
      <c r="H108" s="319"/>
      <c r="I108" s="319"/>
      <c r="J108" s="319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</row>
    <row r="110" spans="1:10" ht="27" customHeight="1" x14ac:dyDescent="0.25">
      <c r="A110" s="7" t="s">
        <v>113</v>
      </c>
      <c r="B110" s="107" t="s">
        <v>227</v>
      </c>
      <c r="C110" s="107"/>
      <c r="D110" s="107"/>
      <c r="E110" s="107"/>
      <c r="F110" s="107"/>
      <c r="G110" s="107"/>
      <c r="H110" s="107"/>
      <c r="I110" s="107"/>
    </row>
    <row r="111" spans="1:10" ht="40.5" customHeight="1" x14ac:dyDescent="0.25">
      <c r="A111" s="7"/>
      <c r="B111" s="108" t="s">
        <v>209</v>
      </c>
      <c r="C111" s="108"/>
      <c r="D111" s="108"/>
      <c r="E111" s="108"/>
      <c r="F111" s="108"/>
      <c r="G111" s="108"/>
      <c r="H111" s="108"/>
      <c r="I111" s="108"/>
    </row>
    <row r="112" spans="1:10" ht="18" customHeight="1" x14ac:dyDescent="0.25">
      <c r="A112" s="7"/>
    </row>
  </sheetData>
  <sheetProtection selectLockedCells="1" selectUnlockedCells="1"/>
  <mergeCells count="206"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107:E107"/>
    <mergeCell ref="F107:J107"/>
    <mergeCell ref="B108:J108"/>
    <mergeCell ref="B110:I110"/>
    <mergeCell ref="B111:I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34128</v>
      </c>
      <c r="G8" s="16">
        <f>H8*1.1</f>
        <v>31284.000000000004</v>
      </c>
      <c r="H8" s="16">
        <v>28440</v>
      </c>
      <c r="I8" s="16">
        <f>H8*0.75</f>
        <v>21330</v>
      </c>
      <c r="J8" s="16">
        <f>H8*0.5</f>
        <v>14220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47779.199999999997</v>
      </c>
      <c r="G9" s="17">
        <f>H9*1.1</f>
        <v>43797.600000000006</v>
      </c>
      <c r="H9" s="17">
        <v>39816</v>
      </c>
      <c r="I9" s="17">
        <f>H9*0.75</f>
        <v>29862</v>
      </c>
      <c r="J9" s="17">
        <f>H9*0.5</f>
        <v>19908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40694.400000000001</v>
      </c>
      <c r="G11" s="16">
        <f>H11*1.1</f>
        <v>37303.200000000004</v>
      </c>
      <c r="H11" s="16">
        <v>33912</v>
      </c>
      <c r="I11" s="16">
        <f>H11*0.75</f>
        <v>25434</v>
      </c>
      <c r="J11" s="16">
        <f>H11*0.5</f>
        <v>16956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57024</v>
      </c>
      <c r="G12" s="17">
        <f>H12*1.1</f>
        <v>52272.000000000007</v>
      </c>
      <c r="H12" s="17">
        <v>47520</v>
      </c>
      <c r="I12" s="17">
        <f>H12*0.75</f>
        <v>35640</v>
      </c>
      <c r="J12" s="17">
        <f>H12*0.5</f>
        <v>23760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8208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11520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3528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4968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8604 до 172080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8604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17208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25812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34416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43020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51624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60228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68832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77436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86040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94644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103248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111852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120456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129060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137664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146268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154872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163476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172080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1584 до 49464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5472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3132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49464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9756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29628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1584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1584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3168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4752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32328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3330 до 84906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24480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2448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6120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60768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47916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65826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57672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69206.399999999994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47916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49464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82566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51480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3330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17154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14814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84906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42858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5472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49608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29700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85680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67680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92160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81360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97632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67680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69840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115920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5040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119520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60480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51">
        <v>120</v>
      </c>
      <c r="G92" s="152"/>
      <c r="H92" s="152"/>
      <c r="I92" s="152"/>
      <c r="J92" s="153"/>
    </row>
    <row r="93" spans="1:10" ht="36" customHeight="1" thickBot="1" x14ac:dyDescent="0.3">
      <c r="B93" s="122" t="s">
        <v>192</v>
      </c>
      <c r="C93" s="123"/>
      <c r="D93" s="123"/>
      <c r="E93" s="124"/>
      <c r="F93" s="362"/>
      <c r="G93" s="126"/>
      <c r="H93" s="126"/>
      <c r="I93" s="126"/>
      <c r="J93" s="127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29462.399999999998</v>
      </c>
      <c r="G94" s="42">
        <f>H94*1.1</f>
        <v>27007.200000000001</v>
      </c>
      <c r="H94" s="42">
        <v>24552</v>
      </c>
      <c r="I94" s="42">
        <f>H94*0.75</f>
        <v>18414</v>
      </c>
      <c r="J94" s="43">
        <f>H94*0.5</f>
        <v>12276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12474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 t="e">
        <v>#REF!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41472</v>
      </c>
      <c r="G97" s="42">
        <f>H97*1.1</f>
        <v>38016</v>
      </c>
      <c r="H97" s="42">
        <v>34560</v>
      </c>
      <c r="I97" s="42">
        <f>H97*0.75</f>
        <v>25920</v>
      </c>
      <c r="J97" s="43">
        <f>H97*0.5</f>
        <v>17280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18000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 t="e">
        <v>#REF!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11"/>
      <c r="F100" s="112">
        <v>12474</v>
      </c>
      <c r="G100" s="113"/>
      <c r="H100" s="113"/>
      <c r="I100" s="113"/>
      <c r="J100" s="114"/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24019.200000000001</v>
      </c>
      <c r="G8" s="16">
        <f>H8*1.1</f>
        <v>22017.600000000002</v>
      </c>
      <c r="H8" s="16">
        <v>20016</v>
      </c>
      <c r="I8" s="16">
        <f>H8*0.75</f>
        <v>15012</v>
      </c>
      <c r="J8" s="16">
        <f>H8*0.5</f>
        <v>10008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33696</v>
      </c>
      <c r="G9" s="17">
        <f>H9*1.1</f>
        <v>30888.000000000004</v>
      </c>
      <c r="H9" s="17">
        <v>28080</v>
      </c>
      <c r="I9" s="17">
        <f>H9*0.75</f>
        <v>21060</v>
      </c>
      <c r="J9" s="17">
        <f>H9*0.5</f>
        <v>14040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28425.599999999999</v>
      </c>
      <c r="G11" s="16">
        <f>H11*1.1</f>
        <v>26056.800000000003</v>
      </c>
      <c r="H11" s="16">
        <v>23688</v>
      </c>
      <c r="I11" s="16">
        <f>H11*0.75</f>
        <v>17766</v>
      </c>
      <c r="J11" s="16">
        <f>H11*0.5</f>
        <v>11844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39830.400000000001</v>
      </c>
      <c r="G12" s="17">
        <f>H12*1.1</f>
        <v>36511.200000000004</v>
      </c>
      <c r="H12" s="17">
        <v>33192</v>
      </c>
      <c r="I12" s="17">
        <f>H12*0.75</f>
        <v>24894</v>
      </c>
      <c r="J12" s="17">
        <f>H12*0.5</f>
        <v>16596</v>
      </c>
    </row>
    <row r="13" spans="1:10" ht="24" thickBot="1" x14ac:dyDescent="0.3"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5544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7920</v>
      </c>
      <c r="G15" s="185"/>
      <c r="H15" s="185"/>
      <c r="I15" s="185"/>
      <c r="J15" s="186"/>
    </row>
    <row r="16" spans="1:10" ht="24" thickBot="1" x14ac:dyDescent="0.3">
      <c r="B16" s="115"/>
      <c r="C16" s="116"/>
      <c r="D16" s="116"/>
      <c r="E16" s="117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2232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3168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5256 до 105120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5256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10512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15768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21024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26280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31536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36792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42048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47304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52560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57816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63072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68328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73584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78840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84096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89352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94608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99864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105120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45000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3672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2880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45000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8856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26928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29376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75096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14760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1476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3690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27864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43560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59832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34920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41904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43560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45000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75096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13500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15624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13464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33120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38952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3672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3150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6030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39600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61200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84240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48960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58752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61200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63360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105840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46800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54720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17884.8</v>
      </c>
      <c r="G94" s="42">
        <f>H94*1.1</f>
        <v>16394.400000000001</v>
      </c>
      <c r="H94" s="42">
        <v>14904</v>
      </c>
      <c r="I94" s="42">
        <f>H94*0.75</f>
        <v>11178</v>
      </c>
      <c r="J94" s="43">
        <f>H94*0.5</f>
        <v>7452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11376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22680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25056</v>
      </c>
      <c r="G97" s="42">
        <f>H97*1.1</f>
        <v>22968.000000000004</v>
      </c>
      <c r="H97" s="42">
        <v>20880</v>
      </c>
      <c r="I97" s="42">
        <f>H97*0.75</f>
        <v>15660</v>
      </c>
      <c r="J97" s="43">
        <f>H97*0.5</f>
        <v>10440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16560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32400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11"/>
      <c r="F100" s="112">
        <v>5670</v>
      </c>
      <c r="G100" s="113"/>
      <c r="H100" s="113"/>
      <c r="I100" s="113"/>
      <c r="J100" s="114"/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2.5" customHeight="1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67.5" customHeight="1" x14ac:dyDescent="0.25">
      <c r="B109" s="121" t="s">
        <v>254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40.5" customHeight="1" x14ac:dyDescent="0.25">
      <c r="B110" s="121" t="s">
        <v>207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27" customHeight="1" x14ac:dyDescent="0.25">
      <c r="A111" s="7" t="s">
        <v>113</v>
      </c>
      <c r="B111" s="107" t="s">
        <v>208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40.5" customHeight="1" x14ac:dyDescent="0.25">
      <c r="B112" s="108" t="s">
        <v>209</v>
      </c>
      <c r="C112" s="108"/>
      <c r="D112" s="108"/>
      <c r="E112" s="108"/>
      <c r="F112" s="108"/>
      <c r="G112" s="108"/>
      <c r="H112" s="108"/>
      <c r="I112" s="108"/>
      <c r="J112" s="108"/>
    </row>
    <row r="113" ht="18" customHeight="1" x14ac:dyDescent="0.25"/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529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32832</v>
      </c>
      <c r="G8" s="16">
        <f>H8*1.1</f>
        <v>30096.000000000004</v>
      </c>
      <c r="H8" s="16">
        <v>27360</v>
      </c>
      <c r="I8" s="16">
        <f>H8*0.75</f>
        <v>20520</v>
      </c>
      <c r="J8" s="16">
        <f>H8*0.5</f>
        <v>13680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45964.799999999996</v>
      </c>
      <c r="G9" s="17">
        <f>H9*1.1</f>
        <v>42134.400000000001</v>
      </c>
      <c r="H9" s="17">
        <v>38304</v>
      </c>
      <c r="I9" s="17">
        <f>H9*0.75</f>
        <v>28728</v>
      </c>
      <c r="J9" s="17">
        <f>H9*0.5</f>
        <v>19152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34560</v>
      </c>
      <c r="G11" s="16">
        <f>H11*1.1</f>
        <v>31680.000000000004</v>
      </c>
      <c r="H11" s="16">
        <v>28800</v>
      </c>
      <c r="I11" s="16">
        <f>H11*0.75</f>
        <v>21600</v>
      </c>
      <c r="J11" s="16">
        <f>H11*0.5</f>
        <v>14400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48384</v>
      </c>
      <c r="G12" s="17">
        <f>H12*1.1</f>
        <v>44352</v>
      </c>
      <c r="H12" s="17">
        <v>40320</v>
      </c>
      <c r="I12" s="17">
        <f>H12*0.75</f>
        <v>30240</v>
      </c>
      <c r="J12" s="17">
        <f>H12*0.5</f>
        <v>20160</v>
      </c>
    </row>
    <row r="13" spans="1:10" ht="24" customHeight="1" thickBot="1" x14ac:dyDescent="0.3">
      <c r="A13" s="7"/>
      <c r="B13" s="115"/>
      <c r="C13" s="116"/>
      <c r="D13" s="116"/>
      <c r="E13" s="117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9576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13680</v>
      </c>
      <c r="G15" s="185"/>
      <c r="H15" s="185"/>
      <c r="I15" s="185"/>
      <c r="J15" s="186"/>
    </row>
    <row r="16" spans="1:10" ht="36" customHeight="1" thickBot="1" x14ac:dyDescent="0.3">
      <c r="A16" s="7"/>
      <c r="B16" s="115"/>
      <c r="C16" s="116"/>
      <c r="D16" s="116"/>
      <c r="E16" s="117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360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84">
        <v>504</v>
      </c>
      <c r="G18" s="185"/>
      <c r="H18" s="185"/>
      <c r="I18" s="185"/>
      <c r="J18" s="186"/>
    </row>
    <row r="19" spans="1:10" ht="24" customHeight="1" thickBot="1" x14ac:dyDescent="0.3">
      <c r="A19" s="7"/>
      <c r="B19" s="115"/>
      <c r="C19" s="173"/>
      <c r="D19" s="173"/>
      <c r="E19" s="174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297" t="s">
        <v>121</v>
      </c>
      <c r="C20" s="298"/>
      <c r="D20" s="298"/>
      <c r="E20" s="299"/>
      <c r="F20" s="178" t="str">
        <f>"Цена от "&amp;MIN(F21:F39)&amp;" до "&amp;MAX(F21:F39)</f>
        <v>Цена от 6048 до 60480</v>
      </c>
      <c r="G20" s="179"/>
      <c r="H20" s="179"/>
      <c r="I20" s="179"/>
      <c r="J20" s="180"/>
    </row>
    <row r="21" spans="1:10" ht="36" customHeight="1" outlineLevel="1" x14ac:dyDescent="0.25">
      <c r="A21" s="7"/>
      <c r="B21" s="145" t="s">
        <v>123</v>
      </c>
      <c r="C21" s="146"/>
      <c r="D21" s="146"/>
      <c r="E21" s="147"/>
      <c r="F21" s="112">
        <v>6048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124</v>
      </c>
      <c r="C22" s="154"/>
      <c r="D22" s="154"/>
      <c r="E22" s="111"/>
      <c r="F22" s="112">
        <v>9072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125</v>
      </c>
      <c r="C23" s="154"/>
      <c r="D23" s="154"/>
      <c r="E23" s="111"/>
      <c r="F23" s="112">
        <v>12096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126</v>
      </c>
      <c r="C24" s="154"/>
      <c r="D24" s="154"/>
      <c r="E24" s="111"/>
      <c r="F24" s="112">
        <v>15120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127</v>
      </c>
      <c r="C25" s="154"/>
      <c r="D25" s="154"/>
      <c r="E25" s="111"/>
      <c r="F25" s="112">
        <v>18144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128</v>
      </c>
      <c r="C26" s="154"/>
      <c r="D26" s="154"/>
      <c r="E26" s="111"/>
      <c r="F26" s="112">
        <v>21168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129</v>
      </c>
      <c r="C27" s="154"/>
      <c r="D27" s="154"/>
      <c r="E27" s="111"/>
      <c r="F27" s="112">
        <v>24192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130</v>
      </c>
      <c r="C28" s="154"/>
      <c r="D28" s="154"/>
      <c r="E28" s="111"/>
      <c r="F28" s="112">
        <v>27216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131</v>
      </c>
      <c r="C29" s="154"/>
      <c r="D29" s="154"/>
      <c r="E29" s="111"/>
      <c r="F29" s="112">
        <v>30240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132</v>
      </c>
      <c r="C30" s="154"/>
      <c r="D30" s="154"/>
      <c r="E30" s="111"/>
      <c r="F30" s="112">
        <v>33264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133</v>
      </c>
      <c r="C31" s="154"/>
      <c r="D31" s="154"/>
      <c r="E31" s="111"/>
      <c r="F31" s="112">
        <v>36288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134</v>
      </c>
      <c r="C32" s="154"/>
      <c r="D32" s="154"/>
      <c r="E32" s="111"/>
      <c r="F32" s="112">
        <v>39312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135</v>
      </c>
      <c r="C33" s="154"/>
      <c r="D33" s="154"/>
      <c r="E33" s="111"/>
      <c r="F33" s="112">
        <v>42336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136</v>
      </c>
      <c r="C34" s="154"/>
      <c r="D34" s="154"/>
      <c r="E34" s="111"/>
      <c r="F34" s="112">
        <v>45360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137</v>
      </c>
      <c r="C35" s="154"/>
      <c r="D35" s="154"/>
      <c r="E35" s="111"/>
      <c r="F35" s="112">
        <v>48384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138</v>
      </c>
      <c r="C36" s="154"/>
      <c r="D36" s="154"/>
      <c r="E36" s="111"/>
      <c r="F36" s="112">
        <v>51408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139</v>
      </c>
      <c r="C37" s="154"/>
      <c r="D37" s="154"/>
      <c r="E37" s="111"/>
      <c r="F37" s="112">
        <v>54432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140</v>
      </c>
      <c r="C38" s="154"/>
      <c r="D38" s="154"/>
      <c r="E38" s="111"/>
      <c r="F38" s="112">
        <v>57456</v>
      </c>
      <c r="G38" s="113"/>
      <c r="H38" s="113"/>
      <c r="I38" s="113"/>
      <c r="J38" s="114"/>
    </row>
    <row r="39" spans="1:10" ht="36" customHeight="1" outlineLevel="1" thickBot="1" x14ac:dyDescent="0.3">
      <c r="A39" s="7"/>
      <c r="B39" s="156" t="s">
        <v>141</v>
      </c>
      <c r="C39" s="154"/>
      <c r="D39" s="154"/>
      <c r="E39" s="111"/>
      <c r="F39" s="112">
        <v>60480</v>
      </c>
      <c r="G39" s="113"/>
      <c r="H39" s="113"/>
      <c r="I39" s="113"/>
      <c r="J39" s="114"/>
    </row>
    <row r="40" spans="1:10" ht="36" customHeight="1" thickBot="1" x14ac:dyDescent="0.3">
      <c r="A40" s="7"/>
      <c r="B40" s="165" t="s">
        <v>142</v>
      </c>
      <c r="C40" s="166"/>
      <c r="D40" s="166"/>
      <c r="E40" s="167"/>
      <c r="F40" s="168" t="str">
        <f>"Цена от "&amp;MIN(F41:F50)&amp;" до "&amp;MAX(F41:F50)</f>
        <v>Цена от 1440 до 10800</v>
      </c>
      <c r="G40" s="169"/>
      <c r="H40" s="169"/>
      <c r="I40" s="169"/>
      <c r="J40" s="170"/>
    </row>
    <row r="41" spans="1:10" ht="36" customHeight="1" x14ac:dyDescent="0.25">
      <c r="A41" s="7"/>
      <c r="B41" s="109" t="s">
        <v>143</v>
      </c>
      <c r="C41" s="110"/>
      <c r="D41" s="110"/>
      <c r="E41" s="111"/>
      <c r="F41" s="112">
        <v>3240</v>
      </c>
      <c r="G41" s="113"/>
      <c r="H41" s="113"/>
      <c r="I41" s="113"/>
      <c r="J41" s="114"/>
    </row>
    <row r="42" spans="1:10" ht="36" customHeight="1" x14ac:dyDescent="0.25">
      <c r="A42" s="7"/>
      <c r="B42" s="109" t="s">
        <v>210</v>
      </c>
      <c r="C42" s="110"/>
      <c r="D42" s="110"/>
      <c r="E42" s="111"/>
      <c r="F42" s="112">
        <v>1440</v>
      </c>
      <c r="G42" s="113"/>
      <c r="H42" s="113"/>
      <c r="I42" s="113"/>
      <c r="J42" s="114"/>
    </row>
    <row r="43" spans="1:10" ht="36" customHeight="1" x14ac:dyDescent="0.25">
      <c r="A43" s="7"/>
      <c r="B43" s="131" t="s">
        <v>145</v>
      </c>
      <c r="C43" s="132"/>
      <c r="D43" s="132"/>
      <c r="E43" s="133"/>
      <c r="F43" s="134">
        <v>10800</v>
      </c>
      <c r="G43" s="135"/>
      <c r="H43" s="135"/>
      <c r="I43" s="135"/>
      <c r="J43" s="136"/>
    </row>
    <row r="44" spans="1:10" ht="36" customHeight="1" x14ac:dyDescent="0.25">
      <c r="A44" s="7"/>
      <c r="B44" s="109" t="s">
        <v>146</v>
      </c>
      <c r="C44" s="110"/>
      <c r="D44" s="110"/>
      <c r="E44" s="111"/>
      <c r="F44" s="112">
        <v>6480</v>
      </c>
      <c r="G44" s="113"/>
      <c r="H44" s="113"/>
      <c r="I44" s="113"/>
      <c r="J44" s="114"/>
    </row>
    <row r="45" spans="1:10" ht="36" customHeight="1" x14ac:dyDescent="0.25">
      <c r="A45" s="7"/>
      <c r="B45" s="109" t="s">
        <v>147</v>
      </c>
      <c r="C45" s="110"/>
      <c r="D45" s="110"/>
      <c r="E45" s="111"/>
      <c r="F45" s="112">
        <v>7200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148</v>
      </c>
      <c r="C46" s="110"/>
      <c r="D46" s="110"/>
      <c r="E46" s="111"/>
      <c r="F46" s="112">
        <v>1440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149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150</v>
      </c>
      <c r="C48" s="110"/>
      <c r="D48" s="110"/>
      <c r="E48" s="111"/>
      <c r="F48" s="112">
        <v>2880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151</v>
      </c>
      <c r="C49" s="110"/>
      <c r="D49" s="110"/>
      <c r="E49" s="111"/>
      <c r="F49" s="112">
        <v>4320</v>
      </c>
      <c r="G49" s="113"/>
      <c r="H49" s="113"/>
      <c r="I49" s="113"/>
      <c r="J49" s="114"/>
    </row>
    <row r="50" spans="1:10" ht="36" customHeight="1" thickBot="1" x14ac:dyDescent="0.3">
      <c r="A50" s="7"/>
      <c r="B50" s="109" t="s">
        <v>152</v>
      </c>
      <c r="C50" s="110"/>
      <c r="D50" s="110"/>
      <c r="E50" s="111"/>
      <c r="F50" s="112">
        <v>3600</v>
      </c>
      <c r="G50" s="113"/>
      <c r="H50" s="113"/>
      <c r="I50" s="113"/>
      <c r="J50" s="114"/>
    </row>
    <row r="51" spans="1:10" ht="24" customHeight="1" thickBot="1" x14ac:dyDescent="0.3">
      <c r="A51" s="7"/>
      <c r="B51" s="115"/>
      <c r="C51" s="116"/>
      <c r="D51" s="116"/>
      <c r="E51" s="117"/>
      <c r="F51" s="118" t="s">
        <v>153</v>
      </c>
      <c r="G51" s="119"/>
      <c r="H51" s="119"/>
      <c r="I51" s="119"/>
      <c r="J51" s="120"/>
    </row>
    <row r="52" spans="1:10" ht="36" customHeight="1" thickBot="1" x14ac:dyDescent="0.3">
      <c r="A52" s="7"/>
      <c r="B52" s="109" t="s">
        <v>154</v>
      </c>
      <c r="C52" s="110"/>
      <c r="D52" s="110"/>
      <c r="E52" s="111"/>
      <c r="F52" s="112">
        <v>180</v>
      </c>
      <c r="G52" s="113"/>
      <c r="H52" s="113"/>
      <c r="I52" s="113"/>
      <c r="J52" s="114"/>
    </row>
    <row r="53" spans="1:10" ht="54" customHeight="1" thickBot="1" x14ac:dyDescent="0.3">
      <c r="A53" s="7"/>
      <c r="B53" s="252" t="s">
        <v>211</v>
      </c>
      <c r="C53" s="253"/>
      <c r="D53" s="253"/>
      <c r="E53" s="254"/>
      <c r="F53" s="272" t="str">
        <f>"Цена от "&amp;MIN(F55,F59:J60,H93,F61:J72)&amp;" до "&amp;MAX(F55,F59:J60,H93,F61:J72)</f>
        <v>Цена от 2880 до 34560</v>
      </c>
      <c r="G53" s="273"/>
      <c r="H53" s="273"/>
      <c r="I53" s="273"/>
      <c r="J53" s="274"/>
    </row>
    <row r="54" spans="1:10" ht="24" thickBot="1" x14ac:dyDescent="0.3">
      <c r="A54" s="7"/>
      <c r="B54" s="115"/>
      <c r="C54" s="116"/>
      <c r="D54" s="116"/>
      <c r="E54" s="117"/>
      <c r="F54" s="118"/>
      <c r="G54" s="119"/>
      <c r="H54" s="119"/>
      <c r="I54" s="119"/>
      <c r="J54" s="120"/>
    </row>
    <row r="55" spans="1:10" ht="36" customHeight="1" x14ac:dyDescent="0.25">
      <c r="A55" s="7"/>
      <c r="B55" s="109" t="s">
        <v>156</v>
      </c>
      <c r="C55" s="110"/>
      <c r="D55" s="110"/>
      <c r="E55" s="111"/>
      <c r="F55" s="112">
        <v>2880</v>
      </c>
      <c r="G55" s="113"/>
      <c r="H55" s="113"/>
      <c r="I55" s="113"/>
      <c r="J55" s="114"/>
    </row>
    <row r="56" spans="1:10" ht="36" customHeight="1" x14ac:dyDescent="0.25">
      <c r="A56" s="7"/>
      <c r="B56" s="148" t="s">
        <v>157</v>
      </c>
      <c r="C56" s="149"/>
      <c r="D56" s="149"/>
      <c r="E56" s="150"/>
      <c r="F56" s="151">
        <v>288</v>
      </c>
      <c r="G56" s="152"/>
      <c r="H56" s="152"/>
      <c r="I56" s="152"/>
      <c r="J56" s="153"/>
    </row>
    <row r="57" spans="1:10" ht="36" customHeight="1" thickBot="1" x14ac:dyDescent="0.3">
      <c r="A57" s="7"/>
      <c r="B57" s="148" t="s">
        <v>158</v>
      </c>
      <c r="C57" s="149"/>
      <c r="D57" s="149"/>
      <c r="E57" s="150"/>
      <c r="F57" s="151">
        <v>720</v>
      </c>
      <c r="G57" s="152"/>
      <c r="H57" s="152"/>
      <c r="I57" s="152"/>
      <c r="J57" s="153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 t="s">
        <v>111</v>
      </c>
      <c r="B59" s="131" t="s">
        <v>159</v>
      </c>
      <c r="C59" s="132"/>
      <c r="D59" s="132"/>
      <c r="E59" s="133"/>
      <c r="F59" s="134">
        <v>21600</v>
      </c>
      <c r="G59" s="135"/>
      <c r="H59" s="135"/>
      <c r="I59" s="135"/>
      <c r="J59" s="136"/>
    </row>
    <row r="60" spans="1:10" ht="36" customHeight="1" x14ac:dyDescent="0.25">
      <c r="A60" s="7" t="s">
        <v>111</v>
      </c>
      <c r="B60" s="156" t="s">
        <v>160</v>
      </c>
      <c r="C60" s="157"/>
      <c r="D60" s="157"/>
      <c r="E60" s="158"/>
      <c r="F60" s="112">
        <v>3600</v>
      </c>
      <c r="G60" s="113"/>
      <c r="H60" s="113"/>
      <c r="I60" s="113"/>
      <c r="J60" s="114"/>
    </row>
    <row r="61" spans="1:10" ht="36" customHeight="1" x14ac:dyDescent="0.25">
      <c r="A61" s="7" t="s">
        <v>111</v>
      </c>
      <c r="B61" s="109" t="s">
        <v>161</v>
      </c>
      <c r="C61" s="110"/>
      <c r="D61" s="110"/>
      <c r="E61" s="111"/>
      <c r="F61" s="112">
        <v>10800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162</v>
      </c>
      <c r="C62" s="110"/>
      <c r="D62" s="110"/>
      <c r="E62" s="111"/>
      <c r="F62" s="112">
        <v>28800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163</v>
      </c>
      <c r="C63" s="110"/>
      <c r="D63" s="110"/>
      <c r="E63" s="111"/>
      <c r="F63" s="112">
        <v>34560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164</v>
      </c>
      <c r="C64" s="110"/>
      <c r="D64" s="110"/>
      <c r="E64" s="111"/>
      <c r="F64" s="112">
        <v>2880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165</v>
      </c>
      <c r="C65" s="110"/>
      <c r="D65" s="110"/>
      <c r="E65" s="111"/>
      <c r="F65" s="112">
        <v>2880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166</v>
      </c>
      <c r="C66" s="110"/>
      <c r="D66" s="110"/>
      <c r="E66" s="111"/>
      <c r="F66" s="112">
        <v>3600</v>
      </c>
      <c r="G66" s="113"/>
      <c r="H66" s="113"/>
      <c r="I66" s="113"/>
      <c r="J66" s="114"/>
    </row>
    <row r="67" spans="1:10" ht="36" customHeight="1" x14ac:dyDescent="0.25">
      <c r="A67" s="7"/>
      <c r="B67" s="109" t="s">
        <v>167</v>
      </c>
      <c r="C67" s="110"/>
      <c r="D67" s="110"/>
      <c r="E67" s="111"/>
      <c r="F67" s="112">
        <v>28800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31" t="s">
        <v>168</v>
      </c>
      <c r="C68" s="132"/>
      <c r="D68" s="132"/>
      <c r="E68" s="133"/>
      <c r="F68" s="112">
        <v>2880</v>
      </c>
      <c r="G68" s="113"/>
      <c r="H68" s="113"/>
      <c r="I68" s="113"/>
      <c r="J68" s="114"/>
    </row>
    <row r="69" spans="1:10" ht="36" customHeight="1" x14ac:dyDescent="0.25">
      <c r="A69" s="7"/>
      <c r="B69" s="156" t="s">
        <v>169</v>
      </c>
      <c r="C69" s="157"/>
      <c r="D69" s="157"/>
      <c r="E69" s="158"/>
      <c r="F69" s="112">
        <v>7200</v>
      </c>
      <c r="G69" s="113"/>
      <c r="H69" s="113"/>
      <c r="I69" s="113"/>
      <c r="J69" s="114"/>
    </row>
    <row r="70" spans="1:10" ht="36" customHeight="1" x14ac:dyDescent="0.25">
      <c r="B70" s="156" t="s">
        <v>170</v>
      </c>
      <c r="C70" s="157"/>
      <c r="D70" s="157"/>
      <c r="E70" s="158"/>
      <c r="F70" s="112">
        <v>5400</v>
      </c>
      <c r="G70" s="113"/>
      <c r="H70" s="113"/>
      <c r="I70" s="113"/>
      <c r="J70" s="114"/>
    </row>
    <row r="71" spans="1:10" ht="36" customHeight="1" x14ac:dyDescent="0.25">
      <c r="A71" s="7" t="s">
        <v>111</v>
      </c>
      <c r="B71" s="156" t="s">
        <v>171</v>
      </c>
      <c r="C71" s="157"/>
      <c r="D71" s="157"/>
      <c r="E71" s="158"/>
      <c r="F71" s="112">
        <v>28800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09" t="s">
        <v>172</v>
      </c>
      <c r="C72" s="110"/>
      <c r="D72" s="110"/>
      <c r="E72" s="111"/>
      <c r="F72" s="112">
        <v>2880</v>
      </c>
      <c r="G72" s="113"/>
      <c r="H72" s="113"/>
      <c r="I72" s="113"/>
      <c r="J72" s="114"/>
    </row>
    <row r="73" spans="1:10" ht="36" customHeight="1" x14ac:dyDescent="0.25">
      <c r="A73" s="7"/>
      <c r="B73" s="109" t="s">
        <v>173</v>
      </c>
      <c r="C73" s="110"/>
      <c r="D73" s="110"/>
      <c r="E73" s="111"/>
      <c r="F73" s="112">
        <v>2160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174</v>
      </c>
      <c r="C74" s="110"/>
      <c r="D74" s="110"/>
      <c r="E74" s="111"/>
      <c r="F74" s="112">
        <v>12150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175</v>
      </c>
      <c r="C75" s="110"/>
      <c r="D75" s="110"/>
      <c r="E75" s="154"/>
      <c r="F75" s="112">
        <v>6030</v>
      </c>
      <c r="G75" s="113"/>
      <c r="H75" s="113"/>
      <c r="I75" s="113"/>
      <c r="J75" s="114"/>
    </row>
    <row r="76" spans="1:10" ht="36" customHeight="1" x14ac:dyDescent="0.25">
      <c r="A76" s="7" t="s">
        <v>113</v>
      </c>
      <c r="B76" s="109" t="s">
        <v>176</v>
      </c>
      <c r="C76" s="110"/>
      <c r="D76" s="110"/>
      <c r="E76" s="111"/>
      <c r="F76" s="112">
        <v>30240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177</v>
      </c>
      <c r="C77" s="110"/>
      <c r="D77" s="110"/>
      <c r="E77" s="111"/>
      <c r="F77" s="112">
        <v>5040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178</v>
      </c>
      <c r="C78" s="110"/>
      <c r="D78" s="110"/>
      <c r="E78" s="111"/>
      <c r="F78" s="112">
        <v>15120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179</v>
      </c>
      <c r="C79" s="110"/>
      <c r="D79" s="110"/>
      <c r="E79" s="111"/>
      <c r="F79" s="112">
        <v>40320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48" t="s">
        <v>180</v>
      </c>
      <c r="C80" s="149"/>
      <c r="D80" s="149"/>
      <c r="E80" s="150"/>
      <c r="F80" s="151">
        <v>48384</v>
      </c>
      <c r="G80" s="152"/>
      <c r="H80" s="152"/>
      <c r="I80" s="152"/>
      <c r="J80" s="153"/>
    </row>
    <row r="81" spans="1:10" ht="36" customHeight="1" x14ac:dyDescent="0.25">
      <c r="A81" s="7" t="s">
        <v>113</v>
      </c>
      <c r="B81" s="109" t="s">
        <v>181</v>
      </c>
      <c r="C81" s="110"/>
      <c r="D81" s="110"/>
      <c r="E81" s="111"/>
      <c r="F81" s="112">
        <v>4320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182</v>
      </c>
      <c r="C82" s="110"/>
      <c r="D82" s="110"/>
      <c r="E82" s="111"/>
      <c r="F82" s="112">
        <v>4320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183</v>
      </c>
      <c r="C83" s="110"/>
      <c r="D83" s="110"/>
      <c r="E83" s="111"/>
      <c r="F83" s="112">
        <v>5040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184</v>
      </c>
      <c r="C84" s="110"/>
      <c r="D84" s="110"/>
      <c r="E84" s="111"/>
      <c r="F84" s="112">
        <v>4320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185</v>
      </c>
      <c r="C85" s="110"/>
      <c r="D85" s="110"/>
      <c r="E85" s="111"/>
      <c r="F85" s="112">
        <v>40320</v>
      </c>
      <c r="G85" s="113"/>
      <c r="H85" s="113"/>
      <c r="I85" s="113"/>
      <c r="J85" s="114"/>
    </row>
    <row r="86" spans="1:10" ht="36" customHeight="1" thickBot="1" x14ac:dyDescent="0.3">
      <c r="A86" s="7" t="s">
        <v>113</v>
      </c>
      <c r="B86" s="109" t="s">
        <v>186</v>
      </c>
      <c r="C86" s="110"/>
      <c r="D86" s="110"/>
      <c r="E86" s="111"/>
      <c r="F86" s="112">
        <v>4320</v>
      </c>
      <c r="G86" s="113"/>
      <c r="H86" s="113"/>
      <c r="I86" s="113"/>
      <c r="J86" s="114"/>
    </row>
    <row r="87" spans="1:10" ht="36" customHeight="1" thickBot="1" x14ac:dyDescent="0.3">
      <c r="A87" s="7"/>
      <c r="B87" s="38" t="s">
        <v>187</v>
      </c>
      <c r="C87" s="39"/>
      <c r="D87" s="39"/>
      <c r="E87" s="40"/>
      <c r="F87" s="272"/>
      <c r="G87" s="273"/>
      <c r="H87" s="273"/>
      <c r="I87" s="273"/>
      <c r="J87" s="274"/>
    </row>
    <row r="88" spans="1:10" ht="22.5" customHeight="1" thickBot="1" x14ac:dyDescent="0.3">
      <c r="A88" s="7" t="s">
        <v>111</v>
      </c>
      <c r="B88" s="209" t="s">
        <v>188</v>
      </c>
      <c r="C88" s="210"/>
      <c r="D88" s="210"/>
      <c r="E88" s="210"/>
      <c r="F88" s="210"/>
      <c r="G88" s="210"/>
      <c r="H88" s="210"/>
      <c r="I88" s="210"/>
      <c r="J88" s="211"/>
    </row>
    <row r="89" spans="1:10" ht="36" customHeight="1" x14ac:dyDescent="0.25">
      <c r="A89" s="7"/>
      <c r="B89" s="193" t="s">
        <v>189</v>
      </c>
      <c r="C89" s="212"/>
      <c r="D89" s="212"/>
      <c r="E89" s="213"/>
      <c r="F89" s="134">
        <v>60</v>
      </c>
      <c r="G89" s="135"/>
      <c r="H89" s="135"/>
      <c r="I89" s="135"/>
      <c r="J89" s="136"/>
    </row>
    <row r="90" spans="1:10" ht="36" customHeight="1" x14ac:dyDescent="0.25">
      <c r="A90" s="7"/>
      <c r="B90" s="109" t="s">
        <v>190</v>
      </c>
      <c r="C90" s="110"/>
      <c r="D90" s="110"/>
      <c r="E90" s="111"/>
      <c r="F90" s="112">
        <v>60</v>
      </c>
      <c r="G90" s="113"/>
      <c r="H90" s="113"/>
      <c r="I90" s="113"/>
      <c r="J90" s="114"/>
    </row>
    <row r="91" spans="1:10" ht="36" customHeight="1" thickBot="1" x14ac:dyDescent="0.3">
      <c r="A91" s="7"/>
      <c r="B91" s="109" t="s">
        <v>191</v>
      </c>
      <c r="C91" s="110"/>
      <c r="D91" s="110"/>
      <c r="E91" s="111"/>
      <c r="F91" s="112">
        <v>120</v>
      </c>
      <c r="G91" s="113"/>
      <c r="H91" s="113"/>
      <c r="I91" s="113"/>
      <c r="J91" s="114"/>
    </row>
    <row r="92" spans="1:10" ht="36" customHeight="1" thickBot="1" x14ac:dyDescent="0.3">
      <c r="A92" s="7"/>
      <c r="B92" s="122" t="s">
        <v>192</v>
      </c>
      <c r="C92" s="123"/>
      <c r="D92" s="123"/>
      <c r="E92" s="124"/>
      <c r="F92" s="272"/>
      <c r="G92" s="273"/>
      <c r="H92" s="273"/>
      <c r="I92" s="273"/>
      <c r="J92" s="274"/>
    </row>
    <row r="93" spans="1:10" ht="36" customHeight="1" x14ac:dyDescent="0.25">
      <c r="A93" s="7" t="s">
        <v>111</v>
      </c>
      <c r="B93" s="109" t="s">
        <v>193</v>
      </c>
      <c r="C93" s="110"/>
      <c r="D93" s="110"/>
      <c r="E93" s="111"/>
      <c r="F93" s="41">
        <f>H93*1.2</f>
        <v>8640</v>
      </c>
      <c r="G93" s="42">
        <f>H93*1.1</f>
        <v>7920.0000000000009</v>
      </c>
      <c r="H93" s="42">
        <v>7200</v>
      </c>
      <c r="I93" s="42">
        <f>H93*0.75</f>
        <v>5400</v>
      </c>
      <c r="J93" s="43">
        <f>H93*0.5</f>
        <v>3600</v>
      </c>
    </row>
    <row r="94" spans="1:10" ht="36" customHeight="1" x14ac:dyDescent="0.25">
      <c r="A94" s="7" t="s">
        <v>111</v>
      </c>
      <c r="B94" s="109" t="s">
        <v>194</v>
      </c>
      <c r="C94" s="110"/>
      <c r="D94" s="110"/>
      <c r="E94" s="111"/>
      <c r="F94" s="112">
        <v>5400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195</v>
      </c>
      <c r="C95" s="110"/>
      <c r="D95" s="110"/>
      <c r="E95" s="111"/>
      <c r="F95" s="112">
        <v>3600</v>
      </c>
      <c r="G95" s="113"/>
      <c r="H95" s="113"/>
      <c r="I95" s="113"/>
      <c r="J95" s="114"/>
    </row>
    <row r="96" spans="1:10" ht="36" customHeight="1" x14ac:dyDescent="0.25">
      <c r="A96" s="7" t="s">
        <v>113</v>
      </c>
      <c r="B96" s="109" t="s">
        <v>196</v>
      </c>
      <c r="C96" s="110"/>
      <c r="D96" s="110"/>
      <c r="E96" s="111"/>
      <c r="F96" s="41">
        <f>H96*1.2</f>
        <v>12096</v>
      </c>
      <c r="G96" s="42">
        <f>H96*1.1</f>
        <v>11088</v>
      </c>
      <c r="H96" s="42">
        <v>10080</v>
      </c>
      <c r="I96" s="42">
        <f>H96*0.75</f>
        <v>7560</v>
      </c>
      <c r="J96" s="43">
        <f>H96*0.5</f>
        <v>5040</v>
      </c>
    </row>
    <row r="97" spans="1:10" ht="36" customHeight="1" x14ac:dyDescent="0.25">
      <c r="A97" s="7" t="s">
        <v>113</v>
      </c>
      <c r="B97" s="109" t="s">
        <v>197</v>
      </c>
      <c r="C97" s="110"/>
      <c r="D97" s="110"/>
      <c r="E97" s="111"/>
      <c r="F97" s="112">
        <v>7920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198</v>
      </c>
      <c r="C98" s="110"/>
      <c r="D98" s="110"/>
      <c r="E98" s="111"/>
      <c r="F98" s="112">
        <v>5040</v>
      </c>
      <c r="G98" s="113"/>
      <c r="H98" s="113"/>
      <c r="I98" s="113"/>
      <c r="J98" s="114"/>
    </row>
    <row r="99" spans="1:10" ht="36" customHeight="1" thickBot="1" x14ac:dyDescent="0.3">
      <c r="A99" s="7"/>
      <c r="B99" s="109" t="s">
        <v>199</v>
      </c>
      <c r="C99" s="110"/>
      <c r="D99" s="110"/>
      <c r="E99" s="154"/>
      <c r="F99" s="24">
        <f>H99*1.2</f>
        <v>5184</v>
      </c>
      <c r="G99" s="24">
        <f>H99*1.1</f>
        <v>4752</v>
      </c>
      <c r="H99" s="24">
        <v>4320</v>
      </c>
      <c r="I99" s="24">
        <f>H99*0.75</f>
        <v>3240</v>
      </c>
      <c r="J99" s="24">
        <f>H99*0.5</f>
        <v>2160</v>
      </c>
    </row>
    <row r="100" spans="1:10" ht="54" customHeight="1" thickBot="1" x14ac:dyDescent="0.3">
      <c r="A100" s="7"/>
      <c r="B100" s="122" t="s">
        <v>200</v>
      </c>
      <c r="C100" s="123"/>
      <c r="D100" s="123"/>
      <c r="E100" s="124"/>
      <c r="F100" s="125"/>
      <c r="G100" s="126"/>
      <c r="H100" s="126"/>
      <c r="I100" s="126"/>
      <c r="J100" s="127"/>
    </row>
    <row r="101" spans="1:10" ht="28.5" customHeight="1" thickBot="1" x14ac:dyDescent="0.3">
      <c r="A101" s="7"/>
      <c r="B101" s="128" t="s">
        <v>188</v>
      </c>
      <c r="C101" s="129"/>
      <c r="D101" s="129"/>
      <c r="E101" s="129"/>
      <c r="F101" s="129"/>
      <c r="G101" s="129"/>
      <c r="H101" s="129"/>
      <c r="I101" s="129"/>
      <c r="J101" s="130"/>
    </row>
    <row r="102" spans="1:10" ht="28.5" customHeight="1" x14ac:dyDescent="0.25">
      <c r="A102" s="7"/>
      <c r="B102" s="131" t="s">
        <v>201</v>
      </c>
      <c r="C102" s="132"/>
      <c r="D102" s="132"/>
      <c r="E102" s="133"/>
      <c r="F102" s="134">
        <v>90</v>
      </c>
      <c r="G102" s="135"/>
      <c r="H102" s="135"/>
      <c r="I102" s="135"/>
      <c r="J102" s="136"/>
    </row>
    <row r="103" spans="1:10" ht="28.5" customHeight="1" x14ac:dyDescent="0.25">
      <c r="A103" s="7"/>
      <c r="B103" s="109" t="s">
        <v>202</v>
      </c>
      <c r="C103" s="110"/>
      <c r="D103" s="110"/>
      <c r="E103" s="111"/>
      <c r="F103" s="112">
        <v>45</v>
      </c>
      <c r="G103" s="113"/>
      <c r="H103" s="113"/>
      <c r="I103" s="113"/>
      <c r="J103" s="114"/>
    </row>
    <row r="104" spans="1:10" ht="28.5" customHeight="1" x14ac:dyDescent="0.25">
      <c r="A104" s="7"/>
      <c r="B104" s="109" t="s">
        <v>203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204</v>
      </c>
      <c r="C105" s="110"/>
      <c r="D105" s="110"/>
      <c r="E105" s="111"/>
      <c r="F105" s="112">
        <v>90</v>
      </c>
      <c r="G105" s="113"/>
      <c r="H105" s="113"/>
      <c r="I105" s="113"/>
      <c r="J105" s="114"/>
    </row>
    <row r="106" spans="1:10" ht="28.5" customHeight="1" thickBot="1" x14ac:dyDescent="0.3">
      <c r="A106" s="7"/>
      <c r="B106" s="109" t="s">
        <v>205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4" thickBot="1" x14ac:dyDescent="0.3">
      <c r="A107" s="7"/>
      <c r="B107" s="115"/>
      <c r="C107" s="173"/>
      <c r="D107" s="173"/>
      <c r="E107" s="174"/>
      <c r="F107" s="242"/>
      <c r="G107" s="275"/>
      <c r="H107" s="275"/>
      <c r="I107" s="275"/>
      <c r="J107" s="276"/>
    </row>
    <row r="108" spans="1:10" ht="23.25" x14ac:dyDescent="0.25">
      <c r="A108" s="7"/>
      <c r="B108" s="25"/>
      <c r="C108" s="26"/>
      <c r="D108" s="26"/>
      <c r="E108" s="26"/>
      <c r="F108" s="27"/>
      <c r="G108" s="27"/>
      <c r="H108" s="27"/>
      <c r="I108" s="27"/>
      <c r="J108" s="27"/>
    </row>
    <row r="109" spans="1:10" ht="56.25" customHeight="1" x14ac:dyDescent="0.25">
      <c r="A109" s="7"/>
      <c r="B109" s="121" t="s">
        <v>241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41.25" customHeight="1" x14ac:dyDescent="0.25">
      <c r="A110" s="7"/>
      <c r="B110" s="121" t="s">
        <v>207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21" x14ac:dyDescent="0.25">
      <c r="A111" s="7" t="s">
        <v>113</v>
      </c>
      <c r="B111" s="107" t="s">
        <v>255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42" customHeight="1" x14ac:dyDescent="0.25">
      <c r="A112" s="7"/>
      <c r="B112" s="108" t="s">
        <v>209</v>
      </c>
      <c r="C112" s="108"/>
      <c r="D112" s="108"/>
      <c r="E112" s="108"/>
      <c r="F112" s="108"/>
      <c r="G112" s="108"/>
      <c r="H112" s="108"/>
      <c r="I112" s="108"/>
      <c r="J112" s="108"/>
    </row>
    <row r="113" spans="1:1" ht="21" x14ac:dyDescent="0.25">
      <c r="A113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85" activePane="bottomLeft" state="frozen"/>
      <selection activeCell="B11" sqref="B11:E11"/>
      <selection pane="bottomLeft" activeCell="G189" sqref="G189:I192"/>
    </sheetView>
  </sheetViews>
  <sheetFormatPr defaultColWidth="9.140625" defaultRowHeight="12.75" outlineLevelRow="1" x14ac:dyDescent="0.25"/>
  <cols>
    <col min="1" max="1" width="1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/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 t="s">
        <v>256</v>
      </c>
      <c r="G8" s="119"/>
      <c r="H8" s="119"/>
      <c r="I8" s="119"/>
      <c r="J8" s="120"/>
    </row>
    <row r="9" spans="1:10" ht="36" customHeight="1" thickBot="1" x14ac:dyDescent="0.3">
      <c r="A9" s="7" t="s">
        <v>111</v>
      </c>
      <c r="B9" s="392" t="s">
        <v>112</v>
      </c>
      <c r="C9" s="393"/>
      <c r="D9" s="393"/>
      <c r="E9" s="394"/>
      <c r="F9" s="49">
        <f>H9*1.2</f>
        <v>88560</v>
      </c>
      <c r="G9" s="49">
        <f>H9*1.1</f>
        <v>81180</v>
      </c>
      <c r="H9" s="49">
        <v>73800</v>
      </c>
      <c r="I9" s="49">
        <f>H9*0.75</f>
        <v>55350</v>
      </c>
      <c r="J9" s="49">
        <f>H9*0.5</f>
        <v>36900</v>
      </c>
    </row>
    <row r="10" spans="1:10" ht="18" customHeight="1" thickBot="1" x14ac:dyDescent="0.3">
      <c r="A10" s="387"/>
      <c r="B10" s="388"/>
      <c r="C10" s="388"/>
      <c r="D10" s="388"/>
      <c r="E10" s="388"/>
      <c r="F10" s="388"/>
      <c r="G10" s="388"/>
      <c r="H10" s="388"/>
      <c r="I10" s="388"/>
      <c r="J10" s="389"/>
    </row>
    <row r="11" spans="1:10" ht="36" customHeight="1" thickBot="1" x14ac:dyDescent="0.3">
      <c r="A11" s="7" t="s">
        <v>113</v>
      </c>
      <c r="B11" s="193" t="s">
        <v>114</v>
      </c>
      <c r="C11" s="194"/>
      <c r="D11" s="194"/>
      <c r="E11" s="133"/>
      <c r="F11" s="50">
        <f>H11*1.2</f>
        <v>123984</v>
      </c>
      <c r="G11" s="50">
        <f>H11*1.1</f>
        <v>113652.00000000001</v>
      </c>
      <c r="H11" s="50">
        <v>103320</v>
      </c>
      <c r="I11" s="50">
        <f>H11*0.75</f>
        <v>77490</v>
      </c>
      <c r="J11" s="50">
        <f>H11*0.5</f>
        <v>51660</v>
      </c>
    </row>
    <row r="12" spans="1:10" ht="24" customHeight="1" thickBot="1" x14ac:dyDescent="0.3">
      <c r="A12" s="7"/>
      <c r="B12" s="115"/>
      <c r="C12" s="116"/>
      <c r="D12" s="116"/>
      <c r="E12" s="117"/>
      <c r="F12" s="118" t="s">
        <v>256</v>
      </c>
      <c r="G12" s="119"/>
      <c r="H12" s="119"/>
      <c r="I12" s="119"/>
      <c r="J12" s="120"/>
    </row>
    <row r="13" spans="1:10" ht="36" customHeight="1" thickBot="1" x14ac:dyDescent="0.3">
      <c r="A13" s="7" t="s">
        <v>111</v>
      </c>
      <c r="B13" s="190" t="s">
        <v>115</v>
      </c>
      <c r="C13" s="191"/>
      <c r="D13" s="191"/>
      <c r="E13" s="192"/>
      <c r="F13" s="16">
        <f>H13*1.2</f>
        <v>99360</v>
      </c>
      <c r="G13" s="16">
        <f>H13*1.1</f>
        <v>91080.000000000015</v>
      </c>
      <c r="H13" s="16">
        <v>82800</v>
      </c>
      <c r="I13" s="16">
        <f>H13*0.75</f>
        <v>62100</v>
      </c>
      <c r="J13" s="16">
        <f>H13*0.5</f>
        <v>41400</v>
      </c>
    </row>
    <row r="14" spans="1:10" ht="24" customHeight="1" thickBot="1" x14ac:dyDescent="0.3">
      <c r="A14" s="7"/>
      <c r="B14" s="115"/>
      <c r="C14" s="116"/>
      <c r="D14" s="116"/>
      <c r="E14" s="117"/>
      <c r="F14" s="118"/>
      <c r="G14" s="119"/>
      <c r="H14" s="119"/>
      <c r="I14" s="119"/>
      <c r="J14" s="120"/>
    </row>
    <row r="15" spans="1:10" ht="36" customHeight="1" thickBot="1" x14ac:dyDescent="0.3">
      <c r="A15" s="7" t="s">
        <v>113</v>
      </c>
      <c r="B15" s="193" t="s">
        <v>116</v>
      </c>
      <c r="C15" s="194"/>
      <c r="D15" s="194"/>
      <c r="E15" s="133"/>
      <c r="F15" s="17">
        <f>H15*1.2</f>
        <v>139104</v>
      </c>
      <c r="G15" s="17">
        <f>H15*1.1</f>
        <v>127512.00000000001</v>
      </c>
      <c r="H15" s="17">
        <v>115920</v>
      </c>
      <c r="I15" s="17">
        <f>H15*0.75</f>
        <v>86940</v>
      </c>
      <c r="J15" s="17">
        <f>H15*0.5</f>
        <v>57960</v>
      </c>
    </row>
    <row r="16" spans="1:10" ht="24" customHeight="1" thickBot="1" x14ac:dyDescent="0.3">
      <c r="A16" s="7"/>
      <c r="B16" s="115"/>
      <c r="C16" s="116"/>
      <c r="D16" s="116"/>
      <c r="E16" s="117"/>
      <c r="F16" s="118"/>
      <c r="G16" s="119"/>
      <c r="H16" s="119"/>
      <c r="I16" s="119"/>
      <c r="J16" s="120"/>
    </row>
    <row r="17" spans="1:10" ht="36" customHeight="1" x14ac:dyDescent="0.25">
      <c r="A17" s="7" t="s">
        <v>111</v>
      </c>
      <c r="B17" s="190" t="s">
        <v>117</v>
      </c>
      <c r="C17" s="191"/>
      <c r="D17" s="191"/>
      <c r="E17" s="192"/>
      <c r="F17" s="195">
        <v>18540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81" t="s">
        <v>118</v>
      </c>
      <c r="C18" s="182"/>
      <c r="D18" s="182"/>
      <c r="E18" s="183"/>
      <c r="F18" s="184">
        <v>26640</v>
      </c>
      <c r="G18" s="185"/>
      <c r="H18" s="185"/>
      <c r="I18" s="185"/>
      <c r="J18" s="186"/>
    </row>
    <row r="19" spans="1:10" ht="24" customHeight="1" thickBot="1" x14ac:dyDescent="0.3">
      <c r="A19" s="7"/>
      <c r="B19" s="115"/>
      <c r="C19" s="116"/>
      <c r="D19" s="116"/>
      <c r="E19" s="117"/>
      <c r="F19" s="118" t="s">
        <v>256</v>
      </c>
      <c r="G19" s="119"/>
      <c r="H19" s="119"/>
      <c r="I19" s="119"/>
      <c r="J19" s="120"/>
    </row>
    <row r="20" spans="1:10" ht="36" customHeight="1" thickBot="1" x14ac:dyDescent="0.3">
      <c r="A20" s="7" t="s">
        <v>111</v>
      </c>
      <c r="B20" s="156" t="s">
        <v>119</v>
      </c>
      <c r="C20" s="154"/>
      <c r="D20" s="154"/>
      <c r="E20" s="111"/>
      <c r="F20" s="187">
        <v>2880</v>
      </c>
      <c r="G20" s="188"/>
      <c r="H20" s="188"/>
      <c r="I20" s="188"/>
      <c r="J20" s="189"/>
    </row>
    <row r="21" spans="1:10" ht="24" customHeight="1" thickBot="1" x14ac:dyDescent="0.3">
      <c r="A21" s="7"/>
      <c r="B21" s="115"/>
      <c r="C21" s="116"/>
      <c r="D21" s="116"/>
      <c r="E21" s="117"/>
      <c r="F21" s="118"/>
      <c r="G21" s="119"/>
      <c r="H21" s="119"/>
      <c r="I21" s="119"/>
      <c r="J21" s="120"/>
    </row>
    <row r="22" spans="1:10" ht="36" customHeight="1" thickBot="1" x14ac:dyDescent="0.3">
      <c r="A22" s="7" t="s">
        <v>113</v>
      </c>
      <c r="B22" s="385" t="s">
        <v>120</v>
      </c>
      <c r="C22" s="329"/>
      <c r="D22" s="329"/>
      <c r="E22" s="150"/>
      <c r="F22" s="386">
        <v>4032</v>
      </c>
      <c r="G22" s="320"/>
      <c r="H22" s="320"/>
      <c r="I22" s="320"/>
      <c r="J22" s="321"/>
    </row>
    <row r="23" spans="1:10" ht="31.5" customHeight="1" thickBot="1" x14ac:dyDescent="0.3">
      <c r="A23" s="387" t="s">
        <v>256</v>
      </c>
      <c r="B23" s="388"/>
      <c r="C23" s="388"/>
      <c r="D23" s="388"/>
      <c r="E23" s="388"/>
      <c r="F23" s="388"/>
      <c r="G23" s="388"/>
      <c r="H23" s="388"/>
      <c r="I23" s="388"/>
      <c r="J23" s="389"/>
    </row>
    <row r="24" spans="1:10" ht="36" customHeight="1" thickBot="1" x14ac:dyDescent="0.3">
      <c r="A24" s="7"/>
      <c r="B24" s="175" t="s">
        <v>121</v>
      </c>
      <c r="C24" s="176"/>
      <c r="D24" s="176"/>
      <c r="E24" s="177"/>
      <c r="F24" s="178" t="str">
        <f>"Цена от "&amp;MIN($F$25:F64)&amp;" до "&amp;MAX($F$25:F64)</f>
        <v>Цена от 17100 до 684000</v>
      </c>
      <c r="G24" s="179"/>
      <c r="H24" s="179"/>
      <c r="I24" s="179"/>
      <c r="J24" s="180"/>
    </row>
    <row r="25" spans="1:10" ht="36" customHeight="1" outlineLevel="1" x14ac:dyDescent="0.25">
      <c r="A25" s="7"/>
      <c r="B25" s="156" t="s">
        <v>122</v>
      </c>
      <c r="C25" s="154"/>
      <c r="D25" s="154"/>
      <c r="E25" s="111"/>
      <c r="F25" s="112">
        <v>17100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123</v>
      </c>
      <c r="C26" s="154"/>
      <c r="D26" s="154"/>
      <c r="E26" s="111"/>
      <c r="F26" s="112">
        <v>34200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124</v>
      </c>
      <c r="C27" s="154"/>
      <c r="D27" s="154"/>
      <c r="E27" s="111"/>
      <c r="F27" s="112">
        <v>51300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125</v>
      </c>
      <c r="C28" s="154"/>
      <c r="D28" s="154"/>
      <c r="E28" s="111"/>
      <c r="F28" s="112">
        <v>68400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126</v>
      </c>
      <c r="C29" s="154"/>
      <c r="D29" s="154"/>
      <c r="E29" s="111"/>
      <c r="F29" s="112">
        <v>85500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127</v>
      </c>
      <c r="C30" s="154"/>
      <c r="D30" s="154"/>
      <c r="E30" s="111"/>
      <c r="F30" s="112">
        <v>102600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128</v>
      </c>
      <c r="C31" s="154"/>
      <c r="D31" s="154"/>
      <c r="E31" s="111"/>
      <c r="F31" s="112">
        <v>119700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129</v>
      </c>
      <c r="C32" s="154"/>
      <c r="D32" s="154"/>
      <c r="E32" s="111"/>
      <c r="F32" s="112">
        <v>136800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130</v>
      </c>
      <c r="C33" s="154"/>
      <c r="D33" s="154"/>
      <c r="E33" s="111"/>
      <c r="F33" s="112">
        <v>153900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131</v>
      </c>
      <c r="C34" s="154"/>
      <c r="D34" s="154"/>
      <c r="E34" s="111"/>
      <c r="F34" s="112">
        <v>171000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132</v>
      </c>
      <c r="C35" s="154"/>
      <c r="D35" s="154"/>
      <c r="E35" s="111"/>
      <c r="F35" s="112">
        <v>188100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133</v>
      </c>
      <c r="C36" s="154"/>
      <c r="D36" s="154"/>
      <c r="E36" s="111"/>
      <c r="F36" s="112">
        <v>205200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134</v>
      </c>
      <c r="C37" s="154"/>
      <c r="D37" s="154"/>
      <c r="E37" s="111"/>
      <c r="F37" s="112">
        <v>222300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135</v>
      </c>
      <c r="C38" s="154"/>
      <c r="D38" s="154"/>
      <c r="E38" s="111"/>
      <c r="F38" s="112">
        <v>239400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136</v>
      </c>
      <c r="C39" s="154"/>
      <c r="D39" s="154"/>
      <c r="E39" s="111"/>
      <c r="F39" s="112">
        <v>256500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137</v>
      </c>
      <c r="C40" s="154"/>
      <c r="D40" s="154"/>
      <c r="E40" s="111"/>
      <c r="F40" s="112">
        <v>273600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138</v>
      </c>
      <c r="C41" s="154"/>
      <c r="D41" s="154"/>
      <c r="E41" s="111"/>
      <c r="F41" s="112">
        <v>290700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139</v>
      </c>
      <c r="C42" s="154"/>
      <c r="D42" s="154"/>
      <c r="E42" s="111"/>
      <c r="F42" s="112">
        <v>307800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140</v>
      </c>
      <c r="C43" s="154"/>
      <c r="D43" s="154"/>
      <c r="E43" s="111"/>
      <c r="F43" s="112">
        <v>324900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141</v>
      </c>
      <c r="C44" s="154"/>
      <c r="D44" s="154"/>
      <c r="E44" s="111"/>
      <c r="F44" s="112">
        <v>342000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231</v>
      </c>
      <c r="C45" s="154"/>
      <c r="D45" s="154"/>
      <c r="E45" s="111"/>
      <c r="F45" s="112">
        <v>359100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232</v>
      </c>
      <c r="C46" s="154"/>
      <c r="D46" s="154"/>
      <c r="E46" s="111"/>
      <c r="F46" s="112">
        <v>376200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233</v>
      </c>
      <c r="C47" s="154"/>
      <c r="D47" s="154"/>
      <c r="E47" s="111"/>
      <c r="F47" s="112">
        <v>393300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234</v>
      </c>
      <c r="C48" s="154"/>
      <c r="D48" s="154"/>
      <c r="E48" s="111"/>
      <c r="F48" s="112">
        <v>410400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235</v>
      </c>
      <c r="C49" s="154"/>
      <c r="D49" s="154"/>
      <c r="E49" s="111"/>
      <c r="F49" s="112">
        <v>427500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236</v>
      </c>
      <c r="C50" s="154"/>
      <c r="D50" s="154"/>
      <c r="E50" s="111"/>
      <c r="F50" s="112">
        <v>444600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237</v>
      </c>
      <c r="C51" s="154"/>
      <c r="D51" s="154"/>
      <c r="E51" s="111"/>
      <c r="F51" s="112">
        <v>461700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238</v>
      </c>
      <c r="C52" s="154"/>
      <c r="D52" s="154"/>
      <c r="E52" s="111"/>
      <c r="F52" s="112">
        <v>478800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239</v>
      </c>
      <c r="C53" s="154"/>
      <c r="D53" s="154"/>
      <c r="E53" s="111"/>
      <c r="F53" s="112">
        <v>495900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240</v>
      </c>
      <c r="C54" s="154"/>
      <c r="D54" s="154"/>
      <c r="E54" s="111"/>
      <c r="F54" s="112">
        <v>513000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257</v>
      </c>
      <c r="C55" s="154"/>
      <c r="D55" s="154"/>
      <c r="E55" s="111"/>
      <c r="F55" s="112">
        <v>530100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258</v>
      </c>
      <c r="C56" s="154"/>
      <c r="D56" s="154"/>
      <c r="E56" s="111"/>
      <c r="F56" s="112">
        <v>547200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259</v>
      </c>
      <c r="C57" s="154"/>
      <c r="D57" s="154"/>
      <c r="E57" s="111"/>
      <c r="F57" s="112">
        <v>564300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260</v>
      </c>
      <c r="C58" s="154"/>
      <c r="D58" s="154"/>
      <c r="E58" s="111"/>
      <c r="F58" s="112">
        <v>581400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261</v>
      </c>
      <c r="C59" s="154"/>
      <c r="D59" s="154"/>
      <c r="E59" s="111"/>
      <c r="F59" s="112">
        <v>598500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262</v>
      </c>
      <c r="C60" s="154"/>
      <c r="D60" s="154"/>
      <c r="E60" s="111"/>
      <c r="F60" s="112">
        <v>615600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263</v>
      </c>
      <c r="C61" s="154"/>
      <c r="D61" s="154"/>
      <c r="E61" s="111"/>
      <c r="F61" s="112">
        <v>632700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264</v>
      </c>
      <c r="C62" s="154"/>
      <c r="D62" s="154"/>
      <c r="E62" s="111"/>
      <c r="F62" s="112">
        <v>649800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265</v>
      </c>
      <c r="C63" s="154"/>
      <c r="D63" s="154"/>
      <c r="E63" s="111"/>
      <c r="F63" s="112">
        <v>666900</v>
      </c>
      <c r="G63" s="113"/>
      <c r="H63" s="113"/>
      <c r="I63" s="113"/>
      <c r="J63" s="114"/>
    </row>
    <row r="64" spans="1:10" ht="36" customHeight="1" outlineLevel="1" thickBot="1" x14ac:dyDescent="0.3">
      <c r="A64" s="7"/>
      <c r="B64" s="156" t="s">
        <v>266</v>
      </c>
      <c r="C64" s="154"/>
      <c r="D64" s="154"/>
      <c r="E64" s="111"/>
      <c r="F64" s="112">
        <v>684000</v>
      </c>
      <c r="G64" s="113"/>
      <c r="H64" s="113"/>
      <c r="I64" s="113"/>
      <c r="J64" s="114"/>
    </row>
    <row r="65" spans="1:10" ht="24" customHeight="1" thickBot="1" x14ac:dyDescent="0.3">
      <c r="A65" s="7"/>
      <c r="B65" s="115"/>
      <c r="C65" s="116"/>
      <c r="D65" s="116"/>
      <c r="E65" s="117"/>
      <c r="F65" s="242" t="s">
        <v>267</v>
      </c>
      <c r="G65" s="275"/>
      <c r="H65" s="275"/>
      <c r="I65" s="275"/>
      <c r="J65" s="276"/>
    </row>
    <row r="66" spans="1:10" ht="36" customHeight="1" thickBot="1" x14ac:dyDescent="0.3">
      <c r="A66" s="7" t="s">
        <v>111</v>
      </c>
      <c r="B66" s="381" t="s">
        <v>268</v>
      </c>
      <c r="C66" s="382"/>
      <c r="D66" s="382"/>
      <c r="E66" s="383"/>
      <c r="F66" s="51">
        <f>H66*1.2</f>
        <v>88560</v>
      </c>
      <c r="G66" s="52">
        <f>H66*1.1</f>
        <v>81180</v>
      </c>
      <c r="H66" s="52">
        <v>73800</v>
      </c>
      <c r="I66" s="52">
        <f>H66*0.75</f>
        <v>55350</v>
      </c>
      <c r="J66" s="53">
        <f>H66*0.5</f>
        <v>36900</v>
      </c>
    </row>
    <row r="67" spans="1:10" ht="24" customHeight="1" thickBot="1" x14ac:dyDescent="0.3">
      <c r="A67" s="7"/>
      <c r="B67" s="115"/>
      <c r="C67" s="116"/>
      <c r="D67" s="116"/>
      <c r="E67" s="117"/>
      <c r="F67" s="242" t="s">
        <v>267</v>
      </c>
      <c r="G67" s="275"/>
      <c r="H67" s="275"/>
      <c r="I67" s="275"/>
      <c r="J67" s="276"/>
    </row>
    <row r="68" spans="1:10" ht="36" customHeight="1" thickBot="1" x14ac:dyDescent="0.3">
      <c r="A68" s="7" t="s">
        <v>111</v>
      </c>
      <c r="B68" s="384" t="s">
        <v>269</v>
      </c>
      <c r="C68" s="379"/>
      <c r="D68" s="379"/>
      <c r="E68" s="380"/>
      <c r="F68" s="54">
        <f>H68*1.2</f>
        <v>99360</v>
      </c>
      <c r="G68" s="24">
        <f>H68*1.1</f>
        <v>91080.000000000015</v>
      </c>
      <c r="H68" s="24">
        <v>82800</v>
      </c>
      <c r="I68" s="24">
        <f>H68*0.75</f>
        <v>62100</v>
      </c>
      <c r="J68" s="48">
        <f>H68*0.5</f>
        <v>41400</v>
      </c>
    </row>
    <row r="69" spans="1:10" ht="24" customHeight="1" thickBot="1" x14ac:dyDescent="0.3">
      <c r="A69" s="7"/>
      <c r="B69" s="115"/>
      <c r="C69" s="116"/>
      <c r="D69" s="116"/>
      <c r="E69" s="117"/>
      <c r="F69" s="242" t="s">
        <v>267</v>
      </c>
      <c r="G69" s="275"/>
      <c r="H69" s="275"/>
      <c r="I69" s="275"/>
      <c r="J69" s="276"/>
    </row>
    <row r="70" spans="1:10" ht="36" customHeight="1" thickBot="1" x14ac:dyDescent="0.3">
      <c r="A70" s="7" t="s">
        <v>111</v>
      </c>
      <c r="B70" s="379" t="s">
        <v>270</v>
      </c>
      <c r="C70" s="379"/>
      <c r="D70" s="379"/>
      <c r="E70" s="380"/>
      <c r="F70" s="171">
        <v>2880</v>
      </c>
      <c r="G70" s="155"/>
      <c r="H70" s="155"/>
      <c r="I70" s="155"/>
      <c r="J70" s="172"/>
    </row>
    <row r="71" spans="1:10" ht="24" customHeight="1" thickBot="1" x14ac:dyDescent="0.3">
      <c r="A71" s="7"/>
      <c r="B71" s="115"/>
      <c r="C71" s="116"/>
      <c r="D71" s="116"/>
      <c r="E71" s="117"/>
      <c r="F71" s="242" t="s">
        <v>267</v>
      </c>
      <c r="G71" s="275"/>
      <c r="H71" s="275"/>
      <c r="I71" s="275"/>
      <c r="J71" s="276"/>
    </row>
    <row r="72" spans="1:10" ht="36" customHeight="1" x14ac:dyDescent="0.25">
      <c r="A72" s="7"/>
      <c r="B72" s="379" t="s">
        <v>271</v>
      </c>
      <c r="C72" s="379"/>
      <c r="D72" s="379"/>
      <c r="E72" s="380"/>
      <c r="F72" s="171">
        <v>17100</v>
      </c>
      <c r="G72" s="155"/>
      <c r="H72" s="155"/>
      <c r="I72" s="155"/>
      <c r="J72" s="172"/>
    </row>
    <row r="73" spans="1:10" ht="36" customHeight="1" outlineLevel="1" x14ac:dyDescent="0.25">
      <c r="A73" s="7"/>
      <c r="B73" s="379" t="s">
        <v>272</v>
      </c>
      <c r="C73" s="379"/>
      <c r="D73" s="379"/>
      <c r="E73" s="380"/>
      <c r="F73" s="171">
        <v>34200</v>
      </c>
      <c r="G73" s="155"/>
      <c r="H73" s="155"/>
      <c r="I73" s="155"/>
      <c r="J73" s="172"/>
    </row>
    <row r="74" spans="1:10" ht="36" customHeight="1" outlineLevel="1" x14ac:dyDescent="0.25">
      <c r="A74" s="7"/>
      <c r="B74" s="193" t="s">
        <v>273</v>
      </c>
      <c r="C74" s="194"/>
      <c r="D74" s="194"/>
      <c r="E74" s="194"/>
      <c r="F74" s="137">
        <v>51300</v>
      </c>
      <c r="G74" s="135"/>
      <c r="H74" s="135"/>
      <c r="I74" s="135"/>
      <c r="J74" s="136"/>
    </row>
    <row r="75" spans="1:10" ht="36" customHeight="1" outlineLevel="1" x14ac:dyDescent="0.25">
      <c r="A75" s="7"/>
      <c r="B75" s="156" t="s">
        <v>274</v>
      </c>
      <c r="C75" s="154"/>
      <c r="D75" s="154"/>
      <c r="E75" s="154"/>
      <c r="F75" s="138">
        <v>68400</v>
      </c>
      <c r="G75" s="113"/>
      <c r="H75" s="113"/>
      <c r="I75" s="113"/>
      <c r="J75" s="114"/>
    </row>
    <row r="76" spans="1:10" ht="36" customHeight="1" outlineLevel="1" x14ac:dyDescent="0.25">
      <c r="A76" s="7"/>
      <c r="B76" s="156" t="s">
        <v>275</v>
      </c>
      <c r="C76" s="154"/>
      <c r="D76" s="154"/>
      <c r="E76" s="154"/>
      <c r="F76" s="138">
        <v>85500</v>
      </c>
      <c r="G76" s="113"/>
      <c r="H76" s="113"/>
      <c r="I76" s="113"/>
      <c r="J76" s="114"/>
    </row>
    <row r="77" spans="1:10" ht="36" customHeight="1" outlineLevel="1" x14ac:dyDescent="0.25">
      <c r="A77" s="7"/>
      <c r="B77" s="156" t="s">
        <v>276</v>
      </c>
      <c r="C77" s="154"/>
      <c r="D77" s="154"/>
      <c r="E77" s="154"/>
      <c r="F77" s="138">
        <v>102600</v>
      </c>
      <c r="G77" s="113"/>
      <c r="H77" s="113"/>
      <c r="I77" s="113"/>
      <c r="J77" s="114"/>
    </row>
    <row r="78" spans="1:10" ht="36" customHeight="1" outlineLevel="1" x14ac:dyDescent="0.25">
      <c r="A78" s="7"/>
      <c r="B78" s="156" t="s">
        <v>277</v>
      </c>
      <c r="C78" s="154"/>
      <c r="D78" s="154"/>
      <c r="E78" s="154"/>
      <c r="F78" s="138">
        <v>119700</v>
      </c>
      <c r="G78" s="113"/>
      <c r="H78" s="113"/>
      <c r="I78" s="113"/>
      <c r="J78" s="114"/>
    </row>
    <row r="79" spans="1:10" ht="36" customHeight="1" outlineLevel="1" x14ac:dyDescent="0.25">
      <c r="A79" s="7"/>
      <c r="B79" s="156" t="s">
        <v>278</v>
      </c>
      <c r="C79" s="154"/>
      <c r="D79" s="154"/>
      <c r="E79" s="154"/>
      <c r="F79" s="138">
        <v>136800</v>
      </c>
      <c r="G79" s="113"/>
      <c r="H79" s="113"/>
      <c r="I79" s="113"/>
      <c r="J79" s="114"/>
    </row>
    <row r="80" spans="1:10" ht="36" customHeight="1" outlineLevel="1" x14ac:dyDescent="0.25">
      <c r="A80" s="7"/>
      <c r="B80" s="156" t="s">
        <v>279</v>
      </c>
      <c r="C80" s="154"/>
      <c r="D80" s="154"/>
      <c r="E80" s="154"/>
      <c r="F80" s="138">
        <v>153900</v>
      </c>
      <c r="G80" s="113"/>
      <c r="H80" s="113"/>
      <c r="I80" s="113"/>
      <c r="J80" s="114"/>
    </row>
    <row r="81" spans="1:10" ht="36" customHeight="1" outlineLevel="1" x14ac:dyDescent="0.25">
      <c r="A81" s="7"/>
      <c r="B81" s="156" t="s">
        <v>280</v>
      </c>
      <c r="C81" s="154"/>
      <c r="D81" s="154"/>
      <c r="E81" s="154"/>
      <c r="F81" s="138">
        <v>171000</v>
      </c>
      <c r="G81" s="113"/>
      <c r="H81" s="113"/>
      <c r="I81" s="113"/>
      <c r="J81" s="114"/>
    </row>
    <row r="82" spans="1:10" ht="36" customHeight="1" outlineLevel="1" x14ac:dyDescent="0.25">
      <c r="A82" s="7"/>
      <c r="B82" s="156" t="s">
        <v>281</v>
      </c>
      <c r="C82" s="154"/>
      <c r="D82" s="154"/>
      <c r="E82" s="154"/>
      <c r="F82" s="138">
        <v>188100</v>
      </c>
      <c r="G82" s="113"/>
      <c r="H82" s="113"/>
      <c r="I82" s="113"/>
      <c r="J82" s="114"/>
    </row>
    <row r="83" spans="1:10" ht="36" customHeight="1" outlineLevel="1" x14ac:dyDescent="0.25">
      <c r="A83" s="7"/>
      <c r="B83" s="156" t="s">
        <v>282</v>
      </c>
      <c r="C83" s="154"/>
      <c r="D83" s="154"/>
      <c r="E83" s="154"/>
      <c r="F83" s="138">
        <v>205200</v>
      </c>
      <c r="G83" s="113"/>
      <c r="H83" s="113"/>
      <c r="I83" s="113"/>
      <c r="J83" s="114"/>
    </row>
    <row r="84" spans="1:10" ht="36" customHeight="1" outlineLevel="1" x14ac:dyDescent="0.25">
      <c r="A84" s="7"/>
      <c r="B84" s="156" t="s">
        <v>283</v>
      </c>
      <c r="C84" s="154"/>
      <c r="D84" s="154"/>
      <c r="E84" s="154"/>
      <c r="F84" s="138">
        <v>222300</v>
      </c>
      <c r="G84" s="113"/>
      <c r="H84" s="113"/>
      <c r="I84" s="113"/>
      <c r="J84" s="114"/>
    </row>
    <row r="85" spans="1:10" ht="36" customHeight="1" outlineLevel="1" x14ac:dyDescent="0.25">
      <c r="A85" s="7"/>
      <c r="B85" s="156" t="s">
        <v>284</v>
      </c>
      <c r="C85" s="154"/>
      <c r="D85" s="154"/>
      <c r="E85" s="154"/>
      <c r="F85" s="138">
        <v>239400</v>
      </c>
      <c r="G85" s="113"/>
      <c r="H85" s="113"/>
      <c r="I85" s="113"/>
      <c r="J85" s="114"/>
    </row>
    <row r="86" spans="1:10" ht="36" customHeight="1" outlineLevel="1" x14ac:dyDescent="0.25">
      <c r="A86" s="7"/>
      <c r="B86" s="156" t="s">
        <v>285</v>
      </c>
      <c r="C86" s="154"/>
      <c r="D86" s="154"/>
      <c r="E86" s="154"/>
      <c r="F86" s="138">
        <v>256500</v>
      </c>
      <c r="G86" s="113"/>
      <c r="H86" s="113"/>
      <c r="I86" s="113"/>
      <c r="J86" s="114"/>
    </row>
    <row r="87" spans="1:10" ht="36" customHeight="1" outlineLevel="1" x14ac:dyDescent="0.25">
      <c r="A87" s="7"/>
      <c r="B87" s="156" t="s">
        <v>286</v>
      </c>
      <c r="C87" s="154"/>
      <c r="D87" s="154"/>
      <c r="E87" s="154"/>
      <c r="F87" s="138">
        <v>273600</v>
      </c>
      <c r="G87" s="113"/>
      <c r="H87" s="113"/>
      <c r="I87" s="113"/>
      <c r="J87" s="114"/>
    </row>
    <row r="88" spans="1:10" ht="36" customHeight="1" outlineLevel="1" x14ac:dyDescent="0.25">
      <c r="A88" s="7"/>
      <c r="B88" s="156" t="s">
        <v>287</v>
      </c>
      <c r="C88" s="154"/>
      <c r="D88" s="154"/>
      <c r="E88" s="154"/>
      <c r="F88" s="138">
        <v>290700</v>
      </c>
      <c r="G88" s="113"/>
      <c r="H88" s="113"/>
      <c r="I88" s="113"/>
      <c r="J88" s="114"/>
    </row>
    <row r="89" spans="1:10" ht="36" customHeight="1" outlineLevel="1" x14ac:dyDescent="0.25">
      <c r="A89" s="7"/>
      <c r="B89" s="156" t="s">
        <v>288</v>
      </c>
      <c r="C89" s="154"/>
      <c r="D89" s="154"/>
      <c r="E89" s="154"/>
      <c r="F89" s="138">
        <v>307800</v>
      </c>
      <c r="G89" s="113"/>
      <c r="H89" s="113"/>
      <c r="I89" s="113"/>
      <c r="J89" s="114"/>
    </row>
    <row r="90" spans="1:10" ht="36" customHeight="1" outlineLevel="1" x14ac:dyDescent="0.25">
      <c r="A90" s="7"/>
      <c r="B90" s="156" t="s">
        <v>289</v>
      </c>
      <c r="C90" s="154"/>
      <c r="D90" s="154"/>
      <c r="E90" s="154"/>
      <c r="F90" s="138">
        <v>324900</v>
      </c>
      <c r="G90" s="113"/>
      <c r="H90" s="113"/>
      <c r="I90" s="113"/>
      <c r="J90" s="114"/>
    </row>
    <row r="91" spans="1:10" ht="36" customHeight="1" outlineLevel="1" x14ac:dyDescent="0.25">
      <c r="A91" s="7"/>
      <c r="B91" s="156" t="s">
        <v>290</v>
      </c>
      <c r="C91" s="154"/>
      <c r="D91" s="154"/>
      <c r="E91" s="154"/>
      <c r="F91" s="138">
        <v>342000</v>
      </c>
      <c r="G91" s="113"/>
      <c r="H91" s="113"/>
      <c r="I91" s="113"/>
      <c r="J91" s="114"/>
    </row>
    <row r="92" spans="1:10" ht="36" customHeight="1" outlineLevel="1" x14ac:dyDescent="0.25">
      <c r="A92" s="7"/>
      <c r="B92" s="156" t="s">
        <v>291</v>
      </c>
      <c r="C92" s="154"/>
      <c r="D92" s="154"/>
      <c r="E92" s="154"/>
      <c r="F92" s="138">
        <v>359100</v>
      </c>
      <c r="G92" s="113"/>
      <c r="H92" s="113"/>
      <c r="I92" s="113"/>
      <c r="J92" s="114"/>
    </row>
    <row r="93" spans="1:10" ht="36" customHeight="1" outlineLevel="1" x14ac:dyDescent="0.25">
      <c r="A93" s="7"/>
      <c r="B93" s="156" t="s">
        <v>292</v>
      </c>
      <c r="C93" s="154"/>
      <c r="D93" s="154"/>
      <c r="E93" s="154"/>
      <c r="F93" s="138">
        <v>376200</v>
      </c>
      <c r="G93" s="113"/>
      <c r="H93" s="113"/>
      <c r="I93" s="113"/>
      <c r="J93" s="114"/>
    </row>
    <row r="94" spans="1:10" ht="36" customHeight="1" outlineLevel="1" x14ac:dyDescent="0.25">
      <c r="A94" s="7"/>
      <c r="B94" s="156" t="s">
        <v>293</v>
      </c>
      <c r="C94" s="154"/>
      <c r="D94" s="154"/>
      <c r="E94" s="154"/>
      <c r="F94" s="138">
        <v>393300</v>
      </c>
      <c r="G94" s="113"/>
      <c r="H94" s="113"/>
      <c r="I94" s="113"/>
      <c r="J94" s="114"/>
    </row>
    <row r="95" spans="1:10" ht="36" customHeight="1" outlineLevel="1" x14ac:dyDescent="0.25">
      <c r="A95" s="7"/>
      <c r="B95" s="156" t="s">
        <v>294</v>
      </c>
      <c r="C95" s="154"/>
      <c r="D95" s="154"/>
      <c r="E95" s="154"/>
      <c r="F95" s="138">
        <v>410400</v>
      </c>
      <c r="G95" s="113"/>
      <c r="H95" s="113"/>
      <c r="I95" s="113"/>
      <c r="J95" s="114"/>
    </row>
    <row r="96" spans="1:10" ht="36" customHeight="1" outlineLevel="1" x14ac:dyDescent="0.25">
      <c r="A96" s="7"/>
      <c r="B96" s="156" t="s">
        <v>295</v>
      </c>
      <c r="C96" s="154"/>
      <c r="D96" s="154"/>
      <c r="E96" s="154"/>
      <c r="F96" s="138">
        <v>427500</v>
      </c>
      <c r="G96" s="113"/>
      <c r="H96" s="113"/>
      <c r="I96" s="113"/>
      <c r="J96" s="114"/>
    </row>
    <row r="97" spans="1:10" ht="36" customHeight="1" outlineLevel="1" x14ac:dyDescent="0.25">
      <c r="A97" s="7"/>
      <c r="B97" s="156" t="s">
        <v>296</v>
      </c>
      <c r="C97" s="154"/>
      <c r="D97" s="154"/>
      <c r="E97" s="154"/>
      <c r="F97" s="138">
        <v>444600</v>
      </c>
      <c r="G97" s="113"/>
      <c r="H97" s="113"/>
      <c r="I97" s="113"/>
      <c r="J97" s="114"/>
    </row>
    <row r="98" spans="1:10" ht="36" customHeight="1" outlineLevel="1" x14ac:dyDescent="0.25">
      <c r="A98" s="7"/>
      <c r="B98" s="156" t="s">
        <v>297</v>
      </c>
      <c r="C98" s="154"/>
      <c r="D98" s="154"/>
      <c r="E98" s="154"/>
      <c r="F98" s="138">
        <v>461700</v>
      </c>
      <c r="G98" s="113"/>
      <c r="H98" s="113"/>
      <c r="I98" s="113"/>
      <c r="J98" s="114"/>
    </row>
    <row r="99" spans="1:10" ht="36" customHeight="1" outlineLevel="1" x14ac:dyDescent="0.25">
      <c r="A99" s="7"/>
      <c r="B99" s="156" t="s">
        <v>298</v>
      </c>
      <c r="C99" s="154"/>
      <c r="D99" s="154"/>
      <c r="E99" s="154"/>
      <c r="F99" s="138">
        <v>478800</v>
      </c>
      <c r="G99" s="113"/>
      <c r="H99" s="113"/>
      <c r="I99" s="113"/>
      <c r="J99" s="114"/>
    </row>
    <row r="100" spans="1:10" ht="36" customHeight="1" outlineLevel="1" x14ac:dyDescent="0.25">
      <c r="A100" s="7"/>
      <c r="B100" s="156" t="s">
        <v>299</v>
      </c>
      <c r="C100" s="154"/>
      <c r="D100" s="154"/>
      <c r="E100" s="154"/>
      <c r="F100" s="138">
        <v>495900</v>
      </c>
      <c r="G100" s="113"/>
      <c r="H100" s="113"/>
      <c r="I100" s="113"/>
      <c r="J100" s="114"/>
    </row>
    <row r="101" spans="1:10" ht="36" customHeight="1" outlineLevel="1" x14ac:dyDescent="0.25">
      <c r="A101" s="7"/>
      <c r="B101" s="156" t="s">
        <v>300</v>
      </c>
      <c r="C101" s="154"/>
      <c r="D101" s="154"/>
      <c r="E101" s="154"/>
      <c r="F101" s="138">
        <v>513000</v>
      </c>
      <c r="G101" s="113"/>
      <c r="H101" s="113"/>
      <c r="I101" s="113"/>
      <c r="J101" s="114"/>
    </row>
    <row r="102" spans="1:10" ht="36" customHeight="1" outlineLevel="1" x14ac:dyDescent="0.25">
      <c r="A102" s="7"/>
      <c r="B102" s="156" t="s">
        <v>301</v>
      </c>
      <c r="C102" s="154"/>
      <c r="D102" s="154"/>
      <c r="E102" s="154"/>
      <c r="F102" s="138">
        <v>530100</v>
      </c>
      <c r="G102" s="113"/>
      <c r="H102" s="113"/>
      <c r="I102" s="113"/>
      <c r="J102" s="114"/>
    </row>
    <row r="103" spans="1:10" ht="36" customHeight="1" outlineLevel="1" x14ac:dyDescent="0.25">
      <c r="A103" s="7"/>
      <c r="B103" s="156" t="s">
        <v>302</v>
      </c>
      <c r="C103" s="154"/>
      <c r="D103" s="154"/>
      <c r="E103" s="154"/>
      <c r="F103" s="138">
        <v>547200</v>
      </c>
      <c r="G103" s="113"/>
      <c r="H103" s="113"/>
      <c r="I103" s="113"/>
      <c r="J103" s="114"/>
    </row>
    <row r="104" spans="1:10" ht="36" customHeight="1" outlineLevel="1" x14ac:dyDescent="0.25">
      <c r="A104" s="7"/>
      <c r="B104" s="156" t="s">
        <v>303</v>
      </c>
      <c r="C104" s="154"/>
      <c r="D104" s="154"/>
      <c r="E104" s="154"/>
      <c r="F104" s="138">
        <v>564300</v>
      </c>
      <c r="G104" s="113"/>
      <c r="H104" s="113"/>
      <c r="I104" s="113"/>
      <c r="J104" s="114"/>
    </row>
    <row r="105" spans="1:10" ht="36" customHeight="1" outlineLevel="1" x14ac:dyDescent="0.25">
      <c r="A105" s="7"/>
      <c r="B105" s="156" t="s">
        <v>304</v>
      </c>
      <c r="C105" s="154"/>
      <c r="D105" s="154"/>
      <c r="E105" s="154"/>
      <c r="F105" s="138">
        <v>581400</v>
      </c>
      <c r="G105" s="113"/>
      <c r="H105" s="113"/>
      <c r="I105" s="113"/>
      <c r="J105" s="114"/>
    </row>
    <row r="106" spans="1:10" ht="36" customHeight="1" outlineLevel="1" x14ac:dyDescent="0.25">
      <c r="A106" s="7"/>
      <c r="B106" s="156" t="s">
        <v>305</v>
      </c>
      <c r="C106" s="154"/>
      <c r="D106" s="154"/>
      <c r="E106" s="154"/>
      <c r="F106" s="138">
        <v>598500</v>
      </c>
      <c r="G106" s="113"/>
      <c r="H106" s="113"/>
      <c r="I106" s="113"/>
      <c r="J106" s="114"/>
    </row>
    <row r="107" spans="1:10" ht="36" customHeight="1" outlineLevel="1" x14ac:dyDescent="0.25">
      <c r="A107" s="7"/>
      <c r="B107" s="156" t="s">
        <v>306</v>
      </c>
      <c r="C107" s="154"/>
      <c r="D107" s="154"/>
      <c r="E107" s="154"/>
      <c r="F107" s="138">
        <v>615600</v>
      </c>
      <c r="G107" s="113"/>
      <c r="H107" s="113"/>
      <c r="I107" s="113"/>
      <c r="J107" s="114"/>
    </row>
    <row r="108" spans="1:10" ht="36" customHeight="1" outlineLevel="1" x14ac:dyDescent="0.25">
      <c r="A108" s="7"/>
      <c r="B108" s="156" t="s">
        <v>307</v>
      </c>
      <c r="C108" s="154"/>
      <c r="D108" s="154"/>
      <c r="E108" s="154"/>
      <c r="F108" s="138">
        <v>632700</v>
      </c>
      <c r="G108" s="113"/>
      <c r="H108" s="113"/>
      <c r="I108" s="113"/>
      <c r="J108" s="114"/>
    </row>
    <row r="109" spans="1:10" ht="36" customHeight="1" outlineLevel="1" x14ac:dyDescent="0.25">
      <c r="A109" s="7"/>
      <c r="B109" s="156" t="s">
        <v>308</v>
      </c>
      <c r="C109" s="154"/>
      <c r="D109" s="154"/>
      <c r="E109" s="154"/>
      <c r="F109" s="138">
        <v>649800</v>
      </c>
      <c r="G109" s="113"/>
      <c r="H109" s="113"/>
      <c r="I109" s="113"/>
      <c r="J109" s="114"/>
    </row>
    <row r="110" spans="1:10" ht="36" customHeight="1" outlineLevel="1" x14ac:dyDescent="0.25">
      <c r="A110" s="7"/>
      <c r="B110" s="156" t="s">
        <v>309</v>
      </c>
      <c r="C110" s="154"/>
      <c r="D110" s="154"/>
      <c r="E110" s="154"/>
      <c r="F110" s="138">
        <v>666900</v>
      </c>
      <c r="G110" s="113"/>
      <c r="H110" s="113"/>
      <c r="I110" s="113"/>
      <c r="J110" s="114"/>
    </row>
    <row r="111" spans="1:10" ht="36" customHeight="1" outlineLevel="1" thickBot="1" x14ac:dyDescent="0.3">
      <c r="A111" s="7"/>
      <c r="B111" s="156" t="s">
        <v>310</v>
      </c>
      <c r="C111" s="154"/>
      <c r="D111" s="154"/>
      <c r="E111" s="154"/>
      <c r="F111" s="184">
        <v>684000</v>
      </c>
      <c r="G111" s="185"/>
      <c r="H111" s="185"/>
      <c r="I111" s="185"/>
      <c r="J111" s="186"/>
    </row>
    <row r="112" spans="1:10" ht="36" customHeight="1" thickBot="1" x14ac:dyDescent="0.3">
      <c r="A112" s="7"/>
      <c r="B112" s="165" t="s">
        <v>142</v>
      </c>
      <c r="C112" s="166"/>
      <c r="D112" s="166"/>
      <c r="E112" s="167"/>
      <c r="F112" s="168" t="str">
        <f>"Цена от "&amp;MIN(F113:F122)&amp;" до "&amp;MAX(F113:F122)</f>
        <v>Цена от 2700 до 61740</v>
      </c>
      <c r="G112" s="169"/>
      <c r="H112" s="169"/>
      <c r="I112" s="169"/>
      <c r="J112" s="170"/>
    </row>
    <row r="113" spans="1:10" ht="36" customHeight="1" x14ac:dyDescent="0.25">
      <c r="A113" s="7"/>
      <c r="B113" s="109" t="s">
        <v>143</v>
      </c>
      <c r="C113" s="110"/>
      <c r="D113" s="110"/>
      <c r="E113" s="111"/>
      <c r="F113" s="112">
        <v>11340</v>
      </c>
      <c r="G113" s="113"/>
      <c r="H113" s="113"/>
      <c r="I113" s="113"/>
      <c r="J113" s="114"/>
    </row>
    <row r="114" spans="1:10" ht="36" customHeight="1" x14ac:dyDescent="0.25">
      <c r="A114" s="7"/>
      <c r="B114" s="109" t="s">
        <v>210</v>
      </c>
      <c r="C114" s="110"/>
      <c r="D114" s="110"/>
      <c r="E114" s="111"/>
      <c r="F114" s="112">
        <v>7740</v>
      </c>
      <c r="G114" s="113"/>
      <c r="H114" s="113"/>
      <c r="I114" s="113"/>
      <c r="J114" s="114"/>
    </row>
    <row r="115" spans="1:10" ht="36" customHeight="1" x14ac:dyDescent="0.25">
      <c r="A115" s="7"/>
      <c r="B115" s="131" t="s">
        <v>145</v>
      </c>
      <c r="C115" s="132"/>
      <c r="D115" s="132"/>
      <c r="E115" s="133"/>
      <c r="F115" s="134">
        <v>61740</v>
      </c>
      <c r="G115" s="135"/>
      <c r="H115" s="135"/>
      <c r="I115" s="135"/>
      <c r="J115" s="136"/>
    </row>
    <row r="116" spans="1:10" ht="36" customHeight="1" x14ac:dyDescent="0.25">
      <c r="A116" s="7"/>
      <c r="B116" s="109" t="s">
        <v>146</v>
      </c>
      <c r="C116" s="110"/>
      <c r="D116" s="110"/>
      <c r="E116" s="111"/>
      <c r="F116" s="112">
        <v>16740</v>
      </c>
      <c r="G116" s="113"/>
      <c r="H116" s="113"/>
      <c r="I116" s="113"/>
      <c r="J116" s="114"/>
    </row>
    <row r="117" spans="1:10" ht="36" customHeight="1" x14ac:dyDescent="0.25">
      <c r="A117" s="7"/>
      <c r="B117" s="109" t="s">
        <v>147</v>
      </c>
      <c r="C117" s="110"/>
      <c r="D117" s="110"/>
      <c r="E117" s="111"/>
      <c r="F117" s="112">
        <v>38340</v>
      </c>
      <c r="G117" s="113"/>
      <c r="H117" s="113"/>
      <c r="I117" s="113"/>
      <c r="J117" s="114"/>
    </row>
    <row r="118" spans="1:10" ht="36" customHeight="1" x14ac:dyDescent="0.25">
      <c r="A118" s="7"/>
      <c r="B118" s="109" t="s">
        <v>148</v>
      </c>
      <c r="C118" s="110"/>
      <c r="D118" s="110"/>
      <c r="E118" s="111"/>
      <c r="F118" s="112">
        <v>2700</v>
      </c>
      <c r="G118" s="113"/>
      <c r="H118" s="113"/>
      <c r="I118" s="113"/>
      <c r="J118" s="114"/>
    </row>
    <row r="119" spans="1:10" ht="36" customHeight="1" x14ac:dyDescent="0.25">
      <c r="A119" s="7"/>
      <c r="B119" s="109" t="s">
        <v>149</v>
      </c>
      <c r="C119" s="110"/>
      <c r="D119" s="110"/>
      <c r="E119" s="111"/>
      <c r="F119" s="112">
        <v>2700</v>
      </c>
      <c r="G119" s="113"/>
      <c r="H119" s="113"/>
      <c r="I119" s="113"/>
      <c r="J119" s="114"/>
    </row>
    <row r="120" spans="1:10" ht="36" customHeight="1" x14ac:dyDescent="0.25">
      <c r="A120" s="7"/>
      <c r="B120" s="109" t="s">
        <v>150</v>
      </c>
      <c r="C120" s="110"/>
      <c r="D120" s="110"/>
      <c r="E120" s="111"/>
      <c r="F120" s="112">
        <v>5400</v>
      </c>
      <c r="G120" s="113"/>
      <c r="H120" s="113"/>
      <c r="I120" s="113"/>
      <c r="J120" s="114"/>
    </row>
    <row r="121" spans="1:10" ht="36" customHeight="1" x14ac:dyDescent="0.25">
      <c r="A121" s="7"/>
      <c r="B121" s="109" t="s">
        <v>151</v>
      </c>
      <c r="C121" s="110"/>
      <c r="D121" s="110"/>
      <c r="E121" s="111"/>
      <c r="F121" s="112">
        <v>8100</v>
      </c>
      <c r="G121" s="113"/>
      <c r="H121" s="113"/>
      <c r="I121" s="113"/>
      <c r="J121" s="114"/>
    </row>
    <row r="122" spans="1:10" ht="36" customHeight="1" thickBot="1" x14ac:dyDescent="0.3">
      <c r="A122" s="7"/>
      <c r="B122" s="109" t="s">
        <v>152</v>
      </c>
      <c r="C122" s="110"/>
      <c r="D122" s="110"/>
      <c r="E122" s="111"/>
      <c r="F122" s="112">
        <v>50400</v>
      </c>
      <c r="G122" s="113"/>
      <c r="H122" s="113"/>
      <c r="I122" s="113"/>
      <c r="J122" s="114"/>
    </row>
    <row r="123" spans="1:10" ht="24" customHeight="1" thickBot="1" x14ac:dyDescent="0.3">
      <c r="A123" s="7"/>
      <c r="B123" s="115"/>
      <c r="C123" s="116"/>
      <c r="D123" s="116"/>
      <c r="E123" s="117"/>
      <c r="F123" s="118" t="s">
        <v>153</v>
      </c>
      <c r="G123" s="119"/>
      <c r="H123" s="119"/>
      <c r="I123" s="119"/>
      <c r="J123" s="120"/>
    </row>
    <row r="124" spans="1:10" ht="36" customHeight="1" thickBot="1" x14ac:dyDescent="0.3">
      <c r="A124" s="7"/>
      <c r="B124" s="109" t="s">
        <v>154</v>
      </c>
      <c r="C124" s="110"/>
      <c r="D124" s="110"/>
      <c r="E124" s="111"/>
      <c r="F124" s="112">
        <v>180</v>
      </c>
      <c r="G124" s="113"/>
      <c r="H124" s="113"/>
      <c r="I124" s="113"/>
      <c r="J124" s="114"/>
    </row>
    <row r="125" spans="1:10" ht="54" customHeight="1" thickBot="1" x14ac:dyDescent="0.3">
      <c r="A125" s="7"/>
      <c r="B125" s="214" t="s">
        <v>211</v>
      </c>
      <c r="C125" s="215"/>
      <c r="D125" s="215"/>
      <c r="E125" s="216"/>
      <c r="F125" s="139" t="str">
        <f>"Цена от "&amp;MIN(F127,F131:F144)&amp;" до "&amp;MAX(F127,F131:F144)</f>
        <v>Цена от 3600 до 787140</v>
      </c>
      <c r="G125" s="140"/>
      <c r="H125" s="140"/>
      <c r="I125" s="140"/>
      <c r="J125" s="141"/>
    </row>
    <row r="126" spans="1:10" ht="24" customHeight="1" thickBot="1" x14ac:dyDescent="0.3">
      <c r="A126" s="7"/>
      <c r="B126" s="115"/>
      <c r="C126" s="116"/>
      <c r="D126" s="116"/>
      <c r="E126" s="117"/>
      <c r="F126" s="118"/>
      <c r="G126" s="119"/>
      <c r="H126" s="119"/>
      <c r="I126" s="119"/>
      <c r="J126" s="120"/>
    </row>
    <row r="127" spans="1:10" ht="36" customHeight="1" x14ac:dyDescent="0.25">
      <c r="A127" s="7"/>
      <c r="B127" s="109" t="s">
        <v>311</v>
      </c>
      <c r="C127" s="110"/>
      <c r="D127" s="110"/>
      <c r="E127" s="111"/>
      <c r="F127" s="112">
        <v>90288</v>
      </c>
      <c r="G127" s="113"/>
      <c r="H127" s="113"/>
      <c r="I127" s="113"/>
      <c r="J127" s="114"/>
    </row>
    <row r="128" spans="1:10" ht="36" customHeight="1" x14ac:dyDescent="0.25">
      <c r="A128" s="7"/>
      <c r="B128" s="148" t="s">
        <v>157</v>
      </c>
      <c r="C128" s="149"/>
      <c r="D128" s="149"/>
      <c r="E128" s="150"/>
      <c r="F128" s="112">
        <v>9028.7999999999993</v>
      </c>
      <c r="G128" s="113"/>
      <c r="H128" s="113"/>
      <c r="I128" s="113"/>
      <c r="J128" s="114"/>
    </row>
    <row r="129" spans="1:10" ht="36" customHeight="1" thickBot="1" x14ac:dyDescent="0.3">
      <c r="A129" s="7"/>
      <c r="B129" s="148" t="s">
        <v>158</v>
      </c>
      <c r="C129" s="149"/>
      <c r="D129" s="149"/>
      <c r="E129" s="150"/>
      <c r="F129" s="112">
        <v>22572</v>
      </c>
      <c r="G129" s="113"/>
      <c r="H129" s="113"/>
      <c r="I129" s="113"/>
      <c r="J129" s="114"/>
    </row>
    <row r="130" spans="1:10" ht="24" customHeight="1" thickBot="1" x14ac:dyDescent="0.3">
      <c r="A130" s="7"/>
      <c r="B130" s="115"/>
      <c r="C130" s="116"/>
      <c r="D130" s="116"/>
      <c r="E130" s="117"/>
      <c r="F130" s="118"/>
      <c r="G130" s="119"/>
      <c r="H130" s="119"/>
      <c r="I130" s="119"/>
      <c r="J130" s="120"/>
    </row>
    <row r="131" spans="1:10" ht="36" customHeight="1" x14ac:dyDescent="0.25">
      <c r="A131" s="7" t="s">
        <v>111</v>
      </c>
      <c r="B131" s="109" t="s">
        <v>159</v>
      </c>
      <c r="C131" s="110"/>
      <c r="D131" s="110"/>
      <c r="E131" s="111"/>
      <c r="F131" s="112">
        <v>177894</v>
      </c>
      <c r="G131" s="113"/>
      <c r="H131" s="113"/>
      <c r="I131" s="113"/>
      <c r="J131" s="114"/>
    </row>
    <row r="132" spans="1:10" ht="36" customHeight="1" x14ac:dyDescent="0.25">
      <c r="A132" s="7" t="s">
        <v>111</v>
      </c>
      <c r="B132" s="156" t="s">
        <v>160</v>
      </c>
      <c r="C132" s="157"/>
      <c r="D132" s="157"/>
      <c r="E132" s="158"/>
      <c r="F132" s="112">
        <v>77400</v>
      </c>
      <c r="G132" s="113"/>
      <c r="H132" s="113"/>
      <c r="I132" s="113"/>
      <c r="J132" s="114"/>
    </row>
    <row r="133" spans="1:10" ht="36" customHeight="1" x14ac:dyDescent="0.25">
      <c r="A133" s="7"/>
      <c r="B133" s="109" t="s">
        <v>312</v>
      </c>
      <c r="C133" s="110"/>
      <c r="D133" s="110"/>
      <c r="E133" s="111"/>
      <c r="F133" s="112">
        <v>787140</v>
      </c>
      <c r="G133" s="113"/>
      <c r="H133" s="113"/>
      <c r="I133" s="113"/>
      <c r="J133" s="114"/>
    </row>
    <row r="134" spans="1:10" ht="36" customHeight="1" x14ac:dyDescent="0.25">
      <c r="A134" s="7" t="s">
        <v>111</v>
      </c>
      <c r="B134" s="109" t="s">
        <v>161</v>
      </c>
      <c r="C134" s="110"/>
      <c r="D134" s="110"/>
      <c r="E134" s="111"/>
      <c r="F134" s="112">
        <v>256140</v>
      </c>
      <c r="G134" s="113"/>
      <c r="H134" s="113"/>
      <c r="I134" s="113"/>
      <c r="J134" s="114"/>
    </row>
    <row r="135" spans="1:10" ht="36" customHeight="1" x14ac:dyDescent="0.25">
      <c r="A135" s="7" t="s">
        <v>111</v>
      </c>
      <c r="B135" s="109" t="s">
        <v>162</v>
      </c>
      <c r="C135" s="110"/>
      <c r="D135" s="110"/>
      <c r="E135" s="111"/>
      <c r="F135" s="112">
        <v>70740</v>
      </c>
      <c r="G135" s="113"/>
      <c r="H135" s="113"/>
      <c r="I135" s="113"/>
      <c r="J135" s="114"/>
    </row>
    <row r="136" spans="1:10" ht="36" customHeight="1" x14ac:dyDescent="0.25">
      <c r="A136" s="7" t="s">
        <v>111</v>
      </c>
      <c r="B136" s="109" t="s">
        <v>163</v>
      </c>
      <c r="C136" s="110"/>
      <c r="D136" s="110"/>
      <c r="E136" s="111"/>
      <c r="F136" s="112">
        <v>84888</v>
      </c>
      <c r="G136" s="113"/>
      <c r="H136" s="113"/>
      <c r="I136" s="113"/>
      <c r="J136" s="114"/>
    </row>
    <row r="137" spans="1:10" ht="36" customHeight="1" x14ac:dyDescent="0.25">
      <c r="A137" s="7" t="s">
        <v>111</v>
      </c>
      <c r="B137" s="109" t="s">
        <v>164</v>
      </c>
      <c r="C137" s="110"/>
      <c r="D137" s="110"/>
      <c r="E137" s="111"/>
      <c r="F137" s="112">
        <v>45540</v>
      </c>
      <c r="G137" s="113"/>
      <c r="H137" s="113"/>
      <c r="I137" s="113"/>
      <c r="J137" s="114"/>
    </row>
    <row r="138" spans="1:10" ht="36" customHeight="1" x14ac:dyDescent="0.25">
      <c r="A138" s="7" t="s">
        <v>111</v>
      </c>
      <c r="B138" s="109" t="s">
        <v>165</v>
      </c>
      <c r="C138" s="110"/>
      <c r="D138" s="110"/>
      <c r="E138" s="111"/>
      <c r="F138" s="112">
        <v>137700</v>
      </c>
      <c r="G138" s="113"/>
      <c r="H138" s="113"/>
      <c r="I138" s="113"/>
      <c r="J138" s="114"/>
    </row>
    <row r="139" spans="1:10" ht="36" customHeight="1" x14ac:dyDescent="0.25">
      <c r="A139" s="7" t="s">
        <v>111</v>
      </c>
      <c r="B139" s="109" t="s">
        <v>166</v>
      </c>
      <c r="C139" s="110"/>
      <c r="D139" s="110"/>
      <c r="E139" s="111"/>
      <c r="F139" s="112">
        <v>308340</v>
      </c>
      <c r="G139" s="113"/>
      <c r="H139" s="113"/>
      <c r="I139" s="113"/>
      <c r="J139" s="114"/>
    </row>
    <row r="140" spans="1:10" ht="36" customHeight="1" x14ac:dyDescent="0.25">
      <c r="A140" s="7"/>
      <c r="B140" s="109" t="s">
        <v>167</v>
      </c>
      <c r="C140" s="110"/>
      <c r="D140" s="110"/>
      <c r="E140" s="111"/>
      <c r="F140" s="112">
        <v>117000</v>
      </c>
      <c r="G140" s="113"/>
      <c r="H140" s="113"/>
      <c r="I140" s="113"/>
      <c r="J140" s="114"/>
    </row>
    <row r="141" spans="1:10" ht="36" customHeight="1" x14ac:dyDescent="0.25">
      <c r="A141" s="7" t="s">
        <v>111</v>
      </c>
      <c r="B141" s="131" t="s">
        <v>168</v>
      </c>
      <c r="C141" s="132"/>
      <c r="D141" s="132"/>
      <c r="E141" s="133"/>
      <c r="F141" s="112">
        <v>3600</v>
      </c>
      <c r="G141" s="113"/>
      <c r="H141" s="113"/>
      <c r="I141" s="113"/>
      <c r="J141" s="114"/>
    </row>
    <row r="142" spans="1:10" ht="36" customHeight="1" x14ac:dyDescent="0.25">
      <c r="A142" s="7"/>
      <c r="B142" s="109" t="s">
        <v>169</v>
      </c>
      <c r="C142" s="110"/>
      <c r="D142" s="110"/>
      <c r="E142" s="111"/>
      <c r="F142" s="112">
        <v>61740</v>
      </c>
      <c r="G142" s="113"/>
      <c r="H142" s="113"/>
      <c r="I142" s="113"/>
      <c r="J142" s="114"/>
    </row>
    <row r="143" spans="1:10" ht="36" customHeight="1" x14ac:dyDescent="0.25">
      <c r="A143" s="7"/>
      <c r="B143" s="109" t="s">
        <v>170</v>
      </c>
      <c r="C143" s="110"/>
      <c r="D143" s="110"/>
      <c r="E143" s="111"/>
      <c r="F143" s="112">
        <v>52740</v>
      </c>
      <c r="G143" s="113"/>
      <c r="H143" s="113"/>
      <c r="I143" s="113"/>
      <c r="J143" s="114"/>
    </row>
    <row r="144" spans="1:10" ht="36" customHeight="1" x14ac:dyDescent="0.25">
      <c r="A144" s="7" t="s">
        <v>111</v>
      </c>
      <c r="B144" s="109" t="s">
        <v>172</v>
      </c>
      <c r="C144" s="110"/>
      <c r="D144" s="110"/>
      <c r="E144" s="111"/>
      <c r="F144" s="112">
        <v>70740</v>
      </c>
      <c r="G144" s="113"/>
      <c r="H144" s="113"/>
      <c r="I144" s="113"/>
      <c r="J144" s="114"/>
    </row>
    <row r="145" spans="1:10" ht="36" customHeight="1" x14ac:dyDescent="0.25">
      <c r="A145" s="7"/>
      <c r="B145" s="109" t="s">
        <v>173</v>
      </c>
      <c r="C145" s="110"/>
      <c r="D145" s="110"/>
      <c r="E145" s="111"/>
      <c r="F145" s="112">
        <v>11340</v>
      </c>
      <c r="G145" s="113"/>
      <c r="H145" s="113"/>
      <c r="I145" s="113"/>
      <c r="J145" s="114"/>
    </row>
    <row r="146" spans="1:10" ht="36" customHeight="1" x14ac:dyDescent="0.25">
      <c r="A146" s="7"/>
      <c r="B146" s="109" t="s">
        <v>174</v>
      </c>
      <c r="C146" s="110"/>
      <c r="D146" s="110"/>
      <c r="E146" s="111"/>
      <c r="F146" s="112">
        <v>75060</v>
      </c>
      <c r="G146" s="113"/>
      <c r="H146" s="113"/>
      <c r="I146" s="113"/>
      <c r="J146" s="114"/>
    </row>
    <row r="147" spans="1:10" ht="36" customHeight="1" x14ac:dyDescent="0.25">
      <c r="A147" s="7"/>
      <c r="B147" s="109" t="s">
        <v>175</v>
      </c>
      <c r="C147" s="110"/>
      <c r="D147" s="110"/>
      <c r="E147" s="154"/>
      <c r="F147" s="112">
        <v>60030</v>
      </c>
      <c r="G147" s="113"/>
      <c r="H147" s="113"/>
      <c r="I147" s="113"/>
      <c r="J147" s="114"/>
    </row>
    <row r="148" spans="1:10" ht="36" customHeight="1" x14ac:dyDescent="0.25">
      <c r="A148" s="7" t="s">
        <v>113</v>
      </c>
      <c r="B148" s="109" t="s">
        <v>176</v>
      </c>
      <c r="C148" s="110"/>
      <c r="D148" s="110"/>
      <c r="E148" s="111"/>
      <c r="F148" s="112">
        <v>249120</v>
      </c>
      <c r="G148" s="113"/>
      <c r="H148" s="113"/>
      <c r="I148" s="113"/>
      <c r="J148" s="114"/>
    </row>
    <row r="149" spans="1:10" ht="36" customHeight="1" x14ac:dyDescent="0.25">
      <c r="A149" s="7" t="s">
        <v>113</v>
      </c>
      <c r="B149" s="109" t="s">
        <v>177</v>
      </c>
      <c r="C149" s="110"/>
      <c r="D149" s="110"/>
      <c r="E149" s="111"/>
      <c r="F149" s="112">
        <v>108720</v>
      </c>
      <c r="G149" s="113"/>
      <c r="H149" s="113"/>
      <c r="I149" s="113"/>
      <c r="J149" s="114"/>
    </row>
    <row r="150" spans="1:10" ht="36" customHeight="1" x14ac:dyDescent="0.25">
      <c r="A150" s="7" t="s">
        <v>113</v>
      </c>
      <c r="B150" s="109" t="s">
        <v>178</v>
      </c>
      <c r="C150" s="110"/>
      <c r="D150" s="110"/>
      <c r="E150" s="111"/>
      <c r="F150" s="112">
        <v>359280</v>
      </c>
      <c r="G150" s="113"/>
      <c r="H150" s="113"/>
      <c r="I150" s="113"/>
      <c r="J150" s="114"/>
    </row>
    <row r="151" spans="1:10" ht="36" customHeight="1" x14ac:dyDescent="0.25">
      <c r="A151" s="7" t="s">
        <v>113</v>
      </c>
      <c r="B151" s="109" t="s">
        <v>179</v>
      </c>
      <c r="C151" s="110"/>
      <c r="D151" s="110"/>
      <c r="E151" s="111"/>
      <c r="F151" s="112">
        <v>99360</v>
      </c>
      <c r="G151" s="113"/>
      <c r="H151" s="113"/>
      <c r="I151" s="113"/>
      <c r="J151" s="114"/>
    </row>
    <row r="152" spans="1:10" ht="36" customHeight="1" x14ac:dyDescent="0.25">
      <c r="A152" s="7" t="s">
        <v>113</v>
      </c>
      <c r="B152" s="148" t="s">
        <v>180</v>
      </c>
      <c r="C152" s="149"/>
      <c r="D152" s="149"/>
      <c r="E152" s="150"/>
      <c r="F152" s="112">
        <v>119232</v>
      </c>
      <c r="G152" s="113"/>
      <c r="H152" s="113"/>
      <c r="I152" s="113"/>
      <c r="J152" s="114"/>
    </row>
    <row r="153" spans="1:10" ht="36" customHeight="1" x14ac:dyDescent="0.25">
      <c r="A153" s="7" t="s">
        <v>113</v>
      </c>
      <c r="B153" s="109" t="s">
        <v>181</v>
      </c>
      <c r="C153" s="110"/>
      <c r="D153" s="110"/>
      <c r="E153" s="111"/>
      <c r="F153" s="112">
        <v>64080</v>
      </c>
      <c r="G153" s="113"/>
      <c r="H153" s="113"/>
      <c r="I153" s="113"/>
      <c r="J153" s="114"/>
    </row>
    <row r="154" spans="1:10" ht="36" customHeight="1" x14ac:dyDescent="0.25">
      <c r="A154" s="7" t="s">
        <v>113</v>
      </c>
      <c r="B154" s="109" t="s">
        <v>182</v>
      </c>
      <c r="C154" s="110"/>
      <c r="D154" s="110"/>
      <c r="E154" s="111"/>
      <c r="F154" s="112">
        <v>192960</v>
      </c>
      <c r="G154" s="113"/>
      <c r="H154" s="113"/>
      <c r="I154" s="113"/>
      <c r="J154" s="114"/>
    </row>
    <row r="155" spans="1:10" ht="36" customHeight="1" x14ac:dyDescent="0.25">
      <c r="A155" s="7" t="s">
        <v>113</v>
      </c>
      <c r="B155" s="109" t="s">
        <v>183</v>
      </c>
      <c r="C155" s="110"/>
      <c r="D155" s="110"/>
      <c r="E155" s="111"/>
      <c r="F155" s="112">
        <v>432000</v>
      </c>
      <c r="G155" s="113"/>
      <c r="H155" s="113"/>
      <c r="I155" s="113"/>
      <c r="J155" s="114"/>
    </row>
    <row r="156" spans="1:10" ht="36" customHeight="1" x14ac:dyDescent="0.25">
      <c r="A156" s="7" t="s">
        <v>113</v>
      </c>
      <c r="B156" s="131" t="s">
        <v>184</v>
      </c>
      <c r="C156" s="132"/>
      <c r="D156" s="132"/>
      <c r="E156" s="133"/>
      <c r="F156" s="112">
        <v>5040</v>
      </c>
      <c r="G156" s="113"/>
      <c r="H156" s="113"/>
      <c r="I156" s="113"/>
      <c r="J156" s="114"/>
    </row>
    <row r="157" spans="1:10" ht="36" customHeight="1" thickBot="1" x14ac:dyDescent="0.3">
      <c r="A157" s="7" t="s">
        <v>113</v>
      </c>
      <c r="B157" s="109" t="s">
        <v>186</v>
      </c>
      <c r="C157" s="110"/>
      <c r="D157" s="110"/>
      <c r="E157" s="111"/>
      <c r="F157" s="112">
        <v>99360</v>
      </c>
      <c r="G157" s="113"/>
      <c r="H157" s="113"/>
      <c r="I157" s="113"/>
      <c r="J157" s="114"/>
    </row>
    <row r="158" spans="1:10" ht="22.5" customHeight="1" x14ac:dyDescent="0.25">
      <c r="A158" s="7" t="s">
        <v>111</v>
      </c>
      <c r="B158" s="142" t="s">
        <v>188</v>
      </c>
      <c r="C158" s="143"/>
      <c r="D158" s="143"/>
      <c r="E158" s="143"/>
      <c r="F158" s="143"/>
      <c r="G158" s="143"/>
      <c r="H158" s="143"/>
      <c r="I158" s="143"/>
      <c r="J158" s="144"/>
    </row>
    <row r="159" spans="1:10" ht="36" customHeight="1" thickBot="1" x14ac:dyDescent="0.3">
      <c r="A159" s="7"/>
      <c r="B159" s="156" t="s">
        <v>171</v>
      </c>
      <c r="C159" s="157"/>
      <c r="D159" s="157"/>
      <c r="E159" s="158"/>
      <c r="F159" s="112">
        <v>40</v>
      </c>
      <c r="G159" s="113"/>
      <c r="H159" s="113"/>
      <c r="I159" s="113"/>
      <c r="J159" s="114"/>
    </row>
    <row r="160" spans="1:10" ht="36" customHeight="1" thickBot="1" x14ac:dyDescent="0.3">
      <c r="A160" s="7"/>
      <c r="B160" s="18" t="s">
        <v>187</v>
      </c>
      <c r="C160" s="19"/>
      <c r="D160" s="19"/>
      <c r="E160" s="20"/>
      <c r="F160" s="139"/>
      <c r="G160" s="140"/>
      <c r="H160" s="140"/>
      <c r="I160" s="140"/>
      <c r="J160" s="141"/>
    </row>
    <row r="161" spans="1:10" ht="22.5" customHeight="1" thickBot="1" x14ac:dyDescent="0.3">
      <c r="A161" s="7" t="s">
        <v>111</v>
      </c>
      <c r="B161" s="142" t="s">
        <v>188</v>
      </c>
      <c r="C161" s="143"/>
      <c r="D161" s="143"/>
      <c r="E161" s="143"/>
      <c r="F161" s="143"/>
      <c r="G161" s="143"/>
      <c r="H161" s="143"/>
      <c r="I161" s="143"/>
      <c r="J161" s="144"/>
    </row>
    <row r="162" spans="1:10" ht="36" customHeight="1" x14ac:dyDescent="0.25">
      <c r="A162" s="7"/>
      <c r="B162" s="145" t="s">
        <v>189</v>
      </c>
      <c r="C162" s="146"/>
      <c r="D162" s="146"/>
      <c r="E162" s="147"/>
      <c r="F162" s="112">
        <v>60</v>
      </c>
      <c r="G162" s="113"/>
      <c r="H162" s="113"/>
      <c r="I162" s="113"/>
      <c r="J162" s="114"/>
    </row>
    <row r="163" spans="1:10" ht="36" customHeight="1" x14ac:dyDescent="0.25">
      <c r="A163" s="7"/>
      <c r="B163" s="109" t="s">
        <v>190</v>
      </c>
      <c r="C163" s="110"/>
      <c r="D163" s="110"/>
      <c r="E163" s="111"/>
      <c r="F163" s="112">
        <v>99</v>
      </c>
      <c r="G163" s="113"/>
      <c r="H163" s="113"/>
      <c r="I163" s="113"/>
      <c r="J163" s="114"/>
    </row>
    <row r="164" spans="1:10" ht="36" customHeight="1" thickBot="1" x14ac:dyDescent="0.3">
      <c r="A164" s="7"/>
      <c r="B164" s="109" t="s">
        <v>191</v>
      </c>
      <c r="C164" s="110"/>
      <c r="D164" s="110"/>
      <c r="E164" s="111"/>
      <c r="F164" s="112">
        <v>150</v>
      </c>
      <c r="G164" s="113"/>
      <c r="H164" s="113"/>
      <c r="I164" s="113"/>
      <c r="J164" s="114"/>
    </row>
    <row r="165" spans="1:10" ht="36" customHeight="1" thickBot="1" x14ac:dyDescent="0.3">
      <c r="A165" s="7"/>
      <c r="B165" s="122" t="s">
        <v>192</v>
      </c>
      <c r="C165" s="123"/>
      <c r="D165" s="123"/>
      <c r="E165" s="124"/>
      <c r="F165" s="272"/>
      <c r="G165" s="273"/>
      <c r="H165" s="273"/>
      <c r="I165" s="273"/>
      <c r="J165" s="274"/>
    </row>
    <row r="166" spans="1:10" ht="36" customHeight="1" x14ac:dyDescent="0.25">
      <c r="A166" s="7" t="s">
        <v>111</v>
      </c>
      <c r="B166" s="109" t="s">
        <v>252</v>
      </c>
      <c r="C166" s="110"/>
      <c r="D166" s="110"/>
      <c r="E166" s="111"/>
      <c r="F166" s="112">
        <v>71694</v>
      </c>
      <c r="G166" s="113"/>
      <c r="H166" s="113"/>
      <c r="I166" s="113"/>
      <c r="J166" s="114"/>
    </row>
    <row r="167" spans="1:10" ht="36" customHeight="1" x14ac:dyDescent="0.25">
      <c r="A167" s="7" t="s">
        <v>111</v>
      </c>
      <c r="B167" s="109" t="s">
        <v>313</v>
      </c>
      <c r="C167" s="110"/>
      <c r="D167" s="110"/>
      <c r="E167" s="111"/>
      <c r="F167" s="112">
        <v>71694</v>
      </c>
      <c r="G167" s="113"/>
      <c r="H167" s="113"/>
      <c r="I167" s="113"/>
      <c r="J167" s="114"/>
    </row>
    <row r="168" spans="1:10" ht="36" customHeight="1" x14ac:dyDescent="0.25">
      <c r="A168" s="7" t="s">
        <v>113</v>
      </c>
      <c r="B168" s="109" t="s">
        <v>314</v>
      </c>
      <c r="C168" s="110"/>
      <c r="D168" s="110"/>
      <c r="E168" s="111"/>
      <c r="F168" s="112">
        <v>100800</v>
      </c>
      <c r="G168" s="113"/>
      <c r="H168" s="113"/>
      <c r="I168" s="113"/>
      <c r="J168" s="114"/>
    </row>
    <row r="169" spans="1:10" ht="36" customHeight="1" x14ac:dyDescent="0.25">
      <c r="A169" s="7" t="s">
        <v>113</v>
      </c>
      <c r="B169" s="109" t="s">
        <v>315</v>
      </c>
      <c r="C169" s="110"/>
      <c r="D169" s="110"/>
      <c r="E169" s="111"/>
      <c r="F169" s="112">
        <v>100800</v>
      </c>
      <c r="G169" s="113"/>
      <c r="H169" s="113"/>
      <c r="I169" s="113"/>
      <c r="J169" s="114"/>
    </row>
    <row r="170" spans="1:10" ht="36" customHeight="1" thickBot="1" x14ac:dyDescent="0.3">
      <c r="A170" s="7"/>
      <c r="B170" s="109" t="s">
        <v>199</v>
      </c>
      <c r="C170" s="110"/>
      <c r="D170" s="110"/>
      <c r="E170" s="111"/>
      <c r="F170" s="112">
        <v>71694</v>
      </c>
      <c r="G170" s="113"/>
      <c r="H170" s="113"/>
      <c r="I170" s="113"/>
      <c r="J170" s="114"/>
    </row>
    <row r="171" spans="1:10" ht="54" customHeight="1" thickBot="1" x14ac:dyDescent="0.3">
      <c r="A171" s="7"/>
      <c r="B171" s="214" t="s">
        <v>200</v>
      </c>
      <c r="C171" s="215"/>
      <c r="D171" s="215"/>
      <c r="E171" s="216"/>
      <c r="F171" s="139"/>
      <c r="G171" s="140"/>
      <c r="H171" s="140"/>
      <c r="I171" s="140"/>
      <c r="J171" s="141"/>
    </row>
    <row r="172" spans="1:10" ht="28.5" customHeight="1" thickBot="1" x14ac:dyDescent="0.3">
      <c r="A172" s="7"/>
      <c r="B172" s="376" t="s">
        <v>188</v>
      </c>
      <c r="C172" s="377"/>
      <c r="D172" s="377"/>
      <c r="E172" s="377"/>
      <c r="F172" s="377"/>
      <c r="G172" s="377"/>
      <c r="H172" s="377"/>
      <c r="I172" s="377"/>
      <c r="J172" s="378"/>
    </row>
    <row r="173" spans="1:10" ht="28.5" customHeight="1" x14ac:dyDescent="0.25">
      <c r="A173" s="7"/>
      <c r="B173" s="131" t="s">
        <v>201</v>
      </c>
      <c r="C173" s="132"/>
      <c r="D173" s="132"/>
      <c r="E173" s="133"/>
      <c r="F173" s="134">
        <v>90</v>
      </c>
      <c r="G173" s="135"/>
      <c r="H173" s="135"/>
      <c r="I173" s="135"/>
      <c r="J173" s="136"/>
    </row>
    <row r="174" spans="1:10" ht="28.5" customHeight="1" x14ac:dyDescent="0.25">
      <c r="A174" s="7"/>
      <c r="B174" s="109" t="s">
        <v>202</v>
      </c>
      <c r="C174" s="110"/>
      <c r="D174" s="110"/>
      <c r="E174" s="111"/>
      <c r="F174" s="112">
        <v>60</v>
      </c>
      <c r="G174" s="113"/>
      <c r="H174" s="113"/>
      <c r="I174" s="113"/>
      <c r="J174" s="114"/>
    </row>
    <row r="175" spans="1:10" ht="28.5" customHeight="1" x14ac:dyDescent="0.25">
      <c r="A175" s="7"/>
      <c r="B175" s="109" t="s">
        <v>203</v>
      </c>
      <c r="C175" s="110"/>
      <c r="D175" s="110"/>
      <c r="E175" s="111"/>
      <c r="F175" s="112">
        <v>60</v>
      </c>
      <c r="G175" s="113"/>
      <c r="H175" s="113"/>
      <c r="I175" s="113"/>
      <c r="J175" s="114"/>
    </row>
    <row r="176" spans="1:10" ht="28.5" customHeight="1" x14ac:dyDescent="0.25">
      <c r="A176" s="7"/>
      <c r="B176" s="109" t="s">
        <v>204</v>
      </c>
      <c r="C176" s="110"/>
      <c r="D176" s="110"/>
      <c r="E176" s="111"/>
      <c r="F176" s="112">
        <v>90</v>
      </c>
      <c r="G176" s="113"/>
      <c r="H176" s="113"/>
      <c r="I176" s="113"/>
      <c r="J176" s="114"/>
    </row>
    <row r="177" spans="1:10" ht="28.5" customHeight="1" thickBot="1" x14ac:dyDescent="0.3">
      <c r="A177" s="7"/>
      <c r="B177" s="109" t="s">
        <v>205</v>
      </c>
      <c r="C177" s="110"/>
      <c r="D177" s="110"/>
      <c r="E177" s="111"/>
      <c r="F177" s="112">
        <v>90</v>
      </c>
      <c r="G177" s="113"/>
      <c r="H177" s="113"/>
      <c r="I177" s="113"/>
      <c r="J177" s="114"/>
    </row>
    <row r="178" spans="1:10" ht="24" customHeight="1" thickBot="1" x14ac:dyDescent="0.3">
      <c r="A178" s="7" t="s">
        <v>111</v>
      </c>
      <c r="B178" s="115"/>
      <c r="C178" s="116"/>
      <c r="D178" s="116"/>
      <c r="E178" s="117"/>
      <c r="F178" s="118"/>
      <c r="G178" s="119"/>
      <c r="H178" s="119"/>
      <c r="I178" s="119"/>
      <c r="J178" s="120"/>
    </row>
    <row r="179" spans="1:10" ht="54" customHeight="1" thickBot="1" x14ac:dyDescent="0.3">
      <c r="A179" s="7" t="s">
        <v>111</v>
      </c>
      <c r="B179" s="370" t="s">
        <v>316</v>
      </c>
      <c r="C179" s="371"/>
      <c r="D179" s="371"/>
      <c r="E179" s="372"/>
      <c r="F179" s="373"/>
      <c r="G179" s="374"/>
      <c r="H179" s="374"/>
      <c r="I179" s="374"/>
      <c r="J179" s="375"/>
    </row>
    <row r="180" spans="1:10" ht="36" customHeight="1" thickBot="1" x14ac:dyDescent="0.3">
      <c r="A180" s="7" t="s">
        <v>111</v>
      </c>
      <c r="B180" s="367" t="s">
        <v>317</v>
      </c>
      <c r="C180" s="368"/>
      <c r="D180" s="368"/>
      <c r="E180" s="369"/>
      <c r="F180" s="55"/>
      <c r="G180" s="55"/>
      <c r="H180" s="55"/>
      <c r="I180" s="55"/>
      <c r="J180" s="56"/>
    </row>
    <row r="181" spans="1:10" ht="36" customHeight="1" thickBot="1" x14ac:dyDescent="0.3">
      <c r="A181" s="7"/>
      <c r="B181" s="367" t="s">
        <v>318</v>
      </c>
      <c r="C181" s="368"/>
      <c r="D181" s="368"/>
      <c r="E181" s="369"/>
      <c r="F181" s="55"/>
      <c r="G181" s="55"/>
      <c r="H181" s="55"/>
      <c r="I181" s="55"/>
      <c r="J181" s="55"/>
    </row>
    <row r="182" spans="1:10" ht="18" customHeight="1" x14ac:dyDescent="0.25">
      <c r="A182" s="7"/>
      <c r="B182" s="25"/>
      <c r="C182" s="26"/>
      <c r="D182" s="26"/>
      <c r="E182" s="26"/>
      <c r="F182" s="27"/>
      <c r="G182" s="27"/>
      <c r="H182" s="27"/>
      <c r="I182" s="27"/>
      <c r="J182" s="27"/>
    </row>
    <row r="183" spans="1:10" ht="67.5" customHeight="1" x14ac:dyDescent="0.25">
      <c r="A183" s="7"/>
      <c r="B183" s="121" t="s">
        <v>319</v>
      </c>
      <c r="C183" s="121"/>
      <c r="D183" s="121"/>
      <c r="E183" s="121"/>
      <c r="F183" s="121"/>
      <c r="G183" s="121"/>
      <c r="H183" s="121"/>
      <c r="I183" s="121"/>
      <c r="J183" s="121"/>
    </row>
    <row r="184" spans="1:10" ht="27" customHeight="1" x14ac:dyDescent="0.25">
      <c r="A184" s="7" t="s">
        <v>113</v>
      </c>
      <c r="B184" s="121" t="s">
        <v>208</v>
      </c>
      <c r="C184" s="121"/>
      <c r="D184" s="121"/>
      <c r="E184" s="121"/>
      <c r="F184" s="121"/>
      <c r="G184" s="121"/>
      <c r="H184" s="121"/>
      <c r="I184" s="121"/>
      <c r="J184" s="121"/>
    </row>
    <row r="185" spans="1:10" ht="18" customHeight="1" x14ac:dyDescent="0.25">
      <c r="A185" s="7"/>
      <c r="B185" s="25"/>
      <c r="C185" s="26"/>
      <c r="D185" s="26"/>
      <c r="E185" s="26"/>
      <c r="F185" s="27"/>
      <c r="G185" s="27"/>
      <c r="H185" s="27"/>
      <c r="I185" s="27"/>
      <c r="J185" s="27"/>
    </row>
    <row r="186" spans="1:10" s="46" customFormat="1" ht="36" customHeight="1" thickBot="1" x14ac:dyDescent="0.3">
      <c r="B186" s="310" t="s">
        <v>242</v>
      </c>
      <c r="C186" s="310"/>
      <c r="D186" s="310"/>
      <c r="E186" s="310"/>
      <c r="F186" s="310"/>
      <c r="G186" s="310"/>
      <c r="H186" s="310"/>
      <c r="I186" s="310"/>
    </row>
    <row r="187" spans="1:10" s="30" customFormat="1" ht="36" customHeight="1" thickBot="1" x14ac:dyDescent="0.3">
      <c r="B187" s="311" t="s">
        <v>243</v>
      </c>
      <c r="C187" s="312"/>
      <c r="D187" s="312"/>
      <c r="E187" s="312"/>
      <c r="F187" s="312"/>
      <c r="G187" s="312"/>
      <c r="H187" s="312"/>
      <c r="I187" s="313"/>
    </row>
    <row r="188" spans="1:10" ht="82.5" customHeight="1" thickBot="1" x14ac:dyDescent="0.3">
      <c r="B188" s="314" t="s">
        <v>244</v>
      </c>
      <c r="C188" s="315"/>
      <c r="D188" s="316" t="s">
        <v>245</v>
      </c>
      <c r="E188" s="317"/>
      <c r="F188" s="318"/>
      <c r="G188" s="317" t="s">
        <v>246</v>
      </c>
      <c r="H188" s="317"/>
      <c r="I188" s="318"/>
      <c r="J188" s="8"/>
    </row>
    <row r="189" spans="1:10" ht="36" customHeight="1" x14ac:dyDescent="0.25">
      <c r="B189" s="300" t="s">
        <v>247</v>
      </c>
      <c r="C189" s="301"/>
      <c r="D189" s="302" t="s">
        <v>248</v>
      </c>
      <c r="E189" s="302"/>
      <c r="F189" s="302"/>
      <c r="G189" s="304">
        <v>2190</v>
      </c>
      <c r="H189" s="302"/>
      <c r="I189" s="305"/>
      <c r="J189" s="8"/>
    </row>
    <row r="190" spans="1:10" ht="36" customHeight="1" x14ac:dyDescent="0.25">
      <c r="B190" s="306" t="s">
        <v>249</v>
      </c>
      <c r="C190" s="307"/>
      <c r="D190" s="303"/>
      <c r="E190" s="303"/>
      <c r="F190" s="303"/>
      <c r="G190" s="308">
        <v>1590</v>
      </c>
      <c r="H190" s="303"/>
      <c r="I190" s="309"/>
      <c r="J190" s="8"/>
    </row>
    <row r="191" spans="1:10" ht="36" customHeight="1" x14ac:dyDescent="0.25">
      <c r="B191" s="306" t="s">
        <v>250</v>
      </c>
      <c r="C191" s="307"/>
      <c r="D191" s="303"/>
      <c r="E191" s="303"/>
      <c r="F191" s="303"/>
      <c r="G191" s="308">
        <v>1440</v>
      </c>
      <c r="H191" s="303"/>
      <c r="I191" s="309"/>
      <c r="J191" s="8"/>
    </row>
    <row r="192" spans="1:10" ht="54" customHeight="1" x14ac:dyDescent="0.25">
      <c r="B192" s="306" t="s">
        <v>251</v>
      </c>
      <c r="C192" s="307"/>
      <c r="D192" s="303"/>
      <c r="E192" s="303"/>
      <c r="F192" s="303"/>
      <c r="G192" s="308">
        <v>1290</v>
      </c>
      <c r="H192" s="303"/>
      <c r="I192" s="309"/>
      <c r="J192" s="8"/>
    </row>
    <row r="193" spans="1:10" ht="15" customHeight="1" x14ac:dyDescent="0.25">
      <c r="B193" s="57"/>
      <c r="C193" s="57"/>
      <c r="D193" s="58"/>
      <c r="E193" s="58"/>
      <c r="F193" s="58"/>
      <c r="G193" s="59"/>
      <c r="H193" s="58"/>
      <c r="I193" s="58"/>
      <c r="J193" s="8"/>
    </row>
    <row r="194" spans="1:10" ht="40.5" customHeight="1" x14ac:dyDescent="0.25">
      <c r="A194" s="7"/>
      <c r="B194" s="108" t="s">
        <v>209</v>
      </c>
      <c r="C194" s="108"/>
      <c r="D194" s="108"/>
      <c r="E194" s="108"/>
      <c r="F194" s="108"/>
      <c r="G194" s="108"/>
      <c r="H194" s="108"/>
      <c r="I194" s="108"/>
      <c r="J194" s="108"/>
    </row>
    <row r="195" spans="1:10" ht="23.25" x14ac:dyDescent="0.25">
      <c r="A195" s="365" t="s">
        <v>320</v>
      </c>
      <c r="B195" s="365"/>
      <c r="C195" s="365"/>
      <c r="D195" s="365"/>
      <c r="E195" s="365"/>
      <c r="F195" s="365"/>
      <c r="G195" s="365"/>
      <c r="H195" s="365"/>
      <c r="I195" s="8"/>
      <c r="J195" s="8"/>
    </row>
    <row r="196" spans="1:10" ht="25.5" x14ac:dyDescent="0.35">
      <c r="A196" s="366" t="s">
        <v>321</v>
      </c>
      <c r="B196" s="366"/>
      <c r="C196" s="366"/>
      <c r="D196" s="366"/>
      <c r="E196" s="60" t="s">
        <v>322</v>
      </c>
      <c r="F196" s="61"/>
      <c r="G196" s="61"/>
      <c r="H196" s="8"/>
      <c r="I196" s="8"/>
      <c r="J196" s="8"/>
    </row>
    <row r="197" spans="1:10" ht="25.5" x14ac:dyDescent="0.35">
      <c r="A197" s="363" t="s">
        <v>323</v>
      </c>
      <c r="B197" s="363"/>
      <c r="C197" s="363"/>
      <c r="D197" s="363"/>
      <c r="E197" s="62">
        <v>1</v>
      </c>
      <c r="F197" s="61"/>
      <c r="G197" s="61"/>
      <c r="H197" s="8"/>
      <c r="I197" s="8"/>
      <c r="J197" s="8"/>
    </row>
    <row r="198" spans="1:10" ht="25.5" x14ac:dyDescent="0.35">
      <c r="A198" s="363">
        <v>2</v>
      </c>
      <c r="B198" s="363"/>
      <c r="C198" s="363"/>
      <c r="D198" s="363"/>
      <c r="E198" s="63">
        <v>1.1000000000000001</v>
      </c>
      <c r="F198" s="61"/>
      <c r="G198" s="61"/>
      <c r="H198" s="8"/>
      <c r="I198" s="8"/>
      <c r="J198" s="8"/>
    </row>
    <row r="199" spans="1:10" ht="25.5" x14ac:dyDescent="0.35">
      <c r="A199" s="363">
        <v>3</v>
      </c>
      <c r="B199" s="363"/>
      <c r="C199" s="363"/>
      <c r="D199" s="363"/>
      <c r="E199" s="63">
        <v>1.2</v>
      </c>
      <c r="F199" s="61"/>
      <c r="G199" s="61"/>
      <c r="H199" s="8"/>
      <c r="I199" s="8"/>
      <c r="J199" s="8"/>
    </row>
    <row r="200" spans="1:10" ht="25.5" x14ac:dyDescent="0.35">
      <c r="A200" s="363" t="s">
        <v>324</v>
      </c>
      <c r="B200" s="363"/>
      <c r="C200" s="363"/>
      <c r="D200" s="363"/>
      <c r="E200" s="63">
        <v>1.25</v>
      </c>
      <c r="F200" s="61"/>
      <c r="G200" s="61"/>
      <c r="H200" s="8"/>
      <c r="I200" s="8"/>
      <c r="J200" s="8"/>
    </row>
    <row r="201" spans="1:10" ht="25.5" x14ac:dyDescent="0.35">
      <c r="A201" s="363" t="s">
        <v>325</v>
      </c>
      <c r="B201" s="363"/>
      <c r="C201" s="363"/>
      <c r="D201" s="363"/>
      <c r="E201" s="63">
        <v>1.3</v>
      </c>
      <c r="F201" s="61"/>
      <c r="G201" s="61"/>
      <c r="H201" s="8"/>
      <c r="I201" s="8"/>
      <c r="J201" s="8"/>
    </row>
    <row r="202" spans="1:10" ht="25.5" x14ac:dyDescent="0.35">
      <c r="A202" s="363" t="s">
        <v>326</v>
      </c>
      <c r="B202" s="363"/>
      <c r="C202" s="363"/>
      <c r="D202" s="363"/>
      <c r="E202" s="63">
        <v>1.35</v>
      </c>
      <c r="F202" s="61"/>
      <c r="G202" s="61"/>
      <c r="H202" s="8"/>
      <c r="I202" s="8"/>
      <c r="J202" s="8"/>
    </row>
    <row r="203" spans="1:10" ht="25.5" x14ac:dyDescent="0.35">
      <c r="A203" s="363" t="s">
        <v>327</v>
      </c>
      <c r="B203" s="363"/>
      <c r="C203" s="363"/>
      <c r="D203" s="363"/>
      <c r="E203" s="63">
        <v>1.4</v>
      </c>
      <c r="F203" s="61"/>
      <c r="G203" s="61"/>
      <c r="H203" s="8"/>
      <c r="I203" s="8"/>
      <c r="J203" s="8"/>
    </row>
    <row r="204" spans="1:10" ht="25.5" x14ac:dyDescent="0.35">
      <c r="A204" s="363" t="s">
        <v>328</v>
      </c>
      <c r="B204" s="363"/>
      <c r="C204" s="363"/>
      <c r="D204" s="363"/>
      <c r="E204" s="63">
        <v>1.45</v>
      </c>
      <c r="F204" s="61"/>
      <c r="G204" s="61"/>
      <c r="H204" s="8"/>
      <c r="I204" s="8"/>
      <c r="J204" s="8"/>
    </row>
    <row r="205" spans="1:10" ht="25.5" x14ac:dyDescent="0.35">
      <c r="A205" s="363" t="s">
        <v>329</v>
      </c>
      <c r="B205" s="363"/>
      <c r="C205" s="363"/>
      <c r="D205" s="363"/>
      <c r="E205" s="63">
        <v>1.5</v>
      </c>
      <c r="F205" s="61"/>
      <c r="G205" s="61"/>
      <c r="H205" s="8"/>
      <c r="I205" s="8"/>
      <c r="J205" s="8"/>
    </row>
    <row r="206" spans="1:10" ht="25.5" x14ac:dyDescent="0.35">
      <c r="A206" s="363" t="s">
        <v>330</v>
      </c>
      <c r="B206" s="363"/>
      <c r="C206" s="363"/>
      <c r="D206" s="363"/>
      <c r="E206" s="63">
        <v>2</v>
      </c>
      <c r="F206" s="61"/>
      <c r="G206" s="61"/>
      <c r="H206" s="8"/>
      <c r="I206" s="8"/>
      <c r="J206" s="8"/>
    </row>
    <row r="207" spans="1:10" ht="53.25" customHeight="1" x14ac:dyDescent="0.25">
      <c r="A207" s="364" t="s">
        <v>331</v>
      </c>
      <c r="B207" s="364"/>
      <c r="C207" s="364"/>
      <c r="D207" s="364"/>
      <c r="E207" s="364"/>
      <c r="F207" s="364"/>
      <c r="G207" s="364"/>
      <c r="H207" s="364"/>
      <c r="I207" s="8"/>
      <c r="J207" s="8"/>
    </row>
  </sheetData>
  <sheetProtection selectLockedCells="1" selectUnlockedCells="1"/>
  <mergeCells count="37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F160:J160"/>
    <mergeCell ref="B161:J161"/>
    <mergeCell ref="B162:E162"/>
    <mergeCell ref="F162:J162"/>
    <mergeCell ref="B163:E163"/>
    <mergeCell ref="F163:J163"/>
    <mergeCell ref="B156:E156"/>
    <mergeCell ref="F156:J156"/>
    <mergeCell ref="B157:E157"/>
    <mergeCell ref="F157:J157"/>
    <mergeCell ref="B158:J158"/>
    <mergeCell ref="B159:E159"/>
    <mergeCell ref="F159:J159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45360</v>
      </c>
      <c r="G9" s="17">
        <f>H9*1.1</f>
        <v>41580</v>
      </c>
      <c r="H9" s="17">
        <v>37800</v>
      </c>
      <c r="I9" s="17">
        <f>H9*0.75</f>
        <v>28350</v>
      </c>
      <c r="J9" s="17">
        <f>H9*0.5</f>
        <v>18900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6480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2880 до 57600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2880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5760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8640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11520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14400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17280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20160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23040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25920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28800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31680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34560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37440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40320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43200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46080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48960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51840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54720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57600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24120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332</v>
      </c>
      <c r="C42" s="110"/>
      <c r="D42" s="110"/>
      <c r="E42" s="111"/>
      <c r="F42" s="112">
        <v>4320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360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17280.000000000004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7200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20520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24119.999999999993</v>
      </c>
      <c r="G51" s="113"/>
      <c r="H51" s="113"/>
      <c r="I51" s="113"/>
      <c r="J51" s="114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59976</v>
      </c>
      <c r="G54" s="273"/>
      <c r="H54" s="273"/>
      <c r="I54" s="273"/>
      <c r="J54" s="274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15120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1512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3780</v>
      </c>
      <c r="G58" s="152"/>
      <c r="H58" s="152"/>
      <c r="I58" s="152"/>
      <c r="J58" s="153"/>
    </row>
    <row r="59" spans="1:10" ht="24" customHeight="1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21600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10800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7560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27360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32832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16200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18000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19800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59760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10800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7200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59976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7200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5400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18000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30060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30240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15120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10800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38880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46656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23040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25200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28080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84240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10080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300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21168</v>
      </c>
      <c r="G94" s="42">
        <f>H94*1.1</f>
        <v>19404</v>
      </c>
      <c r="H94" s="42">
        <v>17640</v>
      </c>
      <c r="I94" s="42">
        <f>H94*0.75</f>
        <v>13230</v>
      </c>
      <c r="J94" s="43">
        <f>H94*0.5</f>
        <v>8820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27000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313</v>
      </c>
      <c r="C96" s="110"/>
      <c r="D96" s="110"/>
      <c r="E96" s="111"/>
      <c r="F96" s="112">
        <v>13320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195</v>
      </c>
      <c r="C97" s="110"/>
      <c r="D97" s="110"/>
      <c r="E97" s="111"/>
      <c r="F97" s="112">
        <v>21600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196</v>
      </c>
      <c r="C98" s="110"/>
      <c r="D98" s="110"/>
      <c r="E98" s="111"/>
      <c r="F98" s="41">
        <f>H98*1.2</f>
        <v>30240</v>
      </c>
      <c r="G98" s="42">
        <f>H98*1.1</f>
        <v>27720.000000000004</v>
      </c>
      <c r="H98" s="42">
        <v>25200</v>
      </c>
      <c r="I98" s="42">
        <f>H98*0.75</f>
        <v>18900</v>
      </c>
      <c r="J98" s="43">
        <f>H98*0.5</f>
        <v>12600</v>
      </c>
    </row>
    <row r="99" spans="1:10" ht="36" customHeight="1" x14ac:dyDescent="0.25">
      <c r="A99" s="7" t="s">
        <v>113</v>
      </c>
      <c r="B99" s="109" t="s">
        <v>197</v>
      </c>
      <c r="C99" s="110"/>
      <c r="D99" s="110"/>
      <c r="E99" s="111"/>
      <c r="F99" s="112">
        <v>38160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315</v>
      </c>
      <c r="C100" s="110"/>
      <c r="D100" s="110"/>
      <c r="E100" s="111"/>
      <c r="F100" s="112">
        <v>18720</v>
      </c>
      <c r="G100" s="113"/>
      <c r="H100" s="113"/>
      <c r="I100" s="113"/>
      <c r="J100" s="114"/>
    </row>
    <row r="101" spans="1:10" ht="36" customHeight="1" x14ac:dyDescent="0.25">
      <c r="A101" s="7" t="s">
        <v>113</v>
      </c>
      <c r="B101" s="109" t="s">
        <v>198</v>
      </c>
      <c r="C101" s="110"/>
      <c r="D101" s="110"/>
      <c r="E101" s="111"/>
      <c r="F101" s="112">
        <v>30240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199</v>
      </c>
      <c r="C102" s="110"/>
      <c r="D102" s="110"/>
      <c r="E102" s="154"/>
      <c r="F102" s="24">
        <f>H102*1.2</f>
        <v>15984</v>
      </c>
      <c r="G102" s="24">
        <f>H102*1.1</f>
        <v>14652.000000000002</v>
      </c>
      <c r="H102" s="24">
        <v>13320</v>
      </c>
      <c r="I102" s="24">
        <f>H102*0.75</f>
        <v>9990</v>
      </c>
      <c r="J102" s="24">
        <f>H102*0.5</f>
        <v>6660</v>
      </c>
    </row>
    <row r="103" spans="1:10" ht="54" customHeight="1" thickBot="1" x14ac:dyDescent="0.3">
      <c r="A103" s="7"/>
      <c r="B103" s="122" t="s">
        <v>200</v>
      </c>
      <c r="C103" s="123"/>
      <c r="D103" s="123"/>
      <c r="E103" s="124"/>
      <c r="F103" s="125"/>
      <c r="G103" s="126"/>
      <c r="H103" s="126"/>
      <c r="I103" s="126"/>
      <c r="J103" s="127"/>
    </row>
    <row r="104" spans="1:10" ht="28.5" customHeight="1" thickBot="1" x14ac:dyDescent="0.3">
      <c r="A104" s="7"/>
      <c r="B104" s="128" t="s">
        <v>188</v>
      </c>
      <c r="C104" s="129"/>
      <c r="D104" s="129"/>
      <c r="E104" s="129"/>
      <c r="F104" s="129"/>
      <c r="G104" s="129"/>
      <c r="H104" s="129"/>
      <c r="I104" s="129"/>
      <c r="J104" s="130"/>
    </row>
    <row r="105" spans="1:10" ht="28.5" customHeight="1" x14ac:dyDescent="0.25">
      <c r="A105" s="7"/>
      <c r="B105" s="131" t="s">
        <v>201</v>
      </c>
      <c r="C105" s="132"/>
      <c r="D105" s="132"/>
      <c r="E105" s="133"/>
      <c r="F105" s="134">
        <v>90</v>
      </c>
      <c r="G105" s="135"/>
      <c r="H105" s="135"/>
      <c r="I105" s="135"/>
      <c r="J105" s="136"/>
    </row>
    <row r="106" spans="1:10" ht="28.5" customHeight="1" x14ac:dyDescent="0.25">
      <c r="A106" s="7"/>
      <c r="B106" s="109" t="s">
        <v>202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28.5" customHeight="1" x14ac:dyDescent="0.25">
      <c r="A107" s="7"/>
      <c r="B107" s="109" t="s">
        <v>203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204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8.5" customHeight="1" thickBot="1" x14ac:dyDescent="0.3">
      <c r="A109" s="7"/>
      <c r="B109" s="109" t="s">
        <v>205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241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07" t="s">
        <v>208</v>
      </c>
      <c r="C114" s="107"/>
      <c r="D114" s="107"/>
      <c r="E114" s="107"/>
      <c r="F114" s="107"/>
      <c r="G114" s="107"/>
      <c r="H114" s="107"/>
      <c r="I114" s="107"/>
      <c r="J114" s="107"/>
    </row>
    <row r="115" spans="1:10" ht="40.5" customHeight="1" x14ac:dyDescent="0.25">
      <c r="A115" s="7"/>
      <c r="B115" s="108" t="s">
        <v>209</v>
      </c>
      <c r="C115" s="108"/>
      <c r="D115" s="108"/>
      <c r="E115" s="108"/>
      <c r="F115" s="108"/>
      <c r="G115" s="108"/>
      <c r="H115" s="108"/>
      <c r="I115" s="108"/>
      <c r="J115" s="108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24" defaultRowHeight="21" outlineLevelRow="1" x14ac:dyDescent="0.25"/>
  <cols>
    <col min="1" max="1" width="24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4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401" t="s">
        <v>105</v>
      </c>
      <c r="C6" s="402"/>
      <c r="D6" s="402"/>
      <c r="E6" s="403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115"/>
      <c r="C7" s="173"/>
      <c r="D7" s="173"/>
      <c r="E7" s="174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71366.399999999994</v>
      </c>
      <c r="G9" s="17">
        <f>H9*1.1</f>
        <v>65419.200000000004</v>
      </c>
      <c r="H9" s="17">
        <v>59472</v>
      </c>
      <c r="I9" s="17">
        <f>H9*0.75</f>
        <v>44604</v>
      </c>
      <c r="J9" s="17">
        <f>H9*0.5</f>
        <v>29736</v>
      </c>
    </row>
    <row r="10" spans="1:10" ht="36" customHeight="1" thickBot="1" x14ac:dyDescent="0.3"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57888</v>
      </c>
      <c r="G11" s="16">
        <f>H11*1.1</f>
        <v>53064.000000000007</v>
      </c>
      <c r="H11" s="16">
        <v>48240</v>
      </c>
      <c r="I11" s="16">
        <f>H11*0.75</f>
        <v>36180</v>
      </c>
      <c r="J11" s="16">
        <f>H11*0.5</f>
        <v>24120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81043.199999999997</v>
      </c>
      <c r="G12" s="17">
        <f>H12*1.1</f>
        <v>74289.600000000006</v>
      </c>
      <c r="H12" s="17">
        <v>67536</v>
      </c>
      <c r="I12" s="17">
        <f>H12*0.75</f>
        <v>50652</v>
      </c>
      <c r="J12" s="17">
        <f>H12*0.5</f>
        <v>33768</v>
      </c>
    </row>
    <row r="13" spans="1:10" ht="24" thickBot="1" x14ac:dyDescent="0.3"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10202.4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14400</v>
      </c>
      <c r="G15" s="185"/>
      <c r="H15" s="185"/>
      <c r="I15" s="185"/>
      <c r="J15" s="186"/>
    </row>
    <row r="16" spans="1:10" ht="24" thickBot="1" x14ac:dyDescent="0.3"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2160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3024</v>
      </c>
      <c r="G18" s="113"/>
      <c r="H18" s="113"/>
      <c r="I18" s="113"/>
      <c r="J18" s="114"/>
    </row>
    <row r="19" spans="1:10" ht="24" thickBot="1" x14ac:dyDescent="0.3">
      <c r="B19" s="115"/>
      <c r="C19" s="173"/>
      <c r="D19" s="173"/>
      <c r="E19" s="174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6120 до 122400</v>
      </c>
      <c r="G20" s="179"/>
      <c r="H20" s="179"/>
      <c r="I20" s="179"/>
      <c r="J20" s="180"/>
    </row>
    <row r="21" spans="1:10" ht="36" customHeight="1" outlineLevel="1" x14ac:dyDescent="0.25">
      <c r="B21" s="145" t="s">
        <v>333</v>
      </c>
      <c r="C21" s="146"/>
      <c r="D21" s="146"/>
      <c r="E21" s="147"/>
      <c r="F21" s="112">
        <v>6120</v>
      </c>
      <c r="G21" s="113"/>
      <c r="H21" s="113"/>
      <c r="I21" s="113"/>
      <c r="J21" s="114"/>
    </row>
    <row r="22" spans="1:10" ht="36" customHeight="1" outlineLevel="1" x14ac:dyDescent="0.25">
      <c r="B22" s="156" t="s">
        <v>334</v>
      </c>
      <c r="C22" s="157"/>
      <c r="D22" s="157"/>
      <c r="E22" s="158"/>
      <c r="F22" s="112">
        <v>12240</v>
      </c>
      <c r="G22" s="113"/>
      <c r="H22" s="113"/>
      <c r="I22" s="113"/>
      <c r="J22" s="114"/>
    </row>
    <row r="23" spans="1:10" ht="36" customHeight="1" outlineLevel="1" x14ac:dyDescent="0.25">
      <c r="B23" s="156" t="s">
        <v>335</v>
      </c>
      <c r="C23" s="157"/>
      <c r="D23" s="157"/>
      <c r="E23" s="158"/>
      <c r="F23" s="112">
        <v>18360</v>
      </c>
      <c r="G23" s="113"/>
      <c r="H23" s="113"/>
      <c r="I23" s="113"/>
      <c r="J23" s="114"/>
    </row>
    <row r="24" spans="1:10" ht="36" customHeight="1" outlineLevel="1" x14ac:dyDescent="0.25">
      <c r="B24" s="156" t="s">
        <v>336</v>
      </c>
      <c r="C24" s="157"/>
      <c r="D24" s="157"/>
      <c r="E24" s="158"/>
      <c r="F24" s="112">
        <v>24480</v>
      </c>
      <c r="G24" s="113"/>
      <c r="H24" s="113"/>
      <c r="I24" s="113"/>
      <c r="J24" s="114"/>
    </row>
    <row r="25" spans="1:10" ht="36" customHeight="1" outlineLevel="1" x14ac:dyDescent="0.25">
      <c r="B25" s="156" t="s">
        <v>337</v>
      </c>
      <c r="C25" s="157"/>
      <c r="D25" s="157"/>
      <c r="E25" s="158"/>
      <c r="F25" s="112">
        <v>30600</v>
      </c>
      <c r="G25" s="113"/>
      <c r="H25" s="113"/>
      <c r="I25" s="113"/>
      <c r="J25" s="114"/>
    </row>
    <row r="26" spans="1:10" ht="36" customHeight="1" outlineLevel="1" x14ac:dyDescent="0.25">
      <c r="B26" s="156" t="s">
        <v>338</v>
      </c>
      <c r="C26" s="157"/>
      <c r="D26" s="157"/>
      <c r="E26" s="158"/>
      <c r="F26" s="112">
        <v>36720</v>
      </c>
      <c r="G26" s="113"/>
      <c r="H26" s="113"/>
      <c r="I26" s="113"/>
      <c r="J26" s="114"/>
    </row>
    <row r="27" spans="1:10" ht="36" customHeight="1" outlineLevel="1" x14ac:dyDescent="0.25">
      <c r="B27" s="156" t="s">
        <v>339</v>
      </c>
      <c r="C27" s="157"/>
      <c r="D27" s="157"/>
      <c r="E27" s="158"/>
      <c r="F27" s="112">
        <v>42840</v>
      </c>
      <c r="G27" s="113"/>
      <c r="H27" s="113"/>
      <c r="I27" s="113"/>
      <c r="J27" s="114"/>
    </row>
    <row r="28" spans="1:10" ht="36" customHeight="1" outlineLevel="1" x14ac:dyDescent="0.25">
      <c r="B28" s="156" t="s">
        <v>340</v>
      </c>
      <c r="C28" s="157"/>
      <c r="D28" s="157"/>
      <c r="E28" s="158"/>
      <c r="F28" s="112">
        <v>48960</v>
      </c>
      <c r="G28" s="113"/>
      <c r="H28" s="113"/>
      <c r="I28" s="113"/>
      <c r="J28" s="114"/>
    </row>
    <row r="29" spans="1:10" ht="36" customHeight="1" outlineLevel="1" x14ac:dyDescent="0.25">
      <c r="B29" s="156" t="s">
        <v>341</v>
      </c>
      <c r="C29" s="157"/>
      <c r="D29" s="157"/>
      <c r="E29" s="158"/>
      <c r="F29" s="112">
        <v>55080</v>
      </c>
      <c r="G29" s="113"/>
      <c r="H29" s="113"/>
      <c r="I29" s="113"/>
      <c r="J29" s="114"/>
    </row>
    <row r="30" spans="1:10" ht="36" customHeight="1" outlineLevel="1" x14ac:dyDescent="0.25">
      <c r="B30" s="156" t="s">
        <v>342</v>
      </c>
      <c r="C30" s="157"/>
      <c r="D30" s="157"/>
      <c r="E30" s="158"/>
      <c r="F30" s="112">
        <v>61200</v>
      </c>
      <c r="G30" s="113"/>
      <c r="H30" s="113"/>
      <c r="I30" s="113"/>
      <c r="J30" s="114"/>
    </row>
    <row r="31" spans="1:10" ht="36" customHeight="1" outlineLevel="1" x14ac:dyDescent="0.25">
      <c r="B31" s="156" t="s">
        <v>343</v>
      </c>
      <c r="C31" s="157"/>
      <c r="D31" s="157"/>
      <c r="E31" s="158"/>
      <c r="F31" s="112">
        <v>67320</v>
      </c>
      <c r="G31" s="113"/>
      <c r="H31" s="113"/>
      <c r="I31" s="113"/>
      <c r="J31" s="114"/>
    </row>
    <row r="32" spans="1:10" ht="36" customHeight="1" outlineLevel="1" x14ac:dyDescent="0.25">
      <c r="B32" s="156" t="s">
        <v>344</v>
      </c>
      <c r="C32" s="157"/>
      <c r="D32" s="157"/>
      <c r="E32" s="158"/>
      <c r="F32" s="112">
        <v>73440</v>
      </c>
      <c r="G32" s="113"/>
      <c r="H32" s="113"/>
      <c r="I32" s="113"/>
      <c r="J32" s="114"/>
    </row>
    <row r="33" spans="2:10" ht="36" customHeight="1" outlineLevel="1" x14ac:dyDescent="0.25">
      <c r="B33" s="156" t="s">
        <v>345</v>
      </c>
      <c r="C33" s="157"/>
      <c r="D33" s="157"/>
      <c r="E33" s="158"/>
      <c r="F33" s="112">
        <v>79560</v>
      </c>
      <c r="G33" s="113"/>
      <c r="H33" s="113"/>
      <c r="I33" s="113"/>
      <c r="J33" s="114"/>
    </row>
    <row r="34" spans="2:10" ht="36" customHeight="1" outlineLevel="1" x14ac:dyDescent="0.25">
      <c r="B34" s="156" t="s">
        <v>346</v>
      </c>
      <c r="C34" s="157"/>
      <c r="D34" s="157"/>
      <c r="E34" s="158"/>
      <c r="F34" s="112">
        <v>85680</v>
      </c>
      <c r="G34" s="113"/>
      <c r="H34" s="113"/>
      <c r="I34" s="113"/>
      <c r="J34" s="114"/>
    </row>
    <row r="35" spans="2:10" ht="36" customHeight="1" outlineLevel="1" x14ac:dyDescent="0.25">
      <c r="B35" s="156" t="s">
        <v>347</v>
      </c>
      <c r="C35" s="157"/>
      <c r="D35" s="157"/>
      <c r="E35" s="158"/>
      <c r="F35" s="112">
        <v>91800</v>
      </c>
      <c r="G35" s="113"/>
      <c r="H35" s="113"/>
      <c r="I35" s="113"/>
      <c r="J35" s="114"/>
    </row>
    <row r="36" spans="2:10" ht="36" customHeight="1" outlineLevel="1" x14ac:dyDescent="0.25">
      <c r="B36" s="156" t="s">
        <v>348</v>
      </c>
      <c r="C36" s="157"/>
      <c r="D36" s="157"/>
      <c r="E36" s="158"/>
      <c r="F36" s="112">
        <v>97920</v>
      </c>
      <c r="G36" s="113"/>
      <c r="H36" s="113"/>
      <c r="I36" s="113"/>
      <c r="J36" s="114"/>
    </row>
    <row r="37" spans="2:10" ht="36" customHeight="1" outlineLevel="1" x14ac:dyDescent="0.25">
      <c r="B37" s="156" t="s">
        <v>349</v>
      </c>
      <c r="C37" s="157"/>
      <c r="D37" s="157"/>
      <c r="E37" s="158"/>
      <c r="F37" s="112">
        <v>104040</v>
      </c>
      <c r="G37" s="113"/>
      <c r="H37" s="113"/>
      <c r="I37" s="113"/>
      <c r="J37" s="114"/>
    </row>
    <row r="38" spans="2:10" ht="36" customHeight="1" outlineLevel="1" x14ac:dyDescent="0.25">
      <c r="B38" s="156" t="s">
        <v>350</v>
      </c>
      <c r="C38" s="157"/>
      <c r="D38" s="157"/>
      <c r="E38" s="158"/>
      <c r="F38" s="112">
        <v>110160</v>
      </c>
      <c r="G38" s="113"/>
      <c r="H38" s="113"/>
      <c r="I38" s="113"/>
      <c r="J38" s="114"/>
    </row>
    <row r="39" spans="2:10" ht="36" customHeight="1" outlineLevel="1" x14ac:dyDescent="0.25">
      <c r="B39" s="156" t="s">
        <v>351</v>
      </c>
      <c r="C39" s="157"/>
      <c r="D39" s="157"/>
      <c r="E39" s="158"/>
      <c r="F39" s="112">
        <v>116280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352</v>
      </c>
      <c r="C40" s="157"/>
      <c r="D40" s="157"/>
      <c r="E40" s="158"/>
      <c r="F40" s="112">
        <v>122400</v>
      </c>
      <c r="G40" s="113"/>
      <c r="H40" s="113"/>
      <c r="I40" s="113"/>
      <c r="J40" s="114"/>
    </row>
    <row r="41" spans="2:10" ht="36" customHeight="1" thickBot="1" x14ac:dyDescent="0.3">
      <c r="B41" s="398" t="s">
        <v>142</v>
      </c>
      <c r="C41" s="399"/>
      <c r="D41" s="399"/>
      <c r="E41" s="400"/>
      <c r="F41" s="168" t="str">
        <f>"Цена от "&amp;MIN(F42:F51)&amp;" до "&amp;MAX(F42:F51)</f>
        <v>Цена от 2160 до 36000</v>
      </c>
      <c r="G41" s="169"/>
      <c r="H41" s="169"/>
      <c r="I41" s="169"/>
      <c r="J41" s="170"/>
    </row>
    <row r="42" spans="2:10" ht="36" customHeight="1" x14ac:dyDescent="0.25">
      <c r="B42" s="145" t="s">
        <v>143</v>
      </c>
      <c r="C42" s="146"/>
      <c r="D42" s="146"/>
      <c r="E42" s="147"/>
      <c r="F42" s="112">
        <v>7200</v>
      </c>
      <c r="G42" s="113"/>
      <c r="H42" s="113"/>
      <c r="I42" s="113"/>
      <c r="J42" s="114"/>
    </row>
    <row r="43" spans="2:10" ht="36" customHeight="1" x14ac:dyDescent="0.25">
      <c r="B43" s="156" t="s">
        <v>210</v>
      </c>
      <c r="C43" s="157"/>
      <c r="D43" s="157"/>
      <c r="E43" s="158"/>
      <c r="F43" s="112">
        <v>4500</v>
      </c>
      <c r="G43" s="113"/>
      <c r="H43" s="113"/>
      <c r="I43" s="113"/>
      <c r="J43" s="114"/>
    </row>
    <row r="44" spans="2:10" ht="36" customHeight="1" x14ac:dyDescent="0.25">
      <c r="B44" s="156" t="s">
        <v>145</v>
      </c>
      <c r="C44" s="157"/>
      <c r="D44" s="157"/>
      <c r="E44" s="158"/>
      <c r="F44" s="134">
        <v>36000</v>
      </c>
      <c r="G44" s="135"/>
      <c r="H44" s="135"/>
      <c r="I44" s="135"/>
      <c r="J44" s="136"/>
    </row>
    <row r="45" spans="2:10" ht="36" customHeight="1" x14ac:dyDescent="0.25">
      <c r="B45" s="156" t="s">
        <v>146</v>
      </c>
      <c r="C45" s="157"/>
      <c r="D45" s="157"/>
      <c r="E45" s="158"/>
      <c r="F45" s="112">
        <v>12600</v>
      </c>
      <c r="G45" s="113"/>
      <c r="H45" s="113"/>
      <c r="I45" s="113"/>
      <c r="J45" s="114"/>
    </row>
    <row r="46" spans="2:10" ht="36" customHeight="1" x14ac:dyDescent="0.25">
      <c r="B46" s="156" t="s">
        <v>147</v>
      </c>
      <c r="C46" s="157"/>
      <c r="D46" s="157"/>
      <c r="E46" s="158"/>
      <c r="F46" s="112">
        <v>27000</v>
      </c>
      <c r="G46" s="113"/>
      <c r="H46" s="113"/>
      <c r="I46" s="113"/>
      <c r="J46" s="114"/>
    </row>
    <row r="47" spans="2:10" ht="36" customHeight="1" x14ac:dyDescent="0.25">
      <c r="B47" s="156" t="s">
        <v>148</v>
      </c>
      <c r="C47" s="157"/>
      <c r="D47" s="157"/>
      <c r="E47" s="158"/>
      <c r="F47" s="112">
        <v>2160</v>
      </c>
      <c r="G47" s="113"/>
      <c r="H47" s="113"/>
      <c r="I47" s="113"/>
      <c r="J47" s="114"/>
    </row>
    <row r="48" spans="2:10" ht="36" customHeight="1" x14ac:dyDescent="0.25">
      <c r="B48" s="156" t="s">
        <v>149</v>
      </c>
      <c r="C48" s="157"/>
      <c r="D48" s="157"/>
      <c r="E48" s="158"/>
      <c r="F48" s="112">
        <v>2160</v>
      </c>
      <c r="G48" s="113"/>
      <c r="H48" s="113"/>
      <c r="I48" s="113"/>
      <c r="J48" s="114"/>
    </row>
    <row r="49" spans="1:10" ht="36" customHeight="1" x14ac:dyDescent="0.25">
      <c r="B49" s="156" t="s">
        <v>150</v>
      </c>
      <c r="C49" s="157"/>
      <c r="D49" s="157"/>
      <c r="E49" s="158"/>
      <c r="F49" s="112">
        <v>4320</v>
      </c>
      <c r="G49" s="113"/>
      <c r="H49" s="113"/>
      <c r="I49" s="113"/>
      <c r="J49" s="114"/>
    </row>
    <row r="50" spans="1:10" ht="36" customHeight="1" x14ac:dyDescent="0.25">
      <c r="B50" s="156" t="s">
        <v>151</v>
      </c>
      <c r="C50" s="157"/>
      <c r="D50" s="157"/>
      <c r="E50" s="158"/>
      <c r="F50" s="112">
        <v>6480</v>
      </c>
      <c r="G50" s="113"/>
      <c r="H50" s="113"/>
      <c r="I50" s="113"/>
      <c r="J50" s="114"/>
    </row>
    <row r="51" spans="1:10" ht="36" customHeight="1" thickBot="1" x14ac:dyDescent="0.3">
      <c r="B51" s="395" t="s">
        <v>152</v>
      </c>
      <c r="C51" s="396"/>
      <c r="D51" s="396"/>
      <c r="E51" s="397"/>
      <c r="F51" s="112">
        <v>21600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159" t="s">
        <v>211</v>
      </c>
      <c r="C54" s="160"/>
      <c r="D54" s="160"/>
      <c r="E54" s="161"/>
      <c r="F54" s="272" t="str">
        <f>"Цена от "&amp;MIN(F56,F60:J61,H94,F62:J73)&amp;" до "&amp;MAX(F56,,H94,F60:J61,F62:J73)</f>
        <v>Цена от 6300 до 126000</v>
      </c>
      <c r="G54" s="273"/>
      <c r="H54" s="273"/>
      <c r="I54" s="273"/>
      <c r="J54" s="274"/>
    </row>
    <row r="55" spans="1:10" ht="24" thickBot="1" x14ac:dyDescent="0.3">
      <c r="B55" s="115"/>
      <c r="C55" s="173"/>
      <c r="D55" s="173"/>
      <c r="E55" s="174"/>
      <c r="F55" s="118"/>
      <c r="G55" s="119"/>
      <c r="H55" s="119"/>
      <c r="I55" s="119"/>
      <c r="J55" s="120"/>
    </row>
    <row r="56" spans="1:10" ht="36" customHeight="1" x14ac:dyDescent="0.25">
      <c r="B56" s="190" t="s">
        <v>156</v>
      </c>
      <c r="C56" s="293"/>
      <c r="D56" s="293"/>
      <c r="E56" s="294"/>
      <c r="F56" s="112">
        <v>36000</v>
      </c>
      <c r="G56" s="113"/>
      <c r="H56" s="113"/>
      <c r="I56" s="113"/>
      <c r="J56" s="114"/>
    </row>
    <row r="57" spans="1:10" ht="36" customHeight="1" thickBot="1" x14ac:dyDescent="0.3">
      <c r="B57" s="290" t="s">
        <v>157</v>
      </c>
      <c r="C57" s="291"/>
      <c r="D57" s="291"/>
      <c r="E57" s="292"/>
      <c r="F57" s="151">
        <v>3600</v>
      </c>
      <c r="G57" s="152"/>
      <c r="H57" s="152"/>
      <c r="I57" s="152"/>
      <c r="J57" s="153"/>
    </row>
    <row r="58" spans="1:10" ht="36" customHeight="1" thickBot="1" x14ac:dyDescent="0.3">
      <c r="B58" s="290" t="s">
        <v>158</v>
      </c>
      <c r="C58" s="291"/>
      <c r="D58" s="291"/>
      <c r="E58" s="292"/>
      <c r="F58" s="151">
        <v>9000</v>
      </c>
      <c r="G58" s="152"/>
      <c r="H58" s="152"/>
      <c r="I58" s="152"/>
      <c r="J58" s="153"/>
    </row>
    <row r="59" spans="1:10" ht="24" thickBot="1" x14ac:dyDescent="0.3">
      <c r="B59" s="115"/>
      <c r="C59" s="173"/>
      <c r="D59" s="173"/>
      <c r="E59" s="174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90" t="s">
        <v>159</v>
      </c>
      <c r="C60" s="293"/>
      <c r="D60" s="293"/>
      <c r="E60" s="294"/>
      <c r="F60" s="134">
        <v>36000</v>
      </c>
      <c r="G60" s="135"/>
      <c r="H60" s="135"/>
      <c r="I60" s="135"/>
      <c r="J60" s="136"/>
    </row>
    <row r="61" spans="1:10" ht="39.75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40500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81000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36000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43200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33300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72000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126000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60120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6300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48240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36000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90000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30600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6300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34200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30060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50400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56880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113760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50400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60480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46800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100800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176400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9360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126000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43200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56" t="s">
        <v>193</v>
      </c>
      <c r="C94" s="157"/>
      <c r="D94" s="157"/>
      <c r="E94" s="158"/>
      <c r="F94" s="41">
        <f>H94*1.2</f>
        <v>21600</v>
      </c>
      <c r="G94" s="42">
        <f>H94*1.1</f>
        <v>19800</v>
      </c>
      <c r="H94" s="42">
        <v>18000</v>
      </c>
      <c r="I94" s="42">
        <f>H94*0.75</f>
        <v>13500</v>
      </c>
      <c r="J94" s="43">
        <f>H94*0.5</f>
        <v>9000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18000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30600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30240</v>
      </c>
      <c r="G97" s="42">
        <f>H97*1.1</f>
        <v>27720.000000000004</v>
      </c>
      <c r="H97" s="42">
        <v>25200</v>
      </c>
      <c r="I97" s="42">
        <f>H97*0.75</f>
        <v>18900</v>
      </c>
      <c r="J97" s="43">
        <f>H97*0.5</f>
        <v>12600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25200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43200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54"/>
      <c r="F100" s="24">
        <f>H100*1.2</f>
        <v>21600</v>
      </c>
      <c r="G100" s="24">
        <f>H100*1.1</f>
        <v>19800</v>
      </c>
      <c r="H100" s="24">
        <v>18000</v>
      </c>
      <c r="I100" s="24">
        <f>H100*0.75</f>
        <v>13500</v>
      </c>
      <c r="J100" s="24">
        <f>H100*0.5</f>
        <v>9000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34754.400000000001</v>
      </c>
      <c r="G9" s="16">
        <f>H9*1.1</f>
        <v>31858.200000000004</v>
      </c>
      <c r="H9" s="16">
        <v>28962</v>
      </c>
      <c r="I9" s="16">
        <f>H9*0.75</f>
        <v>21721.5</v>
      </c>
      <c r="J9" s="16">
        <f>H9*0.5</f>
        <v>14481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73008</v>
      </c>
      <c r="G10" s="17">
        <f>H10*1.1</f>
        <v>66924</v>
      </c>
      <c r="H10" s="17">
        <v>60840</v>
      </c>
      <c r="I10" s="17">
        <f>H10*0.75</f>
        <v>45630</v>
      </c>
      <c r="J10" s="17">
        <f>H10*0.5</f>
        <v>30420</v>
      </c>
    </row>
    <row r="11" spans="1:10" ht="22.5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40197.599999999999</v>
      </c>
      <c r="G12" s="16">
        <f>H12*1.1</f>
        <v>36847.800000000003</v>
      </c>
      <c r="H12" s="16">
        <v>33498</v>
      </c>
      <c r="I12" s="16">
        <f>H12*0.75</f>
        <v>25123.5</v>
      </c>
      <c r="J12" s="16">
        <f>H12*0.5</f>
        <v>16749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84499.199999999997</v>
      </c>
      <c r="G13" s="17">
        <f>H13*1.1</f>
        <v>77457.600000000006</v>
      </c>
      <c r="H13" s="17">
        <v>70416</v>
      </c>
      <c r="I13" s="17">
        <f>H13*0.75</f>
        <v>52812</v>
      </c>
      <c r="J13" s="17">
        <f>H13*0.5</f>
        <v>35208</v>
      </c>
    </row>
    <row r="14" spans="1:10" ht="24" customHeight="1" thickBot="1" x14ac:dyDescent="0.3">
      <c r="A14" s="7"/>
      <c r="B14" s="115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195">
        <v>7938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184">
        <v>17280</v>
      </c>
      <c r="G16" s="185"/>
      <c r="H16" s="185"/>
      <c r="I16" s="185"/>
      <c r="J16" s="186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1080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2304</v>
      </c>
      <c r="G19" s="113"/>
      <c r="H19" s="113"/>
      <c r="I19" s="113"/>
      <c r="J19" s="114"/>
    </row>
    <row r="20" spans="1:10" ht="31.5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"&amp;MIN($F$22:F41)&amp;" до "&amp;MAX($F$22:F41)</f>
        <v>Цена от 6552 до 131040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6552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13104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19656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26208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32760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39312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45864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52416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58968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65520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72072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78624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85176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91728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98280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104832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111384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117936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124488</v>
      </c>
      <c r="G40" s="113"/>
      <c r="H40" s="113"/>
      <c r="I40" s="113"/>
      <c r="J40" s="114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1"/>
      <c r="F41" s="112">
        <v>131040</v>
      </c>
      <c r="G41" s="113"/>
      <c r="H41" s="113"/>
      <c r="I41" s="113"/>
      <c r="J41" s="114"/>
    </row>
    <row r="42" spans="1:10" ht="30" customHeight="1" thickBot="1" x14ac:dyDescent="0.4">
      <c r="A42" s="64" t="s">
        <v>267</v>
      </c>
      <c r="B42" s="65"/>
      <c r="C42" s="66"/>
      <c r="D42" s="66"/>
      <c r="E42" s="66"/>
      <c r="F42" s="242" t="s">
        <v>267</v>
      </c>
      <c r="G42" s="275"/>
      <c r="H42" s="275"/>
      <c r="I42" s="275"/>
      <c r="J42" s="276"/>
    </row>
    <row r="43" spans="1:10" ht="36" customHeight="1" thickBot="1" x14ac:dyDescent="0.3">
      <c r="A43" s="7" t="s">
        <v>111</v>
      </c>
      <c r="B43" s="190" t="s">
        <v>268</v>
      </c>
      <c r="C43" s="191"/>
      <c r="D43" s="191"/>
      <c r="E43" s="192"/>
      <c r="F43" s="16">
        <f>H43*1.2</f>
        <v>34754.400000000001</v>
      </c>
      <c r="G43" s="16">
        <f>H43*1.1</f>
        <v>31858.200000000004</v>
      </c>
      <c r="H43" s="16">
        <v>28962</v>
      </c>
      <c r="I43" s="16">
        <f>H43*0.75</f>
        <v>21721.5</v>
      </c>
      <c r="J43" s="16">
        <f>H43*0.5</f>
        <v>14481</v>
      </c>
    </row>
    <row r="44" spans="1:10" ht="34.5" customHeight="1" thickBot="1" x14ac:dyDescent="0.3">
      <c r="A44" s="7"/>
      <c r="B44" s="115"/>
      <c r="C44" s="116"/>
      <c r="D44" s="116"/>
      <c r="E44" s="117"/>
      <c r="F44" s="242" t="s">
        <v>267</v>
      </c>
      <c r="G44" s="275"/>
      <c r="H44" s="275"/>
      <c r="I44" s="275"/>
      <c r="J44" s="276"/>
    </row>
    <row r="45" spans="1:10" ht="36" customHeight="1" thickBot="1" x14ac:dyDescent="0.3">
      <c r="A45" s="7" t="s">
        <v>111</v>
      </c>
      <c r="B45" s="190" t="s">
        <v>269</v>
      </c>
      <c r="C45" s="191"/>
      <c r="D45" s="191"/>
      <c r="E45" s="192"/>
      <c r="F45" s="16">
        <f>H45*1.2</f>
        <v>40197.599999999999</v>
      </c>
      <c r="G45" s="16">
        <f>H45*1.1</f>
        <v>36847.800000000003</v>
      </c>
      <c r="H45" s="16">
        <v>33498</v>
      </c>
      <c r="I45" s="16">
        <f>H45*0.75</f>
        <v>25123.5</v>
      </c>
      <c r="J45" s="16">
        <f>H45*0.5</f>
        <v>16749</v>
      </c>
    </row>
    <row r="46" spans="1:10" ht="24" customHeight="1" thickBot="1" x14ac:dyDescent="0.3">
      <c r="A46" s="7"/>
      <c r="B46" s="115"/>
      <c r="C46" s="173"/>
      <c r="D46" s="173"/>
      <c r="E46" s="174"/>
      <c r="F46" s="242" t="s">
        <v>267</v>
      </c>
      <c r="G46" s="275"/>
      <c r="H46" s="275"/>
      <c r="I46" s="275"/>
      <c r="J46" s="276"/>
    </row>
    <row r="47" spans="1:10" ht="36" customHeight="1" thickBot="1" x14ac:dyDescent="0.3">
      <c r="A47" s="7" t="s">
        <v>111</v>
      </c>
      <c r="B47" s="156" t="s">
        <v>270</v>
      </c>
      <c r="C47" s="154"/>
      <c r="D47" s="154"/>
      <c r="E47" s="111"/>
      <c r="F47" s="250">
        <v>1080</v>
      </c>
      <c r="G47" s="411"/>
      <c r="H47" s="411"/>
      <c r="I47" s="411"/>
      <c r="J47" s="412"/>
    </row>
    <row r="48" spans="1:10" ht="30" customHeight="1" thickBot="1" x14ac:dyDescent="0.3">
      <c r="A48" s="242"/>
      <c r="B48" s="275"/>
      <c r="C48" s="275"/>
      <c r="D48" s="275"/>
      <c r="E48" s="276"/>
      <c r="F48" s="242" t="s">
        <v>267</v>
      </c>
      <c r="G48" s="275"/>
      <c r="H48" s="275"/>
      <c r="I48" s="275"/>
      <c r="J48" s="276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8" t="str">
        <f>"Цена от "&amp;MIN(F50:F70)&amp;" до "&amp;MAX(F50:F70)</f>
        <v>Цена от 6552 до 131040</v>
      </c>
      <c r="G49" s="409"/>
      <c r="H49" s="409"/>
      <c r="I49" s="409"/>
      <c r="J49" s="410"/>
    </row>
    <row r="50" spans="1:10" ht="36" customHeight="1" outlineLevel="1" x14ac:dyDescent="0.25">
      <c r="A50" s="7"/>
      <c r="B50" s="156" t="s">
        <v>271</v>
      </c>
      <c r="C50" s="154"/>
      <c r="D50" s="154"/>
      <c r="E50" s="154"/>
      <c r="F50" s="226">
        <v>6552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272</v>
      </c>
      <c r="C51" s="154"/>
      <c r="D51" s="154"/>
      <c r="E51" s="154"/>
      <c r="F51" s="171">
        <v>13104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273</v>
      </c>
      <c r="C52" s="154"/>
      <c r="D52" s="154"/>
      <c r="E52" s="154"/>
      <c r="F52" s="171">
        <v>19656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274</v>
      </c>
      <c r="C53" s="154"/>
      <c r="D53" s="154"/>
      <c r="E53" s="154"/>
      <c r="F53" s="171">
        <v>26208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275</v>
      </c>
      <c r="C54" s="154"/>
      <c r="D54" s="154"/>
      <c r="E54" s="154"/>
      <c r="F54" s="171">
        <v>32760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276</v>
      </c>
      <c r="C55" s="154"/>
      <c r="D55" s="154"/>
      <c r="E55" s="154"/>
      <c r="F55" s="171">
        <v>39312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277</v>
      </c>
      <c r="C56" s="154"/>
      <c r="D56" s="154"/>
      <c r="E56" s="154"/>
      <c r="F56" s="171">
        <v>45864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278</v>
      </c>
      <c r="C57" s="154"/>
      <c r="D57" s="154"/>
      <c r="E57" s="154"/>
      <c r="F57" s="171">
        <v>52416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279</v>
      </c>
      <c r="C58" s="154"/>
      <c r="D58" s="154"/>
      <c r="E58" s="154"/>
      <c r="F58" s="171">
        <v>58968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280</v>
      </c>
      <c r="C59" s="154"/>
      <c r="D59" s="154"/>
      <c r="E59" s="154"/>
      <c r="F59" s="171">
        <v>65520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281</v>
      </c>
      <c r="C60" s="154"/>
      <c r="D60" s="154"/>
      <c r="E60" s="154"/>
      <c r="F60" s="171">
        <v>72072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282</v>
      </c>
      <c r="C61" s="154"/>
      <c r="D61" s="154"/>
      <c r="E61" s="154"/>
      <c r="F61" s="171">
        <v>78624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283</v>
      </c>
      <c r="C62" s="154"/>
      <c r="D62" s="154"/>
      <c r="E62" s="154"/>
      <c r="F62" s="171">
        <v>85176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284</v>
      </c>
      <c r="C63" s="154"/>
      <c r="D63" s="154"/>
      <c r="E63" s="154"/>
      <c r="F63" s="171">
        <v>91728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285</v>
      </c>
      <c r="C64" s="154"/>
      <c r="D64" s="154"/>
      <c r="E64" s="154"/>
      <c r="F64" s="171">
        <v>98280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286</v>
      </c>
      <c r="C65" s="154"/>
      <c r="D65" s="154"/>
      <c r="E65" s="154"/>
      <c r="F65" s="171">
        <v>104832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287</v>
      </c>
      <c r="C66" s="154"/>
      <c r="D66" s="154"/>
      <c r="E66" s="154"/>
      <c r="F66" s="171">
        <v>111384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288</v>
      </c>
      <c r="C67" s="154"/>
      <c r="D67" s="154"/>
      <c r="E67" s="154"/>
      <c r="F67" s="171">
        <v>117936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289</v>
      </c>
      <c r="C68" s="154"/>
      <c r="D68" s="154"/>
      <c r="E68" s="154"/>
      <c r="F68" s="171">
        <v>124488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290</v>
      </c>
      <c r="C69" s="154"/>
      <c r="D69" s="154"/>
      <c r="E69" s="154"/>
      <c r="F69" s="407">
        <v>131040</v>
      </c>
      <c r="G69" s="231"/>
      <c r="H69" s="231"/>
      <c r="I69" s="231"/>
      <c r="J69" s="232"/>
    </row>
    <row r="70" spans="1:10" ht="36" customHeight="1" thickBot="1" x14ac:dyDescent="0.3">
      <c r="A70" s="7"/>
      <c r="B70" s="165" t="s">
        <v>142</v>
      </c>
      <c r="C70" s="166"/>
      <c r="D70" s="166"/>
      <c r="E70" s="167"/>
      <c r="F70" s="178" t="str">
        <f>"Цена от "&amp;MIN(F71:F80)&amp;" до "&amp;MAX(F71:F80)</f>
        <v>Цена от 1710 до 41580</v>
      </c>
      <c r="G70" s="179"/>
      <c r="H70" s="179"/>
      <c r="I70" s="179"/>
      <c r="J70" s="180"/>
    </row>
    <row r="71" spans="1:10" ht="36" customHeight="1" x14ac:dyDescent="0.25">
      <c r="A71" s="7"/>
      <c r="B71" s="109" t="s">
        <v>143</v>
      </c>
      <c r="C71" s="110"/>
      <c r="D71" s="110"/>
      <c r="E71" s="111"/>
      <c r="F71" s="112">
        <v>4554</v>
      </c>
      <c r="G71" s="113"/>
      <c r="H71" s="113"/>
      <c r="I71" s="113"/>
      <c r="J71" s="114"/>
    </row>
    <row r="72" spans="1:10" ht="36" customHeight="1" x14ac:dyDescent="0.25">
      <c r="A72" s="7"/>
      <c r="B72" s="109" t="s">
        <v>210</v>
      </c>
      <c r="C72" s="110"/>
      <c r="D72" s="110"/>
      <c r="E72" s="111"/>
      <c r="F72" s="112">
        <v>2448</v>
      </c>
      <c r="G72" s="113"/>
      <c r="H72" s="113"/>
      <c r="I72" s="113"/>
      <c r="J72" s="114"/>
    </row>
    <row r="73" spans="1:10" ht="36" customHeight="1" x14ac:dyDescent="0.25">
      <c r="A73" s="7"/>
      <c r="B73" s="131" t="s">
        <v>145</v>
      </c>
      <c r="C73" s="132"/>
      <c r="D73" s="132"/>
      <c r="E73" s="133"/>
      <c r="F73" s="134">
        <v>41580</v>
      </c>
      <c r="G73" s="135"/>
      <c r="H73" s="135"/>
      <c r="I73" s="135"/>
      <c r="J73" s="136"/>
    </row>
    <row r="74" spans="1:10" ht="36" customHeight="1" x14ac:dyDescent="0.25">
      <c r="A74" s="7"/>
      <c r="B74" s="109" t="s">
        <v>146</v>
      </c>
      <c r="C74" s="110"/>
      <c r="D74" s="110"/>
      <c r="E74" s="111"/>
      <c r="F74" s="112">
        <v>8118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147</v>
      </c>
      <c r="C75" s="110"/>
      <c r="D75" s="110"/>
      <c r="E75" s="111"/>
      <c r="F75" s="112">
        <v>25128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148</v>
      </c>
      <c r="C76" s="110"/>
      <c r="D76" s="110"/>
      <c r="E76" s="111"/>
      <c r="F76" s="112">
        <v>1710</v>
      </c>
      <c r="G76" s="113"/>
      <c r="H76" s="113"/>
      <c r="I76" s="113"/>
      <c r="J76" s="114"/>
    </row>
    <row r="77" spans="1:10" ht="36" customHeight="1" x14ac:dyDescent="0.25">
      <c r="A77" s="7"/>
      <c r="B77" s="109" t="s">
        <v>149</v>
      </c>
      <c r="C77" s="110"/>
      <c r="D77" s="110"/>
      <c r="E77" s="111"/>
      <c r="F77" s="112">
        <v>1710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150</v>
      </c>
      <c r="C78" s="110"/>
      <c r="D78" s="110"/>
      <c r="E78" s="111"/>
      <c r="F78" s="112">
        <v>3420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151</v>
      </c>
      <c r="C79" s="110"/>
      <c r="D79" s="110"/>
      <c r="E79" s="111"/>
      <c r="F79" s="112">
        <v>5130</v>
      </c>
      <c r="G79" s="113"/>
      <c r="H79" s="113"/>
      <c r="I79" s="113"/>
      <c r="J79" s="114"/>
    </row>
    <row r="80" spans="1:10" ht="36" customHeight="1" thickBot="1" x14ac:dyDescent="0.3">
      <c r="A80" s="7"/>
      <c r="B80" s="109" t="s">
        <v>152</v>
      </c>
      <c r="C80" s="110"/>
      <c r="D80" s="110"/>
      <c r="E80" s="111"/>
      <c r="F80" s="112">
        <v>28800</v>
      </c>
      <c r="G80" s="113"/>
      <c r="H80" s="113"/>
      <c r="I80" s="113"/>
      <c r="J80" s="114"/>
    </row>
    <row r="81" spans="1:10" ht="24" customHeight="1" thickBot="1" x14ac:dyDescent="0.3">
      <c r="A81" s="7"/>
      <c r="B81" s="115"/>
      <c r="C81" s="116"/>
      <c r="D81" s="116"/>
      <c r="E81" s="117"/>
      <c r="F81" s="118" t="s">
        <v>153</v>
      </c>
      <c r="G81" s="119"/>
      <c r="H81" s="119"/>
      <c r="I81" s="119"/>
      <c r="J81" s="120"/>
    </row>
    <row r="82" spans="1:10" ht="36" customHeight="1" thickBot="1" x14ac:dyDescent="0.3">
      <c r="A82" s="7"/>
      <c r="B82" s="109" t="s">
        <v>154</v>
      </c>
      <c r="C82" s="110"/>
      <c r="D82" s="110"/>
      <c r="E82" s="111"/>
      <c r="F82" s="112">
        <v>180</v>
      </c>
      <c r="G82" s="113"/>
      <c r="H82" s="113"/>
      <c r="I82" s="113"/>
      <c r="J82" s="114"/>
    </row>
    <row r="83" spans="1:10" ht="54" customHeight="1" thickBot="1" x14ac:dyDescent="0.3">
      <c r="A83" s="7"/>
      <c r="B83" s="214" t="s">
        <v>211</v>
      </c>
      <c r="C83" s="215"/>
      <c r="D83" s="215"/>
      <c r="E83" s="216"/>
      <c r="F83" s="139" t="str">
        <f>"Цена от "&amp;MIN(F85,F89:F102)&amp;" до "&amp;MAX(F85,F89:F102)</f>
        <v>Цена от 3402 до 826488</v>
      </c>
      <c r="G83" s="140"/>
      <c r="H83" s="140"/>
      <c r="I83" s="140"/>
      <c r="J83" s="141"/>
    </row>
    <row r="84" spans="1:10" ht="24" customHeight="1" thickBot="1" x14ac:dyDescent="0.3">
      <c r="A84" s="7"/>
      <c r="B84" s="115"/>
      <c r="C84" s="116"/>
      <c r="D84" s="116"/>
      <c r="E84" s="117"/>
      <c r="F84" s="118"/>
      <c r="G84" s="119"/>
      <c r="H84" s="119"/>
      <c r="I84" s="119"/>
      <c r="J84" s="120"/>
    </row>
    <row r="85" spans="1:10" ht="36" customHeight="1" x14ac:dyDescent="0.25">
      <c r="A85" s="7"/>
      <c r="B85" s="109" t="s">
        <v>156</v>
      </c>
      <c r="C85" s="110"/>
      <c r="D85" s="110"/>
      <c r="E85" s="111"/>
      <c r="F85" s="112">
        <v>42840</v>
      </c>
      <c r="G85" s="113"/>
      <c r="H85" s="113"/>
      <c r="I85" s="113"/>
      <c r="J85" s="114"/>
    </row>
    <row r="86" spans="1:10" ht="36" customHeight="1" x14ac:dyDescent="0.25">
      <c r="A86" s="7"/>
      <c r="B86" s="148" t="s">
        <v>157</v>
      </c>
      <c r="C86" s="149"/>
      <c r="D86" s="149"/>
      <c r="E86" s="150"/>
      <c r="F86" s="112">
        <v>4284</v>
      </c>
      <c r="G86" s="113"/>
      <c r="H86" s="113"/>
      <c r="I86" s="113"/>
      <c r="J86" s="114"/>
    </row>
    <row r="87" spans="1:10" ht="36" customHeight="1" thickBot="1" x14ac:dyDescent="0.3">
      <c r="A87" s="7"/>
      <c r="B87" s="148" t="s">
        <v>158</v>
      </c>
      <c r="C87" s="149"/>
      <c r="D87" s="149"/>
      <c r="E87" s="150"/>
      <c r="F87" s="112">
        <v>10710</v>
      </c>
      <c r="G87" s="113"/>
      <c r="H87" s="113"/>
      <c r="I87" s="113"/>
      <c r="J87" s="114"/>
    </row>
    <row r="88" spans="1:10" ht="24" customHeight="1" thickBot="1" x14ac:dyDescent="0.3">
      <c r="A88" s="7"/>
      <c r="B88" s="115"/>
      <c r="C88" s="116"/>
      <c r="D88" s="116"/>
      <c r="E88" s="117"/>
      <c r="F88" s="118"/>
      <c r="G88" s="119"/>
      <c r="H88" s="119"/>
      <c r="I88" s="119"/>
      <c r="J88" s="120"/>
    </row>
    <row r="89" spans="1:10" ht="36" customHeight="1" x14ac:dyDescent="0.25">
      <c r="A89" s="7" t="s">
        <v>111</v>
      </c>
      <c r="B89" s="109" t="s">
        <v>159</v>
      </c>
      <c r="C89" s="110"/>
      <c r="D89" s="110"/>
      <c r="E89" s="111"/>
      <c r="F89" s="112">
        <v>27018</v>
      </c>
      <c r="G89" s="113"/>
      <c r="H89" s="113"/>
      <c r="I89" s="113"/>
      <c r="J89" s="114"/>
    </row>
    <row r="90" spans="1:10" ht="36" customHeight="1" x14ac:dyDescent="0.25">
      <c r="A90" s="7" t="s">
        <v>111</v>
      </c>
      <c r="B90" s="156" t="s">
        <v>160</v>
      </c>
      <c r="C90" s="157"/>
      <c r="D90" s="157"/>
      <c r="E90" s="158"/>
      <c r="F90" s="112">
        <v>21348</v>
      </c>
      <c r="G90" s="113"/>
      <c r="H90" s="113"/>
      <c r="I90" s="113"/>
      <c r="J90" s="114"/>
    </row>
    <row r="91" spans="1:10" ht="36" customHeight="1" x14ac:dyDescent="0.25">
      <c r="B91" s="109" t="s">
        <v>312</v>
      </c>
      <c r="C91" s="110"/>
      <c r="D91" s="110"/>
      <c r="E91" s="111"/>
      <c r="F91" s="112">
        <v>826488</v>
      </c>
      <c r="G91" s="113"/>
      <c r="H91" s="113"/>
      <c r="I91" s="113"/>
      <c r="J91" s="114"/>
    </row>
    <row r="92" spans="1:10" ht="36" customHeight="1" x14ac:dyDescent="0.25">
      <c r="A92" s="7" t="s">
        <v>111</v>
      </c>
      <c r="B92" s="109" t="s">
        <v>161</v>
      </c>
      <c r="C92" s="110"/>
      <c r="D92" s="110"/>
      <c r="E92" s="111"/>
      <c r="F92" s="112">
        <v>47808</v>
      </c>
      <c r="G92" s="113"/>
      <c r="H92" s="113"/>
      <c r="I92" s="113"/>
      <c r="J92" s="114"/>
    </row>
    <row r="93" spans="1:10" ht="36" customHeight="1" x14ac:dyDescent="0.25">
      <c r="A93" s="7" t="s">
        <v>111</v>
      </c>
      <c r="B93" s="109" t="s">
        <v>162</v>
      </c>
      <c r="C93" s="110"/>
      <c r="D93" s="110"/>
      <c r="E93" s="111"/>
      <c r="F93" s="112">
        <v>27000</v>
      </c>
      <c r="G93" s="113"/>
      <c r="H93" s="113"/>
      <c r="I93" s="113"/>
      <c r="J93" s="114"/>
    </row>
    <row r="94" spans="1:10" ht="36" customHeight="1" x14ac:dyDescent="0.25">
      <c r="A94" s="7" t="s">
        <v>111</v>
      </c>
      <c r="B94" s="109" t="s">
        <v>163</v>
      </c>
      <c r="C94" s="110"/>
      <c r="D94" s="110"/>
      <c r="E94" s="111"/>
      <c r="F94" s="112">
        <v>32400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164</v>
      </c>
      <c r="C95" s="110"/>
      <c r="D95" s="110"/>
      <c r="E95" s="111"/>
      <c r="F95" s="112">
        <v>19458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165</v>
      </c>
      <c r="C96" s="110"/>
      <c r="D96" s="110"/>
      <c r="E96" s="111"/>
      <c r="F96" s="112">
        <v>23220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166</v>
      </c>
      <c r="C97" s="110"/>
      <c r="D97" s="110"/>
      <c r="E97" s="111"/>
      <c r="F97" s="112">
        <v>83700</v>
      </c>
      <c r="G97" s="113"/>
      <c r="H97" s="113"/>
      <c r="I97" s="113"/>
      <c r="J97" s="114"/>
    </row>
    <row r="98" spans="1:10" ht="36" customHeight="1" x14ac:dyDescent="0.25">
      <c r="A98" s="7"/>
      <c r="B98" s="109" t="s">
        <v>167</v>
      </c>
      <c r="C98" s="110"/>
      <c r="D98" s="110"/>
      <c r="E98" s="111"/>
      <c r="F98" s="112">
        <v>66348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31" t="s">
        <v>168</v>
      </c>
      <c r="C99" s="132"/>
      <c r="D99" s="132"/>
      <c r="E99" s="133"/>
      <c r="F99" s="112">
        <v>3402</v>
      </c>
      <c r="G99" s="113"/>
      <c r="H99" s="113"/>
      <c r="I99" s="113"/>
      <c r="J99" s="114"/>
    </row>
    <row r="100" spans="1:10" ht="36" customHeight="1" x14ac:dyDescent="0.25">
      <c r="A100" s="7"/>
      <c r="B100" s="109" t="s">
        <v>169</v>
      </c>
      <c r="C100" s="110"/>
      <c r="D100" s="110"/>
      <c r="E100" s="111"/>
      <c r="F100" s="112">
        <v>17568</v>
      </c>
      <c r="G100" s="113"/>
      <c r="H100" s="113"/>
      <c r="I100" s="113"/>
      <c r="J100" s="114"/>
    </row>
    <row r="101" spans="1:10" ht="36" customHeight="1" x14ac:dyDescent="0.25">
      <c r="B101" s="109" t="s">
        <v>170</v>
      </c>
      <c r="C101" s="110"/>
      <c r="D101" s="110"/>
      <c r="E101" s="111"/>
      <c r="F101" s="112">
        <v>13824</v>
      </c>
      <c r="G101" s="113"/>
      <c r="H101" s="113"/>
      <c r="I101" s="113"/>
      <c r="J101" s="114"/>
    </row>
    <row r="102" spans="1:10" ht="36" customHeight="1" x14ac:dyDescent="0.25">
      <c r="A102" s="7" t="s">
        <v>111</v>
      </c>
      <c r="B102" s="109" t="s">
        <v>172</v>
      </c>
      <c r="C102" s="110"/>
      <c r="D102" s="110"/>
      <c r="E102" s="111"/>
      <c r="F102" s="112">
        <v>8100</v>
      </c>
      <c r="G102" s="113"/>
      <c r="H102" s="113"/>
      <c r="I102" s="113"/>
      <c r="J102" s="114"/>
    </row>
    <row r="103" spans="1:10" ht="36" customHeight="1" x14ac:dyDescent="0.25">
      <c r="A103" s="7"/>
      <c r="B103" s="109" t="s">
        <v>173</v>
      </c>
      <c r="C103" s="110"/>
      <c r="D103" s="110"/>
      <c r="E103" s="111"/>
      <c r="F103" s="112">
        <v>4536</v>
      </c>
      <c r="G103" s="113"/>
      <c r="H103" s="113"/>
      <c r="I103" s="113"/>
      <c r="J103" s="114"/>
    </row>
    <row r="104" spans="1:10" ht="36" customHeight="1" x14ac:dyDescent="0.25">
      <c r="A104" s="7"/>
      <c r="B104" s="109" t="s">
        <v>174</v>
      </c>
      <c r="C104" s="110"/>
      <c r="D104" s="110"/>
      <c r="E104" s="111"/>
      <c r="F104" s="112">
        <v>40860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175</v>
      </c>
      <c r="C105" s="110"/>
      <c r="D105" s="110"/>
      <c r="E105" s="154"/>
      <c r="F105" s="112">
        <v>30060</v>
      </c>
      <c r="G105" s="113"/>
      <c r="H105" s="113"/>
      <c r="I105" s="113"/>
      <c r="J105" s="114"/>
    </row>
    <row r="106" spans="1:10" ht="36" customHeight="1" x14ac:dyDescent="0.25">
      <c r="A106" s="7" t="s">
        <v>113</v>
      </c>
      <c r="B106" s="109" t="s">
        <v>176</v>
      </c>
      <c r="C106" s="110"/>
      <c r="D106" s="110"/>
      <c r="E106" s="111"/>
      <c r="F106" s="112">
        <v>56880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177</v>
      </c>
      <c r="C107" s="110"/>
      <c r="D107" s="110"/>
      <c r="E107" s="111"/>
      <c r="F107" s="112">
        <v>45360</v>
      </c>
      <c r="G107" s="113"/>
      <c r="H107" s="113"/>
      <c r="I107" s="113"/>
      <c r="J107" s="114"/>
    </row>
    <row r="108" spans="1:10" ht="36" customHeight="1" x14ac:dyDescent="0.25">
      <c r="A108" s="7" t="s">
        <v>113</v>
      </c>
      <c r="B108" s="109" t="s">
        <v>178</v>
      </c>
      <c r="C108" s="110"/>
      <c r="D108" s="110"/>
      <c r="E108" s="111"/>
      <c r="F108" s="112">
        <v>100800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179</v>
      </c>
      <c r="C109" s="110"/>
      <c r="D109" s="110"/>
      <c r="E109" s="111"/>
      <c r="F109" s="112">
        <v>56880</v>
      </c>
      <c r="G109" s="113"/>
      <c r="H109" s="113"/>
      <c r="I109" s="113"/>
      <c r="J109" s="114"/>
    </row>
    <row r="110" spans="1:10" ht="36" customHeight="1" x14ac:dyDescent="0.25">
      <c r="A110" s="7" t="s">
        <v>113</v>
      </c>
      <c r="B110" s="148" t="s">
        <v>180</v>
      </c>
      <c r="C110" s="149"/>
      <c r="D110" s="149"/>
      <c r="E110" s="150"/>
      <c r="F110" s="112">
        <v>68256</v>
      </c>
      <c r="G110" s="113"/>
      <c r="H110" s="113"/>
      <c r="I110" s="113"/>
      <c r="J110" s="114"/>
    </row>
    <row r="111" spans="1:10" ht="36" customHeight="1" x14ac:dyDescent="0.25">
      <c r="A111" s="7" t="s">
        <v>113</v>
      </c>
      <c r="B111" s="109" t="s">
        <v>181</v>
      </c>
      <c r="C111" s="110"/>
      <c r="D111" s="110"/>
      <c r="E111" s="111"/>
      <c r="F111" s="112">
        <v>41040</v>
      </c>
      <c r="G111" s="113"/>
      <c r="H111" s="113"/>
      <c r="I111" s="113"/>
      <c r="J111" s="114"/>
    </row>
    <row r="112" spans="1:10" ht="36" customHeight="1" x14ac:dyDescent="0.25">
      <c r="A112" s="7" t="s">
        <v>113</v>
      </c>
      <c r="B112" s="109" t="s">
        <v>182</v>
      </c>
      <c r="C112" s="110"/>
      <c r="D112" s="110"/>
      <c r="E112" s="111"/>
      <c r="F112" s="112">
        <v>48960</v>
      </c>
      <c r="G112" s="113"/>
      <c r="H112" s="113"/>
      <c r="I112" s="113"/>
      <c r="J112" s="114"/>
    </row>
    <row r="113" spans="1:10" ht="36" customHeight="1" x14ac:dyDescent="0.25">
      <c r="A113" s="7" t="s">
        <v>113</v>
      </c>
      <c r="B113" s="109" t="s">
        <v>183</v>
      </c>
      <c r="C113" s="110"/>
      <c r="D113" s="110"/>
      <c r="E113" s="111"/>
      <c r="F113" s="112">
        <v>176400</v>
      </c>
      <c r="G113" s="113"/>
      <c r="H113" s="113"/>
      <c r="I113" s="113"/>
      <c r="J113" s="114"/>
    </row>
    <row r="114" spans="1:10" ht="36" customHeight="1" x14ac:dyDescent="0.25">
      <c r="A114" s="7" t="s">
        <v>113</v>
      </c>
      <c r="B114" s="131" t="s">
        <v>184</v>
      </c>
      <c r="C114" s="132"/>
      <c r="D114" s="132"/>
      <c r="E114" s="133"/>
      <c r="F114" s="112">
        <v>7200</v>
      </c>
      <c r="G114" s="113"/>
      <c r="H114" s="113"/>
      <c r="I114" s="113"/>
      <c r="J114" s="114"/>
    </row>
    <row r="115" spans="1:10" ht="36" customHeight="1" thickBot="1" x14ac:dyDescent="0.3">
      <c r="A115" s="7" t="s">
        <v>113</v>
      </c>
      <c r="B115" s="109" t="s">
        <v>186</v>
      </c>
      <c r="C115" s="110"/>
      <c r="D115" s="110"/>
      <c r="E115" s="111"/>
      <c r="F115" s="112">
        <v>17280</v>
      </c>
      <c r="G115" s="113"/>
      <c r="H115" s="113"/>
      <c r="I115" s="113"/>
      <c r="J115" s="114"/>
    </row>
    <row r="116" spans="1:10" ht="22.5" customHeight="1" x14ac:dyDescent="0.25">
      <c r="A116" s="7" t="s">
        <v>111</v>
      </c>
      <c r="B116" s="142" t="s">
        <v>188</v>
      </c>
      <c r="C116" s="143"/>
      <c r="D116" s="143"/>
      <c r="E116" s="143"/>
      <c r="F116" s="143"/>
      <c r="G116" s="143"/>
      <c r="H116" s="143"/>
      <c r="I116" s="143"/>
      <c r="J116" s="144"/>
    </row>
    <row r="117" spans="1:10" ht="36" customHeight="1" thickBot="1" x14ac:dyDescent="0.3">
      <c r="A117" s="7"/>
      <c r="B117" s="156" t="s">
        <v>171</v>
      </c>
      <c r="C117" s="157"/>
      <c r="D117" s="157"/>
      <c r="E117" s="158"/>
      <c r="F117" s="112">
        <v>40</v>
      </c>
      <c r="G117" s="113"/>
      <c r="H117" s="113"/>
      <c r="I117" s="113"/>
      <c r="J117" s="114"/>
    </row>
    <row r="118" spans="1:10" ht="36" customHeight="1" thickBot="1" x14ac:dyDescent="0.3">
      <c r="A118" s="7"/>
      <c r="B118" s="18" t="s">
        <v>187</v>
      </c>
      <c r="C118" s="19"/>
      <c r="D118" s="19"/>
      <c r="E118" s="20"/>
      <c r="F118" s="139"/>
      <c r="G118" s="140"/>
      <c r="H118" s="140"/>
      <c r="I118" s="140"/>
      <c r="J118" s="141"/>
    </row>
    <row r="119" spans="1:10" ht="36" customHeight="1" thickBot="1" x14ac:dyDescent="0.3">
      <c r="A119" s="7"/>
      <c r="B119" s="209" t="s">
        <v>188</v>
      </c>
      <c r="C119" s="210"/>
      <c r="D119" s="210"/>
      <c r="E119" s="210"/>
      <c r="F119" s="210"/>
      <c r="G119" s="210"/>
      <c r="H119" s="210"/>
      <c r="I119" s="210"/>
      <c r="J119" s="211"/>
    </row>
    <row r="120" spans="1:10" ht="36" customHeight="1" x14ac:dyDescent="0.25">
      <c r="A120" s="7"/>
      <c r="B120" s="145" t="s">
        <v>189</v>
      </c>
      <c r="C120" s="146"/>
      <c r="D120" s="146"/>
      <c r="E120" s="147"/>
      <c r="F120" s="112">
        <v>60</v>
      </c>
      <c r="G120" s="113"/>
      <c r="H120" s="113"/>
      <c r="I120" s="113"/>
      <c r="J120" s="114"/>
    </row>
    <row r="121" spans="1:10" ht="36" customHeight="1" x14ac:dyDescent="0.25">
      <c r="A121" s="7"/>
      <c r="B121" s="109" t="s">
        <v>190</v>
      </c>
      <c r="C121" s="110"/>
      <c r="D121" s="110"/>
      <c r="E121" s="111"/>
      <c r="F121" s="112">
        <v>99</v>
      </c>
      <c r="G121" s="113"/>
      <c r="H121" s="113"/>
      <c r="I121" s="113"/>
      <c r="J121" s="114"/>
    </row>
    <row r="122" spans="1:10" ht="36" customHeight="1" thickBot="1" x14ac:dyDescent="0.3">
      <c r="A122" s="7"/>
      <c r="B122" s="109" t="s">
        <v>191</v>
      </c>
      <c r="C122" s="110"/>
      <c r="D122" s="110"/>
      <c r="E122" s="111"/>
      <c r="F122" s="112">
        <v>150</v>
      </c>
      <c r="G122" s="113"/>
      <c r="H122" s="113"/>
      <c r="I122" s="113"/>
      <c r="J122" s="114"/>
    </row>
    <row r="123" spans="1:10" ht="36" customHeight="1" thickBot="1" x14ac:dyDescent="0.3">
      <c r="A123" s="7"/>
      <c r="B123" s="122" t="s">
        <v>192</v>
      </c>
      <c r="C123" s="123"/>
      <c r="D123" s="123"/>
      <c r="E123" s="124"/>
      <c r="F123" s="272"/>
      <c r="G123" s="273"/>
      <c r="H123" s="273"/>
      <c r="I123" s="273"/>
      <c r="J123" s="274"/>
    </row>
    <row r="124" spans="1:10" ht="36" customHeight="1" x14ac:dyDescent="0.25">
      <c r="A124" s="7" t="s">
        <v>111</v>
      </c>
      <c r="B124" s="109" t="s">
        <v>252</v>
      </c>
      <c r="C124" s="110"/>
      <c r="D124" s="110"/>
      <c r="E124" s="111"/>
      <c r="F124" s="112">
        <v>21960</v>
      </c>
      <c r="G124" s="113"/>
      <c r="H124" s="113"/>
      <c r="I124" s="113"/>
      <c r="J124" s="114"/>
    </row>
    <row r="125" spans="1:10" ht="36" customHeight="1" x14ac:dyDescent="0.25">
      <c r="A125" s="7" t="s">
        <v>111</v>
      </c>
      <c r="B125" s="109" t="s">
        <v>194</v>
      </c>
      <c r="C125" s="110"/>
      <c r="D125" s="110"/>
      <c r="E125" s="111"/>
      <c r="F125" s="112">
        <v>21960</v>
      </c>
      <c r="G125" s="113"/>
      <c r="H125" s="113"/>
      <c r="I125" s="113"/>
      <c r="J125" s="114"/>
    </row>
    <row r="126" spans="1:10" ht="36" customHeight="1" x14ac:dyDescent="0.25">
      <c r="A126" s="7" t="s">
        <v>111</v>
      </c>
      <c r="B126" s="109" t="s">
        <v>195</v>
      </c>
      <c r="C126" s="110"/>
      <c r="D126" s="110"/>
      <c r="E126" s="111"/>
      <c r="F126" s="112">
        <v>15660</v>
      </c>
      <c r="G126" s="113"/>
      <c r="H126" s="113"/>
      <c r="I126" s="113"/>
      <c r="J126" s="114"/>
    </row>
    <row r="127" spans="1:10" ht="36" customHeight="1" x14ac:dyDescent="0.25">
      <c r="A127" s="7" t="s">
        <v>113</v>
      </c>
      <c r="B127" s="109" t="s">
        <v>314</v>
      </c>
      <c r="C127" s="110"/>
      <c r="D127" s="110"/>
      <c r="E127" s="111"/>
      <c r="F127" s="112">
        <v>46800</v>
      </c>
      <c r="G127" s="113"/>
      <c r="H127" s="113"/>
      <c r="I127" s="113"/>
      <c r="J127" s="114"/>
    </row>
    <row r="128" spans="1:10" ht="36" customHeight="1" x14ac:dyDescent="0.25">
      <c r="A128" s="7" t="s">
        <v>113</v>
      </c>
      <c r="B128" s="109" t="s">
        <v>197</v>
      </c>
      <c r="C128" s="110"/>
      <c r="D128" s="110"/>
      <c r="E128" s="111"/>
      <c r="F128" s="112">
        <v>46800</v>
      </c>
      <c r="G128" s="113"/>
      <c r="H128" s="113"/>
      <c r="I128" s="113"/>
      <c r="J128" s="114"/>
    </row>
    <row r="129" spans="1:10" ht="36" customHeight="1" x14ac:dyDescent="0.25">
      <c r="A129" s="7" t="s">
        <v>113</v>
      </c>
      <c r="B129" s="109" t="s">
        <v>198</v>
      </c>
      <c r="C129" s="110"/>
      <c r="D129" s="110"/>
      <c r="E129" s="111"/>
      <c r="F129" s="112">
        <v>33120</v>
      </c>
      <c r="G129" s="113"/>
      <c r="H129" s="113"/>
      <c r="I129" s="113"/>
      <c r="J129" s="114"/>
    </row>
    <row r="130" spans="1:10" ht="36" customHeight="1" thickBot="1" x14ac:dyDescent="0.3">
      <c r="A130" s="7"/>
      <c r="B130" s="109" t="s">
        <v>199</v>
      </c>
      <c r="C130" s="110"/>
      <c r="D130" s="110"/>
      <c r="E130" s="111"/>
      <c r="F130" s="112">
        <v>17568</v>
      </c>
      <c r="G130" s="113"/>
      <c r="H130" s="113"/>
      <c r="I130" s="113"/>
      <c r="J130" s="114"/>
    </row>
    <row r="131" spans="1:10" ht="54" customHeight="1" thickBot="1" x14ac:dyDescent="0.3">
      <c r="A131" s="7"/>
      <c r="B131" s="214" t="s">
        <v>200</v>
      </c>
      <c r="C131" s="215"/>
      <c r="D131" s="215"/>
      <c r="E131" s="216"/>
      <c r="F131" s="404"/>
      <c r="G131" s="405"/>
      <c r="H131" s="405"/>
      <c r="I131" s="405"/>
      <c r="J131" s="406"/>
    </row>
    <row r="132" spans="1:10" ht="28.5" customHeight="1" thickBot="1" x14ac:dyDescent="0.3">
      <c r="A132" s="7"/>
      <c r="B132" s="376" t="s">
        <v>188</v>
      </c>
      <c r="C132" s="377"/>
      <c r="D132" s="377"/>
      <c r="E132" s="377"/>
      <c r="F132" s="377"/>
      <c r="G132" s="377"/>
      <c r="H132" s="377"/>
      <c r="I132" s="377"/>
      <c r="J132" s="378"/>
    </row>
    <row r="133" spans="1:10" ht="28.5" customHeight="1" x14ac:dyDescent="0.25">
      <c r="A133" s="7"/>
      <c r="B133" s="131" t="s">
        <v>201</v>
      </c>
      <c r="C133" s="132"/>
      <c r="D133" s="132"/>
      <c r="E133" s="133"/>
      <c r="F133" s="134">
        <v>90</v>
      </c>
      <c r="G133" s="135"/>
      <c r="H133" s="135"/>
      <c r="I133" s="135"/>
      <c r="J133" s="136"/>
    </row>
    <row r="134" spans="1:10" ht="28.5" customHeight="1" x14ac:dyDescent="0.25">
      <c r="A134" s="7"/>
      <c r="B134" s="109" t="s">
        <v>202</v>
      </c>
      <c r="C134" s="110"/>
      <c r="D134" s="110"/>
      <c r="E134" s="111"/>
      <c r="F134" s="112">
        <v>60</v>
      </c>
      <c r="G134" s="113"/>
      <c r="H134" s="113"/>
      <c r="I134" s="113"/>
      <c r="J134" s="114"/>
    </row>
    <row r="135" spans="1:10" ht="28.5" customHeight="1" x14ac:dyDescent="0.25">
      <c r="A135" s="7"/>
      <c r="B135" s="109" t="s">
        <v>203</v>
      </c>
      <c r="C135" s="110"/>
      <c r="D135" s="110"/>
      <c r="E135" s="111"/>
      <c r="F135" s="112">
        <v>60</v>
      </c>
      <c r="G135" s="113"/>
      <c r="H135" s="113"/>
      <c r="I135" s="113"/>
      <c r="J135" s="114"/>
    </row>
    <row r="136" spans="1:10" ht="28.5" customHeight="1" x14ac:dyDescent="0.25">
      <c r="A136" s="7"/>
      <c r="B136" s="109" t="s">
        <v>204</v>
      </c>
      <c r="C136" s="110"/>
      <c r="D136" s="110"/>
      <c r="E136" s="111"/>
      <c r="F136" s="112">
        <v>90</v>
      </c>
      <c r="G136" s="113"/>
      <c r="H136" s="113"/>
      <c r="I136" s="113"/>
      <c r="J136" s="114"/>
    </row>
    <row r="137" spans="1:10" ht="28.5" customHeight="1" thickBot="1" x14ac:dyDescent="0.3">
      <c r="A137" s="7"/>
      <c r="B137" s="109" t="s">
        <v>205</v>
      </c>
      <c r="C137" s="110"/>
      <c r="D137" s="110"/>
      <c r="E137" s="111"/>
      <c r="F137" s="112">
        <v>90</v>
      </c>
      <c r="G137" s="113"/>
      <c r="H137" s="113"/>
      <c r="I137" s="113"/>
      <c r="J137" s="114"/>
    </row>
    <row r="138" spans="1:10" ht="24" customHeight="1" thickBot="1" x14ac:dyDescent="0.3">
      <c r="A138" s="7"/>
      <c r="B138" s="115"/>
      <c r="C138" s="116"/>
      <c r="D138" s="116"/>
      <c r="E138" s="117"/>
      <c r="F138" s="118"/>
      <c r="G138" s="119"/>
      <c r="H138" s="119"/>
      <c r="I138" s="119"/>
      <c r="J138" s="120"/>
    </row>
    <row r="139" spans="1:10" ht="18" customHeight="1" x14ac:dyDescent="0.25">
      <c r="A139" s="7"/>
      <c r="B139" s="25"/>
      <c r="C139" s="26"/>
      <c r="D139" s="26"/>
      <c r="E139" s="26"/>
      <c r="F139" s="27"/>
      <c r="G139" s="27"/>
      <c r="H139" s="27"/>
      <c r="I139" s="27"/>
      <c r="J139" s="27"/>
    </row>
    <row r="140" spans="1:10" ht="67.5" customHeight="1" x14ac:dyDescent="0.25">
      <c r="A140" s="7"/>
      <c r="B140" s="121" t="s">
        <v>319</v>
      </c>
      <c r="C140" s="121"/>
      <c r="D140" s="121"/>
      <c r="E140" s="121"/>
      <c r="F140" s="121"/>
      <c r="G140" s="121"/>
      <c r="H140" s="121"/>
      <c r="I140" s="121"/>
      <c r="J140" s="121"/>
    </row>
    <row r="141" spans="1:10" ht="27" customHeight="1" x14ac:dyDescent="0.25">
      <c r="A141" s="7" t="s">
        <v>113</v>
      </c>
      <c r="B141" s="121" t="s">
        <v>208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18" customHeight="1" x14ac:dyDescent="0.25">
      <c r="A142" s="7"/>
      <c r="B142" s="25"/>
      <c r="C142" s="26"/>
      <c r="D142" s="26"/>
      <c r="E142" s="26"/>
      <c r="F142" s="27"/>
      <c r="G142" s="27"/>
      <c r="H142" s="27"/>
      <c r="I142" s="27"/>
      <c r="J142" s="27"/>
    </row>
    <row r="143" spans="1:10" s="46" customFormat="1" ht="36" customHeight="1" thickBot="1" x14ac:dyDescent="0.3">
      <c r="B143" s="310" t="s">
        <v>242</v>
      </c>
      <c r="C143" s="310"/>
      <c r="D143" s="310"/>
      <c r="E143" s="310"/>
      <c r="F143" s="310"/>
      <c r="G143" s="310"/>
      <c r="H143" s="310"/>
      <c r="I143" s="310"/>
    </row>
    <row r="144" spans="1:10" s="30" customFormat="1" ht="36" customHeight="1" thickBot="1" x14ac:dyDescent="0.3">
      <c r="B144" s="311" t="s">
        <v>243</v>
      </c>
      <c r="C144" s="312"/>
      <c r="D144" s="312"/>
      <c r="E144" s="312"/>
      <c r="F144" s="312"/>
      <c r="G144" s="312"/>
      <c r="H144" s="312"/>
      <c r="I144" s="313"/>
    </row>
    <row r="145" spans="1:10" ht="75" customHeight="1" thickBot="1" x14ac:dyDescent="0.3">
      <c r="B145" s="314" t="s">
        <v>244</v>
      </c>
      <c r="C145" s="315"/>
      <c r="D145" s="316" t="s">
        <v>245</v>
      </c>
      <c r="E145" s="317"/>
      <c r="F145" s="318"/>
      <c r="G145" s="317" t="s">
        <v>246</v>
      </c>
      <c r="H145" s="317"/>
      <c r="I145" s="318"/>
      <c r="J145" s="8"/>
    </row>
    <row r="146" spans="1:10" ht="36" customHeight="1" x14ac:dyDescent="0.25">
      <c r="B146" s="300" t="s">
        <v>247</v>
      </c>
      <c r="C146" s="301"/>
      <c r="D146" s="302" t="s">
        <v>248</v>
      </c>
      <c r="E146" s="302"/>
      <c r="F146" s="302"/>
      <c r="G146" s="304">
        <v>2190</v>
      </c>
      <c r="H146" s="302"/>
      <c r="I146" s="305"/>
      <c r="J146" s="8"/>
    </row>
    <row r="147" spans="1:10" ht="36" customHeight="1" x14ac:dyDescent="0.25">
      <c r="B147" s="306" t="s">
        <v>249</v>
      </c>
      <c r="C147" s="307"/>
      <c r="D147" s="303"/>
      <c r="E147" s="303"/>
      <c r="F147" s="303"/>
      <c r="G147" s="308">
        <v>1590</v>
      </c>
      <c r="H147" s="303"/>
      <c r="I147" s="309"/>
      <c r="J147" s="8"/>
    </row>
    <row r="148" spans="1:10" ht="36" customHeight="1" x14ac:dyDescent="0.25">
      <c r="B148" s="306" t="s">
        <v>250</v>
      </c>
      <c r="C148" s="307"/>
      <c r="D148" s="303"/>
      <c r="E148" s="303"/>
      <c r="F148" s="303"/>
      <c r="G148" s="308">
        <v>1440</v>
      </c>
      <c r="H148" s="303"/>
      <c r="I148" s="309"/>
      <c r="J148" s="8"/>
    </row>
    <row r="149" spans="1:10" ht="54" customHeight="1" x14ac:dyDescent="0.25">
      <c r="B149" s="306" t="s">
        <v>251</v>
      </c>
      <c r="C149" s="307"/>
      <c r="D149" s="303"/>
      <c r="E149" s="303"/>
      <c r="F149" s="303"/>
      <c r="G149" s="308">
        <v>1290</v>
      </c>
      <c r="H149" s="303"/>
      <c r="I149" s="309"/>
      <c r="J149" s="8"/>
    </row>
    <row r="150" spans="1:10" ht="21" x14ac:dyDescent="0.25">
      <c r="B150" s="57"/>
      <c r="C150" s="57"/>
      <c r="D150" s="58"/>
      <c r="E150" s="58"/>
      <c r="F150" s="58"/>
      <c r="G150" s="59"/>
      <c r="H150" s="58"/>
      <c r="I150" s="58"/>
      <c r="J150" s="8"/>
    </row>
    <row r="151" spans="1:10" ht="40.5" customHeight="1" x14ac:dyDescent="0.25">
      <c r="A151" s="7"/>
      <c r="B151" s="108" t="s">
        <v>209</v>
      </c>
      <c r="C151" s="108"/>
      <c r="D151" s="108"/>
      <c r="E151" s="108"/>
      <c r="F151" s="108"/>
      <c r="G151" s="108"/>
      <c r="H151" s="108"/>
      <c r="I151" s="108"/>
      <c r="J151" s="108"/>
    </row>
    <row r="152" spans="1:10" ht="23.25" x14ac:dyDescent="0.25">
      <c r="A152" s="365" t="s">
        <v>320</v>
      </c>
      <c r="B152" s="365"/>
      <c r="C152" s="365"/>
      <c r="D152" s="365"/>
      <c r="E152" s="365"/>
      <c r="F152" s="365"/>
      <c r="G152" s="365"/>
      <c r="H152" s="365"/>
      <c r="I152" s="8"/>
      <c r="J152" s="8"/>
    </row>
    <row r="153" spans="1:10" ht="25.5" x14ac:dyDescent="0.35">
      <c r="A153" s="366" t="s">
        <v>321</v>
      </c>
      <c r="B153" s="366"/>
      <c r="C153" s="366"/>
      <c r="D153" s="366"/>
      <c r="E153" s="60" t="s">
        <v>322</v>
      </c>
      <c r="F153" s="61"/>
      <c r="G153" s="61"/>
      <c r="H153" s="8"/>
      <c r="I153" s="8"/>
      <c r="J153" s="8"/>
    </row>
    <row r="154" spans="1:10" ht="25.5" x14ac:dyDescent="0.35">
      <c r="A154" s="363" t="s">
        <v>323</v>
      </c>
      <c r="B154" s="363"/>
      <c r="C154" s="363"/>
      <c r="D154" s="363"/>
      <c r="E154" s="62">
        <v>1</v>
      </c>
      <c r="F154" s="61"/>
      <c r="G154" s="61"/>
      <c r="H154" s="8"/>
      <c r="I154" s="8"/>
      <c r="J154" s="8"/>
    </row>
    <row r="155" spans="1:10" ht="25.5" x14ac:dyDescent="0.35">
      <c r="A155" s="363">
        <v>2</v>
      </c>
      <c r="B155" s="363"/>
      <c r="C155" s="363"/>
      <c r="D155" s="363"/>
      <c r="E155" s="63">
        <v>1.1000000000000001</v>
      </c>
      <c r="F155" s="61"/>
      <c r="G155" s="61"/>
      <c r="H155" s="8"/>
      <c r="I155" s="8"/>
      <c r="J155" s="8"/>
    </row>
    <row r="156" spans="1:10" ht="25.5" x14ac:dyDescent="0.35">
      <c r="A156" s="363">
        <v>3</v>
      </c>
      <c r="B156" s="363"/>
      <c r="C156" s="363"/>
      <c r="D156" s="363"/>
      <c r="E156" s="63">
        <v>1.2</v>
      </c>
      <c r="F156" s="61"/>
      <c r="G156" s="61"/>
      <c r="H156" s="8"/>
      <c r="I156" s="8"/>
      <c r="J156" s="8"/>
    </row>
    <row r="157" spans="1:10" ht="25.5" x14ac:dyDescent="0.35">
      <c r="A157" s="363" t="s">
        <v>324</v>
      </c>
      <c r="B157" s="363"/>
      <c r="C157" s="363"/>
      <c r="D157" s="363"/>
      <c r="E157" s="63">
        <v>1.25</v>
      </c>
      <c r="F157" s="61"/>
      <c r="G157" s="61"/>
      <c r="H157" s="8"/>
      <c r="I157" s="8"/>
      <c r="J157" s="8"/>
    </row>
    <row r="158" spans="1:10" ht="25.5" x14ac:dyDescent="0.35">
      <c r="A158" s="363" t="s">
        <v>325</v>
      </c>
      <c r="B158" s="363"/>
      <c r="C158" s="363"/>
      <c r="D158" s="363"/>
      <c r="E158" s="63">
        <v>1.3</v>
      </c>
      <c r="F158" s="61"/>
      <c r="G158" s="61"/>
      <c r="H158" s="8"/>
      <c r="I158" s="8"/>
      <c r="J158" s="8"/>
    </row>
    <row r="159" spans="1:10" ht="25.5" x14ac:dyDescent="0.35">
      <c r="A159" s="363" t="s">
        <v>326</v>
      </c>
      <c r="B159" s="363"/>
      <c r="C159" s="363"/>
      <c r="D159" s="363"/>
      <c r="E159" s="63">
        <v>1.35</v>
      </c>
      <c r="F159" s="61"/>
      <c r="G159" s="61"/>
      <c r="H159" s="8"/>
      <c r="I159" s="8"/>
      <c r="J159" s="8"/>
    </row>
    <row r="160" spans="1:10" ht="25.5" x14ac:dyDescent="0.35">
      <c r="A160" s="363" t="s">
        <v>327</v>
      </c>
      <c r="B160" s="363"/>
      <c r="C160" s="363"/>
      <c r="D160" s="363"/>
      <c r="E160" s="63">
        <v>1.4</v>
      </c>
      <c r="F160" s="61"/>
      <c r="G160" s="61"/>
      <c r="H160" s="8"/>
      <c r="I160" s="8"/>
      <c r="J160" s="8"/>
    </row>
    <row r="161" spans="1:10" ht="25.5" x14ac:dyDescent="0.35">
      <c r="A161" s="363" t="s">
        <v>328</v>
      </c>
      <c r="B161" s="363"/>
      <c r="C161" s="363"/>
      <c r="D161" s="363"/>
      <c r="E161" s="63">
        <v>1.45</v>
      </c>
      <c r="F161" s="61"/>
      <c r="G161" s="61"/>
      <c r="H161" s="8"/>
      <c r="I161" s="8"/>
      <c r="J161" s="8"/>
    </row>
    <row r="162" spans="1:10" ht="25.5" x14ac:dyDescent="0.35">
      <c r="A162" s="363" t="s">
        <v>329</v>
      </c>
      <c r="B162" s="363"/>
      <c r="C162" s="363"/>
      <c r="D162" s="363"/>
      <c r="E162" s="63">
        <v>1.5</v>
      </c>
      <c r="F162" s="61"/>
      <c r="G162" s="61"/>
      <c r="H162" s="8"/>
      <c r="I162" s="8"/>
      <c r="J162" s="8"/>
    </row>
    <row r="163" spans="1:10" ht="25.5" x14ac:dyDescent="0.35">
      <c r="A163" s="363" t="s">
        <v>330</v>
      </c>
      <c r="B163" s="363"/>
      <c r="C163" s="363"/>
      <c r="D163" s="363"/>
      <c r="E163" s="63">
        <v>2</v>
      </c>
      <c r="F163" s="61"/>
      <c r="G163" s="61"/>
      <c r="H163" s="8"/>
      <c r="I163" s="8"/>
      <c r="J163" s="8"/>
    </row>
    <row r="164" spans="1:10" ht="53.25" customHeight="1" x14ac:dyDescent="0.25">
      <c r="A164" s="364" t="s">
        <v>331</v>
      </c>
      <c r="B164" s="364"/>
      <c r="C164" s="364"/>
      <c r="D164" s="364"/>
      <c r="E164" s="364"/>
      <c r="F164" s="364"/>
      <c r="G164" s="364"/>
      <c r="H164" s="364"/>
      <c r="I164" s="8"/>
      <c r="J164" s="8"/>
    </row>
  </sheetData>
  <sheetProtection selectLockedCells="1" selectUnlockedCells="1"/>
  <mergeCells count="28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38:E138"/>
    <mergeCell ref="F138:J138"/>
    <mergeCell ref="B140:J140"/>
    <mergeCell ref="B141:J141"/>
    <mergeCell ref="B143:I143"/>
    <mergeCell ref="B144:I144"/>
    <mergeCell ref="B135:E135"/>
    <mergeCell ref="F135:J135"/>
    <mergeCell ref="B136:E136"/>
    <mergeCell ref="F136:J136"/>
    <mergeCell ref="B137:E137"/>
    <mergeCell ref="F137:J137"/>
    <mergeCell ref="B149:C149"/>
    <mergeCell ref="G149:I149"/>
    <mergeCell ref="B151:J151"/>
    <mergeCell ref="A152:H152"/>
    <mergeCell ref="A153:D153"/>
    <mergeCell ref="A154:D15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48:C148"/>
    <mergeCell ref="G148:I148"/>
    <mergeCell ref="A161:D161"/>
    <mergeCell ref="A162:D162"/>
    <mergeCell ref="A163:D163"/>
    <mergeCell ref="A164:H164"/>
    <mergeCell ref="A155:D155"/>
    <mergeCell ref="A156:D156"/>
    <mergeCell ref="A157:D157"/>
    <mergeCell ref="A158:D158"/>
    <mergeCell ref="A159:D159"/>
    <mergeCell ref="A160:D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0" zoomScaleNormal="60" workbookViewId="0">
      <pane ySplit="4" topLeftCell="A73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18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61560</v>
      </c>
      <c r="G8" s="16">
        <f>H8*1.1</f>
        <v>56430.000000000007</v>
      </c>
      <c r="H8" s="16">
        <v>51300</v>
      </c>
      <c r="I8" s="16">
        <f>H8*0.75</f>
        <v>38475</v>
      </c>
      <c r="J8" s="16">
        <f>H8*0.5</f>
        <v>25650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86227.199999999997</v>
      </c>
      <c r="G9" s="17">
        <f>H9*1.1</f>
        <v>79041.600000000006</v>
      </c>
      <c r="H9" s="17">
        <v>71856</v>
      </c>
      <c r="I9" s="17">
        <f>H9*0.75</f>
        <v>53892</v>
      </c>
      <c r="J9" s="17">
        <f>H9*0.5</f>
        <v>35928</v>
      </c>
    </row>
    <row r="10" spans="1:10" ht="22.5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70200</v>
      </c>
      <c r="G11" s="16">
        <f>H11*1.1</f>
        <v>64350.000000000007</v>
      </c>
      <c r="H11" s="16">
        <v>58500</v>
      </c>
      <c r="I11" s="16">
        <f>H11*0.75</f>
        <v>43875</v>
      </c>
      <c r="J11" s="16">
        <f>H11*0.5</f>
        <v>29250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98323.199999999997</v>
      </c>
      <c r="G12" s="17">
        <f>H12*1.1</f>
        <v>90129.600000000006</v>
      </c>
      <c r="H12" s="17">
        <v>81936</v>
      </c>
      <c r="I12" s="17">
        <f>H12*0.75</f>
        <v>61452</v>
      </c>
      <c r="J12" s="17">
        <f>H12*0.5</f>
        <v>40968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13680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19440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1800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2520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14400 до 835200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14400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28800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57600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86400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115200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144000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172800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201600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230400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259200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288000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316800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345600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374400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403200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432000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460800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489600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518400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547200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576000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604800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633600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662400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691200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720000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748800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777600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806400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240</v>
      </c>
      <c r="C50" s="154"/>
      <c r="D50" s="154"/>
      <c r="E50" s="111"/>
      <c r="F50" s="112">
        <v>835200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257</v>
      </c>
      <c r="C51" s="154"/>
      <c r="D51" s="154"/>
      <c r="E51" s="111"/>
      <c r="F51" s="112">
        <v>864000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258</v>
      </c>
      <c r="C52" s="154"/>
      <c r="D52" s="154"/>
      <c r="E52" s="111"/>
      <c r="F52" s="112">
        <v>892800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259</v>
      </c>
      <c r="C53" s="154"/>
      <c r="D53" s="154"/>
      <c r="E53" s="111"/>
      <c r="F53" s="112">
        <v>921600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260</v>
      </c>
      <c r="C54" s="154"/>
      <c r="D54" s="154"/>
      <c r="E54" s="111"/>
      <c r="F54" s="112">
        <v>950400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261</v>
      </c>
      <c r="C55" s="154"/>
      <c r="D55" s="154"/>
      <c r="E55" s="111"/>
      <c r="F55" s="112">
        <v>979200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262</v>
      </c>
      <c r="C56" s="154"/>
      <c r="D56" s="154"/>
      <c r="E56" s="111"/>
      <c r="F56" s="112">
        <v>1008000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263</v>
      </c>
      <c r="C57" s="154"/>
      <c r="D57" s="154"/>
      <c r="E57" s="111"/>
      <c r="F57" s="112">
        <v>1036800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264</v>
      </c>
      <c r="C58" s="154"/>
      <c r="D58" s="154"/>
      <c r="E58" s="111"/>
      <c r="F58" s="112">
        <v>1065600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265</v>
      </c>
      <c r="C59" s="154"/>
      <c r="D59" s="154"/>
      <c r="E59" s="111"/>
      <c r="F59" s="112">
        <v>1094400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266</v>
      </c>
      <c r="C60" s="154"/>
      <c r="D60" s="154"/>
      <c r="E60" s="111"/>
      <c r="F60" s="112">
        <v>1123200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353</v>
      </c>
      <c r="C61" s="154"/>
      <c r="D61" s="154"/>
      <c r="E61" s="111"/>
      <c r="F61" s="112">
        <v>1152000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354</v>
      </c>
      <c r="C62" s="154"/>
      <c r="D62" s="154"/>
      <c r="E62" s="111"/>
      <c r="F62" s="112">
        <v>1180800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355</v>
      </c>
      <c r="C63" s="154"/>
      <c r="D63" s="154"/>
      <c r="E63" s="111"/>
      <c r="F63" s="112">
        <v>1209600</v>
      </c>
      <c r="G63" s="113"/>
      <c r="H63" s="113"/>
      <c r="I63" s="113"/>
      <c r="J63" s="114"/>
    </row>
    <row r="64" spans="1:10" ht="36" customHeight="1" outlineLevel="1" x14ac:dyDescent="0.25">
      <c r="A64" s="7"/>
      <c r="B64" s="156" t="s">
        <v>356</v>
      </c>
      <c r="C64" s="154"/>
      <c r="D64" s="154"/>
      <c r="E64" s="111"/>
      <c r="F64" s="112">
        <v>1238400</v>
      </c>
      <c r="G64" s="113"/>
      <c r="H64" s="113"/>
      <c r="I64" s="113"/>
      <c r="J64" s="114"/>
    </row>
    <row r="65" spans="1:10" ht="36" customHeight="1" outlineLevel="1" x14ac:dyDescent="0.25">
      <c r="A65" s="7"/>
      <c r="B65" s="156" t="s">
        <v>357</v>
      </c>
      <c r="C65" s="154"/>
      <c r="D65" s="154"/>
      <c r="E65" s="111"/>
      <c r="F65" s="112">
        <v>1267200</v>
      </c>
      <c r="G65" s="113"/>
      <c r="H65" s="113"/>
      <c r="I65" s="113"/>
      <c r="J65" s="114"/>
    </row>
    <row r="66" spans="1:10" ht="36" customHeight="1" outlineLevel="1" x14ac:dyDescent="0.25">
      <c r="A66" s="7"/>
      <c r="B66" s="156" t="s">
        <v>358</v>
      </c>
      <c r="C66" s="154"/>
      <c r="D66" s="154"/>
      <c r="E66" s="111"/>
      <c r="F66" s="112">
        <v>1296000</v>
      </c>
      <c r="G66" s="113"/>
      <c r="H66" s="113"/>
      <c r="I66" s="113"/>
      <c r="J66" s="114"/>
    </row>
    <row r="67" spans="1:10" ht="36" customHeight="1" outlineLevel="1" x14ac:dyDescent="0.25">
      <c r="A67" s="7"/>
      <c r="B67" s="156" t="s">
        <v>359</v>
      </c>
      <c r="C67" s="154"/>
      <c r="D67" s="154"/>
      <c r="E67" s="111"/>
      <c r="F67" s="112">
        <v>1324800</v>
      </c>
      <c r="G67" s="113"/>
      <c r="H67" s="113"/>
      <c r="I67" s="113"/>
      <c r="J67" s="114"/>
    </row>
    <row r="68" spans="1:10" ht="36" customHeight="1" outlineLevel="1" x14ac:dyDescent="0.25">
      <c r="A68" s="7"/>
      <c r="B68" s="156" t="s">
        <v>360</v>
      </c>
      <c r="C68" s="154"/>
      <c r="D68" s="154"/>
      <c r="E68" s="111"/>
      <c r="F68" s="112">
        <v>1353600</v>
      </c>
      <c r="G68" s="113"/>
      <c r="H68" s="113"/>
      <c r="I68" s="113"/>
      <c r="J68" s="114"/>
    </row>
    <row r="69" spans="1:10" ht="36" customHeight="1" outlineLevel="1" x14ac:dyDescent="0.25">
      <c r="A69" s="7"/>
      <c r="B69" s="156" t="s">
        <v>361</v>
      </c>
      <c r="C69" s="154"/>
      <c r="D69" s="154"/>
      <c r="E69" s="111"/>
      <c r="F69" s="112">
        <v>1382400</v>
      </c>
      <c r="G69" s="113"/>
      <c r="H69" s="113"/>
      <c r="I69" s="113"/>
      <c r="J69" s="114"/>
    </row>
    <row r="70" spans="1:10" ht="36" customHeight="1" outlineLevel="1" thickBot="1" x14ac:dyDescent="0.3">
      <c r="A70" s="7"/>
      <c r="B70" s="156" t="s">
        <v>362</v>
      </c>
      <c r="C70" s="154"/>
      <c r="D70" s="154"/>
      <c r="E70" s="111"/>
      <c r="F70" s="112">
        <v>1411200</v>
      </c>
      <c r="G70" s="113"/>
      <c r="H70" s="113"/>
      <c r="I70" s="113"/>
      <c r="J70" s="114"/>
    </row>
    <row r="71" spans="1:10" ht="36" customHeight="1" thickBot="1" x14ac:dyDescent="0.3">
      <c r="B71" s="165" t="s">
        <v>142</v>
      </c>
      <c r="C71" s="166"/>
      <c r="D71" s="166"/>
      <c r="E71" s="167"/>
      <c r="F71" s="168" t="str">
        <f>"Цена от "&amp;MIN(F72:F81)&amp;" до "&amp;MAX(F72:F81)</f>
        <v>Цена от 360 до 34560</v>
      </c>
      <c r="G71" s="169"/>
      <c r="H71" s="169"/>
      <c r="I71" s="169"/>
      <c r="J71" s="170"/>
    </row>
    <row r="72" spans="1:10" ht="36" customHeight="1" x14ac:dyDescent="0.25">
      <c r="B72" s="109" t="s">
        <v>143</v>
      </c>
      <c r="C72" s="110"/>
      <c r="D72" s="110"/>
      <c r="E72" s="111"/>
      <c r="F72" s="112">
        <v>9720</v>
      </c>
      <c r="G72" s="113"/>
      <c r="H72" s="113"/>
      <c r="I72" s="113"/>
      <c r="J72" s="114"/>
    </row>
    <row r="73" spans="1:10" ht="36" customHeight="1" x14ac:dyDescent="0.25">
      <c r="B73" s="109" t="s">
        <v>210</v>
      </c>
      <c r="C73" s="110"/>
      <c r="D73" s="110"/>
      <c r="E73" s="111"/>
      <c r="F73" s="112">
        <v>360</v>
      </c>
      <c r="G73" s="113"/>
      <c r="H73" s="113"/>
      <c r="I73" s="113"/>
      <c r="J73" s="114"/>
    </row>
    <row r="74" spans="1:10" ht="36" customHeight="1" x14ac:dyDescent="0.25">
      <c r="B74" s="131" t="s">
        <v>145</v>
      </c>
      <c r="C74" s="132"/>
      <c r="D74" s="132"/>
      <c r="E74" s="133"/>
      <c r="F74" s="134">
        <v>32400</v>
      </c>
      <c r="G74" s="135"/>
      <c r="H74" s="135"/>
      <c r="I74" s="135"/>
      <c r="J74" s="136"/>
    </row>
    <row r="75" spans="1:10" ht="36" customHeight="1" x14ac:dyDescent="0.25">
      <c r="B75" s="109" t="s">
        <v>146</v>
      </c>
      <c r="C75" s="110"/>
      <c r="D75" s="110"/>
      <c r="E75" s="111"/>
      <c r="F75" s="112">
        <v>9360</v>
      </c>
      <c r="G75" s="113"/>
      <c r="H75" s="113"/>
      <c r="I75" s="113"/>
      <c r="J75" s="114"/>
    </row>
    <row r="76" spans="1:10" ht="36" customHeight="1" x14ac:dyDescent="0.25">
      <c r="B76" s="109" t="s">
        <v>147</v>
      </c>
      <c r="C76" s="110"/>
      <c r="D76" s="110"/>
      <c r="E76" s="111"/>
      <c r="F76" s="112">
        <v>30240</v>
      </c>
      <c r="G76" s="113"/>
      <c r="H76" s="113"/>
      <c r="I76" s="113"/>
      <c r="J76" s="114"/>
    </row>
    <row r="77" spans="1:10" ht="36" customHeight="1" x14ac:dyDescent="0.25">
      <c r="B77" s="109" t="s">
        <v>148</v>
      </c>
      <c r="C77" s="110"/>
      <c r="D77" s="110"/>
      <c r="E77" s="111"/>
      <c r="F77" s="112">
        <v>1800</v>
      </c>
      <c r="G77" s="113"/>
      <c r="H77" s="113"/>
      <c r="I77" s="113"/>
      <c r="J77" s="114"/>
    </row>
    <row r="78" spans="1:10" ht="36" customHeight="1" x14ac:dyDescent="0.25">
      <c r="B78" s="109" t="s">
        <v>149</v>
      </c>
      <c r="C78" s="110"/>
      <c r="D78" s="110"/>
      <c r="E78" s="111"/>
      <c r="F78" s="112">
        <v>1800</v>
      </c>
      <c r="G78" s="113"/>
      <c r="H78" s="113"/>
      <c r="I78" s="113"/>
      <c r="J78" s="114"/>
    </row>
    <row r="79" spans="1:10" ht="36" customHeight="1" x14ac:dyDescent="0.25">
      <c r="B79" s="109" t="s">
        <v>150</v>
      </c>
      <c r="C79" s="110"/>
      <c r="D79" s="110"/>
      <c r="E79" s="111"/>
      <c r="F79" s="112">
        <v>3600</v>
      </c>
      <c r="G79" s="113"/>
      <c r="H79" s="113"/>
      <c r="I79" s="113"/>
      <c r="J79" s="114"/>
    </row>
    <row r="80" spans="1:10" ht="36" customHeight="1" x14ac:dyDescent="0.25">
      <c r="B80" s="109" t="s">
        <v>151</v>
      </c>
      <c r="C80" s="110"/>
      <c r="D80" s="110"/>
      <c r="E80" s="111"/>
      <c r="F80" s="112">
        <v>5400</v>
      </c>
      <c r="G80" s="113"/>
      <c r="H80" s="113"/>
      <c r="I80" s="113"/>
      <c r="J80" s="114"/>
    </row>
    <row r="81" spans="1:10" ht="36" customHeight="1" thickBot="1" x14ac:dyDescent="0.3">
      <c r="B81" s="109" t="s">
        <v>152</v>
      </c>
      <c r="C81" s="110"/>
      <c r="D81" s="110"/>
      <c r="E81" s="111"/>
      <c r="F81" s="112">
        <v>34560</v>
      </c>
      <c r="G81" s="113"/>
      <c r="H81" s="113"/>
      <c r="I81" s="113"/>
      <c r="J81" s="114"/>
    </row>
    <row r="82" spans="1:10" ht="24" customHeight="1" thickBot="1" x14ac:dyDescent="0.3">
      <c r="A82" s="7"/>
      <c r="B82" s="115"/>
      <c r="C82" s="116"/>
      <c r="D82" s="116"/>
      <c r="E82" s="117"/>
      <c r="F82" s="118" t="s">
        <v>153</v>
      </c>
      <c r="G82" s="119"/>
      <c r="H82" s="119"/>
      <c r="I82" s="119"/>
      <c r="J82" s="120"/>
    </row>
    <row r="83" spans="1:10" ht="36" customHeight="1" thickBot="1" x14ac:dyDescent="0.3">
      <c r="A83" s="7"/>
      <c r="B83" s="109" t="s">
        <v>154</v>
      </c>
      <c r="C83" s="110"/>
      <c r="D83" s="110"/>
      <c r="E83" s="111"/>
      <c r="F83" s="112">
        <v>180</v>
      </c>
      <c r="G83" s="113"/>
      <c r="H83" s="113"/>
      <c r="I83" s="113"/>
      <c r="J83" s="114"/>
    </row>
    <row r="84" spans="1:10" ht="54" customHeight="1" thickBot="1" x14ac:dyDescent="0.3">
      <c r="A84" s="7"/>
      <c r="B84" s="252" t="s">
        <v>211</v>
      </c>
      <c r="C84" s="253"/>
      <c r="D84" s="253"/>
      <c r="E84" s="254"/>
      <c r="F84" s="272" t="str">
        <f>"Цена от "&amp;MIN(F86,F90:J91,H124,F92:J103)&amp;" до "&amp;MAX(F86,F90:J91,H124,F92:J103)</f>
        <v>Цена от 3060 до 198000</v>
      </c>
      <c r="G84" s="273"/>
      <c r="H84" s="273"/>
      <c r="I84" s="273"/>
      <c r="J84" s="274"/>
    </row>
    <row r="85" spans="1:10" ht="24" customHeight="1" thickBot="1" x14ac:dyDescent="0.3">
      <c r="A85" s="7"/>
      <c r="B85" s="115"/>
      <c r="C85" s="116"/>
      <c r="D85" s="116"/>
      <c r="E85" s="117"/>
      <c r="F85" s="118"/>
      <c r="G85" s="119"/>
      <c r="H85" s="119"/>
      <c r="I85" s="119"/>
      <c r="J85" s="120"/>
    </row>
    <row r="86" spans="1:10" ht="36" customHeight="1" x14ac:dyDescent="0.25">
      <c r="A86" s="7"/>
      <c r="B86" s="109" t="s">
        <v>156</v>
      </c>
      <c r="C86" s="110"/>
      <c r="D86" s="110"/>
      <c r="E86" s="111"/>
      <c r="F86" s="112">
        <v>58752</v>
      </c>
      <c r="G86" s="113"/>
      <c r="H86" s="113"/>
      <c r="I86" s="113"/>
      <c r="J86" s="114"/>
    </row>
    <row r="87" spans="1:10" ht="36" customHeight="1" x14ac:dyDescent="0.25">
      <c r="A87" s="7"/>
      <c r="B87" s="148" t="s">
        <v>157</v>
      </c>
      <c r="C87" s="149"/>
      <c r="D87" s="149"/>
      <c r="E87" s="150"/>
      <c r="F87" s="151">
        <v>5875.2</v>
      </c>
      <c r="G87" s="152"/>
      <c r="H87" s="152"/>
      <c r="I87" s="152"/>
      <c r="J87" s="153"/>
    </row>
    <row r="88" spans="1:10" ht="36" customHeight="1" thickBot="1" x14ac:dyDescent="0.3">
      <c r="A88" s="7"/>
      <c r="B88" s="148" t="s">
        <v>158</v>
      </c>
      <c r="C88" s="149"/>
      <c r="D88" s="149"/>
      <c r="E88" s="150"/>
      <c r="F88" s="151">
        <v>29376</v>
      </c>
      <c r="G88" s="152"/>
      <c r="H88" s="152"/>
      <c r="I88" s="152"/>
      <c r="J88" s="153"/>
    </row>
    <row r="89" spans="1:10" ht="24" customHeight="1" thickBot="1" x14ac:dyDescent="0.3">
      <c r="A89" s="7"/>
      <c r="B89" s="115"/>
      <c r="C89" s="116"/>
      <c r="D89" s="116"/>
      <c r="E89" s="117"/>
      <c r="F89" s="118"/>
      <c r="G89" s="119"/>
      <c r="H89" s="119"/>
      <c r="I89" s="119"/>
      <c r="J89" s="120"/>
    </row>
    <row r="90" spans="1:10" ht="36" customHeight="1" x14ac:dyDescent="0.25">
      <c r="A90" s="7" t="s">
        <v>111</v>
      </c>
      <c r="B90" s="131" t="s">
        <v>159</v>
      </c>
      <c r="C90" s="132"/>
      <c r="D90" s="132"/>
      <c r="E90" s="133"/>
      <c r="F90" s="134">
        <v>61200</v>
      </c>
      <c r="G90" s="135"/>
      <c r="H90" s="135"/>
      <c r="I90" s="135"/>
      <c r="J90" s="136"/>
    </row>
    <row r="91" spans="1:10" ht="36" customHeight="1" x14ac:dyDescent="0.25">
      <c r="A91" s="7" t="s">
        <v>111</v>
      </c>
      <c r="B91" s="156" t="s">
        <v>160</v>
      </c>
      <c r="C91" s="157"/>
      <c r="D91" s="157"/>
      <c r="E91" s="158"/>
      <c r="F91" s="112">
        <v>106560</v>
      </c>
      <c r="G91" s="113"/>
      <c r="H91" s="113"/>
      <c r="I91" s="113"/>
      <c r="J91" s="114"/>
    </row>
    <row r="92" spans="1:10" ht="36" customHeight="1" x14ac:dyDescent="0.25">
      <c r="A92" s="7" t="s">
        <v>111</v>
      </c>
      <c r="B92" s="109" t="s">
        <v>161</v>
      </c>
      <c r="C92" s="110"/>
      <c r="D92" s="110"/>
      <c r="E92" s="111"/>
      <c r="F92" s="112">
        <v>72000</v>
      </c>
      <c r="G92" s="113"/>
      <c r="H92" s="113"/>
      <c r="I92" s="113"/>
      <c r="J92" s="114"/>
    </row>
    <row r="93" spans="1:10" ht="36" customHeight="1" x14ac:dyDescent="0.25">
      <c r="A93" s="7" t="s">
        <v>111</v>
      </c>
      <c r="B93" s="109" t="s">
        <v>162</v>
      </c>
      <c r="C93" s="110"/>
      <c r="D93" s="110"/>
      <c r="E93" s="111"/>
      <c r="F93" s="112">
        <v>91440</v>
      </c>
      <c r="G93" s="113"/>
      <c r="H93" s="113"/>
      <c r="I93" s="113"/>
      <c r="J93" s="114"/>
    </row>
    <row r="94" spans="1:10" ht="36" customHeight="1" x14ac:dyDescent="0.25">
      <c r="A94" s="7" t="s">
        <v>111</v>
      </c>
      <c r="B94" s="109" t="s">
        <v>163</v>
      </c>
      <c r="C94" s="110"/>
      <c r="D94" s="110"/>
      <c r="E94" s="111"/>
      <c r="F94" s="112">
        <v>109728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164</v>
      </c>
      <c r="C95" s="110"/>
      <c r="D95" s="110"/>
      <c r="E95" s="111"/>
      <c r="F95" s="112">
        <v>63360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165</v>
      </c>
      <c r="C96" s="110"/>
      <c r="D96" s="110"/>
      <c r="E96" s="111"/>
      <c r="F96" s="112">
        <v>61200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166</v>
      </c>
      <c r="C97" s="110"/>
      <c r="D97" s="110"/>
      <c r="E97" s="111"/>
      <c r="F97" s="112">
        <v>77040</v>
      </c>
      <c r="G97" s="113"/>
      <c r="H97" s="113"/>
      <c r="I97" s="113"/>
      <c r="J97" s="114"/>
    </row>
    <row r="98" spans="1:10" ht="36" customHeight="1" x14ac:dyDescent="0.25">
      <c r="A98" s="7"/>
      <c r="B98" s="109" t="s">
        <v>167</v>
      </c>
      <c r="C98" s="110"/>
      <c r="D98" s="110"/>
      <c r="E98" s="111"/>
      <c r="F98" s="112">
        <v>162000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31" t="s">
        <v>168</v>
      </c>
      <c r="C99" s="132"/>
      <c r="D99" s="132"/>
      <c r="E99" s="133"/>
      <c r="F99" s="112">
        <v>3060</v>
      </c>
      <c r="G99" s="113"/>
      <c r="H99" s="113"/>
      <c r="I99" s="113"/>
      <c r="J99" s="114"/>
    </row>
    <row r="100" spans="1:10" ht="36" customHeight="1" x14ac:dyDescent="0.25">
      <c r="A100" s="7"/>
      <c r="B100" s="156" t="s">
        <v>169</v>
      </c>
      <c r="C100" s="157"/>
      <c r="D100" s="157"/>
      <c r="E100" s="158"/>
      <c r="F100" s="112">
        <v>48240</v>
      </c>
      <c r="G100" s="113"/>
      <c r="H100" s="113"/>
      <c r="I100" s="113"/>
      <c r="J100" s="114"/>
    </row>
    <row r="101" spans="1:10" ht="36" customHeight="1" x14ac:dyDescent="0.25">
      <c r="B101" s="156" t="s">
        <v>170</v>
      </c>
      <c r="C101" s="157"/>
      <c r="D101" s="157"/>
      <c r="E101" s="158"/>
      <c r="F101" s="112">
        <v>40320</v>
      </c>
      <c r="G101" s="113"/>
      <c r="H101" s="113"/>
      <c r="I101" s="113"/>
      <c r="J101" s="114"/>
    </row>
    <row r="102" spans="1:10" ht="36" customHeight="1" x14ac:dyDescent="0.25">
      <c r="A102" s="7" t="s">
        <v>111</v>
      </c>
      <c r="B102" s="156" t="s">
        <v>171</v>
      </c>
      <c r="C102" s="157"/>
      <c r="D102" s="157"/>
      <c r="E102" s="158"/>
      <c r="F102" s="112">
        <v>198000</v>
      </c>
      <c r="G102" s="113"/>
      <c r="H102" s="113"/>
      <c r="I102" s="113"/>
      <c r="J102" s="114"/>
    </row>
    <row r="103" spans="1:10" ht="36" customHeight="1" x14ac:dyDescent="0.25">
      <c r="A103" s="7" t="s">
        <v>111</v>
      </c>
      <c r="B103" s="109" t="s">
        <v>172</v>
      </c>
      <c r="C103" s="110"/>
      <c r="D103" s="110"/>
      <c r="E103" s="111"/>
      <c r="F103" s="112">
        <v>63360</v>
      </c>
      <c r="G103" s="113"/>
      <c r="H103" s="113"/>
      <c r="I103" s="113"/>
      <c r="J103" s="114"/>
    </row>
    <row r="104" spans="1:10" ht="36" customHeight="1" x14ac:dyDescent="0.25">
      <c r="A104" s="7"/>
      <c r="B104" s="109" t="s">
        <v>173</v>
      </c>
      <c r="C104" s="110"/>
      <c r="D104" s="110"/>
      <c r="E104" s="111"/>
      <c r="F104" s="112">
        <v>7200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174</v>
      </c>
      <c r="C105" s="110"/>
      <c r="D105" s="110"/>
      <c r="E105" s="111"/>
      <c r="F105" s="112">
        <v>97200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175</v>
      </c>
      <c r="C106" s="110"/>
      <c r="D106" s="110"/>
      <c r="E106" s="154"/>
      <c r="F106" s="112">
        <v>60030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176</v>
      </c>
      <c r="C107" s="110"/>
      <c r="D107" s="110"/>
      <c r="E107" s="111"/>
      <c r="F107" s="112">
        <v>85680</v>
      </c>
      <c r="G107" s="113"/>
      <c r="H107" s="113"/>
      <c r="I107" s="113"/>
      <c r="J107" s="114"/>
    </row>
    <row r="108" spans="1:10" ht="36" customHeight="1" x14ac:dyDescent="0.25">
      <c r="A108" s="7" t="s">
        <v>113</v>
      </c>
      <c r="B108" s="109" t="s">
        <v>177</v>
      </c>
      <c r="C108" s="110"/>
      <c r="D108" s="110"/>
      <c r="E108" s="111"/>
      <c r="F108" s="112">
        <v>149760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178</v>
      </c>
      <c r="C109" s="110"/>
      <c r="D109" s="110"/>
      <c r="E109" s="111"/>
      <c r="F109" s="112">
        <v>100800</v>
      </c>
      <c r="G109" s="113"/>
      <c r="H109" s="113"/>
      <c r="I109" s="113"/>
      <c r="J109" s="114"/>
    </row>
    <row r="110" spans="1:10" ht="36" customHeight="1" x14ac:dyDescent="0.25">
      <c r="A110" s="7" t="s">
        <v>113</v>
      </c>
      <c r="B110" s="109" t="s">
        <v>179</v>
      </c>
      <c r="C110" s="110"/>
      <c r="D110" s="110"/>
      <c r="E110" s="111"/>
      <c r="F110" s="112">
        <v>128160</v>
      </c>
      <c r="G110" s="113"/>
      <c r="H110" s="113"/>
      <c r="I110" s="113"/>
      <c r="J110" s="114"/>
    </row>
    <row r="111" spans="1:10" ht="36" customHeight="1" x14ac:dyDescent="0.25">
      <c r="A111" s="7" t="s">
        <v>113</v>
      </c>
      <c r="B111" s="148" t="s">
        <v>180</v>
      </c>
      <c r="C111" s="149"/>
      <c r="D111" s="149"/>
      <c r="E111" s="150"/>
      <c r="F111" s="151">
        <v>153792</v>
      </c>
      <c r="G111" s="152"/>
      <c r="H111" s="152"/>
      <c r="I111" s="152"/>
      <c r="J111" s="153"/>
    </row>
    <row r="112" spans="1:10" ht="36" customHeight="1" x14ac:dyDescent="0.25">
      <c r="A112" s="7" t="s">
        <v>113</v>
      </c>
      <c r="B112" s="109" t="s">
        <v>181</v>
      </c>
      <c r="C112" s="110"/>
      <c r="D112" s="110"/>
      <c r="E112" s="111"/>
      <c r="F112" s="112">
        <v>89280</v>
      </c>
      <c r="G112" s="113"/>
      <c r="H112" s="113"/>
      <c r="I112" s="113"/>
      <c r="J112" s="114"/>
    </row>
    <row r="113" spans="1:10" ht="36" customHeight="1" x14ac:dyDescent="0.25">
      <c r="A113" s="7" t="s">
        <v>113</v>
      </c>
      <c r="B113" s="109" t="s">
        <v>182</v>
      </c>
      <c r="C113" s="110"/>
      <c r="D113" s="110"/>
      <c r="E113" s="111"/>
      <c r="F113" s="112">
        <v>85680</v>
      </c>
      <c r="G113" s="113"/>
      <c r="H113" s="113"/>
      <c r="I113" s="113"/>
      <c r="J113" s="114"/>
    </row>
    <row r="114" spans="1:10" ht="36" customHeight="1" x14ac:dyDescent="0.25">
      <c r="A114" s="7" t="s">
        <v>113</v>
      </c>
      <c r="B114" s="109" t="s">
        <v>183</v>
      </c>
      <c r="C114" s="110"/>
      <c r="D114" s="110"/>
      <c r="E114" s="111"/>
      <c r="F114" s="112">
        <v>108000</v>
      </c>
      <c r="G114" s="113"/>
      <c r="H114" s="113"/>
      <c r="I114" s="113"/>
      <c r="J114" s="114"/>
    </row>
    <row r="115" spans="1:10" ht="36" customHeight="1" x14ac:dyDescent="0.25">
      <c r="A115" s="7" t="s">
        <v>113</v>
      </c>
      <c r="B115" s="109" t="s">
        <v>184</v>
      </c>
      <c r="C115" s="110"/>
      <c r="D115" s="110"/>
      <c r="E115" s="111"/>
      <c r="F115" s="112">
        <v>4320</v>
      </c>
      <c r="G115" s="113"/>
      <c r="H115" s="113"/>
      <c r="I115" s="113"/>
      <c r="J115" s="114"/>
    </row>
    <row r="116" spans="1:10" ht="36" customHeight="1" x14ac:dyDescent="0.25">
      <c r="A116" s="7" t="s">
        <v>113</v>
      </c>
      <c r="B116" s="109" t="s">
        <v>185</v>
      </c>
      <c r="C116" s="110"/>
      <c r="D116" s="110"/>
      <c r="E116" s="111"/>
      <c r="F116" s="112">
        <v>277200</v>
      </c>
      <c r="G116" s="113"/>
      <c r="H116" s="113"/>
      <c r="I116" s="113"/>
      <c r="J116" s="114"/>
    </row>
    <row r="117" spans="1:10" ht="36" customHeight="1" thickBot="1" x14ac:dyDescent="0.3">
      <c r="A117" s="7" t="s">
        <v>113</v>
      </c>
      <c r="B117" s="109" t="s">
        <v>186</v>
      </c>
      <c r="C117" s="110"/>
      <c r="D117" s="110"/>
      <c r="E117" s="111"/>
      <c r="F117" s="112">
        <v>89280</v>
      </c>
      <c r="G117" s="113"/>
      <c r="H117" s="113"/>
      <c r="I117" s="113"/>
      <c r="J117" s="114"/>
    </row>
    <row r="118" spans="1:10" ht="36" customHeight="1" thickBot="1" x14ac:dyDescent="0.3">
      <c r="A118" s="7"/>
      <c r="B118" s="38" t="s">
        <v>187</v>
      </c>
      <c r="C118" s="39"/>
      <c r="D118" s="39"/>
      <c r="E118" s="40"/>
      <c r="F118" s="272"/>
      <c r="G118" s="273"/>
      <c r="H118" s="273"/>
      <c r="I118" s="273"/>
      <c r="J118" s="274"/>
    </row>
    <row r="119" spans="1:10" ht="22.5" customHeight="1" thickBot="1" x14ac:dyDescent="0.3">
      <c r="A119" s="7" t="s">
        <v>111</v>
      </c>
      <c r="B119" s="209" t="s">
        <v>188</v>
      </c>
      <c r="C119" s="210"/>
      <c r="D119" s="210"/>
      <c r="E119" s="210"/>
      <c r="F119" s="210"/>
      <c r="G119" s="210"/>
      <c r="H119" s="210"/>
      <c r="I119" s="210"/>
      <c r="J119" s="211"/>
    </row>
    <row r="120" spans="1:10" ht="36" customHeight="1" x14ac:dyDescent="0.25">
      <c r="A120" s="7"/>
      <c r="B120" s="193" t="s">
        <v>189</v>
      </c>
      <c r="C120" s="212"/>
      <c r="D120" s="212"/>
      <c r="E120" s="213"/>
      <c r="F120" s="134">
        <v>60</v>
      </c>
      <c r="G120" s="135"/>
      <c r="H120" s="135"/>
      <c r="I120" s="135"/>
      <c r="J120" s="136"/>
    </row>
    <row r="121" spans="1:10" ht="36" customHeight="1" x14ac:dyDescent="0.25">
      <c r="A121" s="7"/>
      <c r="B121" s="109" t="s">
        <v>190</v>
      </c>
      <c r="C121" s="110"/>
      <c r="D121" s="110"/>
      <c r="E121" s="111"/>
      <c r="F121" s="112">
        <v>60</v>
      </c>
      <c r="G121" s="113"/>
      <c r="H121" s="113"/>
      <c r="I121" s="113"/>
      <c r="J121" s="114"/>
    </row>
    <row r="122" spans="1:10" ht="36" customHeight="1" thickBot="1" x14ac:dyDescent="0.3">
      <c r="A122" s="7"/>
      <c r="B122" s="109" t="s">
        <v>191</v>
      </c>
      <c r="C122" s="110"/>
      <c r="D122" s="110"/>
      <c r="E122" s="111"/>
      <c r="F122" s="112">
        <v>120</v>
      </c>
      <c r="G122" s="113"/>
      <c r="H122" s="113"/>
      <c r="I122" s="113"/>
      <c r="J122" s="114"/>
    </row>
    <row r="123" spans="1:10" ht="36" customHeight="1" thickBot="1" x14ac:dyDescent="0.3">
      <c r="A123" s="7"/>
      <c r="B123" s="122" t="s">
        <v>192</v>
      </c>
      <c r="C123" s="123"/>
      <c r="D123" s="123"/>
      <c r="E123" s="124"/>
      <c r="F123" s="272"/>
      <c r="G123" s="273"/>
      <c r="H123" s="273"/>
      <c r="I123" s="273"/>
      <c r="J123" s="274"/>
    </row>
    <row r="124" spans="1:10" ht="36" customHeight="1" x14ac:dyDescent="0.25">
      <c r="A124" s="7" t="s">
        <v>111</v>
      </c>
      <c r="B124" s="109" t="s">
        <v>193</v>
      </c>
      <c r="C124" s="110"/>
      <c r="D124" s="110"/>
      <c r="E124" s="111"/>
      <c r="F124" s="41">
        <f>H124*1.2</f>
        <v>45792</v>
      </c>
      <c r="G124" s="42">
        <f>H124*1.1</f>
        <v>41976</v>
      </c>
      <c r="H124" s="42">
        <v>38160</v>
      </c>
      <c r="I124" s="42">
        <f>H124*0.75</f>
        <v>28620</v>
      </c>
      <c r="J124" s="43">
        <f>H124*0.5</f>
        <v>19080</v>
      </c>
    </row>
    <row r="125" spans="1:10" ht="36" customHeight="1" x14ac:dyDescent="0.25">
      <c r="A125" s="7" t="s">
        <v>111</v>
      </c>
      <c r="B125" s="109" t="s">
        <v>194</v>
      </c>
      <c r="C125" s="110"/>
      <c r="D125" s="110"/>
      <c r="E125" s="111"/>
      <c r="F125" s="112">
        <v>14400</v>
      </c>
      <c r="G125" s="113"/>
      <c r="H125" s="113"/>
      <c r="I125" s="113"/>
      <c r="J125" s="114"/>
    </row>
    <row r="126" spans="1:10" ht="36" customHeight="1" x14ac:dyDescent="0.25">
      <c r="A126" s="7" t="s">
        <v>111</v>
      </c>
      <c r="B126" s="109" t="s">
        <v>195</v>
      </c>
      <c r="C126" s="110"/>
      <c r="D126" s="110"/>
      <c r="E126" s="111"/>
      <c r="F126" s="112">
        <v>38160</v>
      </c>
      <c r="G126" s="113"/>
      <c r="H126" s="113"/>
      <c r="I126" s="113"/>
      <c r="J126" s="114"/>
    </row>
    <row r="127" spans="1:10" ht="36" customHeight="1" x14ac:dyDescent="0.25">
      <c r="A127" s="7" t="s">
        <v>113</v>
      </c>
      <c r="B127" s="109" t="s">
        <v>196</v>
      </c>
      <c r="C127" s="110"/>
      <c r="D127" s="110"/>
      <c r="E127" s="111"/>
      <c r="F127" s="41">
        <f>H127*1.2</f>
        <v>64800</v>
      </c>
      <c r="G127" s="42">
        <f>H127*1.1</f>
        <v>59400.000000000007</v>
      </c>
      <c r="H127" s="42">
        <v>54000</v>
      </c>
      <c r="I127" s="42">
        <f>H127*0.75</f>
        <v>40500</v>
      </c>
      <c r="J127" s="43">
        <f>H127*0.5</f>
        <v>27000</v>
      </c>
    </row>
    <row r="128" spans="1:10" ht="36" customHeight="1" x14ac:dyDescent="0.25">
      <c r="A128" s="7" t="s">
        <v>113</v>
      </c>
      <c r="B128" s="109" t="s">
        <v>197</v>
      </c>
      <c r="C128" s="110"/>
      <c r="D128" s="110"/>
      <c r="E128" s="111"/>
      <c r="F128" s="112">
        <v>20160</v>
      </c>
      <c r="G128" s="113"/>
      <c r="H128" s="113"/>
      <c r="I128" s="113"/>
      <c r="J128" s="114"/>
    </row>
    <row r="129" spans="1:10" ht="36" customHeight="1" x14ac:dyDescent="0.25">
      <c r="A129" s="7" t="s">
        <v>113</v>
      </c>
      <c r="B129" s="109" t="s">
        <v>198</v>
      </c>
      <c r="C129" s="110"/>
      <c r="D129" s="110"/>
      <c r="E129" s="111"/>
      <c r="F129" s="112">
        <v>54000</v>
      </c>
      <c r="G129" s="113"/>
      <c r="H129" s="113"/>
      <c r="I129" s="113"/>
      <c r="J129" s="114"/>
    </row>
    <row r="130" spans="1:10" ht="36" customHeight="1" thickBot="1" x14ac:dyDescent="0.3">
      <c r="A130" s="7"/>
      <c r="B130" s="109" t="s">
        <v>199</v>
      </c>
      <c r="C130" s="110"/>
      <c r="D130" s="110"/>
      <c r="E130" s="154"/>
      <c r="F130" s="24">
        <f>H130*1.2</f>
        <v>63072</v>
      </c>
      <c r="G130" s="24">
        <f>H130*1.1</f>
        <v>57816.000000000007</v>
      </c>
      <c r="H130" s="24">
        <v>52560</v>
      </c>
      <c r="I130" s="24">
        <f>H130*0.75</f>
        <v>39420</v>
      </c>
      <c r="J130" s="24">
        <f>H130*0.5</f>
        <v>26280</v>
      </c>
    </row>
    <row r="131" spans="1:10" ht="54" customHeight="1" thickBot="1" x14ac:dyDescent="0.3">
      <c r="A131" s="7"/>
      <c r="B131" s="122" t="s">
        <v>200</v>
      </c>
      <c r="C131" s="123"/>
      <c r="D131" s="123"/>
      <c r="E131" s="124"/>
      <c r="F131" s="125"/>
      <c r="G131" s="126"/>
      <c r="H131" s="126"/>
      <c r="I131" s="126"/>
      <c r="J131" s="127"/>
    </row>
    <row r="132" spans="1:10" ht="28.5" customHeight="1" thickBot="1" x14ac:dyDescent="0.3">
      <c r="A132" s="7"/>
      <c r="B132" s="128" t="s">
        <v>188</v>
      </c>
      <c r="C132" s="129"/>
      <c r="D132" s="129"/>
      <c r="E132" s="129"/>
      <c r="F132" s="129"/>
      <c r="G132" s="129"/>
      <c r="H132" s="129"/>
      <c r="I132" s="129"/>
      <c r="J132" s="130"/>
    </row>
    <row r="133" spans="1:10" ht="28.5" customHeight="1" x14ac:dyDescent="0.25">
      <c r="A133" s="7"/>
      <c r="B133" s="131" t="s">
        <v>201</v>
      </c>
      <c r="C133" s="132"/>
      <c r="D133" s="132"/>
      <c r="E133" s="133"/>
      <c r="F133" s="134">
        <v>90</v>
      </c>
      <c r="G133" s="135"/>
      <c r="H133" s="135"/>
      <c r="I133" s="135"/>
      <c r="J133" s="136"/>
    </row>
    <row r="134" spans="1:10" ht="28.5" customHeight="1" x14ac:dyDescent="0.25">
      <c r="A134" s="7"/>
      <c r="B134" s="109" t="s">
        <v>202</v>
      </c>
      <c r="C134" s="110"/>
      <c r="D134" s="110"/>
      <c r="E134" s="111"/>
      <c r="F134" s="112">
        <v>45</v>
      </c>
      <c r="G134" s="113"/>
      <c r="H134" s="113"/>
      <c r="I134" s="113"/>
      <c r="J134" s="114"/>
    </row>
    <row r="135" spans="1:10" ht="28.5" customHeight="1" x14ac:dyDescent="0.25">
      <c r="A135" s="7"/>
      <c r="B135" s="109" t="s">
        <v>203</v>
      </c>
      <c r="C135" s="110"/>
      <c r="D135" s="110"/>
      <c r="E135" s="111"/>
      <c r="F135" s="112">
        <v>45</v>
      </c>
      <c r="G135" s="113"/>
      <c r="H135" s="113"/>
      <c r="I135" s="113"/>
      <c r="J135" s="114"/>
    </row>
    <row r="136" spans="1:10" ht="28.5" customHeight="1" x14ac:dyDescent="0.25">
      <c r="A136" s="7"/>
      <c r="B136" s="109" t="s">
        <v>204</v>
      </c>
      <c r="C136" s="110"/>
      <c r="D136" s="110"/>
      <c r="E136" s="111"/>
      <c r="F136" s="112">
        <v>90</v>
      </c>
      <c r="G136" s="113"/>
      <c r="H136" s="113"/>
      <c r="I136" s="113"/>
      <c r="J136" s="114"/>
    </row>
    <row r="137" spans="1:10" ht="28.5" customHeight="1" thickBot="1" x14ac:dyDescent="0.3">
      <c r="A137" s="7"/>
      <c r="B137" s="109" t="s">
        <v>205</v>
      </c>
      <c r="C137" s="110"/>
      <c r="D137" s="110"/>
      <c r="E137" s="111"/>
      <c r="F137" s="112">
        <v>90</v>
      </c>
      <c r="G137" s="113"/>
      <c r="H137" s="113"/>
      <c r="I137" s="113"/>
      <c r="J137" s="114"/>
    </row>
    <row r="138" spans="1:10" ht="24" customHeight="1" thickBot="1" x14ac:dyDescent="0.3">
      <c r="A138" s="7"/>
      <c r="B138" s="115"/>
      <c r="C138" s="116"/>
      <c r="D138" s="116"/>
      <c r="E138" s="117"/>
      <c r="F138" s="118"/>
      <c r="G138" s="119"/>
      <c r="H138" s="119"/>
      <c r="I138" s="119"/>
      <c r="J138" s="120"/>
    </row>
    <row r="139" spans="1:10" ht="18" customHeight="1" x14ac:dyDescent="0.25">
      <c r="A139" s="7"/>
      <c r="B139" s="25"/>
      <c r="C139" s="26"/>
      <c r="D139" s="26"/>
      <c r="E139" s="26"/>
      <c r="F139" s="27"/>
      <c r="G139" s="27"/>
      <c r="H139" s="27"/>
      <c r="I139" s="27"/>
      <c r="J139" s="27"/>
    </row>
    <row r="140" spans="1:10" ht="67.5" customHeight="1" x14ac:dyDescent="0.25">
      <c r="A140" s="7"/>
      <c r="B140" s="121" t="s">
        <v>241</v>
      </c>
      <c r="C140" s="121"/>
      <c r="D140" s="121"/>
      <c r="E140" s="121"/>
      <c r="F140" s="121"/>
      <c r="G140" s="121"/>
      <c r="H140" s="121"/>
      <c r="I140" s="121"/>
      <c r="J140" s="121"/>
    </row>
    <row r="141" spans="1:10" ht="40.5" customHeight="1" x14ac:dyDescent="0.25">
      <c r="A141" s="7"/>
      <c r="B141" s="121" t="s">
        <v>207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27" customHeight="1" x14ac:dyDescent="0.25">
      <c r="A142" s="7" t="s">
        <v>113</v>
      </c>
      <c r="B142" s="107" t="s">
        <v>208</v>
      </c>
      <c r="C142" s="107"/>
      <c r="D142" s="107"/>
      <c r="E142" s="107"/>
      <c r="F142" s="107"/>
      <c r="G142" s="107"/>
      <c r="H142" s="107"/>
      <c r="I142" s="107"/>
      <c r="J142" s="107"/>
    </row>
    <row r="143" spans="1:10" ht="40.5" customHeight="1" x14ac:dyDescent="0.25">
      <c r="A143" s="7"/>
      <c r="B143" s="108" t="s">
        <v>209</v>
      </c>
      <c r="C143" s="108"/>
      <c r="D143" s="108"/>
      <c r="E143" s="108"/>
      <c r="F143" s="108"/>
      <c r="G143" s="108"/>
      <c r="H143" s="108"/>
      <c r="I143" s="108"/>
      <c r="J143" s="108"/>
    </row>
    <row r="144" spans="1:10" ht="18" customHeight="1" x14ac:dyDescent="0.25">
      <c r="A144" s="7"/>
    </row>
  </sheetData>
  <sheetProtection selectLockedCells="1" selectUnlockedCells="1"/>
  <mergeCells count="26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37886.400000000001</v>
      </c>
      <c r="G8" s="16">
        <f>H8*1.1</f>
        <v>34729.200000000004</v>
      </c>
      <c r="H8" s="16">
        <v>31572</v>
      </c>
      <c r="I8" s="16">
        <f>H8*0.75</f>
        <v>23679</v>
      </c>
      <c r="J8" s="16">
        <f>H8*0.5</f>
        <v>15786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53049.599999999999</v>
      </c>
      <c r="G9" s="17">
        <f>H9*1.1</f>
        <v>48628.800000000003</v>
      </c>
      <c r="H9" s="17">
        <v>44208</v>
      </c>
      <c r="I9" s="17">
        <f>H9*0.75</f>
        <v>33156</v>
      </c>
      <c r="J9" s="17">
        <f>H9*0.5</f>
        <v>22104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40262.400000000001</v>
      </c>
      <c r="G11" s="16">
        <f>H11*1.1</f>
        <v>36907.200000000004</v>
      </c>
      <c r="H11" s="16">
        <v>33552</v>
      </c>
      <c r="I11" s="16">
        <f>H11*0.75</f>
        <v>25164</v>
      </c>
      <c r="J11" s="16">
        <f>H11*0.5</f>
        <v>16776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56419.199999999997</v>
      </c>
      <c r="G12" s="17">
        <f>H12*1.1</f>
        <v>51717.600000000006</v>
      </c>
      <c r="H12" s="17">
        <v>47016</v>
      </c>
      <c r="I12" s="17">
        <f>H12*0.75</f>
        <v>35262</v>
      </c>
      <c r="J12" s="17">
        <f>H12*0.5</f>
        <v>23508</v>
      </c>
    </row>
    <row r="13" spans="1:10" ht="24" thickBot="1" x14ac:dyDescent="0.3"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8640</v>
      </c>
      <c r="G15" s="185"/>
      <c r="H15" s="185"/>
      <c r="I15" s="185"/>
      <c r="J15" s="186"/>
    </row>
    <row r="16" spans="1:10" ht="24" thickBot="1" x14ac:dyDescent="0.3"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396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576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3600 до 136800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3600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7200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14400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21600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28800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36000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43200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50400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57600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64800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72000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79200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86400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93600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100800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108000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115200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122400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129600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136800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1980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2124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18072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6048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12060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23724</v>
      </c>
      <c r="G51" s="113"/>
      <c r="H51" s="113"/>
      <c r="I51" s="113"/>
      <c r="J51" s="114"/>
    </row>
    <row r="52" spans="1:10" ht="24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65772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12600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1260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3150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27000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12744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11340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35028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42033.599999999999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7092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13464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13464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30240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14868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15012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65772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7452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1980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33012</v>
      </c>
      <c r="G75" s="113"/>
      <c r="H75" s="113"/>
      <c r="I75" s="113"/>
      <c r="J75" s="114"/>
    </row>
    <row r="76" spans="1:10" ht="36" customHeight="1" x14ac:dyDescent="0.25"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38160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18000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16560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49680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59616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10080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19440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19440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92160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10800</v>
      </c>
      <c r="G87" s="113"/>
      <c r="H87" s="113"/>
      <c r="I87" s="113"/>
      <c r="J87" s="114"/>
    </row>
    <row r="88" spans="1:10" ht="36" customHeight="1" thickBot="1" x14ac:dyDescent="0.3"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22939.200000000001</v>
      </c>
      <c r="G94" s="42">
        <f>H94*1.1</f>
        <v>21027.600000000002</v>
      </c>
      <c r="H94" s="42">
        <v>19116</v>
      </c>
      <c r="I94" s="42">
        <f>H94*0.75</f>
        <v>14337</v>
      </c>
      <c r="J94" s="43">
        <f>H94*0.5</f>
        <v>9558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24300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6048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32832</v>
      </c>
      <c r="G97" s="42">
        <f>H97*1.1</f>
        <v>30096.000000000004</v>
      </c>
      <c r="H97" s="42">
        <v>27360</v>
      </c>
      <c r="I97" s="42">
        <f>H97*0.75</f>
        <v>20520</v>
      </c>
      <c r="J97" s="43">
        <f>H97*0.5</f>
        <v>13680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34560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8640</v>
      </c>
      <c r="G99" s="113"/>
      <c r="H99" s="113"/>
      <c r="I99" s="113"/>
      <c r="J99" s="114"/>
    </row>
    <row r="100" spans="1:10" ht="36" customHeight="1" thickBot="1" x14ac:dyDescent="0.3">
      <c r="B100" s="109" t="s">
        <v>199</v>
      </c>
      <c r="C100" s="110"/>
      <c r="D100" s="110"/>
      <c r="E100" s="111"/>
      <c r="F100" s="41">
        <f>H100*1.2</f>
        <v>15292.8</v>
      </c>
      <c r="G100" s="42">
        <f>H100*1.1</f>
        <v>14018.400000000001</v>
      </c>
      <c r="H100" s="42">
        <v>12744</v>
      </c>
      <c r="I100" s="42">
        <f>H100*0.75</f>
        <v>9558</v>
      </c>
      <c r="J100" s="43">
        <f>H100*0.5</f>
        <v>6372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2:10" ht="40.5" customHeight="1" x14ac:dyDescent="0.25"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2:10" ht="18" customHeight="1" x14ac:dyDescent="0.25"/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67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65534.399999999994</v>
      </c>
      <c r="G9" s="16">
        <f>H9*1.1</f>
        <v>60073.200000000004</v>
      </c>
      <c r="H9" s="16">
        <v>54612</v>
      </c>
      <c r="I9" s="16">
        <f>H9*0.75</f>
        <v>40959</v>
      </c>
      <c r="J9" s="16">
        <f>H9*0.5</f>
        <v>27306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137635.19999999998</v>
      </c>
      <c r="G10" s="17">
        <f>H10*1.1</f>
        <v>126165.6</v>
      </c>
      <c r="H10" s="17">
        <v>114696</v>
      </c>
      <c r="I10" s="17">
        <f>H10*0.75</f>
        <v>86022</v>
      </c>
      <c r="J10" s="17">
        <f>H10*0.5</f>
        <v>57348</v>
      </c>
    </row>
    <row r="11" spans="1:10" ht="13.5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75967.199999999997</v>
      </c>
      <c r="G12" s="16">
        <f>H12*1.1</f>
        <v>69636.600000000006</v>
      </c>
      <c r="H12" s="16">
        <v>63306</v>
      </c>
      <c r="I12" s="16">
        <f>H12*0.75</f>
        <v>47479.5</v>
      </c>
      <c r="J12" s="16">
        <f>H12*0.5</f>
        <v>31653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159580.79999999999</v>
      </c>
      <c r="G13" s="17">
        <f>H13*1.1</f>
        <v>146282.40000000002</v>
      </c>
      <c r="H13" s="17">
        <v>132984</v>
      </c>
      <c r="I13" s="17">
        <f>H13*0.75</f>
        <v>99738</v>
      </c>
      <c r="J13" s="17">
        <f>H13*0.5</f>
        <v>66492</v>
      </c>
    </row>
    <row r="14" spans="1:10" ht="24" customHeight="1" thickBot="1" x14ac:dyDescent="0.3">
      <c r="A14" s="7"/>
      <c r="B14" s="115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195">
        <v>63306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184">
        <v>132984</v>
      </c>
      <c r="G16" s="185"/>
      <c r="H16" s="185"/>
      <c r="I16" s="185"/>
      <c r="J16" s="186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1260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2664</v>
      </c>
      <c r="G19" s="113"/>
      <c r="H19" s="113"/>
      <c r="I19" s="113"/>
      <c r="J19" s="114"/>
    </row>
    <row r="20" spans="1:10" ht="31.5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"&amp;MIN($F$22:F41)&amp;" до "&amp;MAX($F$22:F41)</f>
        <v>Цена от 12780 до 255600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12780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25560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38340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51120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63900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76680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89460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102240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115020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127800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140580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153360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166140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178920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191700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204480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217260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230040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242820</v>
      </c>
      <c r="G40" s="113"/>
      <c r="H40" s="113"/>
      <c r="I40" s="113"/>
      <c r="J40" s="114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1"/>
      <c r="F41" s="112">
        <v>255600</v>
      </c>
      <c r="G41" s="113"/>
      <c r="H41" s="113"/>
      <c r="I41" s="113"/>
      <c r="J41" s="114"/>
    </row>
    <row r="42" spans="1:10" ht="30" customHeight="1" thickBot="1" x14ac:dyDescent="0.4">
      <c r="A42" s="64" t="s">
        <v>267</v>
      </c>
      <c r="B42" s="65"/>
      <c r="C42" s="66"/>
      <c r="D42" s="66"/>
      <c r="E42" s="66"/>
      <c r="F42" s="242" t="s">
        <v>267</v>
      </c>
      <c r="G42" s="275"/>
      <c r="H42" s="275"/>
      <c r="I42" s="275"/>
      <c r="J42" s="276"/>
    </row>
    <row r="43" spans="1:10" ht="36" customHeight="1" thickBot="1" x14ac:dyDescent="0.3">
      <c r="A43" s="7" t="s">
        <v>111</v>
      </c>
      <c r="B43" s="190" t="s">
        <v>268</v>
      </c>
      <c r="C43" s="191"/>
      <c r="D43" s="191"/>
      <c r="E43" s="192"/>
      <c r="F43" s="16">
        <f>H43*1.2</f>
        <v>65534.399999999994</v>
      </c>
      <c r="G43" s="16">
        <f>H43*1.1</f>
        <v>60073.200000000004</v>
      </c>
      <c r="H43" s="16">
        <v>54612</v>
      </c>
      <c r="I43" s="16">
        <f>H43*0.75</f>
        <v>40959</v>
      </c>
      <c r="J43" s="16">
        <f>H43*0.5</f>
        <v>27306</v>
      </c>
    </row>
    <row r="44" spans="1:10" ht="34.5" customHeight="1" thickBot="1" x14ac:dyDescent="0.3">
      <c r="A44" s="7"/>
      <c r="B44" s="115"/>
      <c r="C44" s="116"/>
      <c r="D44" s="116"/>
      <c r="E44" s="117"/>
      <c r="F44" s="242" t="s">
        <v>267</v>
      </c>
      <c r="G44" s="275"/>
      <c r="H44" s="275"/>
      <c r="I44" s="275"/>
      <c r="J44" s="276"/>
    </row>
    <row r="45" spans="1:10" ht="36" customHeight="1" thickBot="1" x14ac:dyDescent="0.3">
      <c r="A45" s="7" t="s">
        <v>111</v>
      </c>
      <c r="B45" s="190" t="s">
        <v>269</v>
      </c>
      <c r="C45" s="191"/>
      <c r="D45" s="191"/>
      <c r="E45" s="192"/>
      <c r="F45" s="16">
        <f>H45*1.2</f>
        <v>75967.199999999997</v>
      </c>
      <c r="G45" s="16">
        <f>H45*1.1</f>
        <v>69636.600000000006</v>
      </c>
      <c r="H45" s="16">
        <v>63306</v>
      </c>
      <c r="I45" s="16">
        <f>H45*0.75</f>
        <v>47479.5</v>
      </c>
      <c r="J45" s="16">
        <f>H45*0.5</f>
        <v>31653</v>
      </c>
    </row>
    <row r="46" spans="1:10" ht="24" customHeight="1" thickBot="1" x14ac:dyDescent="0.3">
      <c r="A46" s="7"/>
      <c r="B46" s="115"/>
      <c r="C46" s="173"/>
      <c r="D46" s="173"/>
      <c r="E46" s="174"/>
      <c r="F46" s="242" t="s">
        <v>267</v>
      </c>
      <c r="G46" s="275"/>
      <c r="H46" s="275"/>
      <c r="I46" s="275"/>
      <c r="J46" s="276"/>
    </row>
    <row r="47" spans="1:10" ht="36" customHeight="1" thickBot="1" x14ac:dyDescent="0.3">
      <c r="A47" s="7" t="s">
        <v>111</v>
      </c>
      <c r="B47" s="156" t="s">
        <v>270</v>
      </c>
      <c r="C47" s="154"/>
      <c r="D47" s="154"/>
      <c r="E47" s="111"/>
      <c r="F47" s="250">
        <v>1260</v>
      </c>
      <c r="G47" s="411"/>
      <c r="H47" s="411"/>
      <c r="I47" s="411"/>
      <c r="J47" s="412"/>
    </row>
    <row r="48" spans="1:10" ht="30" customHeight="1" thickBot="1" x14ac:dyDescent="0.3">
      <c r="A48" s="242"/>
      <c r="B48" s="275"/>
      <c r="C48" s="275"/>
      <c r="D48" s="275"/>
      <c r="E48" s="276"/>
      <c r="F48" s="242" t="s">
        <v>267</v>
      </c>
      <c r="G48" s="275"/>
      <c r="H48" s="275"/>
      <c r="I48" s="275"/>
      <c r="J48" s="276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8" t="str">
        <f>"Цена от "&amp;MIN(F50:F69)&amp;" до "&amp;MAX(F50:F69)</f>
        <v>Цена от 12780 до 255600</v>
      </c>
      <c r="G49" s="409"/>
      <c r="H49" s="409"/>
      <c r="I49" s="409"/>
      <c r="J49" s="410"/>
    </row>
    <row r="50" spans="1:10" ht="36" customHeight="1" outlineLevel="1" x14ac:dyDescent="0.25">
      <c r="A50" s="7"/>
      <c r="B50" s="156" t="s">
        <v>271</v>
      </c>
      <c r="C50" s="154"/>
      <c r="D50" s="154"/>
      <c r="E50" s="154"/>
      <c r="F50" s="226">
        <v>12780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272</v>
      </c>
      <c r="C51" s="154"/>
      <c r="D51" s="154"/>
      <c r="E51" s="154"/>
      <c r="F51" s="171">
        <v>25560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273</v>
      </c>
      <c r="C52" s="154"/>
      <c r="D52" s="154"/>
      <c r="E52" s="154"/>
      <c r="F52" s="171">
        <v>38340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274</v>
      </c>
      <c r="C53" s="154"/>
      <c r="D53" s="154"/>
      <c r="E53" s="154"/>
      <c r="F53" s="171">
        <v>51120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275</v>
      </c>
      <c r="C54" s="154"/>
      <c r="D54" s="154"/>
      <c r="E54" s="154"/>
      <c r="F54" s="171">
        <v>63900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276</v>
      </c>
      <c r="C55" s="154"/>
      <c r="D55" s="154"/>
      <c r="E55" s="154"/>
      <c r="F55" s="171">
        <v>76680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277</v>
      </c>
      <c r="C56" s="154"/>
      <c r="D56" s="154"/>
      <c r="E56" s="154"/>
      <c r="F56" s="171">
        <v>89460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278</v>
      </c>
      <c r="C57" s="154"/>
      <c r="D57" s="154"/>
      <c r="E57" s="154"/>
      <c r="F57" s="171">
        <v>102240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279</v>
      </c>
      <c r="C58" s="154"/>
      <c r="D58" s="154"/>
      <c r="E58" s="154"/>
      <c r="F58" s="171">
        <v>115020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280</v>
      </c>
      <c r="C59" s="154"/>
      <c r="D59" s="154"/>
      <c r="E59" s="154"/>
      <c r="F59" s="171">
        <v>127800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281</v>
      </c>
      <c r="C60" s="154"/>
      <c r="D60" s="154"/>
      <c r="E60" s="154"/>
      <c r="F60" s="171">
        <v>140580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282</v>
      </c>
      <c r="C61" s="154"/>
      <c r="D61" s="154"/>
      <c r="E61" s="154"/>
      <c r="F61" s="171">
        <v>153360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283</v>
      </c>
      <c r="C62" s="154"/>
      <c r="D62" s="154"/>
      <c r="E62" s="154"/>
      <c r="F62" s="171">
        <v>166140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284</v>
      </c>
      <c r="C63" s="154"/>
      <c r="D63" s="154"/>
      <c r="E63" s="154"/>
      <c r="F63" s="171">
        <v>178920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285</v>
      </c>
      <c r="C64" s="154"/>
      <c r="D64" s="154"/>
      <c r="E64" s="154"/>
      <c r="F64" s="171">
        <v>191700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286</v>
      </c>
      <c r="C65" s="154"/>
      <c r="D65" s="154"/>
      <c r="E65" s="154"/>
      <c r="F65" s="171">
        <v>204480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287</v>
      </c>
      <c r="C66" s="154"/>
      <c r="D66" s="154"/>
      <c r="E66" s="154"/>
      <c r="F66" s="171">
        <v>217260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288</v>
      </c>
      <c r="C67" s="154"/>
      <c r="D67" s="154"/>
      <c r="E67" s="154"/>
      <c r="F67" s="171">
        <v>230040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289</v>
      </c>
      <c r="C68" s="154"/>
      <c r="D68" s="154"/>
      <c r="E68" s="154"/>
      <c r="F68" s="171">
        <v>242820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290</v>
      </c>
      <c r="C69" s="154"/>
      <c r="D69" s="154"/>
      <c r="E69" s="154"/>
      <c r="F69" s="171">
        <v>255600</v>
      </c>
      <c r="G69" s="155"/>
      <c r="H69" s="155"/>
      <c r="I69" s="155"/>
      <c r="J69" s="172"/>
    </row>
    <row r="70" spans="1:10" ht="36" customHeight="1" thickBot="1" x14ac:dyDescent="0.3">
      <c r="A70" s="7"/>
      <c r="B70" s="165" t="s">
        <v>142</v>
      </c>
      <c r="C70" s="166"/>
      <c r="D70" s="166"/>
      <c r="E70" s="167"/>
      <c r="F70" s="178" t="str">
        <f>"Цена от "&amp;MIN(F71:F80)&amp;" до "&amp;MAX(F71:F80)</f>
        <v>Цена от 2340 до 56340</v>
      </c>
      <c r="G70" s="179"/>
      <c r="H70" s="179"/>
      <c r="I70" s="179"/>
      <c r="J70" s="180"/>
    </row>
    <row r="71" spans="1:10" ht="36" customHeight="1" x14ac:dyDescent="0.25">
      <c r="A71" s="7"/>
      <c r="B71" s="109" t="s">
        <v>143</v>
      </c>
      <c r="C71" s="110"/>
      <c r="D71" s="110"/>
      <c r="E71" s="111"/>
      <c r="F71" s="112">
        <v>8280</v>
      </c>
      <c r="G71" s="113"/>
      <c r="H71" s="113"/>
      <c r="I71" s="113"/>
      <c r="J71" s="114"/>
    </row>
    <row r="72" spans="1:10" ht="36" customHeight="1" x14ac:dyDescent="0.25">
      <c r="A72" s="7"/>
      <c r="B72" s="109" t="s">
        <v>210</v>
      </c>
      <c r="C72" s="110"/>
      <c r="D72" s="110"/>
      <c r="E72" s="111"/>
      <c r="F72" s="112">
        <v>4860</v>
      </c>
      <c r="G72" s="113"/>
      <c r="H72" s="113"/>
      <c r="I72" s="113"/>
      <c r="J72" s="114"/>
    </row>
    <row r="73" spans="1:10" ht="36" customHeight="1" x14ac:dyDescent="0.25">
      <c r="A73" s="7"/>
      <c r="B73" s="131" t="s">
        <v>145</v>
      </c>
      <c r="C73" s="132"/>
      <c r="D73" s="132"/>
      <c r="E73" s="133"/>
      <c r="F73" s="112">
        <v>56340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146</v>
      </c>
      <c r="C74" s="110"/>
      <c r="D74" s="110"/>
      <c r="E74" s="111"/>
      <c r="F74" s="112">
        <v>13140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147</v>
      </c>
      <c r="C75" s="110"/>
      <c r="D75" s="110"/>
      <c r="E75" s="111"/>
      <c r="F75" s="112">
        <v>34740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148</v>
      </c>
      <c r="C76" s="110"/>
      <c r="D76" s="110"/>
      <c r="E76" s="111"/>
      <c r="F76" s="112">
        <v>2340</v>
      </c>
      <c r="G76" s="113"/>
      <c r="H76" s="113"/>
      <c r="I76" s="113"/>
      <c r="J76" s="114"/>
    </row>
    <row r="77" spans="1:10" ht="36" customHeight="1" x14ac:dyDescent="0.25">
      <c r="A77" s="7"/>
      <c r="B77" s="109" t="s">
        <v>149</v>
      </c>
      <c r="C77" s="110"/>
      <c r="D77" s="110"/>
      <c r="E77" s="111"/>
      <c r="F77" s="112">
        <v>2340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150</v>
      </c>
      <c r="C78" s="110"/>
      <c r="D78" s="110"/>
      <c r="E78" s="111"/>
      <c r="F78" s="112">
        <v>4680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151</v>
      </c>
      <c r="C79" s="110"/>
      <c r="D79" s="110"/>
      <c r="E79" s="111"/>
      <c r="F79" s="112">
        <v>7020</v>
      </c>
      <c r="G79" s="113"/>
      <c r="H79" s="113"/>
      <c r="I79" s="113"/>
      <c r="J79" s="114"/>
    </row>
    <row r="80" spans="1:10" ht="36" customHeight="1" thickBot="1" x14ac:dyDescent="0.3">
      <c r="A80" s="7"/>
      <c r="B80" s="109" t="s">
        <v>152</v>
      </c>
      <c r="C80" s="110"/>
      <c r="D80" s="110"/>
      <c r="E80" s="111"/>
      <c r="F80" s="112">
        <v>40140</v>
      </c>
      <c r="G80" s="113"/>
      <c r="H80" s="113"/>
      <c r="I80" s="113"/>
      <c r="J80" s="114"/>
    </row>
    <row r="81" spans="1:10" ht="24" customHeight="1" thickBot="1" x14ac:dyDescent="0.3">
      <c r="A81" s="7"/>
      <c r="B81" s="115"/>
      <c r="C81" s="116"/>
      <c r="D81" s="116"/>
      <c r="E81" s="117"/>
      <c r="F81" s="118" t="s">
        <v>153</v>
      </c>
      <c r="G81" s="119"/>
      <c r="H81" s="119"/>
      <c r="I81" s="119"/>
      <c r="J81" s="120"/>
    </row>
    <row r="82" spans="1:10" ht="36" customHeight="1" thickBot="1" x14ac:dyDescent="0.3">
      <c r="A82" s="7"/>
      <c r="B82" s="109" t="s">
        <v>154</v>
      </c>
      <c r="C82" s="110"/>
      <c r="D82" s="110"/>
      <c r="E82" s="111"/>
      <c r="F82" s="112">
        <v>180</v>
      </c>
      <c r="G82" s="113"/>
      <c r="H82" s="113"/>
      <c r="I82" s="113"/>
      <c r="J82" s="114"/>
    </row>
    <row r="83" spans="1:10" ht="54" customHeight="1" thickBot="1" x14ac:dyDescent="0.3">
      <c r="A83" s="7"/>
      <c r="B83" s="214" t="s">
        <v>211</v>
      </c>
      <c r="C83" s="215"/>
      <c r="D83" s="215"/>
      <c r="E83" s="216"/>
      <c r="F83" s="139" t="str">
        <f>"Цена от "&amp;MIN(F85,F89:F102)&amp;" до "&amp;MAX(F85,F89:F102)</f>
        <v>Цена от 3240 до 787140</v>
      </c>
      <c r="G83" s="140"/>
      <c r="H83" s="140"/>
      <c r="I83" s="140"/>
      <c r="J83" s="141"/>
    </row>
    <row r="84" spans="1:10" ht="24" customHeight="1" thickBot="1" x14ac:dyDescent="0.3">
      <c r="A84" s="7"/>
      <c r="B84" s="115"/>
      <c r="C84" s="116"/>
      <c r="D84" s="116"/>
      <c r="E84" s="117"/>
      <c r="F84" s="118"/>
      <c r="G84" s="119"/>
      <c r="H84" s="119"/>
      <c r="I84" s="119"/>
      <c r="J84" s="120"/>
    </row>
    <row r="85" spans="1:10" ht="36" customHeight="1" x14ac:dyDescent="0.25">
      <c r="A85" s="7"/>
      <c r="B85" s="109" t="s">
        <v>156</v>
      </c>
      <c r="C85" s="110"/>
      <c r="D85" s="110"/>
      <c r="E85" s="111"/>
      <c r="F85" s="112">
        <v>75600</v>
      </c>
      <c r="G85" s="113"/>
      <c r="H85" s="113"/>
      <c r="I85" s="113"/>
      <c r="J85" s="114"/>
    </row>
    <row r="86" spans="1:10" ht="36" customHeight="1" x14ac:dyDescent="0.25">
      <c r="A86" s="7"/>
      <c r="B86" s="148" t="s">
        <v>157</v>
      </c>
      <c r="C86" s="149"/>
      <c r="D86" s="149"/>
      <c r="E86" s="150"/>
      <c r="F86" s="112">
        <v>7560</v>
      </c>
      <c r="G86" s="113"/>
      <c r="H86" s="113"/>
      <c r="I86" s="113"/>
      <c r="J86" s="114"/>
    </row>
    <row r="87" spans="1:10" ht="36" customHeight="1" thickBot="1" x14ac:dyDescent="0.3">
      <c r="A87" s="7"/>
      <c r="B87" s="148" t="s">
        <v>158</v>
      </c>
      <c r="C87" s="149"/>
      <c r="D87" s="149"/>
      <c r="E87" s="150"/>
      <c r="F87" s="112">
        <v>18900</v>
      </c>
      <c r="G87" s="113"/>
      <c r="H87" s="113"/>
      <c r="I87" s="113"/>
      <c r="J87" s="114"/>
    </row>
    <row r="88" spans="1:10" ht="24" customHeight="1" thickBot="1" x14ac:dyDescent="0.3">
      <c r="A88" s="7"/>
      <c r="B88" s="115"/>
      <c r="C88" s="116"/>
      <c r="D88" s="116"/>
      <c r="E88" s="117"/>
      <c r="F88" s="118"/>
      <c r="G88" s="119"/>
      <c r="H88" s="119"/>
      <c r="I88" s="119"/>
      <c r="J88" s="120"/>
    </row>
    <row r="89" spans="1:10" ht="36" customHeight="1" x14ac:dyDescent="0.25">
      <c r="A89" s="7" t="s">
        <v>111</v>
      </c>
      <c r="B89" s="131" t="s">
        <v>159</v>
      </c>
      <c r="C89" s="132"/>
      <c r="D89" s="132"/>
      <c r="E89" s="133"/>
      <c r="F89" s="112">
        <v>74340</v>
      </c>
      <c r="G89" s="113"/>
      <c r="H89" s="113"/>
      <c r="I89" s="113"/>
      <c r="J89" s="114"/>
    </row>
    <row r="90" spans="1:10" ht="36" customHeight="1" x14ac:dyDescent="0.25">
      <c r="A90" s="7" t="s">
        <v>111</v>
      </c>
      <c r="B90" s="156" t="s">
        <v>160</v>
      </c>
      <c r="C90" s="157"/>
      <c r="D90" s="157"/>
      <c r="E90" s="158"/>
      <c r="F90" s="112">
        <v>59940</v>
      </c>
      <c r="G90" s="113"/>
      <c r="H90" s="113"/>
      <c r="I90" s="113"/>
      <c r="J90" s="114"/>
    </row>
    <row r="91" spans="1:10" ht="36" customHeight="1" x14ac:dyDescent="0.25">
      <c r="A91" s="7"/>
      <c r="B91" s="109" t="s">
        <v>312</v>
      </c>
      <c r="C91" s="110"/>
      <c r="D91" s="110"/>
      <c r="E91" s="111"/>
      <c r="F91" s="112">
        <v>787140</v>
      </c>
      <c r="G91" s="113"/>
      <c r="H91" s="113"/>
      <c r="I91" s="113"/>
      <c r="J91" s="114"/>
    </row>
    <row r="92" spans="1:10" ht="36" customHeight="1" x14ac:dyDescent="0.25">
      <c r="A92" s="7" t="s">
        <v>111</v>
      </c>
      <c r="B92" s="109" t="s">
        <v>161</v>
      </c>
      <c r="C92" s="110"/>
      <c r="D92" s="110"/>
      <c r="E92" s="111"/>
      <c r="F92" s="112">
        <v>149940</v>
      </c>
      <c r="G92" s="113"/>
      <c r="H92" s="113"/>
      <c r="I92" s="113"/>
      <c r="J92" s="114"/>
    </row>
    <row r="93" spans="1:10" ht="36" customHeight="1" x14ac:dyDescent="0.25">
      <c r="A93" s="7" t="s">
        <v>111</v>
      </c>
      <c r="B93" s="109" t="s">
        <v>162</v>
      </c>
      <c r="C93" s="110"/>
      <c r="D93" s="110"/>
      <c r="E93" s="111"/>
      <c r="F93" s="112">
        <v>74340</v>
      </c>
      <c r="G93" s="113"/>
      <c r="H93" s="113"/>
      <c r="I93" s="113"/>
      <c r="J93" s="114"/>
    </row>
    <row r="94" spans="1:10" ht="36" customHeight="1" x14ac:dyDescent="0.25">
      <c r="A94" s="7" t="s">
        <v>111</v>
      </c>
      <c r="B94" s="109" t="s">
        <v>163</v>
      </c>
      <c r="C94" s="110"/>
      <c r="D94" s="110"/>
      <c r="E94" s="111"/>
      <c r="F94" s="112">
        <v>89208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164</v>
      </c>
      <c r="C95" s="110"/>
      <c r="D95" s="110"/>
      <c r="E95" s="111"/>
      <c r="F95" s="112">
        <v>67140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165</v>
      </c>
      <c r="C96" s="110"/>
      <c r="D96" s="110"/>
      <c r="E96" s="111"/>
      <c r="F96" s="112">
        <v>99540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166</v>
      </c>
      <c r="C97" s="110"/>
      <c r="D97" s="110"/>
      <c r="E97" s="111"/>
      <c r="F97" s="112">
        <v>178740</v>
      </c>
      <c r="G97" s="113"/>
      <c r="H97" s="113"/>
      <c r="I97" s="113"/>
      <c r="J97" s="114"/>
    </row>
    <row r="98" spans="1:10" ht="36" customHeight="1" x14ac:dyDescent="0.25">
      <c r="A98" s="7"/>
      <c r="B98" s="109" t="s">
        <v>167</v>
      </c>
      <c r="C98" s="110"/>
      <c r="D98" s="110"/>
      <c r="E98" s="111"/>
      <c r="F98" s="112">
        <v>96120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31" t="s">
        <v>168</v>
      </c>
      <c r="C99" s="132"/>
      <c r="D99" s="132"/>
      <c r="E99" s="133"/>
      <c r="F99" s="112">
        <v>3240</v>
      </c>
      <c r="G99" s="113"/>
      <c r="H99" s="113"/>
      <c r="I99" s="113"/>
      <c r="J99" s="114"/>
    </row>
    <row r="100" spans="1:10" ht="36" customHeight="1" x14ac:dyDescent="0.25">
      <c r="A100" s="7"/>
      <c r="B100" s="109" t="s">
        <v>169</v>
      </c>
      <c r="C100" s="110"/>
      <c r="D100" s="110"/>
      <c r="E100" s="111"/>
      <c r="F100" s="112">
        <v>54000</v>
      </c>
      <c r="G100" s="113"/>
      <c r="H100" s="113"/>
      <c r="I100" s="113"/>
      <c r="J100" s="114"/>
    </row>
    <row r="101" spans="1:10" ht="36" customHeight="1" x14ac:dyDescent="0.25">
      <c r="B101" s="109" t="s">
        <v>170</v>
      </c>
      <c r="C101" s="110"/>
      <c r="D101" s="110"/>
      <c r="E101" s="111"/>
      <c r="F101" s="112">
        <v>45540</v>
      </c>
      <c r="G101" s="113"/>
      <c r="H101" s="113"/>
      <c r="I101" s="113"/>
      <c r="J101" s="114"/>
    </row>
    <row r="102" spans="1:10" ht="36" customHeight="1" x14ac:dyDescent="0.25">
      <c r="A102" s="7" t="s">
        <v>111</v>
      </c>
      <c r="B102" s="109" t="s">
        <v>172</v>
      </c>
      <c r="C102" s="110"/>
      <c r="D102" s="110"/>
      <c r="E102" s="111"/>
      <c r="F102" s="112">
        <v>77940</v>
      </c>
      <c r="G102" s="113"/>
      <c r="H102" s="113"/>
      <c r="I102" s="113"/>
      <c r="J102" s="114"/>
    </row>
    <row r="103" spans="1:10" ht="36" customHeight="1" x14ac:dyDescent="0.25">
      <c r="A103" s="7"/>
      <c r="B103" s="109" t="s">
        <v>173</v>
      </c>
      <c r="C103" s="110"/>
      <c r="D103" s="110"/>
      <c r="E103" s="111"/>
      <c r="F103" s="112">
        <v>8280</v>
      </c>
      <c r="G103" s="113"/>
      <c r="H103" s="113"/>
      <c r="I103" s="113"/>
      <c r="J103" s="114"/>
    </row>
    <row r="104" spans="1:10" ht="36" customHeight="1" x14ac:dyDescent="0.25">
      <c r="A104" s="7"/>
      <c r="B104" s="109" t="s">
        <v>174</v>
      </c>
      <c r="C104" s="110"/>
      <c r="D104" s="110"/>
      <c r="E104" s="111"/>
      <c r="F104" s="112">
        <v>60030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175</v>
      </c>
      <c r="C105" s="110"/>
      <c r="D105" s="110"/>
      <c r="E105" s="154"/>
      <c r="F105" s="112">
        <v>60030</v>
      </c>
      <c r="G105" s="113"/>
      <c r="H105" s="113"/>
      <c r="I105" s="113"/>
      <c r="J105" s="114"/>
    </row>
    <row r="106" spans="1:10" ht="36" customHeight="1" x14ac:dyDescent="0.25">
      <c r="A106" s="7" t="s">
        <v>113</v>
      </c>
      <c r="B106" s="109" t="s">
        <v>176</v>
      </c>
      <c r="C106" s="110"/>
      <c r="D106" s="110"/>
      <c r="E106" s="111"/>
      <c r="F106" s="112">
        <v>156240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177</v>
      </c>
      <c r="C107" s="110"/>
      <c r="D107" s="110"/>
      <c r="E107" s="111"/>
      <c r="F107" s="112">
        <v>126000</v>
      </c>
      <c r="G107" s="113"/>
      <c r="H107" s="113"/>
      <c r="I107" s="113"/>
      <c r="J107" s="114"/>
    </row>
    <row r="108" spans="1:10" ht="36" customHeight="1" x14ac:dyDescent="0.25">
      <c r="A108" s="7" t="s">
        <v>113</v>
      </c>
      <c r="B108" s="109" t="s">
        <v>178</v>
      </c>
      <c r="C108" s="110"/>
      <c r="D108" s="110"/>
      <c r="E108" s="111"/>
      <c r="F108" s="112">
        <v>315360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179</v>
      </c>
      <c r="C109" s="110"/>
      <c r="D109" s="110"/>
      <c r="E109" s="111"/>
      <c r="F109" s="112">
        <v>156240</v>
      </c>
      <c r="G109" s="113"/>
      <c r="H109" s="113"/>
      <c r="I109" s="113"/>
      <c r="J109" s="114"/>
    </row>
    <row r="110" spans="1:10" ht="36" customHeight="1" x14ac:dyDescent="0.25">
      <c r="A110" s="7" t="s">
        <v>113</v>
      </c>
      <c r="B110" s="148" t="s">
        <v>180</v>
      </c>
      <c r="C110" s="149"/>
      <c r="D110" s="149"/>
      <c r="E110" s="150"/>
      <c r="F110" s="112">
        <v>187920</v>
      </c>
      <c r="G110" s="113"/>
      <c r="H110" s="113"/>
      <c r="I110" s="113"/>
      <c r="J110" s="114"/>
    </row>
    <row r="111" spans="1:10" ht="36" customHeight="1" x14ac:dyDescent="0.25">
      <c r="A111" s="7" t="s">
        <v>113</v>
      </c>
      <c r="B111" s="109" t="s">
        <v>181</v>
      </c>
      <c r="C111" s="110"/>
      <c r="D111" s="110"/>
      <c r="E111" s="111"/>
      <c r="F111" s="112">
        <v>141120</v>
      </c>
      <c r="G111" s="113"/>
      <c r="H111" s="113"/>
      <c r="I111" s="113"/>
      <c r="J111" s="114"/>
    </row>
    <row r="112" spans="1:10" ht="36" customHeight="1" x14ac:dyDescent="0.25">
      <c r="A112" s="7" t="s">
        <v>113</v>
      </c>
      <c r="B112" s="109" t="s">
        <v>182</v>
      </c>
      <c r="C112" s="110"/>
      <c r="D112" s="110"/>
      <c r="E112" s="111"/>
      <c r="F112" s="112">
        <v>209520</v>
      </c>
      <c r="G112" s="113"/>
      <c r="H112" s="113"/>
      <c r="I112" s="113"/>
      <c r="J112" s="114"/>
    </row>
    <row r="113" spans="1:10" ht="36" customHeight="1" x14ac:dyDescent="0.25">
      <c r="A113" s="7" t="s">
        <v>113</v>
      </c>
      <c r="B113" s="109" t="s">
        <v>183</v>
      </c>
      <c r="C113" s="110"/>
      <c r="D113" s="110"/>
      <c r="E113" s="111"/>
      <c r="F113" s="112">
        <v>375840</v>
      </c>
      <c r="G113" s="113"/>
      <c r="H113" s="113"/>
      <c r="I113" s="113"/>
      <c r="J113" s="114"/>
    </row>
    <row r="114" spans="1:10" ht="36" customHeight="1" x14ac:dyDescent="0.25">
      <c r="A114" s="7" t="s">
        <v>113</v>
      </c>
      <c r="B114" s="131" t="s">
        <v>184</v>
      </c>
      <c r="C114" s="132"/>
      <c r="D114" s="132"/>
      <c r="E114" s="133"/>
      <c r="F114" s="112">
        <v>7200</v>
      </c>
      <c r="G114" s="113"/>
      <c r="H114" s="113"/>
      <c r="I114" s="113"/>
      <c r="J114" s="114"/>
    </row>
    <row r="115" spans="1:10" ht="36" customHeight="1" thickBot="1" x14ac:dyDescent="0.3">
      <c r="A115" s="7" t="s">
        <v>113</v>
      </c>
      <c r="B115" s="109" t="s">
        <v>186</v>
      </c>
      <c r="C115" s="110"/>
      <c r="D115" s="110"/>
      <c r="E115" s="111"/>
      <c r="F115" s="112">
        <v>164160</v>
      </c>
      <c r="G115" s="113"/>
      <c r="H115" s="113"/>
      <c r="I115" s="113"/>
      <c r="J115" s="114"/>
    </row>
    <row r="116" spans="1:10" ht="22.5" customHeight="1" x14ac:dyDescent="0.25">
      <c r="A116" s="7" t="s">
        <v>111</v>
      </c>
      <c r="B116" s="142" t="s">
        <v>188</v>
      </c>
      <c r="C116" s="143"/>
      <c r="D116" s="143"/>
      <c r="E116" s="143"/>
      <c r="F116" s="143"/>
      <c r="G116" s="143"/>
      <c r="H116" s="143"/>
      <c r="I116" s="143"/>
      <c r="J116" s="144"/>
    </row>
    <row r="117" spans="1:10" ht="36" customHeight="1" thickBot="1" x14ac:dyDescent="0.3">
      <c r="A117" s="7"/>
      <c r="B117" s="156" t="s">
        <v>171</v>
      </c>
      <c r="C117" s="157"/>
      <c r="D117" s="157"/>
      <c r="E117" s="158"/>
      <c r="F117" s="112">
        <v>40</v>
      </c>
      <c r="G117" s="113"/>
      <c r="H117" s="113"/>
      <c r="I117" s="113"/>
      <c r="J117" s="114"/>
    </row>
    <row r="118" spans="1:10" ht="36" customHeight="1" thickBot="1" x14ac:dyDescent="0.3">
      <c r="A118" s="7"/>
      <c r="B118" s="18" t="s">
        <v>187</v>
      </c>
      <c r="C118" s="19"/>
      <c r="D118" s="19"/>
      <c r="E118" s="20"/>
      <c r="F118" s="139"/>
      <c r="G118" s="140"/>
      <c r="H118" s="140"/>
      <c r="I118" s="140"/>
      <c r="J118" s="141"/>
    </row>
    <row r="119" spans="1:10" ht="36" customHeight="1" thickBot="1" x14ac:dyDescent="0.3">
      <c r="A119" s="7"/>
      <c r="B119" s="209" t="s">
        <v>188</v>
      </c>
      <c r="C119" s="210"/>
      <c r="D119" s="210"/>
      <c r="E119" s="210"/>
      <c r="F119" s="210"/>
      <c r="G119" s="210"/>
      <c r="H119" s="210"/>
      <c r="I119" s="210"/>
      <c r="J119" s="211"/>
    </row>
    <row r="120" spans="1:10" ht="36" customHeight="1" x14ac:dyDescent="0.25">
      <c r="A120" s="7"/>
      <c r="B120" s="145" t="s">
        <v>189</v>
      </c>
      <c r="C120" s="146"/>
      <c r="D120" s="146"/>
      <c r="E120" s="147"/>
      <c r="F120" s="112">
        <v>60</v>
      </c>
      <c r="G120" s="113"/>
      <c r="H120" s="113"/>
      <c r="I120" s="113"/>
      <c r="J120" s="114"/>
    </row>
    <row r="121" spans="1:10" ht="36" customHeight="1" x14ac:dyDescent="0.25">
      <c r="A121" s="7"/>
      <c r="B121" s="109" t="s">
        <v>190</v>
      </c>
      <c r="C121" s="110"/>
      <c r="D121" s="110"/>
      <c r="E121" s="111"/>
      <c r="F121" s="112">
        <v>99</v>
      </c>
      <c r="G121" s="113"/>
      <c r="H121" s="113"/>
      <c r="I121" s="113"/>
      <c r="J121" s="114"/>
    </row>
    <row r="122" spans="1:10" ht="36" customHeight="1" thickBot="1" x14ac:dyDescent="0.3">
      <c r="A122" s="7"/>
      <c r="B122" s="109" t="s">
        <v>191</v>
      </c>
      <c r="C122" s="110"/>
      <c r="D122" s="110"/>
      <c r="E122" s="111"/>
      <c r="F122" s="112">
        <v>150</v>
      </c>
      <c r="G122" s="113"/>
      <c r="H122" s="113"/>
      <c r="I122" s="113"/>
      <c r="J122" s="114"/>
    </row>
    <row r="123" spans="1:10" ht="36" customHeight="1" thickBot="1" x14ac:dyDescent="0.3">
      <c r="A123" s="7"/>
      <c r="B123" s="122" t="s">
        <v>192</v>
      </c>
      <c r="C123" s="123"/>
      <c r="D123" s="123"/>
      <c r="E123" s="124"/>
      <c r="F123" s="272"/>
      <c r="G123" s="273"/>
      <c r="H123" s="273"/>
      <c r="I123" s="273"/>
      <c r="J123" s="274"/>
    </row>
    <row r="124" spans="1:10" ht="36" customHeight="1" x14ac:dyDescent="0.25">
      <c r="A124" s="7" t="s">
        <v>111</v>
      </c>
      <c r="B124" s="109" t="s">
        <v>252</v>
      </c>
      <c r="C124" s="110"/>
      <c r="D124" s="110"/>
      <c r="E124" s="111"/>
      <c r="F124" s="112">
        <v>56340</v>
      </c>
      <c r="G124" s="113"/>
      <c r="H124" s="113"/>
      <c r="I124" s="113"/>
      <c r="J124" s="114"/>
    </row>
    <row r="125" spans="1:10" ht="36" customHeight="1" x14ac:dyDescent="0.25">
      <c r="A125" s="7" t="s">
        <v>111</v>
      </c>
      <c r="B125" s="109" t="s">
        <v>313</v>
      </c>
      <c r="C125" s="110"/>
      <c r="D125" s="110"/>
      <c r="E125" s="111"/>
      <c r="F125" s="112">
        <v>56340</v>
      </c>
      <c r="G125" s="113"/>
      <c r="H125" s="113"/>
      <c r="I125" s="113"/>
      <c r="J125" s="114"/>
    </row>
    <row r="126" spans="1:10" ht="36" customHeight="1" x14ac:dyDescent="0.25">
      <c r="A126" s="7" t="s">
        <v>113</v>
      </c>
      <c r="B126" s="109" t="s">
        <v>196</v>
      </c>
      <c r="C126" s="110"/>
      <c r="D126" s="110"/>
      <c r="E126" s="111"/>
      <c r="F126" s="112">
        <v>118800</v>
      </c>
      <c r="G126" s="113"/>
      <c r="H126" s="113"/>
      <c r="I126" s="113"/>
      <c r="J126" s="114"/>
    </row>
    <row r="127" spans="1:10" ht="36" customHeight="1" x14ac:dyDescent="0.25">
      <c r="A127" s="7" t="s">
        <v>113</v>
      </c>
      <c r="B127" s="109" t="s">
        <v>315</v>
      </c>
      <c r="C127" s="110"/>
      <c r="D127" s="110"/>
      <c r="E127" s="111"/>
      <c r="F127" s="112">
        <v>118800</v>
      </c>
      <c r="G127" s="113"/>
      <c r="H127" s="113"/>
      <c r="I127" s="113"/>
      <c r="J127" s="114"/>
    </row>
    <row r="128" spans="1:10" ht="36" customHeight="1" thickBot="1" x14ac:dyDescent="0.3">
      <c r="A128" s="7"/>
      <c r="B128" s="109" t="s">
        <v>199</v>
      </c>
      <c r="C128" s="110"/>
      <c r="D128" s="110"/>
      <c r="E128" s="111"/>
      <c r="F128" s="112">
        <v>56340</v>
      </c>
      <c r="G128" s="113"/>
      <c r="H128" s="113"/>
      <c r="I128" s="113"/>
      <c r="J128" s="114"/>
    </row>
    <row r="129" spans="1:10" ht="54" customHeight="1" thickBot="1" x14ac:dyDescent="0.3">
      <c r="A129" s="7"/>
      <c r="B129" s="214" t="s">
        <v>200</v>
      </c>
      <c r="C129" s="215"/>
      <c r="D129" s="215"/>
      <c r="E129" s="216"/>
      <c r="F129" s="139"/>
      <c r="G129" s="140"/>
      <c r="H129" s="140"/>
      <c r="I129" s="140"/>
      <c r="J129" s="141"/>
    </row>
    <row r="130" spans="1:10" ht="28.5" customHeight="1" thickBot="1" x14ac:dyDescent="0.3">
      <c r="A130" s="7"/>
      <c r="B130" s="376" t="s">
        <v>188</v>
      </c>
      <c r="C130" s="377"/>
      <c r="D130" s="377"/>
      <c r="E130" s="377"/>
      <c r="F130" s="377"/>
      <c r="G130" s="377"/>
      <c r="H130" s="377"/>
      <c r="I130" s="377"/>
      <c r="J130" s="378"/>
    </row>
    <row r="131" spans="1:10" ht="28.5" customHeight="1" x14ac:dyDescent="0.25">
      <c r="A131" s="7"/>
      <c r="B131" s="131" t="s">
        <v>201</v>
      </c>
      <c r="C131" s="132"/>
      <c r="D131" s="132"/>
      <c r="E131" s="133"/>
      <c r="F131" s="134">
        <v>90</v>
      </c>
      <c r="G131" s="135"/>
      <c r="H131" s="135"/>
      <c r="I131" s="135"/>
      <c r="J131" s="136"/>
    </row>
    <row r="132" spans="1:10" ht="28.5" customHeight="1" x14ac:dyDescent="0.25">
      <c r="A132" s="7"/>
      <c r="B132" s="109" t="s">
        <v>202</v>
      </c>
      <c r="C132" s="110"/>
      <c r="D132" s="110"/>
      <c r="E132" s="111"/>
      <c r="F132" s="112">
        <v>60</v>
      </c>
      <c r="G132" s="113"/>
      <c r="H132" s="113"/>
      <c r="I132" s="113"/>
      <c r="J132" s="114"/>
    </row>
    <row r="133" spans="1:10" ht="28.5" customHeight="1" x14ac:dyDescent="0.25">
      <c r="A133" s="7"/>
      <c r="B133" s="109" t="s">
        <v>203</v>
      </c>
      <c r="C133" s="110"/>
      <c r="D133" s="110"/>
      <c r="E133" s="111"/>
      <c r="F133" s="112">
        <v>60</v>
      </c>
      <c r="G133" s="113"/>
      <c r="H133" s="113"/>
      <c r="I133" s="113"/>
      <c r="J133" s="114"/>
    </row>
    <row r="134" spans="1:10" ht="28.5" customHeight="1" x14ac:dyDescent="0.25">
      <c r="A134" s="7"/>
      <c r="B134" s="109" t="s">
        <v>204</v>
      </c>
      <c r="C134" s="110"/>
      <c r="D134" s="110"/>
      <c r="E134" s="111"/>
      <c r="F134" s="112">
        <v>90</v>
      </c>
      <c r="G134" s="113"/>
      <c r="H134" s="113"/>
      <c r="I134" s="113"/>
      <c r="J134" s="114"/>
    </row>
    <row r="135" spans="1:10" ht="28.5" customHeight="1" thickBot="1" x14ac:dyDescent="0.3">
      <c r="A135" s="7"/>
      <c r="B135" s="109" t="s">
        <v>205</v>
      </c>
      <c r="C135" s="110"/>
      <c r="D135" s="110"/>
      <c r="E135" s="111"/>
      <c r="F135" s="112">
        <v>90</v>
      </c>
      <c r="G135" s="113"/>
      <c r="H135" s="113"/>
      <c r="I135" s="113"/>
      <c r="J135" s="114"/>
    </row>
    <row r="136" spans="1:10" ht="24" customHeight="1" thickBot="1" x14ac:dyDescent="0.3">
      <c r="A136" s="7"/>
      <c r="B136" s="115"/>
      <c r="C136" s="116"/>
      <c r="D136" s="116"/>
      <c r="E136" s="117"/>
      <c r="F136" s="118"/>
      <c r="G136" s="119"/>
      <c r="H136" s="119"/>
      <c r="I136" s="119"/>
      <c r="J136" s="120"/>
    </row>
    <row r="137" spans="1:10" ht="18" customHeight="1" x14ac:dyDescent="0.25">
      <c r="A137" s="7"/>
      <c r="B137" s="25"/>
      <c r="C137" s="26"/>
      <c r="D137" s="26"/>
      <c r="E137" s="26"/>
      <c r="F137" s="27"/>
      <c r="G137" s="27"/>
      <c r="H137" s="27"/>
      <c r="I137" s="27"/>
      <c r="J137" s="27"/>
    </row>
    <row r="138" spans="1:10" ht="67.5" customHeight="1" x14ac:dyDescent="0.25">
      <c r="A138" s="7"/>
      <c r="B138" s="121" t="s">
        <v>319</v>
      </c>
      <c r="C138" s="121"/>
      <c r="D138" s="121"/>
      <c r="E138" s="121"/>
      <c r="F138" s="121"/>
      <c r="G138" s="121"/>
      <c r="H138" s="121"/>
      <c r="I138" s="121"/>
      <c r="J138" s="121"/>
    </row>
    <row r="139" spans="1:10" ht="27" customHeight="1" x14ac:dyDescent="0.25">
      <c r="A139" s="7" t="s">
        <v>113</v>
      </c>
      <c r="B139" s="121" t="s">
        <v>208</v>
      </c>
      <c r="C139" s="121"/>
      <c r="D139" s="121"/>
      <c r="E139" s="121"/>
      <c r="F139" s="121"/>
      <c r="G139" s="121"/>
      <c r="H139" s="121"/>
      <c r="I139" s="121"/>
      <c r="J139" s="121"/>
    </row>
    <row r="140" spans="1:10" ht="18" customHeight="1" x14ac:dyDescent="0.25">
      <c r="A140" s="7"/>
      <c r="B140" s="25"/>
      <c r="C140" s="26"/>
      <c r="D140" s="26"/>
      <c r="E140" s="26"/>
      <c r="F140" s="27"/>
      <c r="G140" s="27"/>
      <c r="H140" s="27"/>
      <c r="I140" s="27"/>
      <c r="J140" s="27"/>
    </row>
    <row r="141" spans="1:10" s="46" customFormat="1" ht="36" customHeight="1" thickBot="1" x14ac:dyDescent="0.3">
      <c r="B141" s="310" t="s">
        <v>242</v>
      </c>
      <c r="C141" s="310"/>
      <c r="D141" s="310"/>
      <c r="E141" s="310"/>
      <c r="F141" s="310"/>
      <c r="G141" s="310"/>
      <c r="H141" s="310"/>
      <c r="I141" s="310"/>
    </row>
    <row r="142" spans="1:10" s="30" customFormat="1" ht="36" customHeight="1" thickBot="1" x14ac:dyDescent="0.3">
      <c r="B142" s="311" t="s">
        <v>243</v>
      </c>
      <c r="C142" s="312"/>
      <c r="D142" s="312"/>
      <c r="E142" s="312"/>
      <c r="F142" s="312"/>
      <c r="G142" s="312"/>
      <c r="H142" s="312"/>
      <c r="I142" s="313"/>
    </row>
    <row r="143" spans="1:10" ht="71.25" customHeight="1" thickBot="1" x14ac:dyDescent="0.3">
      <c r="B143" s="314" t="s">
        <v>244</v>
      </c>
      <c r="C143" s="315"/>
      <c r="D143" s="316" t="s">
        <v>245</v>
      </c>
      <c r="E143" s="317"/>
      <c r="F143" s="318"/>
      <c r="G143" s="317" t="s">
        <v>246</v>
      </c>
      <c r="H143" s="317"/>
      <c r="I143" s="318"/>
      <c r="J143" s="8"/>
    </row>
    <row r="144" spans="1:10" ht="36" customHeight="1" x14ac:dyDescent="0.25">
      <c r="B144" s="300" t="s">
        <v>247</v>
      </c>
      <c r="C144" s="301"/>
      <c r="D144" s="302" t="s">
        <v>248</v>
      </c>
      <c r="E144" s="302"/>
      <c r="F144" s="302"/>
      <c r="G144" s="304">
        <v>2190</v>
      </c>
      <c r="H144" s="302"/>
      <c r="I144" s="305"/>
      <c r="J144" s="8"/>
    </row>
    <row r="145" spans="1:10" ht="36" customHeight="1" x14ac:dyDescent="0.25">
      <c r="B145" s="306" t="s">
        <v>249</v>
      </c>
      <c r="C145" s="307"/>
      <c r="D145" s="303"/>
      <c r="E145" s="303"/>
      <c r="F145" s="303"/>
      <c r="G145" s="308">
        <v>1590</v>
      </c>
      <c r="H145" s="303"/>
      <c r="I145" s="309"/>
      <c r="J145" s="8"/>
    </row>
    <row r="146" spans="1:10" ht="36" customHeight="1" x14ac:dyDescent="0.25">
      <c r="B146" s="306" t="s">
        <v>250</v>
      </c>
      <c r="C146" s="307"/>
      <c r="D146" s="303"/>
      <c r="E146" s="303"/>
      <c r="F146" s="303"/>
      <c r="G146" s="308">
        <v>1440</v>
      </c>
      <c r="H146" s="303"/>
      <c r="I146" s="309"/>
      <c r="J146" s="8"/>
    </row>
    <row r="147" spans="1:10" ht="54" customHeight="1" x14ac:dyDescent="0.25">
      <c r="B147" s="306" t="s">
        <v>251</v>
      </c>
      <c r="C147" s="307"/>
      <c r="D147" s="303"/>
      <c r="E147" s="303"/>
      <c r="F147" s="303"/>
      <c r="G147" s="308">
        <v>1290</v>
      </c>
      <c r="H147" s="303"/>
      <c r="I147" s="309"/>
      <c r="J147" s="8"/>
    </row>
    <row r="148" spans="1:10" ht="21" x14ac:dyDescent="0.25">
      <c r="B148" s="57"/>
      <c r="C148" s="57"/>
      <c r="D148" s="58"/>
      <c r="E148" s="58"/>
      <c r="F148" s="58"/>
      <c r="G148" s="59"/>
      <c r="H148" s="58"/>
      <c r="I148" s="58"/>
      <c r="J148" s="8"/>
    </row>
    <row r="149" spans="1:10" ht="40.5" customHeight="1" x14ac:dyDescent="0.25">
      <c r="A149" s="7"/>
      <c r="B149" s="108" t="s">
        <v>209</v>
      </c>
      <c r="C149" s="108"/>
      <c r="D149" s="108"/>
      <c r="E149" s="108"/>
      <c r="F149" s="108"/>
      <c r="G149" s="108"/>
      <c r="H149" s="108"/>
      <c r="I149" s="108"/>
      <c r="J149" s="108"/>
    </row>
    <row r="150" spans="1:10" ht="23.25" x14ac:dyDescent="0.25">
      <c r="A150" s="365" t="s">
        <v>320</v>
      </c>
      <c r="B150" s="365"/>
      <c r="C150" s="365"/>
      <c r="D150" s="365"/>
      <c r="E150" s="365"/>
      <c r="F150" s="365"/>
      <c r="G150" s="365"/>
      <c r="H150" s="365"/>
      <c r="I150" s="8"/>
      <c r="J150" s="8"/>
    </row>
    <row r="151" spans="1:10" ht="25.5" x14ac:dyDescent="0.35">
      <c r="A151" s="366" t="s">
        <v>321</v>
      </c>
      <c r="B151" s="366"/>
      <c r="C151" s="366"/>
      <c r="D151" s="366"/>
      <c r="E151" s="60" t="s">
        <v>322</v>
      </c>
      <c r="F151" s="61"/>
      <c r="G151" s="61"/>
      <c r="H151" s="8"/>
      <c r="I151" s="8"/>
      <c r="J151" s="8"/>
    </row>
    <row r="152" spans="1:10" ht="25.5" x14ac:dyDescent="0.35">
      <c r="A152" s="363" t="s">
        <v>323</v>
      </c>
      <c r="B152" s="363"/>
      <c r="C152" s="363"/>
      <c r="D152" s="363"/>
      <c r="E152" s="62">
        <v>1</v>
      </c>
      <c r="F152" s="61"/>
      <c r="G152" s="61"/>
      <c r="H152" s="8"/>
      <c r="I152" s="8"/>
      <c r="J152" s="8"/>
    </row>
    <row r="153" spans="1:10" ht="25.5" x14ac:dyDescent="0.35">
      <c r="A153" s="363">
        <v>2</v>
      </c>
      <c r="B153" s="363"/>
      <c r="C153" s="363"/>
      <c r="D153" s="363"/>
      <c r="E153" s="63">
        <v>1.1000000000000001</v>
      </c>
      <c r="F153" s="61"/>
      <c r="G153" s="61"/>
      <c r="H153" s="8"/>
      <c r="I153" s="8"/>
      <c r="J153" s="8"/>
    </row>
    <row r="154" spans="1:10" ht="25.5" x14ac:dyDescent="0.35">
      <c r="A154" s="363">
        <v>3</v>
      </c>
      <c r="B154" s="363"/>
      <c r="C154" s="363"/>
      <c r="D154" s="363"/>
      <c r="E154" s="63">
        <v>1.2</v>
      </c>
      <c r="F154" s="61"/>
      <c r="G154" s="61"/>
      <c r="H154" s="8"/>
      <c r="I154" s="8"/>
      <c r="J154" s="8"/>
    </row>
    <row r="155" spans="1:10" ht="25.5" x14ac:dyDescent="0.35">
      <c r="A155" s="363" t="s">
        <v>324</v>
      </c>
      <c r="B155" s="363"/>
      <c r="C155" s="363"/>
      <c r="D155" s="363"/>
      <c r="E155" s="63">
        <v>1.25</v>
      </c>
      <c r="F155" s="61"/>
      <c r="G155" s="61"/>
      <c r="H155" s="8"/>
      <c r="I155" s="8"/>
      <c r="J155" s="8"/>
    </row>
    <row r="156" spans="1:10" ht="25.5" x14ac:dyDescent="0.35">
      <c r="A156" s="363" t="s">
        <v>325</v>
      </c>
      <c r="B156" s="363"/>
      <c r="C156" s="363"/>
      <c r="D156" s="363"/>
      <c r="E156" s="63">
        <v>1.3</v>
      </c>
      <c r="F156" s="61"/>
      <c r="G156" s="61"/>
      <c r="H156" s="8"/>
      <c r="I156" s="8"/>
      <c r="J156" s="8"/>
    </row>
    <row r="157" spans="1:10" ht="25.5" x14ac:dyDescent="0.35">
      <c r="A157" s="363" t="s">
        <v>326</v>
      </c>
      <c r="B157" s="363"/>
      <c r="C157" s="363"/>
      <c r="D157" s="363"/>
      <c r="E157" s="63">
        <v>1.35</v>
      </c>
      <c r="F157" s="61"/>
      <c r="G157" s="61"/>
      <c r="H157" s="8"/>
      <c r="I157" s="8"/>
      <c r="J157" s="8"/>
    </row>
    <row r="158" spans="1:10" ht="25.5" x14ac:dyDescent="0.35">
      <c r="A158" s="363" t="s">
        <v>327</v>
      </c>
      <c r="B158" s="363"/>
      <c r="C158" s="363"/>
      <c r="D158" s="363"/>
      <c r="E158" s="63">
        <v>1.4</v>
      </c>
      <c r="F158" s="61"/>
      <c r="G158" s="61"/>
      <c r="H158" s="8"/>
      <c r="I158" s="8"/>
      <c r="J158" s="8"/>
    </row>
    <row r="159" spans="1:10" ht="25.5" x14ac:dyDescent="0.35">
      <c r="A159" s="363" t="s">
        <v>328</v>
      </c>
      <c r="B159" s="363"/>
      <c r="C159" s="363"/>
      <c r="D159" s="363"/>
      <c r="E159" s="63">
        <v>1.45</v>
      </c>
      <c r="F159" s="61"/>
      <c r="G159" s="61"/>
      <c r="H159" s="8"/>
      <c r="I159" s="8"/>
      <c r="J159" s="8"/>
    </row>
    <row r="160" spans="1:10" ht="25.5" x14ac:dyDescent="0.35">
      <c r="A160" s="363" t="s">
        <v>329</v>
      </c>
      <c r="B160" s="363"/>
      <c r="C160" s="363"/>
      <c r="D160" s="363"/>
      <c r="E160" s="63">
        <v>1.5</v>
      </c>
      <c r="F160" s="61"/>
      <c r="G160" s="61"/>
      <c r="H160" s="8"/>
      <c r="I160" s="8"/>
      <c r="J160" s="8"/>
    </row>
    <row r="161" spans="1:10" ht="25.5" x14ac:dyDescent="0.35">
      <c r="A161" s="363" t="s">
        <v>330</v>
      </c>
      <c r="B161" s="363"/>
      <c r="C161" s="363"/>
      <c r="D161" s="363"/>
      <c r="E161" s="63">
        <v>2</v>
      </c>
      <c r="F161" s="61"/>
      <c r="G161" s="61"/>
      <c r="H161" s="8"/>
      <c r="I161" s="8"/>
      <c r="J161" s="8"/>
    </row>
    <row r="162" spans="1:10" ht="53.25" customHeight="1" x14ac:dyDescent="0.25">
      <c r="A162" s="364" t="s">
        <v>331</v>
      </c>
      <c r="B162" s="364"/>
      <c r="C162" s="364"/>
      <c r="D162" s="364"/>
      <c r="E162" s="364"/>
      <c r="F162" s="364"/>
      <c r="G162" s="364"/>
      <c r="H162" s="364"/>
      <c r="I162" s="8"/>
      <c r="J162" s="8"/>
    </row>
  </sheetData>
  <sheetProtection selectLockedCells="1" selectUnlockedCells="1"/>
  <mergeCells count="28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42336</v>
      </c>
      <c r="G8" s="16">
        <f>H8*1.1</f>
        <v>38808</v>
      </c>
      <c r="H8" s="16">
        <v>35280</v>
      </c>
      <c r="I8" s="16">
        <f>H8*0.75</f>
        <v>26460</v>
      </c>
      <c r="J8" s="16">
        <f>H8*0.5</f>
        <v>17640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59270.399999999994</v>
      </c>
      <c r="G9" s="17">
        <f>H9*1.1</f>
        <v>54331.200000000004</v>
      </c>
      <c r="H9" s="17">
        <v>49392</v>
      </c>
      <c r="I9" s="17">
        <f>H9*0.75</f>
        <v>37044</v>
      </c>
      <c r="J9" s="17">
        <f>H9*0.5</f>
        <v>24696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50976</v>
      </c>
      <c r="G11" s="16">
        <f>H11*1.1</f>
        <v>46728.000000000007</v>
      </c>
      <c r="H11" s="16">
        <v>42480</v>
      </c>
      <c r="I11" s="16">
        <f>H11*0.75</f>
        <v>31860</v>
      </c>
      <c r="J11" s="16">
        <f>H11*0.5</f>
        <v>21240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71366.399999999994</v>
      </c>
      <c r="G12" s="17">
        <f>H12*1.1</f>
        <v>65419.200000000004</v>
      </c>
      <c r="H12" s="17">
        <v>59472</v>
      </c>
      <c r="I12" s="17">
        <f>H12*0.75</f>
        <v>44604</v>
      </c>
      <c r="J12" s="17">
        <f>H12*0.5</f>
        <v>29736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8280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12240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5040 до 100800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5040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10080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15120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20160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25200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30240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35280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40320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45360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50400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55440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60480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65520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70560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75600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80640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85680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90720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95760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100800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6120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5040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720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5040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3960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5040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6120</v>
      </c>
      <c r="G51" s="113"/>
      <c r="H51" s="113"/>
      <c r="I51" s="113"/>
      <c r="J51" s="114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108000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21600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2160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10800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28800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18000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28800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30600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36720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12240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18000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20160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108000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12240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10080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73440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15480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7200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72900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30060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40320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25200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40320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43200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51840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17280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25200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28800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102960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22320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14688</v>
      </c>
      <c r="G94" s="42">
        <f>H94*1.1</f>
        <v>13464.000000000002</v>
      </c>
      <c r="H94" s="42">
        <v>12240</v>
      </c>
      <c r="I94" s="42">
        <f>H94*0.75</f>
        <v>9180</v>
      </c>
      <c r="J94" s="43">
        <f>H94*0.5</f>
        <v>6120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6480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5760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20736</v>
      </c>
      <c r="G97" s="42">
        <f>H97*1.1</f>
        <v>19008</v>
      </c>
      <c r="H97" s="42">
        <v>17280</v>
      </c>
      <c r="I97" s="42">
        <f>H97*0.75</f>
        <v>12960</v>
      </c>
      <c r="J97" s="43">
        <f>H97*0.5</f>
        <v>8640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9360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8640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14688</v>
      </c>
      <c r="G100" s="24">
        <f>H100*1.1</f>
        <v>13464.000000000002</v>
      </c>
      <c r="H100" s="24">
        <v>12240</v>
      </c>
      <c r="I100" s="24">
        <f>H100*0.75</f>
        <v>9180</v>
      </c>
      <c r="J100" s="24">
        <f>H100*0.5</f>
        <v>6120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J1" sqref="J1:L1048576"/>
    </sheetView>
  </sheetViews>
  <sheetFormatPr defaultColWidth="7.42578125" defaultRowHeight="21" outlineLevelRow="1" x14ac:dyDescent="0.25"/>
  <cols>
    <col min="1" max="1" width="21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7.425781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29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customHeight="1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36" customHeight="1" x14ac:dyDescent="0.25">
      <c r="A8" s="33" t="s">
        <v>111</v>
      </c>
      <c r="B8" s="190" t="s">
        <v>112</v>
      </c>
      <c r="C8" s="191"/>
      <c r="D8" s="191"/>
      <c r="E8" s="192"/>
      <c r="F8" s="195">
        <v>26568</v>
      </c>
      <c r="G8" s="196"/>
      <c r="H8" s="196"/>
      <c r="I8" s="197"/>
    </row>
    <row r="9" spans="1:9" ht="36" customHeight="1" thickBot="1" x14ac:dyDescent="0.3">
      <c r="A9" s="33" t="s">
        <v>113</v>
      </c>
      <c r="B9" s="193" t="s">
        <v>114</v>
      </c>
      <c r="C9" s="194"/>
      <c r="D9" s="194"/>
      <c r="E9" s="133"/>
      <c r="F9" s="138">
        <v>37224</v>
      </c>
      <c r="G9" s="113"/>
      <c r="H9" s="113"/>
      <c r="I9" s="114"/>
    </row>
    <row r="10" spans="1:9" ht="36" customHeight="1" thickBot="1" x14ac:dyDescent="0.3">
      <c r="B10" s="115"/>
      <c r="C10" s="116"/>
      <c r="D10" s="116"/>
      <c r="E10" s="117"/>
      <c r="F10" s="118"/>
      <c r="G10" s="119"/>
      <c r="H10" s="119"/>
      <c r="I10" s="120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195">
        <v>28728</v>
      </c>
      <c r="G11" s="196"/>
      <c r="H11" s="196"/>
      <c r="I11" s="197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38">
        <v>40248</v>
      </c>
      <c r="G12" s="113"/>
      <c r="H12" s="113"/>
      <c r="I12" s="114"/>
    </row>
    <row r="13" spans="1:9" ht="24" customHeight="1" thickBot="1" x14ac:dyDescent="0.3">
      <c r="B13" s="115"/>
      <c r="C13" s="173"/>
      <c r="D13" s="173"/>
      <c r="E13" s="174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190" t="s">
        <v>117</v>
      </c>
      <c r="C14" s="293"/>
      <c r="D14" s="293"/>
      <c r="E14" s="294"/>
      <c r="F14" s="195">
        <v>9576</v>
      </c>
      <c r="G14" s="196"/>
      <c r="H14" s="196"/>
      <c r="I14" s="197"/>
    </row>
    <row r="15" spans="1:9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184">
        <v>13680</v>
      </c>
      <c r="G15" s="185"/>
      <c r="H15" s="185"/>
      <c r="I15" s="186"/>
    </row>
    <row r="16" spans="1:9" ht="24" customHeight="1" thickBot="1" x14ac:dyDescent="0.3">
      <c r="B16" s="115"/>
      <c r="C16" s="173"/>
      <c r="D16" s="173"/>
      <c r="E16" s="174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1"/>
      <c r="F17" s="251">
        <v>720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12">
        <v>1008</v>
      </c>
      <c r="G18" s="113"/>
      <c r="H18" s="113"/>
      <c r="I18" s="114"/>
    </row>
    <row r="19" spans="1:9" ht="24" customHeight="1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1440 до 28800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1"/>
      <c r="F21" s="112">
        <v>1440</v>
      </c>
      <c r="G21" s="113"/>
      <c r="H21" s="113"/>
      <c r="I21" s="114"/>
    </row>
    <row r="22" spans="1:9" ht="36" customHeight="1" outlineLevel="1" x14ac:dyDescent="0.25">
      <c r="B22" s="156" t="s">
        <v>123</v>
      </c>
      <c r="C22" s="154"/>
      <c r="D22" s="154"/>
      <c r="E22" s="111"/>
      <c r="F22" s="112">
        <v>2880</v>
      </c>
      <c r="G22" s="113"/>
      <c r="H22" s="113"/>
      <c r="I22" s="114"/>
    </row>
    <row r="23" spans="1:9" ht="36" customHeight="1" outlineLevel="1" x14ac:dyDescent="0.25">
      <c r="B23" s="156" t="s">
        <v>124</v>
      </c>
      <c r="C23" s="154"/>
      <c r="D23" s="154"/>
      <c r="E23" s="111"/>
      <c r="F23" s="112">
        <v>4320</v>
      </c>
      <c r="G23" s="113"/>
      <c r="H23" s="113"/>
      <c r="I23" s="114"/>
    </row>
    <row r="24" spans="1:9" ht="36" customHeight="1" outlineLevel="1" x14ac:dyDescent="0.25">
      <c r="B24" s="156" t="s">
        <v>125</v>
      </c>
      <c r="C24" s="154"/>
      <c r="D24" s="154"/>
      <c r="E24" s="111"/>
      <c r="F24" s="112">
        <v>5760</v>
      </c>
      <c r="G24" s="113"/>
      <c r="H24" s="113"/>
      <c r="I24" s="114"/>
    </row>
    <row r="25" spans="1:9" ht="36" customHeight="1" outlineLevel="1" x14ac:dyDescent="0.25">
      <c r="B25" s="156" t="s">
        <v>126</v>
      </c>
      <c r="C25" s="154"/>
      <c r="D25" s="154"/>
      <c r="E25" s="111"/>
      <c r="F25" s="112">
        <v>7200</v>
      </c>
      <c r="G25" s="113"/>
      <c r="H25" s="113"/>
      <c r="I25" s="114"/>
    </row>
    <row r="26" spans="1:9" ht="36" customHeight="1" outlineLevel="1" x14ac:dyDescent="0.25">
      <c r="B26" s="156" t="s">
        <v>127</v>
      </c>
      <c r="C26" s="154"/>
      <c r="D26" s="154"/>
      <c r="E26" s="111"/>
      <c r="F26" s="112">
        <v>8640</v>
      </c>
      <c r="G26" s="113"/>
      <c r="H26" s="113"/>
      <c r="I26" s="114"/>
    </row>
    <row r="27" spans="1:9" ht="36" customHeight="1" outlineLevel="1" x14ac:dyDescent="0.25">
      <c r="B27" s="156" t="s">
        <v>128</v>
      </c>
      <c r="C27" s="154"/>
      <c r="D27" s="154"/>
      <c r="E27" s="111"/>
      <c r="F27" s="112">
        <v>10080</v>
      </c>
      <c r="G27" s="113"/>
      <c r="H27" s="113"/>
      <c r="I27" s="114"/>
    </row>
    <row r="28" spans="1:9" ht="36" customHeight="1" outlineLevel="1" x14ac:dyDescent="0.25">
      <c r="B28" s="156" t="s">
        <v>129</v>
      </c>
      <c r="C28" s="154"/>
      <c r="D28" s="154"/>
      <c r="E28" s="111"/>
      <c r="F28" s="112">
        <v>11520</v>
      </c>
      <c r="G28" s="113"/>
      <c r="H28" s="113"/>
      <c r="I28" s="114"/>
    </row>
    <row r="29" spans="1:9" ht="36" customHeight="1" outlineLevel="1" x14ac:dyDescent="0.25">
      <c r="B29" s="156" t="s">
        <v>130</v>
      </c>
      <c r="C29" s="154"/>
      <c r="D29" s="154"/>
      <c r="E29" s="111"/>
      <c r="F29" s="112">
        <v>12960</v>
      </c>
      <c r="G29" s="113"/>
      <c r="H29" s="113"/>
      <c r="I29" s="114"/>
    </row>
    <row r="30" spans="1:9" ht="36" customHeight="1" outlineLevel="1" x14ac:dyDescent="0.25">
      <c r="B30" s="156" t="s">
        <v>131</v>
      </c>
      <c r="C30" s="154"/>
      <c r="D30" s="154"/>
      <c r="E30" s="111"/>
      <c r="F30" s="112">
        <v>14400</v>
      </c>
      <c r="G30" s="113"/>
      <c r="H30" s="113"/>
      <c r="I30" s="114"/>
    </row>
    <row r="31" spans="1:9" ht="36" customHeight="1" outlineLevel="1" x14ac:dyDescent="0.25">
      <c r="B31" s="156" t="s">
        <v>132</v>
      </c>
      <c r="C31" s="154"/>
      <c r="D31" s="154"/>
      <c r="E31" s="111"/>
      <c r="F31" s="112">
        <v>15840</v>
      </c>
      <c r="G31" s="113"/>
      <c r="H31" s="113"/>
      <c r="I31" s="114"/>
    </row>
    <row r="32" spans="1:9" ht="36" customHeight="1" outlineLevel="1" x14ac:dyDescent="0.25">
      <c r="B32" s="156" t="s">
        <v>133</v>
      </c>
      <c r="C32" s="154"/>
      <c r="D32" s="154"/>
      <c r="E32" s="111"/>
      <c r="F32" s="112">
        <v>17280</v>
      </c>
      <c r="G32" s="113"/>
      <c r="H32" s="113"/>
      <c r="I32" s="114"/>
    </row>
    <row r="33" spans="2:9" ht="36" customHeight="1" outlineLevel="1" x14ac:dyDescent="0.25">
      <c r="B33" s="156" t="s">
        <v>134</v>
      </c>
      <c r="C33" s="154"/>
      <c r="D33" s="154"/>
      <c r="E33" s="111"/>
      <c r="F33" s="112">
        <v>18720</v>
      </c>
      <c r="G33" s="113"/>
      <c r="H33" s="113"/>
      <c r="I33" s="114"/>
    </row>
    <row r="34" spans="2:9" ht="36" customHeight="1" outlineLevel="1" x14ac:dyDescent="0.25">
      <c r="B34" s="156" t="s">
        <v>135</v>
      </c>
      <c r="C34" s="154"/>
      <c r="D34" s="154"/>
      <c r="E34" s="111"/>
      <c r="F34" s="112">
        <v>20160</v>
      </c>
      <c r="G34" s="113"/>
      <c r="H34" s="113"/>
      <c r="I34" s="114"/>
    </row>
    <row r="35" spans="2:9" ht="36" customHeight="1" outlineLevel="1" x14ac:dyDescent="0.25">
      <c r="B35" s="156" t="s">
        <v>136</v>
      </c>
      <c r="C35" s="154"/>
      <c r="D35" s="154"/>
      <c r="E35" s="111"/>
      <c r="F35" s="112">
        <v>21600</v>
      </c>
      <c r="G35" s="113"/>
      <c r="H35" s="113"/>
      <c r="I35" s="114"/>
    </row>
    <row r="36" spans="2:9" ht="36" customHeight="1" outlineLevel="1" x14ac:dyDescent="0.25">
      <c r="B36" s="156" t="s">
        <v>137</v>
      </c>
      <c r="C36" s="154"/>
      <c r="D36" s="154"/>
      <c r="E36" s="111"/>
      <c r="F36" s="112">
        <v>23040</v>
      </c>
      <c r="G36" s="113"/>
      <c r="H36" s="113"/>
      <c r="I36" s="114"/>
    </row>
    <row r="37" spans="2:9" ht="36" customHeight="1" outlineLevel="1" x14ac:dyDescent="0.25">
      <c r="B37" s="156" t="s">
        <v>138</v>
      </c>
      <c r="C37" s="154"/>
      <c r="D37" s="154"/>
      <c r="E37" s="111"/>
      <c r="F37" s="112">
        <v>24480</v>
      </c>
      <c r="G37" s="113"/>
      <c r="H37" s="113"/>
      <c r="I37" s="114"/>
    </row>
    <row r="38" spans="2:9" ht="36" customHeight="1" outlineLevel="1" x14ac:dyDescent="0.25">
      <c r="B38" s="156" t="s">
        <v>139</v>
      </c>
      <c r="C38" s="154"/>
      <c r="D38" s="154"/>
      <c r="E38" s="111"/>
      <c r="F38" s="112">
        <v>25920</v>
      </c>
      <c r="G38" s="113"/>
      <c r="H38" s="113"/>
      <c r="I38" s="114"/>
    </row>
    <row r="39" spans="2:9" ht="36" customHeight="1" outlineLevel="1" x14ac:dyDescent="0.25">
      <c r="B39" s="156" t="s">
        <v>140</v>
      </c>
      <c r="C39" s="154"/>
      <c r="D39" s="154"/>
      <c r="E39" s="111"/>
      <c r="F39" s="112">
        <v>27360</v>
      </c>
      <c r="G39" s="113"/>
      <c r="H39" s="113"/>
      <c r="I39" s="114"/>
    </row>
    <row r="40" spans="2:9" ht="36" customHeight="1" outlineLevel="1" thickBot="1" x14ac:dyDescent="0.3">
      <c r="B40" s="156" t="s">
        <v>141</v>
      </c>
      <c r="C40" s="154"/>
      <c r="D40" s="154"/>
      <c r="E40" s="111"/>
      <c r="F40" s="112">
        <v>28800</v>
      </c>
      <c r="G40" s="113"/>
      <c r="H40" s="113"/>
      <c r="I40" s="114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36468</v>
      </c>
      <c r="G41" s="169"/>
      <c r="H41" s="169"/>
      <c r="I41" s="170"/>
    </row>
    <row r="42" spans="2:9" ht="36" customHeight="1" x14ac:dyDescent="0.25">
      <c r="B42" s="109" t="s">
        <v>143</v>
      </c>
      <c r="C42" s="110"/>
      <c r="D42" s="110"/>
      <c r="E42" s="111"/>
      <c r="F42" s="112">
        <v>4248</v>
      </c>
      <c r="G42" s="113"/>
      <c r="H42" s="113"/>
      <c r="I42" s="114"/>
    </row>
    <row r="43" spans="2:9" ht="36" customHeight="1" x14ac:dyDescent="0.25">
      <c r="B43" s="109" t="s">
        <v>210</v>
      </c>
      <c r="C43" s="110"/>
      <c r="D43" s="110"/>
      <c r="E43" s="111"/>
      <c r="F43" s="112">
        <v>2484</v>
      </c>
      <c r="G43" s="113"/>
      <c r="H43" s="113"/>
      <c r="I43" s="114"/>
    </row>
    <row r="44" spans="2:9" ht="36" customHeight="1" x14ac:dyDescent="0.25">
      <c r="B44" s="109" t="s">
        <v>145</v>
      </c>
      <c r="C44" s="110"/>
      <c r="D44" s="110"/>
      <c r="E44" s="111"/>
      <c r="F44" s="112">
        <v>36468</v>
      </c>
      <c r="G44" s="113"/>
      <c r="H44" s="113"/>
      <c r="I44" s="114"/>
    </row>
    <row r="45" spans="2:9" ht="36" customHeight="1" x14ac:dyDescent="0.25">
      <c r="B45" s="109" t="s">
        <v>146</v>
      </c>
      <c r="C45" s="110"/>
      <c r="D45" s="110"/>
      <c r="E45" s="111"/>
      <c r="F45" s="112">
        <v>9576</v>
      </c>
      <c r="G45" s="113"/>
      <c r="H45" s="113"/>
      <c r="I45" s="114"/>
    </row>
    <row r="46" spans="2:9" ht="36" customHeight="1" x14ac:dyDescent="0.25">
      <c r="B46" s="109" t="s">
        <v>147</v>
      </c>
      <c r="C46" s="110"/>
      <c r="D46" s="110"/>
      <c r="E46" s="111"/>
      <c r="F46" s="112">
        <v>21600</v>
      </c>
      <c r="G46" s="113"/>
      <c r="H46" s="113"/>
      <c r="I46" s="114"/>
    </row>
    <row r="47" spans="2:9" ht="36" customHeight="1" x14ac:dyDescent="0.25">
      <c r="B47" s="109" t="s">
        <v>148</v>
      </c>
      <c r="C47" s="110"/>
      <c r="D47" s="110"/>
      <c r="E47" s="111"/>
      <c r="F47" s="112">
        <v>1440</v>
      </c>
      <c r="G47" s="113"/>
      <c r="H47" s="113"/>
      <c r="I47" s="114"/>
    </row>
    <row r="48" spans="2:9" ht="36" customHeight="1" x14ac:dyDescent="0.25">
      <c r="B48" s="109" t="s">
        <v>149</v>
      </c>
      <c r="C48" s="110"/>
      <c r="D48" s="110"/>
      <c r="E48" s="111"/>
      <c r="F48" s="112">
        <v>1440</v>
      </c>
      <c r="G48" s="113"/>
      <c r="H48" s="113"/>
      <c r="I48" s="114"/>
    </row>
    <row r="49" spans="1:9" ht="36" customHeight="1" x14ac:dyDescent="0.25">
      <c r="B49" s="109" t="s">
        <v>150</v>
      </c>
      <c r="C49" s="110"/>
      <c r="D49" s="110"/>
      <c r="E49" s="111"/>
      <c r="F49" s="112">
        <v>2880</v>
      </c>
      <c r="G49" s="113"/>
      <c r="H49" s="113"/>
      <c r="I49" s="114"/>
    </row>
    <row r="50" spans="1:9" ht="36" customHeight="1" x14ac:dyDescent="0.25">
      <c r="B50" s="109" t="s">
        <v>151</v>
      </c>
      <c r="C50" s="110"/>
      <c r="D50" s="110"/>
      <c r="E50" s="111"/>
      <c r="F50" s="112">
        <v>4320</v>
      </c>
      <c r="G50" s="113"/>
      <c r="H50" s="113"/>
      <c r="I50" s="114"/>
    </row>
    <row r="51" spans="1:9" ht="36" customHeight="1" thickBot="1" x14ac:dyDescent="0.3">
      <c r="B51" s="109" t="s">
        <v>152</v>
      </c>
      <c r="C51" s="110"/>
      <c r="D51" s="110"/>
      <c r="E51" s="111"/>
      <c r="F51" s="112">
        <v>17712</v>
      </c>
      <c r="G51" s="113"/>
      <c r="H51" s="113"/>
      <c r="I51" s="114"/>
    </row>
    <row r="52" spans="1:9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</row>
    <row r="54" spans="1:9" ht="54" customHeight="1" thickBot="1" x14ac:dyDescent="0.3">
      <c r="B54" s="214" t="s">
        <v>211</v>
      </c>
      <c r="C54" s="215"/>
      <c r="D54" s="215"/>
      <c r="E54" s="216"/>
      <c r="F54" s="139" t="str">
        <f>"Цена от "&amp;MIN(F56,F60:F73)&amp;" до "&amp;MAX(F56,F60:F73)</f>
        <v>Цена от 3204 до 48492</v>
      </c>
      <c r="G54" s="140"/>
      <c r="H54" s="140"/>
      <c r="I54" s="141"/>
    </row>
    <row r="55" spans="1:9" ht="24" customHeight="1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09" t="s">
        <v>156</v>
      </c>
      <c r="C56" s="110"/>
      <c r="D56" s="110"/>
      <c r="E56" s="111"/>
      <c r="F56" s="112">
        <v>7200</v>
      </c>
      <c r="G56" s="113"/>
      <c r="H56" s="113"/>
      <c r="I56" s="114"/>
    </row>
    <row r="57" spans="1:9" ht="36" customHeight="1" x14ac:dyDescent="0.25">
      <c r="B57" s="109" t="s">
        <v>157</v>
      </c>
      <c r="C57" s="110"/>
      <c r="D57" s="110"/>
      <c r="E57" s="111"/>
      <c r="F57" s="112">
        <v>720</v>
      </c>
      <c r="G57" s="113"/>
      <c r="H57" s="113"/>
      <c r="I57" s="114"/>
    </row>
    <row r="58" spans="1:9" ht="36" customHeight="1" thickBot="1" x14ac:dyDescent="0.3">
      <c r="B58" s="109" t="s">
        <v>158</v>
      </c>
      <c r="C58" s="110"/>
      <c r="D58" s="110"/>
      <c r="E58" s="111"/>
      <c r="F58" s="112">
        <v>1800</v>
      </c>
      <c r="G58" s="113"/>
      <c r="H58" s="113"/>
      <c r="I58" s="114"/>
    </row>
    <row r="59" spans="1:9" ht="24" customHeight="1" thickBot="1" x14ac:dyDescent="0.3">
      <c r="B59" s="115"/>
      <c r="C59" s="116"/>
      <c r="D59" s="116"/>
      <c r="E59" s="117"/>
      <c r="F59" s="118"/>
      <c r="G59" s="119"/>
      <c r="H59" s="119"/>
      <c r="I59" s="120"/>
    </row>
    <row r="60" spans="1:9" ht="36" customHeight="1" x14ac:dyDescent="0.25">
      <c r="A60" s="33" t="s">
        <v>111</v>
      </c>
      <c r="B60" s="109" t="s">
        <v>159</v>
      </c>
      <c r="C60" s="110"/>
      <c r="D60" s="110"/>
      <c r="E60" s="111"/>
      <c r="F60" s="112">
        <v>19476</v>
      </c>
      <c r="G60" s="113"/>
      <c r="H60" s="113"/>
      <c r="I60" s="114"/>
    </row>
    <row r="61" spans="1:9" ht="36" customHeight="1" x14ac:dyDescent="0.25">
      <c r="A61" s="33" t="s">
        <v>111</v>
      </c>
      <c r="B61" s="156" t="s">
        <v>160</v>
      </c>
      <c r="C61" s="157"/>
      <c r="D61" s="157"/>
      <c r="E61" s="158"/>
      <c r="F61" s="112">
        <v>28332</v>
      </c>
      <c r="G61" s="113"/>
      <c r="H61" s="113"/>
      <c r="I61" s="114"/>
    </row>
    <row r="62" spans="1:9" ht="36" customHeight="1" x14ac:dyDescent="0.25">
      <c r="A62" s="33" t="s">
        <v>111</v>
      </c>
      <c r="B62" s="109" t="s">
        <v>161</v>
      </c>
      <c r="C62" s="110"/>
      <c r="D62" s="110"/>
      <c r="E62" s="111"/>
      <c r="F62" s="112">
        <v>31860</v>
      </c>
      <c r="G62" s="113"/>
      <c r="H62" s="113"/>
      <c r="I62" s="114"/>
    </row>
    <row r="63" spans="1:9" ht="36" customHeight="1" x14ac:dyDescent="0.25">
      <c r="A63" s="33" t="s">
        <v>111</v>
      </c>
      <c r="B63" s="109" t="s">
        <v>162</v>
      </c>
      <c r="C63" s="110"/>
      <c r="D63" s="110"/>
      <c r="E63" s="111"/>
      <c r="F63" s="112">
        <v>32220</v>
      </c>
      <c r="G63" s="113"/>
      <c r="H63" s="113"/>
      <c r="I63" s="114"/>
    </row>
    <row r="64" spans="1:9" ht="36" customHeight="1" x14ac:dyDescent="0.25">
      <c r="A64" s="33" t="s">
        <v>111</v>
      </c>
      <c r="B64" s="109" t="s">
        <v>163</v>
      </c>
      <c r="C64" s="110"/>
      <c r="D64" s="110"/>
      <c r="E64" s="111"/>
      <c r="F64" s="112">
        <v>38664</v>
      </c>
      <c r="G64" s="113"/>
      <c r="H64" s="113"/>
      <c r="I64" s="114"/>
    </row>
    <row r="65" spans="1:9" ht="36" customHeight="1" x14ac:dyDescent="0.25">
      <c r="A65" s="33" t="s">
        <v>111</v>
      </c>
      <c r="B65" s="109" t="s">
        <v>164</v>
      </c>
      <c r="C65" s="110"/>
      <c r="D65" s="110"/>
      <c r="E65" s="111"/>
      <c r="F65" s="112">
        <v>17712</v>
      </c>
      <c r="G65" s="113"/>
      <c r="H65" s="113"/>
      <c r="I65" s="114"/>
    </row>
    <row r="66" spans="1:9" ht="36" customHeight="1" x14ac:dyDescent="0.25">
      <c r="A66" s="33" t="s">
        <v>111</v>
      </c>
      <c r="B66" s="109" t="s">
        <v>165</v>
      </c>
      <c r="C66" s="110"/>
      <c r="D66" s="110"/>
      <c r="E66" s="111"/>
      <c r="F66" s="112">
        <v>17712</v>
      </c>
      <c r="G66" s="113"/>
      <c r="H66" s="113"/>
      <c r="I66" s="114"/>
    </row>
    <row r="67" spans="1:9" ht="36" customHeight="1" x14ac:dyDescent="0.25">
      <c r="A67" s="33" t="s">
        <v>111</v>
      </c>
      <c r="B67" s="109" t="s">
        <v>166</v>
      </c>
      <c r="C67" s="110"/>
      <c r="D67" s="110"/>
      <c r="E67" s="111"/>
      <c r="F67" s="112">
        <v>48492</v>
      </c>
      <c r="G67" s="113"/>
      <c r="H67" s="113"/>
      <c r="I67" s="114"/>
    </row>
    <row r="68" spans="1:9" ht="36" customHeight="1" x14ac:dyDescent="0.25">
      <c r="B68" s="109" t="s">
        <v>167</v>
      </c>
      <c r="C68" s="110"/>
      <c r="D68" s="110"/>
      <c r="E68" s="111"/>
      <c r="F68" s="112">
        <v>10260</v>
      </c>
      <c r="G68" s="113"/>
      <c r="H68" s="113"/>
      <c r="I68" s="114"/>
    </row>
    <row r="69" spans="1:9" ht="36" customHeight="1" x14ac:dyDescent="0.25">
      <c r="A69" s="33" t="s">
        <v>111</v>
      </c>
      <c r="B69" s="131" t="s">
        <v>168</v>
      </c>
      <c r="C69" s="132"/>
      <c r="D69" s="132"/>
      <c r="E69" s="133"/>
      <c r="F69" s="112">
        <v>3204</v>
      </c>
      <c r="G69" s="113"/>
      <c r="H69" s="113"/>
      <c r="I69" s="114"/>
    </row>
    <row r="70" spans="1:9" ht="36" customHeight="1" x14ac:dyDescent="0.25">
      <c r="B70" s="156" t="s">
        <v>169</v>
      </c>
      <c r="C70" s="157"/>
      <c r="D70" s="157"/>
      <c r="E70" s="158"/>
      <c r="F70" s="112">
        <v>12060</v>
      </c>
      <c r="G70" s="113"/>
      <c r="H70" s="113"/>
      <c r="I70" s="114"/>
    </row>
    <row r="71" spans="1:9" ht="36" customHeight="1" x14ac:dyDescent="0.25">
      <c r="A71" s="8"/>
      <c r="B71" s="156" t="s">
        <v>170</v>
      </c>
      <c r="C71" s="157"/>
      <c r="D71" s="157"/>
      <c r="E71" s="158"/>
      <c r="F71" s="112">
        <v>10620</v>
      </c>
      <c r="G71" s="113"/>
      <c r="H71" s="113"/>
      <c r="I71" s="114"/>
    </row>
    <row r="72" spans="1:9" ht="36" customHeight="1" x14ac:dyDescent="0.25">
      <c r="A72" s="33" t="s">
        <v>111</v>
      </c>
      <c r="B72" s="156" t="s">
        <v>171</v>
      </c>
      <c r="C72" s="157"/>
      <c r="D72" s="157"/>
      <c r="E72" s="158"/>
      <c r="F72" s="112">
        <v>32580</v>
      </c>
      <c r="G72" s="113"/>
      <c r="H72" s="113"/>
      <c r="I72" s="114"/>
    </row>
    <row r="73" spans="1:9" ht="36" customHeight="1" x14ac:dyDescent="0.25">
      <c r="A73" s="33" t="s">
        <v>111</v>
      </c>
      <c r="B73" s="109" t="s">
        <v>172</v>
      </c>
      <c r="C73" s="110"/>
      <c r="D73" s="110"/>
      <c r="E73" s="111"/>
      <c r="F73" s="112">
        <v>38952</v>
      </c>
      <c r="G73" s="113"/>
      <c r="H73" s="113"/>
      <c r="I73" s="114"/>
    </row>
    <row r="74" spans="1:9" ht="36" customHeight="1" x14ac:dyDescent="0.25">
      <c r="A74" s="7"/>
      <c r="B74" s="109" t="s">
        <v>173</v>
      </c>
      <c r="C74" s="110"/>
      <c r="D74" s="110"/>
      <c r="E74" s="111"/>
      <c r="F74" s="112">
        <v>2160</v>
      </c>
      <c r="G74" s="113"/>
      <c r="H74" s="113"/>
      <c r="I74" s="114"/>
    </row>
    <row r="75" spans="1:9" ht="36" customHeight="1" x14ac:dyDescent="0.25">
      <c r="A75" s="7"/>
      <c r="B75" s="109" t="s">
        <v>174</v>
      </c>
      <c r="C75" s="110"/>
      <c r="D75" s="110"/>
      <c r="E75" s="111"/>
      <c r="F75" s="112">
        <v>18090</v>
      </c>
      <c r="G75" s="113"/>
      <c r="H75" s="113"/>
      <c r="I75" s="114"/>
    </row>
    <row r="76" spans="1:9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4"/>
    </row>
    <row r="77" spans="1:9" ht="36" customHeight="1" x14ac:dyDescent="0.25">
      <c r="A77" s="33" t="s">
        <v>113</v>
      </c>
      <c r="B77" s="109" t="s">
        <v>212</v>
      </c>
      <c r="C77" s="110"/>
      <c r="D77" s="110"/>
      <c r="E77" s="111"/>
      <c r="F77" s="112">
        <v>27360</v>
      </c>
      <c r="G77" s="113"/>
      <c r="H77" s="113"/>
      <c r="I77" s="114"/>
    </row>
    <row r="78" spans="1:9" ht="36" customHeight="1" x14ac:dyDescent="0.25">
      <c r="A78" s="33" t="s">
        <v>113</v>
      </c>
      <c r="B78" s="109" t="s">
        <v>177</v>
      </c>
      <c r="C78" s="110"/>
      <c r="D78" s="110"/>
      <c r="E78" s="111"/>
      <c r="F78" s="112">
        <v>40320</v>
      </c>
      <c r="G78" s="113"/>
      <c r="H78" s="113"/>
      <c r="I78" s="114"/>
    </row>
    <row r="79" spans="1:9" ht="36" customHeight="1" x14ac:dyDescent="0.25">
      <c r="A79" s="33" t="s">
        <v>113</v>
      </c>
      <c r="B79" s="109" t="s">
        <v>214</v>
      </c>
      <c r="C79" s="110"/>
      <c r="D79" s="110"/>
      <c r="E79" s="111"/>
      <c r="F79" s="112">
        <v>44640</v>
      </c>
      <c r="G79" s="113"/>
      <c r="H79" s="113"/>
      <c r="I79" s="114"/>
    </row>
    <row r="80" spans="1:9" ht="36" customHeight="1" x14ac:dyDescent="0.25">
      <c r="A80" s="33" t="s">
        <v>113</v>
      </c>
      <c r="B80" s="109" t="s">
        <v>215</v>
      </c>
      <c r="C80" s="110"/>
      <c r="D80" s="110"/>
      <c r="E80" s="111"/>
      <c r="F80" s="112">
        <v>45360</v>
      </c>
      <c r="G80" s="113"/>
      <c r="H80" s="113"/>
      <c r="I80" s="114"/>
    </row>
    <row r="81" spans="1:9" ht="36" customHeight="1" x14ac:dyDescent="0.25">
      <c r="A81" s="33" t="s">
        <v>113</v>
      </c>
      <c r="B81" s="148" t="s">
        <v>216</v>
      </c>
      <c r="C81" s="149"/>
      <c r="D81" s="149"/>
      <c r="E81" s="150"/>
      <c r="F81" s="151">
        <v>54432</v>
      </c>
      <c r="G81" s="152"/>
      <c r="H81" s="152"/>
      <c r="I81" s="153"/>
    </row>
    <row r="82" spans="1:9" ht="36" customHeight="1" x14ac:dyDescent="0.25">
      <c r="A82" s="33" t="s">
        <v>113</v>
      </c>
      <c r="B82" s="109" t="s">
        <v>217</v>
      </c>
      <c r="C82" s="110"/>
      <c r="D82" s="110"/>
      <c r="E82" s="111"/>
      <c r="F82" s="112">
        <v>25200</v>
      </c>
      <c r="G82" s="113"/>
      <c r="H82" s="113"/>
      <c r="I82" s="114"/>
    </row>
    <row r="83" spans="1:9" ht="36" customHeight="1" x14ac:dyDescent="0.25">
      <c r="A83" s="33" t="s">
        <v>113</v>
      </c>
      <c r="B83" s="109" t="s">
        <v>218</v>
      </c>
      <c r="C83" s="110"/>
      <c r="D83" s="110"/>
      <c r="E83" s="111"/>
      <c r="F83" s="112">
        <v>25200</v>
      </c>
      <c r="G83" s="113"/>
      <c r="H83" s="113"/>
      <c r="I83" s="114"/>
    </row>
    <row r="84" spans="1:9" ht="36" customHeight="1" x14ac:dyDescent="0.25">
      <c r="A84" s="33" t="s">
        <v>113</v>
      </c>
      <c r="B84" s="109" t="s">
        <v>219</v>
      </c>
      <c r="C84" s="110"/>
      <c r="D84" s="110"/>
      <c r="E84" s="111"/>
      <c r="F84" s="112">
        <v>68400</v>
      </c>
      <c r="G84" s="113"/>
      <c r="H84" s="113"/>
      <c r="I84" s="114"/>
    </row>
    <row r="85" spans="1:9" ht="36" customHeight="1" x14ac:dyDescent="0.25">
      <c r="A85" s="33" t="s">
        <v>113</v>
      </c>
      <c r="B85" s="109" t="s">
        <v>220</v>
      </c>
      <c r="C85" s="110"/>
      <c r="D85" s="110"/>
      <c r="E85" s="111"/>
      <c r="F85" s="112">
        <v>5040</v>
      </c>
      <c r="G85" s="113"/>
      <c r="H85" s="113"/>
      <c r="I85" s="114"/>
    </row>
    <row r="86" spans="1:9" ht="36" customHeight="1" x14ac:dyDescent="0.25">
      <c r="A86" s="33" t="s">
        <v>113</v>
      </c>
      <c r="B86" s="109" t="s">
        <v>221</v>
      </c>
      <c r="C86" s="110"/>
      <c r="D86" s="110"/>
      <c r="E86" s="111"/>
      <c r="F86" s="112">
        <v>46080</v>
      </c>
      <c r="G86" s="113"/>
      <c r="H86" s="113"/>
      <c r="I86" s="114"/>
    </row>
    <row r="87" spans="1:9" ht="36" customHeight="1" x14ac:dyDescent="0.25">
      <c r="A87" s="33" t="s">
        <v>113</v>
      </c>
      <c r="B87" s="109" t="s">
        <v>222</v>
      </c>
      <c r="C87" s="110"/>
      <c r="D87" s="110"/>
      <c r="E87" s="111"/>
      <c r="F87" s="112">
        <v>54720</v>
      </c>
      <c r="G87" s="113"/>
      <c r="H87" s="113"/>
      <c r="I87" s="114"/>
    </row>
    <row r="88" spans="1:9" ht="27" customHeight="1" thickBot="1" x14ac:dyDescent="0.3">
      <c r="B88" s="206" t="s">
        <v>187</v>
      </c>
      <c r="C88" s="207"/>
      <c r="D88" s="207"/>
      <c r="E88" s="208"/>
      <c r="F88" s="206"/>
      <c r="G88" s="207"/>
      <c r="H88" s="207"/>
      <c r="I88" s="208"/>
    </row>
    <row r="89" spans="1:9" ht="19.5" customHeight="1" thickBot="1" x14ac:dyDescent="0.3">
      <c r="B89" s="209" t="s">
        <v>188</v>
      </c>
      <c r="C89" s="210"/>
      <c r="D89" s="210"/>
      <c r="E89" s="210"/>
      <c r="F89" s="209"/>
      <c r="G89" s="210"/>
      <c r="H89" s="210"/>
      <c r="I89" s="211"/>
    </row>
    <row r="90" spans="1:9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6"/>
    </row>
    <row r="91" spans="1:9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4"/>
    </row>
    <row r="92" spans="1:9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4"/>
    </row>
    <row r="93" spans="1:9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</row>
    <row r="94" spans="1:9" ht="36" customHeight="1" x14ac:dyDescent="0.25">
      <c r="A94" s="33" t="s">
        <v>111</v>
      </c>
      <c r="B94" s="109" t="s">
        <v>252</v>
      </c>
      <c r="C94" s="110"/>
      <c r="D94" s="110"/>
      <c r="E94" s="111"/>
      <c r="F94" s="112">
        <v>7812</v>
      </c>
      <c r="G94" s="113"/>
      <c r="H94" s="113"/>
      <c r="I94" s="114"/>
    </row>
    <row r="95" spans="1:9" ht="36" customHeight="1" x14ac:dyDescent="0.25">
      <c r="A95" s="33" t="s">
        <v>111</v>
      </c>
      <c r="B95" s="109" t="s">
        <v>194</v>
      </c>
      <c r="C95" s="110"/>
      <c r="D95" s="110"/>
      <c r="E95" s="111"/>
      <c r="F95" s="112">
        <v>7452</v>
      </c>
      <c r="G95" s="113"/>
      <c r="H95" s="113"/>
      <c r="I95" s="114"/>
    </row>
    <row r="96" spans="1:9" ht="36" customHeight="1" x14ac:dyDescent="0.25">
      <c r="A96" s="33" t="s">
        <v>111</v>
      </c>
      <c r="B96" s="109" t="s">
        <v>195</v>
      </c>
      <c r="C96" s="110"/>
      <c r="D96" s="110"/>
      <c r="E96" s="111"/>
      <c r="F96" s="112">
        <v>24444</v>
      </c>
      <c r="G96" s="113"/>
      <c r="H96" s="113"/>
      <c r="I96" s="114"/>
    </row>
    <row r="97" spans="1:9" ht="36" customHeight="1" x14ac:dyDescent="0.25">
      <c r="A97" s="33" t="s">
        <v>113</v>
      </c>
      <c r="B97" s="109" t="s">
        <v>224</v>
      </c>
      <c r="C97" s="110"/>
      <c r="D97" s="110"/>
      <c r="E97" s="111"/>
      <c r="F97" s="243">
        <v>11520</v>
      </c>
      <c r="G97" s="295"/>
      <c r="H97" s="295"/>
      <c r="I97" s="296"/>
    </row>
    <row r="98" spans="1:9" ht="36" customHeight="1" x14ac:dyDescent="0.25">
      <c r="A98" s="33" t="s">
        <v>113</v>
      </c>
      <c r="B98" s="109" t="s">
        <v>225</v>
      </c>
      <c r="C98" s="110"/>
      <c r="D98" s="110"/>
      <c r="E98" s="111"/>
      <c r="F98" s="112">
        <v>10800</v>
      </c>
      <c r="G98" s="113"/>
      <c r="H98" s="113"/>
      <c r="I98" s="114"/>
    </row>
    <row r="99" spans="1:9" ht="36" customHeight="1" x14ac:dyDescent="0.25">
      <c r="A99" s="33" t="s">
        <v>113</v>
      </c>
      <c r="B99" s="109" t="s">
        <v>226</v>
      </c>
      <c r="C99" s="110"/>
      <c r="D99" s="110"/>
      <c r="E99" s="111"/>
      <c r="F99" s="112">
        <v>34560</v>
      </c>
      <c r="G99" s="113"/>
      <c r="H99" s="113"/>
      <c r="I99" s="114"/>
    </row>
    <row r="100" spans="1:9" ht="36" customHeight="1" thickBot="1" x14ac:dyDescent="0.3">
      <c r="A100" s="7"/>
      <c r="B100" s="109" t="s">
        <v>199</v>
      </c>
      <c r="C100" s="110"/>
      <c r="D100" s="110"/>
      <c r="E100" s="111"/>
      <c r="F100" s="112">
        <v>7812</v>
      </c>
      <c r="G100" s="113"/>
      <c r="H100" s="113"/>
      <c r="I100" s="113"/>
    </row>
    <row r="101" spans="1:9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7"/>
    </row>
    <row r="102" spans="1:9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</row>
    <row r="103" spans="1:9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</row>
    <row r="104" spans="1:9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</row>
    <row r="105" spans="1:9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</row>
    <row r="106" spans="1:9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</row>
    <row r="107" spans="1:9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</row>
    <row r="108" spans="1:9" ht="24" thickBot="1" x14ac:dyDescent="0.3">
      <c r="B108" s="115"/>
      <c r="C108" s="116"/>
      <c r="D108" s="116"/>
      <c r="E108" s="117"/>
      <c r="F108" s="118"/>
      <c r="G108" s="119"/>
      <c r="H108" s="119"/>
      <c r="I108" s="120"/>
    </row>
    <row r="109" spans="1:9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</row>
    <row r="110" spans="1:9" ht="27" customHeight="1" x14ac:dyDescent="0.25">
      <c r="A110" s="7" t="s">
        <v>113</v>
      </c>
      <c r="B110" s="107" t="s">
        <v>363</v>
      </c>
      <c r="C110" s="107"/>
      <c r="D110" s="107"/>
      <c r="E110" s="107"/>
      <c r="F110" s="107"/>
      <c r="G110" s="107"/>
      <c r="H110" s="107"/>
      <c r="I110" s="107"/>
    </row>
    <row r="111" spans="1:9" ht="40.5" customHeight="1" x14ac:dyDescent="0.25">
      <c r="A111" s="7"/>
      <c r="B111" s="108" t="s">
        <v>209</v>
      </c>
      <c r="C111" s="108"/>
      <c r="D111" s="108"/>
      <c r="E111" s="108"/>
      <c r="F111" s="108"/>
      <c r="G111" s="108"/>
      <c r="H111" s="108"/>
      <c r="I111" s="108"/>
    </row>
    <row r="112" spans="1:9" ht="18" customHeight="1" x14ac:dyDescent="0.25">
      <c r="A112" s="7"/>
    </row>
  </sheetData>
  <sheetProtection selectLockedCells="1" selectUnlockedCells="1"/>
  <mergeCells count="21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37800</v>
      </c>
      <c r="G8" s="16">
        <f>H8*1.1</f>
        <v>34650</v>
      </c>
      <c r="H8" s="16">
        <v>31500</v>
      </c>
      <c r="I8" s="16">
        <f>H8*0.75</f>
        <v>23625</v>
      </c>
      <c r="J8" s="16">
        <f>H8*0.5</f>
        <v>15750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52963.199999999997</v>
      </c>
      <c r="G9" s="17">
        <f>H9*1.1</f>
        <v>48549.600000000006</v>
      </c>
      <c r="H9" s="17">
        <v>44136</v>
      </c>
      <c r="I9" s="17">
        <f>H9*0.75</f>
        <v>33102</v>
      </c>
      <c r="J9" s="17">
        <f>H9*0.5</f>
        <v>22068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42120</v>
      </c>
      <c r="G11" s="16">
        <f>H11*1.1</f>
        <v>38610</v>
      </c>
      <c r="H11" s="16">
        <v>35100</v>
      </c>
      <c r="I11" s="16">
        <f>H11*0.75</f>
        <v>26325</v>
      </c>
      <c r="J11" s="16">
        <f>H11*0.5</f>
        <v>17550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59011.199999999997</v>
      </c>
      <c r="G12" s="17">
        <f>H12*1.1</f>
        <v>54093.600000000006</v>
      </c>
      <c r="H12" s="17">
        <v>49176</v>
      </c>
      <c r="I12" s="17">
        <f>H12*0.75</f>
        <v>36882</v>
      </c>
      <c r="J12" s="17">
        <f>H12*0.5</f>
        <v>24588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1800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4248 до 84960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4248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8496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12744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16992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21240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25488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29736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33984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38232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42480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46728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50976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55224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59472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63720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67968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72216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76464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80712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84960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3600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2124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7452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6732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4608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23724</v>
      </c>
      <c r="G51" s="113"/>
      <c r="H51" s="113"/>
      <c r="I51" s="113"/>
      <c r="J51" s="114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38952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6912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691.19999999999993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1728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14868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8856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30096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29376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35251.199999999997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8856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12060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36108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30060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10620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7092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23760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38952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3600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9090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20880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12960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42480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41760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50112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12960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17280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51120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33840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54720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12744</v>
      </c>
      <c r="G94" s="42">
        <f>H94*1.1</f>
        <v>11682.000000000002</v>
      </c>
      <c r="H94" s="42">
        <v>10620</v>
      </c>
      <c r="I94" s="42">
        <f>H94*0.75</f>
        <v>7965</v>
      </c>
      <c r="J94" s="43">
        <f>H94*0.5</f>
        <v>5310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10620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22680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18144</v>
      </c>
      <c r="G97" s="42">
        <f>H97*1.1</f>
        <v>16632</v>
      </c>
      <c r="H97" s="42">
        <v>15120</v>
      </c>
      <c r="I97" s="42">
        <f>H97*0.75</f>
        <v>11340</v>
      </c>
      <c r="J97" s="43">
        <f>H97*0.5</f>
        <v>7560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15120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32400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10620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33" t="s">
        <v>111</v>
      </c>
      <c r="B8" s="190" t="s">
        <v>112</v>
      </c>
      <c r="C8" s="191"/>
      <c r="D8" s="191"/>
      <c r="E8" s="192"/>
      <c r="F8" s="16">
        <f>H8*1.2</f>
        <v>59832</v>
      </c>
      <c r="G8" s="16">
        <f>H8*1.1</f>
        <v>54846.000000000007</v>
      </c>
      <c r="H8" s="16">
        <v>49860</v>
      </c>
      <c r="I8" s="16">
        <f>H8*0.75</f>
        <v>37395</v>
      </c>
      <c r="J8" s="16">
        <f>H8*0.5</f>
        <v>24930</v>
      </c>
    </row>
    <row r="9" spans="1:10" ht="36" customHeight="1" thickBot="1" x14ac:dyDescent="0.3">
      <c r="A9" s="33" t="s">
        <v>113</v>
      </c>
      <c r="B9" s="193" t="s">
        <v>114</v>
      </c>
      <c r="C9" s="194"/>
      <c r="D9" s="194"/>
      <c r="E9" s="133"/>
      <c r="F9" s="17">
        <f>H9*1.2</f>
        <v>83808</v>
      </c>
      <c r="G9" s="17">
        <f t="shared" ref="G9" si="0">H9*1.1</f>
        <v>76824</v>
      </c>
      <c r="H9" s="17">
        <v>69840</v>
      </c>
      <c r="I9" s="17">
        <f t="shared" ref="I9" si="1">H9*0.75</f>
        <v>52380</v>
      </c>
      <c r="J9" s="17">
        <f t="shared" ref="J9" si="2">H9*0.5</f>
        <v>34920</v>
      </c>
    </row>
    <row r="10" spans="1:10" ht="36" customHeight="1" thickBot="1" x14ac:dyDescent="0.3">
      <c r="A10" s="33"/>
      <c r="B10" s="115"/>
      <c r="C10" s="116"/>
      <c r="D10" s="116"/>
      <c r="E10" s="117"/>
      <c r="F10" s="4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68472</v>
      </c>
      <c r="G11" s="16">
        <f>H11*1.1</f>
        <v>62766.000000000007</v>
      </c>
      <c r="H11" s="16">
        <v>57060</v>
      </c>
      <c r="I11" s="16">
        <f>H11*0.75</f>
        <v>42795</v>
      </c>
      <c r="J11" s="16">
        <f>H11*0.5</f>
        <v>28530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95904</v>
      </c>
      <c r="G12" s="17">
        <f t="shared" ref="G12" si="3">H12*1.1</f>
        <v>87912</v>
      </c>
      <c r="H12" s="17">
        <v>79920</v>
      </c>
      <c r="I12" s="17">
        <f t="shared" ref="I12" si="4">H12*0.75</f>
        <v>59940</v>
      </c>
      <c r="J12" s="17">
        <f t="shared" ref="J12" si="5">H12*0.5</f>
        <v>39960</v>
      </c>
    </row>
    <row r="13" spans="1:10" ht="21.75" thickBot="1" x14ac:dyDescent="0.3">
      <c r="A13" s="33"/>
      <c r="B13" s="115"/>
      <c r="C13" s="173"/>
      <c r="D13" s="173"/>
      <c r="E13" s="174"/>
      <c r="F13" s="115"/>
      <c r="G13" s="173"/>
      <c r="H13" s="173"/>
      <c r="I13" s="173"/>
      <c r="J13" s="67"/>
    </row>
    <row r="14" spans="1:10" ht="36" customHeight="1" x14ac:dyDescent="0.25">
      <c r="A14" s="33" t="s">
        <v>111</v>
      </c>
      <c r="B14" s="190" t="s">
        <v>117</v>
      </c>
      <c r="C14" s="293"/>
      <c r="D14" s="293"/>
      <c r="E14" s="294"/>
      <c r="F14" s="415">
        <v>10080</v>
      </c>
      <c r="G14" s="416"/>
      <c r="H14" s="416"/>
      <c r="I14" s="416"/>
      <c r="J14" s="417"/>
    </row>
    <row r="15" spans="1:10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248">
        <v>14400</v>
      </c>
      <c r="G15" s="413"/>
      <c r="H15" s="413"/>
      <c r="I15" s="413"/>
      <c r="J15" s="414"/>
    </row>
    <row r="16" spans="1:10" ht="21.75" thickBot="1" x14ac:dyDescent="0.3">
      <c r="A16" s="33"/>
      <c r="B16" s="115"/>
      <c r="C16" s="173"/>
      <c r="D16" s="173"/>
      <c r="E16" s="174"/>
      <c r="F16" s="115"/>
      <c r="G16" s="173"/>
      <c r="H16" s="173"/>
      <c r="I16" s="173"/>
      <c r="J16" s="67"/>
    </row>
    <row r="17" spans="1:10" ht="36" customHeight="1" x14ac:dyDescent="0.25">
      <c r="A17" s="33" t="s">
        <v>111</v>
      </c>
      <c r="B17" s="156" t="s">
        <v>119</v>
      </c>
      <c r="C17" s="154"/>
      <c r="D17" s="154"/>
      <c r="E17" s="111"/>
      <c r="F17" s="226">
        <v>1800</v>
      </c>
      <c r="G17" s="227"/>
      <c r="H17" s="227"/>
      <c r="I17" s="227"/>
      <c r="J17" s="228"/>
    </row>
    <row r="18" spans="1:10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71">
        <v>2520</v>
      </c>
      <c r="G18" s="155"/>
      <c r="H18" s="155"/>
      <c r="I18" s="155"/>
      <c r="J18" s="172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12240 до 465120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12240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24480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48960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73440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97920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122400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146880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171360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195840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220320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244800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269280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293760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318240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342720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367200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391680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416160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440640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465120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46800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8280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2880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46800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9000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27000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A51" s="7"/>
      <c r="B51" s="148" t="s">
        <v>152</v>
      </c>
      <c r="C51" s="149"/>
      <c r="D51" s="149"/>
      <c r="E51" s="150"/>
      <c r="F51" s="151">
        <v>28800</v>
      </c>
      <c r="G51" s="152"/>
      <c r="H51" s="152"/>
      <c r="I51" s="152"/>
      <c r="J51" s="153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"&amp;MIN(F56,F60:J61,H94,F62:F73)&amp;" до "&amp;MAX(F56,F60:J61,H94,F62:F73)</f>
        <v>Цена от 3060 до 155520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38880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3888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12960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46800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31680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109800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50400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60480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61200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38160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109800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90000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22320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18720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155520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82800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7200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43200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30060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65520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44640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154080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70560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84672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85680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54000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154080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243">
        <v>218160</v>
      </c>
      <c r="G86" s="295"/>
      <c r="H86" s="295"/>
      <c r="I86" s="295"/>
      <c r="J86" s="296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115920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30240</v>
      </c>
      <c r="G94" s="42">
        <f>H94*1.1</f>
        <v>27720.000000000004</v>
      </c>
      <c r="H94" s="42">
        <v>25200</v>
      </c>
      <c r="I94" s="42">
        <f>H94*0.75</f>
        <v>18900</v>
      </c>
      <c r="J94" s="43">
        <f>H94*0.5</f>
        <v>12600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18360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313</v>
      </c>
      <c r="C96" s="110"/>
      <c r="D96" s="110"/>
      <c r="E96" s="111"/>
      <c r="F96" s="134">
        <v>30960</v>
      </c>
      <c r="G96" s="135"/>
      <c r="H96" s="135"/>
      <c r="I96" s="135"/>
      <c r="J96" s="136"/>
    </row>
    <row r="97" spans="1:10" ht="36" customHeight="1" x14ac:dyDescent="0.25">
      <c r="A97" s="7" t="s">
        <v>111</v>
      </c>
      <c r="B97" s="109" t="s">
        <v>195</v>
      </c>
      <c r="C97" s="110"/>
      <c r="D97" s="110"/>
      <c r="E97" s="111"/>
      <c r="F97" s="112">
        <v>36000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196</v>
      </c>
      <c r="C98" s="110"/>
      <c r="D98" s="110"/>
      <c r="E98" s="111"/>
      <c r="F98" s="41">
        <f>H98*1.2</f>
        <v>42336</v>
      </c>
      <c r="G98" s="42">
        <f>H98*1.1</f>
        <v>38808</v>
      </c>
      <c r="H98" s="42">
        <v>35280</v>
      </c>
      <c r="I98" s="42">
        <f>H98*0.75</f>
        <v>26460</v>
      </c>
      <c r="J98" s="43">
        <f>H98*0.5</f>
        <v>17640</v>
      </c>
    </row>
    <row r="99" spans="1:10" ht="36" customHeight="1" x14ac:dyDescent="0.25">
      <c r="A99" s="7" t="s">
        <v>113</v>
      </c>
      <c r="B99" s="109" t="s">
        <v>197</v>
      </c>
      <c r="C99" s="110"/>
      <c r="D99" s="110"/>
      <c r="E99" s="111"/>
      <c r="F99" s="112">
        <v>25920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315</v>
      </c>
      <c r="C100" s="110"/>
      <c r="D100" s="110"/>
      <c r="E100" s="111"/>
      <c r="F100" s="112">
        <v>43920</v>
      </c>
      <c r="G100" s="113"/>
      <c r="H100" s="113"/>
      <c r="I100" s="113"/>
      <c r="J100" s="114"/>
    </row>
    <row r="101" spans="1:10" ht="36" customHeight="1" x14ac:dyDescent="0.25">
      <c r="A101" s="7" t="s">
        <v>113</v>
      </c>
      <c r="B101" s="109" t="s">
        <v>198</v>
      </c>
      <c r="C101" s="110"/>
      <c r="D101" s="110"/>
      <c r="E101" s="111"/>
      <c r="F101" s="112">
        <v>50400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199</v>
      </c>
      <c r="C102" s="110"/>
      <c r="D102" s="110"/>
      <c r="E102" s="154"/>
      <c r="F102" s="24">
        <f>H102*1.2</f>
        <v>30240</v>
      </c>
      <c r="G102" s="24">
        <f>H102*1.1</f>
        <v>27720.000000000004</v>
      </c>
      <c r="H102" s="24">
        <v>25200</v>
      </c>
      <c r="I102" s="24">
        <f>H102*0.75</f>
        <v>18900</v>
      </c>
      <c r="J102" s="24">
        <f>H102*0.5</f>
        <v>12600</v>
      </c>
    </row>
    <row r="103" spans="1:10" ht="54" customHeight="1" thickBot="1" x14ac:dyDescent="0.3">
      <c r="A103" s="7"/>
      <c r="B103" s="122" t="s">
        <v>200</v>
      </c>
      <c r="C103" s="123"/>
      <c r="D103" s="123"/>
      <c r="E103" s="124"/>
      <c r="F103" s="125"/>
      <c r="G103" s="126"/>
      <c r="H103" s="126"/>
      <c r="I103" s="126"/>
      <c r="J103" s="127"/>
    </row>
    <row r="104" spans="1:10" ht="28.5" customHeight="1" thickBot="1" x14ac:dyDescent="0.3">
      <c r="A104" s="7"/>
      <c r="B104" s="128" t="s">
        <v>188</v>
      </c>
      <c r="C104" s="129"/>
      <c r="D104" s="129"/>
      <c r="E104" s="129"/>
      <c r="F104" s="129"/>
      <c r="G104" s="129"/>
      <c r="H104" s="129"/>
      <c r="I104" s="129"/>
      <c r="J104" s="130"/>
    </row>
    <row r="105" spans="1:10" ht="28.5" customHeight="1" x14ac:dyDescent="0.25">
      <c r="A105" s="7"/>
      <c r="B105" s="131" t="s">
        <v>201</v>
      </c>
      <c r="C105" s="132"/>
      <c r="D105" s="132"/>
      <c r="E105" s="133"/>
      <c r="F105" s="134">
        <v>90</v>
      </c>
      <c r="G105" s="135"/>
      <c r="H105" s="135"/>
      <c r="I105" s="135"/>
      <c r="J105" s="136"/>
    </row>
    <row r="106" spans="1:10" ht="28.5" customHeight="1" x14ac:dyDescent="0.25">
      <c r="A106" s="7"/>
      <c r="B106" s="109" t="s">
        <v>202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28.5" customHeight="1" x14ac:dyDescent="0.25">
      <c r="A107" s="7"/>
      <c r="B107" s="109" t="s">
        <v>203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204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8.5" customHeight="1" thickBot="1" x14ac:dyDescent="0.3">
      <c r="A109" s="7"/>
      <c r="B109" s="109" t="s">
        <v>205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241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07" t="s">
        <v>208</v>
      </c>
      <c r="C114" s="107"/>
      <c r="D114" s="107"/>
      <c r="E114" s="107"/>
      <c r="F114" s="107"/>
      <c r="G114" s="107"/>
      <c r="H114" s="107"/>
      <c r="I114" s="107"/>
      <c r="J114" s="107"/>
    </row>
    <row r="115" spans="1:10" ht="40.5" customHeight="1" x14ac:dyDescent="0.25">
      <c r="A115" s="7"/>
      <c r="B115" s="108" t="s">
        <v>209</v>
      </c>
      <c r="C115" s="108"/>
      <c r="D115" s="108"/>
      <c r="E115" s="108"/>
      <c r="F115" s="108"/>
      <c r="G115" s="108"/>
      <c r="H115" s="108"/>
      <c r="I115" s="108"/>
      <c r="J115" s="108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.7109375" style="33" hidden="1" customWidth="1"/>
    <col min="2" max="2" width="30.7109375" style="31" customWidth="1"/>
    <col min="3" max="5" width="30.7109375" style="8" customWidth="1"/>
    <col min="6" max="8" width="24.7109375" style="32" customWidth="1"/>
    <col min="9" max="9" width="20.28515625" style="32" customWidth="1"/>
    <col min="10" max="10" width="24.140625" style="8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10" s="11" customFormat="1" ht="54" customHeight="1" x14ac:dyDescent="0.25">
      <c r="A2" s="34"/>
      <c r="B2" s="10"/>
      <c r="C2" s="10"/>
      <c r="D2" s="10"/>
      <c r="E2" s="10"/>
      <c r="F2" s="202" t="s">
        <v>32</v>
      </c>
      <c r="G2" s="202"/>
      <c r="H2" s="202"/>
      <c r="I2" s="202"/>
    </row>
    <row r="3" spans="1:10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10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10" ht="54" customHeight="1" thickBot="1" x14ac:dyDescent="0.3">
      <c r="B5" s="122" t="s">
        <v>104</v>
      </c>
      <c r="C5" s="123"/>
      <c r="D5" s="123"/>
      <c r="E5" s="124"/>
      <c r="F5" s="122"/>
      <c r="G5" s="123"/>
      <c r="H5" s="123"/>
      <c r="I5" s="123"/>
      <c r="J5" s="124"/>
    </row>
    <row r="6" spans="1:10" ht="54" customHeight="1" thickBot="1" x14ac:dyDescent="0.3">
      <c r="B6" s="198" t="s">
        <v>105</v>
      </c>
      <c r="C6" s="199"/>
      <c r="D6" s="199"/>
      <c r="E6" s="200"/>
      <c r="F6" s="68" t="s">
        <v>106</v>
      </c>
      <c r="G6" s="68" t="s">
        <v>107</v>
      </c>
      <c r="H6" s="68" t="s">
        <v>108</v>
      </c>
      <c r="I6" s="68" t="s">
        <v>109</v>
      </c>
      <c r="J6" s="69" t="s">
        <v>110</v>
      </c>
    </row>
    <row r="7" spans="1:10" ht="24" thickBot="1" x14ac:dyDescent="0.3">
      <c r="B7" s="115"/>
      <c r="C7" s="116"/>
      <c r="D7" s="116"/>
      <c r="E7" s="117"/>
      <c r="F7" s="418"/>
      <c r="G7" s="119"/>
      <c r="H7" s="119"/>
      <c r="I7" s="119"/>
      <c r="J7" s="120"/>
    </row>
    <row r="8" spans="1:10" ht="36" customHeight="1" x14ac:dyDescent="0.25">
      <c r="A8" s="33" t="s">
        <v>111</v>
      </c>
      <c r="B8" s="190" t="s">
        <v>112</v>
      </c>
      <c r="C8" s="191"/>
      <c r="D8" s="191"/>
      <c r="E8" s="192"/>
      <c r="F8" s="16">
        <f>H8*1.2</f>
        <v>36936</v>
      </c>
      <c r="G8" s="16">
        <f>H8*1.1</f>
        <v>33858</v>
      </c>
      <c r="H8" s="16">
        <v>30780</v>
      </c>
      <c r="I8" s="16">
        <f>H8*0.75</f>
        <v>23085</v>
      </c>
      <c r="J8" s="16">
        <f>H8*0.5</f>
        <v>15390</v>
      </c>
    </row>
    <row r="9" spans="1:10" ht="36" customHeight="1" thickBot="1" x14ac:dyDescent="0.3">
      <c r="A9" s="33" t="s">
        <v>113</v>
      </c>
      <c r="B9" s="193" t="s">
        <v>114</v>
      </c>
      <c r="C9" s="194"/>
      <c r="D9" s="194"/>
      <c r="E9" s="133"/>
      <c r="F9" s="17">
        <f>H9*1.2</f>
        <v>51753.599999999999</v>
      </c>
      <c r="G9" s="17">
        <f t="shared" ref="G9" si="0">H9*1.1</f>
        <v>47440.800000000003</v>
      </c>
      <c r="H9" s="17">
        <v>43128</v>
      </c>
      <c r="I9" s="17">
        <f t="shared" ref="I9" si="1">H9*0.75</f>
        <v>32346</v>
      </c>
      <c r="J9" s="17">
        <f t="shared" ref="J9" si="2">H9*0.5</f>
        <v>21564</v>
      </c>
    </row>
    <row r="10" spans="1:10" ht="36" customHeight="1" thickBot="1" x14ac:dyDescent="0.3">
      <c r="B10" s="115"/>
      <c r="C10" s="116"/>
      <c r="D10" s="116"/>
      <c r="E10" s="117"/>
      <c r="F10" s="4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41472</v>
      </c>
      <c r="G11" s="16">
        <f>H11*1.1</f>
        <v>38016</v>
      </c>
      <c r="H11" s="16">
        <v>34560</v>
      </c>
      <c r="I11" s="16">
        <f>H11*0.75</f>
        <v>25920</v>
      </c>
      <c r="J11" s="16">
        <f>H11*0.5</f>
        <v>17280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58060.799999999996</v>
      </c>
      <c r="G12" s="17">
        <f t="shared" ref="G12" si="3">H12*1.1</f>
        <v>53222.400000000001</v>
      </c>
      <c r="H12" s="17">
        <v>48384</v>
      </c>
      <c r="I12" s="17">
        <f t="shared" ref="I12" si="4">H12*0.75</f>
        <v>36288</v>
      </c>
      <c r="J12" s="17">
        <f t="shared" ref="J12" si="5">H12*0.5</f>
        <v>24192</v>
      </c>
    </row>
    <row r="13" spans="1:10" ht="21.75" thickBot="1" x14ac:dyDescent="0.3">
      <c r="B13" s="115"/>
      <c r="C13" s="173"/>
      <c r="D13" s="173"/>
      <c r="E13" s="174"/>
      <c r="F13" s="115"/>
      <c r="G13" s="173"/>
      <c r="H13" s="173"/>
      <c r="I13" s="173"/>
      <c r="J13" s="67"/>
    </row>
    <row r="14" spans="1:10" ht="36" customHeight="1" x14ac:dyDescent="0.25">
      <c r="A14" s="33" t="s">
        <v>111</v>
      </c>
      <c r="B14" s="190" t="s">
        <v>117</v>
      </c>
      <c r="C14" s="293"/>
      <c r="D14" s="293"/>
      <c r="E14" s="294"/>
      <c r="F14" s="415">
        <v>6048</v>
      </c>
      <c r="G14" s="416"/>
      <c r="H14" s="416"/>
      <c r="I14" s="416"/>
      <c r="J14" s="417"/>
    </row>
    <row r="15" spans="1:10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248">
        <v>8640</v>
      </c>
      <c r="G15" s="413"/>
      <c r="H15" s="413"/>
      <c r="I15" s="413"/>
      <c r="J15" s="414"/>
    </row>
    <row r="16" spans="1:10" ht="21.75" thickBot="1" x14ac:dyDescent="0.3">
      <c r="B16" s="115"/>
      <c r="C16" s="173"/>
      <c r="D16" s="173"/>
      <c r="E16" s="174"/>
      <c r="F16" s="115"/>
      <c r="G16" s="173"/>
      <c r="H16" s="173"/>
      <c r="I16" s="173"/>
      <c r="J16" s="67"/>
    </row>
    <row r="17" spans="1:10" ht="36" customHeight="1" x14ac:dyDescent="0.25">
      <c r="A17" s="33" t="s">
        <v>111</v>
      </c>
      <c r="B17" s="156" t="s">
        <v>119</v>
      </c>
      <c r="C17" s="154"/>
      <c r="D17" s="154"/>
      <c r="E17" s="111"/>
      <c r="F17" s="226">
        <v>1440</v>
      </c>
      <c r="G17" s="227"/>
      <c r="H17" s="227"/>
      <c r="I17" s="227"/>
      <c r="J17" s="228"/>
    </row>
    <row r="18" spans="1:10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71">
        <v>2016</v>
      </c>
      <c r="G18" s="155"/>
      <c r="H18" s="155"/>
      <c r="I18" s="155"/>
      <c r="J18" s="172"/>
    </row>
    <row r="19" spans="1:10" ht="21.75" thickBot="1" x14ac:dyDescent="0.3">
      <c r="B19" s="115"/>
      <c r="C19" s="116"/>
      <c r="D19" s="116"/>
      <c r="E19" s="117"/>
      <c r="F19" s="115"/>
      <c r="G19" s="173"/>
      <c r="H19" s="173"/>
      <c r="I19" s="173"/>
      <c r="J19" s="174"/>
    </row>
    <row r="20" spans="1:10" ht="36" customHeight="1" thickBot="1" x14ac:dyDescent="0.3">
      <c r="B20" s="419" t="s">
        <v>121</v>
      </c>
      <c r="C20" s="420"/>
      <c r="D20" s="420"/>
      <c r="E20" s="421"/>
      <c r="F20" s="334" t="str">
        <f>"Цена от "&amp;MIN($F$21:F40)&amp;" до "&amp;MAX($F$21:F40)</f>
        <v>Цена от 6030 до 120600</v>
      </c>
      <c r="G20" s="335"/>
      <c r="H20" s="335"/>
      <c r="I20" s="335"/>
      <c r="J20" s="336"/>
    </row>
    <row r="21" spans="1:10" ht="36" customHeight="1" outlineLevel="1" x14ac:dyDescent="0.25">
      <c r="B21" s="190" t="s">
        <v>122</v>
      </c>
      <c r="C21" s="191"/>
      <c r="D21" s="191"/>
      <c r="E21" s="192"/>
      <c r="F21" s="226">
        <v>6030</v>
      </c>
      <c r="G21" s="227"/>
      <c r="H21" s="227"/>
      <c r="I21" s="227"/>
      <c r="J21" s="228"/>
    </row>
    <row r="22" spans="1:10" ht="36" customHeight="1" outlineLevel="1" x14ac:dyDescent="0.25">
      <c r="B22" s="156" t="s">
        <v>123</v>
      </c>
      <c r="C22" s="154"/>
      <c r="D22" s="154"/>
      <c r="E22" s="111"/>
      <c r="F22" s="171">
        <v>12060</v>
      </c>
      <c r="G22" s="155"/>
      <c r="H22" s="155"/>
      <c r="I22" s="155"/>
      <c r="J22" s="172"/>
    </row>
    <row r="23" spans="1:10" ht="36" customHeight="1" outlineLevel="1" x14ac:dyDescent="0.25">
      <c r="B23" s="156" t="s">
        <v>124</v>
      </c>
      <c r="C23" s="154"/>
      <c r="D23" s="154"/>
      <c r="E23" s="111"/>
      <c r="F23" s="171">
        <v>18090</v>
      </c>
      <c r="G23" s="155"/>
      <c r="H23" s="155"/>
      <c r="I23" s="155"/>
      <c r="J23" s="172"/>
    </row>
    <row r="24" spans="1:10" ht="36" customHeight="1" outlineLevel="1" x14ac:dyDescent="0.25">
      <c r="B24" s="156" t="s">
        <v>125</v>
      </c>
      <c r="C24" s="154"/>
      <c r="D24" s="154"/>
      <c r="E24" s="111"/>
      <c r="F24" s="171">
        <v>24120</v>
      </c>
      <c r="G24" s="155"/>
      <c r="H24" s="155"/>
      <c r="I24" s="155"/>
      <c r="J24" s="172"/>
    </row>
    <row r="25" spans="1:10" ht="36" customHeight="1" outlineLevel="1" x14ac:dyDescent="0.25">
      <c r="B25" s="156" t="s">
        <v>126</v>
      </c>
      <c r="C25" s="154"/>
      <c r="D25" s="154"/>
      <c r="E25" s="111"/>
      <c r="F25" s="171">
        <v>30150</v>
      </c>
      <c r="G25" s="155"/>
      <c r="H25" s="155"/>
      <c r="I25" s="155"/>
      <c r="J25" s="172"/>
    </row>
    <row r="26" spans="1:10" ht="36" customHeight="1" outlineLevel="1" x14ac:dyDescent="0.25">
      <c r="B26" s="156" t="s">
        <v>127</v>
      </c>
      <c r="C26" s="154"/>
      <c r="D26" s="154"/>
      <c r="E26" s="111"/>
      <c r="F26" s="171">
        <v>36180</v>
      </c>
      <c r="G26" s="155"/>
      <c r="H26" s="155"/>
      <c r="I26" s="155"/>
      <c r="J26" s="172"/>
    </row>
    <row r="27" spans="1:10" ht="36" customHeight="1" outlineLevel="1" x14ac:dyDescent="0.25">
      <c r="B27" s="156" t="s">
        <v>128</v>
      </c>
      <c r="C27" s="154"/>
      <c r="D27" s="154"/>
      <c r="E27" s="111"/>
      <c r="F27" s="171">
        <v>42210</v>
      </c>
      <c r="G27" s="155"/>
      <c r="H27" s="155"/>
      <c r="I27" s="155"/>
      <c r="J27" s="172"/>
    </row>
    <row r="28" spans="1:10" ht="36" customHeight="1" outlineLevel="1" x14ac:dyDescent="0.25">
      <c r="B28" s="156" t="s">
        <v>129</v>
      </c>
      <c r="C28" s="154"/>
      <c r="D28" s="154"/>
      <c r="E28" s="111"/>
      <c r="F28" s="171">
        <v>48240</v>
      </c>
      <c r="G28" s="155"/>
      <c r="H28" s="155"/>
      <c r="I28" s="155"/>
      <c r="J28" s="172"/>
    </row>
    <row r="29" spans="1:10" ht="36" customHeight="1" outlineLevel="1" x14ac:dyDescent="0.25">
      <c r="B29" s="156" t="s">
        <v>130</v>
      </c>
      <c r="C29" s="154"/>
      <c r="D29" s="154"/>
      <c r="E29" s="111"/>
      <c r="F29" s="171">
        <v>54270</v>
      </c>
      <c r="G29" s="155"/>
      <c r="H29" s="155"/>
      <c r="I29" s="155"/>
      <c r="J29" s="172"/>
    </row>
    <row r="30" spans="1:10" ht="36" customHeight="1" outlineLevel="1" x14ac:dyDescent="0.25">
      <c r="B30" s="156" t="s">
        <v>131</v>
      </c>
      <c r="C30" s="154"/>
      <c r="D30" s="154"/>
      <c r="E30" s="111"/>
      <c r="F30" s="171">
        <v>60300</v>
      </c>
      <c r="G30" s="155"/>
      <c r="H30" s="155"/>
      <c r="I30" s="155"/>
      <c r="J30" s="172"/>
    </row>
    <row r="31" spans="1:10" ht="36" customHeight="1" outlineLevel="1" x14ac:dyDescent="0.25">
      <c r="B31" s="156" t="s">
        <v>132</v>
      </c>
      <c r="C31" s="154"/>
      <c r="D31" s="154"/>
      <c r="E31" s="111"/>
      <c r="F31" s="171">
        <v>66330</v>
      </c>
      <c r="G31" s="155"/>
      <c r="H31" s="155"/>
      <c r="I31" s="155"/>
      <c r="J31" s="172"/>
    </row>
    <row r="32" spans="1:10" ht="36" customHeight="1" outlineLevel="1" x14ac:dyDescent="0.25">
      <c r="B32" s="156" t="s">
        <v>133</v>
      </c>
      <c r="C32" s="154"/>
      <c r="D32" s="154"/>
      <c r="E32" s="111"/>
      <c r="F32" s="171">
        <v>72360</v>
      </c>
      <c r="G32" s="155"/>
      <c r="H32" s="155"/>
      <c r="I32" s="155"/>
      <c r="J32" s="172"/>
    </row>
    <row r="33" spans="2:10" ht="36" customHeight="1" outlineLevel="1" x14ac:dyDescent="0.25">
      <c r="B33" s="156" t="s">
        <v>134</v>
      </c>
      <c r="C33" s="154"/>
      <c r="D33" s="154"/>
      <c r="E33" s="111"/>
      <c r="F33" s="171">
        <v>78390</v>
      </c>
      <c r="G33" s="155"/>
      <c r="H33" s="155"/>
      <c r="I33" s="155"/>
      <c r="J33" s="172"/>
    </row>
    <row r="34" spans="2:10" ht="36" customHeight="1" outlineLevel="1" x14ac:dyDescent="0.25">
      <c r="B34" s="156" t="s">
        <v>135</v>
      </c>
      <c r="C34" s="154"/>
      <c r="D34" s="154"/>
      <c r="E34" s="111"/>
      <c r="F34" s="171">
        <v>84420</v>
      </c>
      <c r="G34" s="155"/>
      <c r="H34" s="155"/>
      <c r="I34" s="155"/>
      <c r="J34" s="172"/>
    </row>
    <row r="35" spans="2:10" ht="36" customHeight="1" outlineLevel="1" x14ac:dyDescent="0.25">
      <c r="B35" s="156" t="s">
        <v>136</v>
      </c>
      <c r="C35" s="154"/>
      <c r="D35" s="154"/>
      <c r="E35" s="111"/>
      <c r="F35" s="171">
        <v>90450</v>
      </c>
      <c r="G35" s="155"/>
      <c r="H35" s="155"/>
      <c r="I35" s="155"/>
      <c r="J35" s="172"/>
    </row>
    <row r="36" spans="2:10" ht="36" customHeight="1" outlineLevel="1" x14ac:dyDescent="0.25">
      <c r="B36" s="156" t="s">
        <v>137</v>
      </c>
      <c r="C36" s="154"/>
      <c r="D36" s="154"/>
      <c r="E36" s="111"/>
      <c r="F36" s="171">
        <v>96480</v>
      </c>
      <c r="G36" s="155"/>
      <c r="H36" s="155"/>
      <c r="I36" s="155"/>
      <c r="J36" s="172"/>
    </row>
    <row r="37" spans="2:10" ht="36" customHeight="1" outlineLevel="1" x14ac:dyDescent="0.25">
      <c r="B37" s="156" t="s">
        <v>138</v>
      </c>
      <c r="C37" s="154"/>
      <c r="D37" s="154"/>
      <c r="E37" s="111"/>
      <c r="F37" s="171">
        <v>102510</v>
      </c>
      <c r="G37" s="155"/>
      <c r="H37" s="155"/>
      <c r="I37" s="155"/>
      <c r="J37" s="172"/>
    </row>
    <row r="38" spans="2:10" ht="36" customHeight="1" outlineLevel="1" x14ac:dyDescent="0.25">
      <c r="B38" s="156" t="s">
        <v>139</v>
      </c>
      <c r="C38" s="154"/>
      <c r="D38" s="154"/>
      <c r="E38" s="111"/>
      <c r="F38" s="171">
        <v>108540</v>
      </c>
      <c r="G38" s="155"/>
      <c r="H38" s="155"/>
      <c r="I38" s="155"/>
      <c r="J38" s="172"/>
    </row>
    <row r="39" spans="2:10" ht="36" customHeight="1" outlineLevel="1" x14ac:dyDescent="0.25">
      <c r="B39" s="156" t="s">
        <v>140</v>
      </c>
      <c r="C39" s="154"/>
      <c r="D39" s="154"/>
      <c r="E39" s="111"/>
      <c r="F39" s="171">
        <v>114570</v>
      </c>
      <c r="G39" s="155"/>
      <c r="H39" s="155"/>
      <c r="I39" s="155"/>
      <c r="J39" s="172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71">
        <v>120600</v>
      </c>
      <c r="G40" s="155"/>
      <c r="H40" s="155"/>
      <c r="I40" s="155"/>
      <c r="J40" s="172"/>
    </row>
    <row r="41" spans="2:10" ht="36" customHeight="1" thickBot="1" x14ac:dyDescent="0.3">
      <c r="B41" s="165" t="s">
        <v>142</v>
      </c>
      <c r="C41" s="166"/>
      <c r="D41" s="166"/>
      <c r="E41" s="167"/>
      <c r="F41" s="334" t="str">
        <f>"Цена от "&amp;MIN(F42:F51)&amp;" до "&amp;MAX(F42:F51)</f>
        <v>Цена от 1440 до 30096</v>
      </c>
      <c r="G41" s="335"/>
      <c r="H41" s="335"/>
      <c r="I41" s="335"/>
      <c r="J41" s="336"/>
    </row>
    <row r="42" spans="2:10" ht="36" customHeight="1" x14ac:dyDescent="0.25">
      <c r="B42" s="109" t="s">
        <v>143</v>
      </c>
      <c r="C42" s="110"/>
      <c r="D42" s="110"/>
      <c r="E42" s="111"/>
      <c r="F42" s="327">
        <v>3780</v>
      </c>
      <c r="G42" s="327"/>
      <c r="H42" s="327"/>
      <c r="I42" s="327"/>
      <c r="J42" s="328"/>
    </row>
    <row r="43" spans="2:10" ht="36" customHeight="1" x14ac:dyDescent="0.25">
      <c r="B43" s="109" t="s">
        <v>210</v>
      </c>
      <c r="C43" s="110"/>
      <c r="D43" s="110"/>
      <c r="E43" s="111"/>
      <c r="F43" s="155">
        <v>1620</v>
      </c>
      <c r="G43" s="155"/>
      <c r="H43" s="155"/>
      <c r="I43" s="155"/>
      <c r="J43" s="172"/>
    </row>
    <row r="44" spans="2:10" ht="36" customHeight="1" x14ac:dyDescent="0.25">
      <c r="B44" s="109" t="s">
        <v>145</v>
      </c>
      <c r="C44" s="110"/>
      <c r="D44" s="110"/>
      <c r="E44" s="111"/>
      <c r="F44" s="155">
        <v>15228</v>
      </c>
      <c r="G44" s="155"/>
      <c r="H44" s="155"/>
      <c r="I44" s="155"/>
      <c r="J44" s="172"/>
    </row>
    <row r="45" spans="2:10" ht="36" customHeight="1" x14ac:dyDescent="0.25">
      <c r="B45" s="109" t="s">
        <v>146</v>
      </c>
      <c r="C45" s="110"/>
      <c r="D45" s="110"/>
      <c r="E45" s="111"/>
      <c r="F45" s="155">
        <v>6048</v>
      </c>
      <c r="G45" s="155"/>
      <c r="H45" s="155"/>
      <c r="I45" s="155"/>
      <c r="J45" s="172"/>
    </row>
    <row r="46" spans="2:10" ht="36" customHeight="1" x14ac:dyDescent="0.25">
      <c r="B46" s="109" t="s">
        <v>147</v>
      </c>
      <c r="C46" s="110"/>
      <c r="D46" s="110"/>
      <c r="E46" s="111"/>
      <c r="F46" s="155">
        <v>9216</v>
      </c>
      <c r="G46" s="155"/>
      <c r="H46" s="155"/>
      <c r="I46" s="155"/>
      <c r="J46" s="172"/>
    </row>
    <row r="47" spans="2:10" ht="36" customHeight="1" x14ac:dyDescent="0.25">
      <c r="B47" s="109" t="s">
        <v>148</v>
      </c>
      <c r="C47" s="110"/>
      <c r="D47" s="110"/>
      <c r="E47" s="111"/>
      <c r="F47" s="155">
        <v>1440</v>
      </c>
      <c r="G47" s="155"/>
      <c r="H47" s="155"/>
      <c r="I47" s="155"/>
      <c r="J47" s="172"/>
    </row>
    <row r="48" spans="2:10" ht="36" customHeight="1" x14ac:dyDescent="0.25">
      <c r="B48" s="109" t="s">
        <v>149</v>
      </c>
      <c r="C48" s="110"/>
      <c r="D48" s="110"/>
      <c r="E48" s="111"/>
      <c r="F48" s="155">
        <v>1440</v>
      </c>
      <c r="G48" s="155"/>
      <c r="H48" s="155"/>
      <c r="I48" s="155"/>
      <c r="J48" s="172"/>
    </row>
    <row r="49" spans="1:10" ht="36" customHeight="1" x14ac:dyDescent="0.25">
      <c r="B49" s="109" t="s">
        <v>150</v>
      </c>
      <c r="C49" s="110"/>
      <c r="D49" s="110"/>
      <c r="E49" s="111"/>
      <c r="F49" s="155">
        <v>2880</v>
      </c>
      <c r="G49" s="155"/>
      <c r="H49" s="155"/>
      <c r="I49" s="155"/>
      <c r="J49" s="172"/>
    </row>
    <row r="50" spans="1:10" ht="36" customHeight="1" x14ac:dyDescent="0.25">
      <c r="B50" s="109" t="s">
        <v>151</v>
      </c>
      <c r="C50" s="110"/>
      <c r="D50" s="110"/>
      <c r="E50" s="111"/>
      <c r="F50" s="155">
        <v>4320</v>
      </c>
      <c r="G50" s="155"/>
      <c r="H50" s="155"/>
      <c r="I50" s="155"/>
      <c r="J50" s="172"/>
    </row>
    <row r="51" spans="1:10" ht="36" customHeight="1" thickBot="1" x14ac:dyDescent="0.3">
      <c r="B51" s="109" t="s">
        <v>152</v>
      </c>
      <c r="C51" s="110"/>
      <c r="D51" s="110"/>
      <c r="E51" s="111"/>
      <c r="F51" s="320">
        <v>30096</v>
      </c>
      <c r="G51" s="320"/>
      <c r="H51" s="320"/>
      <c r="I51" s="320"/>
      <c r="J51" s="321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14" t="s">
        <v>211</v>
      </c>
      <c r="C54" s="215"/>
      <c r="D54" s="215"/>
      <c r="E54" s="216"/>
      <c r="F54" s="244" t="str">
        <f>"Цена от "&amp;MIN(F56,F60:J61,H94,F62:F73)&amp;" до "&amp;MAX(F56,F60:J61,H94,F62:F73)</f>
        <v>Цена от 3024 до 38952</v>
      </c>
      <c r="G54" s="322"/>
      <c r="H54" s="322"/>
      <c r="I54" s="322"/>
      <c r="J54" s="323"/>
    </row>
    <row r="55" spans="1:10" ht="24" thickBot="1" x14ac:dyDescent="0.3">
      <c r="B55" s="115"/>
      <c r="C55" s="116"/>
      <c r="D55" s="116"/>
      <c r="E55" s="117"/>
      <c r="F55" s="242"/>
      <c r="G55" s="275"/>
      <c r="H55" s="275"/>
      <c r="I55" s="275"/>
      <c r="J55" s="276"/>
    </row>
    <row r="56" spans="1:10" ht="36" customHeight="1" x14ac:dyDescent="0.25">
      <c r="B56" s="109" t="s">
        <v>156</v>
      </c>
      <c r="C56" s="110"/>
      <c r="D56" s="110"/>
      <c r="E56" s="111"/>
      <c r="F56" s="155">
        <v>20700</v>
      </c>
      <c r="G56" s="155"/>
      <c r="H56" s="155"/>
      <c r="I56" s="155"/>
      <c r="J56" s="172"/>
    </row>
    <row r="57" spans="1:10" ht="36" customHeight="1" x14ac:dyDescent="0.25">
      <c r="B57" s="109" t="s">
        <v>157</v>
      </c>
      <c r="C57" s="110"/>
      <c r="D57" s="110"/>
      <c r="E57" s="111"/>
      <c r="F57" s="155">
        <v>2070</v>
      </c>
      <c r="G57" s="155"/>
      <c r="H57" s="155"/>
      <c r="I57" s="155"/>
      <c r="J57" s="172"/>
    </row>
    <row r="58" spans="1:10" ht="36" customHeight="1" thickBot="1" x14ac:dyDescent="0.3">
      <c r="B58" s="109" t="s">
        <v>158</v>
      </c>
      <c r="C58" s="110"/>
      <c r="D58" s="110"/>
      <c r="E58" s="111"/>
      <c r="F58" s="155">
        <v>6300</v>
      </c>
      <c r="G58" s="155"/>
      <c r="H58" s="155"/>
      <c r="I58" s="155"/>
      <c r="J58" s="172"/>
    </row>
    <row r="59" spans="1:10" ht="24" thickBot="1" x14ac:dyDescent="0.3">
      <c r="B59" s="115"/>
      <c r="C59" s="116"/>
      <c r="D59" s="116"/>
      <c r="E59" s="117"/>
      <c r="F59" s="242"/>
      <c r="G59" s="275"/>
      <c r="H59" s="275"/>
      <c r="I59" s="275"/>
      <c r="J59" s="276"/>
    </row>
    <row r="60" spans="1:10" ht="36" customHeight="1" x14ac:dyDescent="0.25">
      <c r="A60" s="33" t="s">
        <v>111</v>
      </c>
      <c r="B60" s="109" t="s">
        <v>159</v>
      </c>
      <c r="C60" s="110"/>
      <c r="D60" s="110"/>
      <c r="E60" s="111"/>
      <c r="F60" s="155">
        <v>15228</v>
      </c>
      <c r="G60" s="155"/>
      <c r="H60" s="155"/>
      <c r="I60" s="155"/>
      <c r="J60" s="172"/>
    </row>
    <row r="61" spans="1:10" ht="36" customHeight="1" x14ac:dyDescent="0.25">
      <c r="A61" s="33" t="s">
        <v>111</v>
      </c>
      <c r="B61" s="156" t="s">
        <v>160</v>
      </c>
      <c r="C61" s="157"/>
      <c r="D61" s="157"/>
      <c r="E61" s="158"/>
      <c r="F61" s="155">
        <v>9216</v>
      </c>
      <c r="G61" s="155"/>
      <c r="H61" s="155"/>
      <c r="I61" s="155"/>
      <c r="J61" s="172"/>
    </row>
    <row r="62" spans="1:10" ht="36" customHeight="1" x14ac:dyDescent="0.25">
      <c r="A62" s="33" t="s">
        <v>111</v>
      </c>
      <c r="B62" s="109" t="s">
        <v>161</v>
      </c>
      <c r="C62" s="110"/>
      <c r="D62" s="110"/>
      <c r="E62" s="111"/>
      <c r="F62" s="155">
        <v>30096</v>
      </c>
      <c r="G62" s="155"/>
      <c r="H62" s="155"/>
      <c r="I62" s="155"/>
      <c r="J62" s="172"/>
    </row>
    <row r="63" spans="1:10" ht="36" customHeight="1" x14ac:dyDescent="0.25">
      <c r="A63" s="33" t="s">
        <v>111</v>
      </c>
      <c r="B63" s="109" t="s">
        <v>162</v>
      </c>
      <c r="C63" s="110"/>
      <c r="D63" s="110"/>
      <c r="E63" s="111"/>
      <c r="F63" s="155">
        <v>24120</v>
      </c>
      <c r="G63" s="155"/>
      <c r="H63" s="155"/>
      <c r="I63" s="155"/>
      <c r="J63" s="172"/>
    </row>
    <row r="64" spans="1:10" ht="36" customHeight="1" x14ac:dyDescent="0.25">
      <c r="A64" s="33" t="s">
        <v>111</v>
      </c>
      <c r="B64" s="109" t="s">
        <v>163</v>
      </c>
      <c r="C64" s="110"/>
      <c r="D64" s="110"/>
      <c r="E64" s="111"/>
      <c r="F64" s="155">
        <v>28944</v>
      </c>
      <c r="G64" s="155"/>
      <c r="H64" s="155"/>
      <c r="I64" s="155"/>
      <c r="J64" s="172"/>
    </row>
    <row r="65" spans="1:10" ht="36" customHeight="1" x14ac:dyDescent="0.25">
      <c r="A65" s="33" t="s">
        <v>111</v>
      </c>
      <c r="B65" s="109" t="s">
        <v>164</v>
      </c>
      <c r="C65" s="110"/>
      <c r="D65" s="110"/>
      <c r="E65" s="111"/>
      <c r="F65" s="155">
        <v>14868</v>
      </c>
      <c r="G65" s="155"/>
      <c r="H65" s="155"/>
      <c r="I65" s="155"/>
      <c r="J65" s="172"/>
    </row>
    <row r="66" spans="1:10" ht="36" customHeight="1" x14ac:dyDescent="0.25">
      <c r="A66" s="33" t="s">
        <v>111</v>
      </c>
      <c r="B66" s="109" t="s">
        <v>165</v>
      </c>
      <c r="C66" s="110"/>
      <c r="D66" s="110"/>
      <c r="E66" s="111"/>
      <c r="F66" s="155">
        <v>12060</v>
      </c>
      <c r="G66" s="155"/>
      <c r="H66" s="155"/>
      <c r="I66" s="155"/>
      <c r="J66" s="172"/>
    </row>
    <row r="67" spans="1:10" ht="36" customHeight="1" x14ac:dyDescent="0.25">
      <c r="A67" s="33" t="s">
        <v>111</v>
      </c>
      <c r="B67" s="109" t="s">
        <v>166</v>
      </c>
      <c r="C67" s="110"/>
      <c r="D67" s="110"/>
      <c r="E67" s="111"/>
      <c r="F67" s="155">
        <v>38952</v>
      </c>
      <c r="G67" s="155"/>
      <c r="H67" s="155"/>
      <c r="I67" s="155"/>
      <c r="J67" s="172"/>
    </row>
    <row r="68" spans="1:10" ht="36" customHeight="1" x14ac:dyDescent="0.25">
      <c r="B68" s="109" t="s">
        <v>167</v>
      </c>
      <c r="C68" s="110"/>
      <c r="D68" s="110"/>
      <c r="E68" s="111"/>
      <c r="F68" s="155">
        <v>30060</v>
      </c>
      <c r="G68" s="155"/>
      <c r="H68" s="155"/>
      <c r="I68" s="155"/>
      <c r="J68" s="172"/>
    </row>
    <row r="69" spans="1:10" ht="36" customHeight="1" x14ac:dyDescent="0.25">
      <c r="A69" s="33" t="s">
        <v>111</v>
      </c>
      <c r="B69" s="131" t="s">
        <v>168</v>
      </c>
      <c r="C69" s="132"/>
      <c r="D69" s="132"/>
      <c r="E69" s="133"/>
      <c r="F69" s="155">
        <v>3024</v>
      </c>
      <c r="G69" s="155"/>
      <c r="H69" s="155"/>
      <c r="I69" s="155"/>
      <c r="J69" s="172"/>
    </row>
    <row r="70" spans="1:10" ht="36" customHeight="1" x14ac:dyDescent="0.25">
      <c r="B70" s="156" t="s">
        <v>169</v>
      </c>
      <c r="C70" s="157"/>
      <c r="D70" s="157"/>
      <c r="E70" s="158"/>
      <c r="F70" s="155">
        <v>10620</v>
      </c>
      <c r="G70" s="155"/>
      <c r="H70" s="155"/>
      <c r="I70" s="155"/>
      <c r="J70" s="172"/>
    </row>
    <row r="71" spans="1:10" ht="36" customHeight="1" x14ac:dyDescent="0.25">
      <c r="A71" s="8"/>
      <c r="B71" s="156" t="s">
        <v>170</v>
      </c>
      <c r="C71" s="157"/>
      <c r="D71" s="157"/>
      <c r="E71" s="158"/>
      <c r="F71" s="155">
        <v>7092</v>
      </c>
      <c r="G71" s="155"/>
      <c r="H71" s="155"/>
      <c r="I71" s="155"/>
      <c r="J71" s="172"/>
    </row>
    <row r="72" spans="1:10" ht="36" customHeight="1" x14ac:dyDescent="0.25">
      <c r="A72" s="33" t="s">
        <v>111</v>
      </c>
      <c r="B72" s="156" t="s">
        <v>171</v>
      </c>
      <c r="C72" s="157"/>
      <c r="D72" s="157"/>
      <c r="E72" s="158"/>
      <c r="F72" s="155">
        <v>38952</v>
      </c>
      <c r="G72" s="155"/>
      <c r="H72" s="155"/>
      <c r="I72" s="155"/>
      <c r="J72" s="172"/>
    </row>
    <row r="73" spans="1:10" ht="36" customHeight="1" x14ac:dyDescent="0.25">
      <c r="A73" s="33" t="s">
        <v>111</v>
      </c>
      <c r="B73" s="109" t="s">
        <v>172</v>
      </c>
      <c r="C73" s="110"/>
      <c r="D73" s="110"/>
      <c r="E73" s="111"/>
      <c r="F73" s="155">
        <v>14868</v>
      </c>
      <c r="G73" s="155"/>
      <c r="H73" s="155"/>
      <c r="I73" s="155"/>
      <c r="J73" s="172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55">
        <v>3780</v>
      </c>
      <c r="G74" s="155"/>
      <c r="H74" s="155"/>
      <c r="I74" s="155"/>
      <c r="J74" s="172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55">
        <v>27090</v>
      </c>
      <c r="G75" s="155"/>
      <c r="H75" s="155"/>
      <c r="I75" s="155"/>
      <c r="J75" s="172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55">
        <v>24030</v>
      </c>
      <c r="G76" s="155"/>
      <c r="H76" s="155"/>
      <c r="I76" s="155"/>
      <c r="J76" s="172"/>
    </row>
    <row r="77" spans="1:10" ht="36" customHeight="1" x14ac:dyDescent="0.25">
      <c r="A77" s="33" t="s">
        <v>113</v>
      </c>
      <c r="B77" s="109" t="s">
        <v>176</v>
      </c>
      <c r="C77" s="110"/>
      <c r="D77" s="110"/>
      <c r="E77" s="111"/>
      <c r="F77" s="155">
        <v>21600</v>
      </c>
      <c r="G77" s="155"/>
      <c r="H77" s="155"/>
      <c r="I77" s="155"/>
      <c r="J77" s="172"/>
    </row>
    <row r="78" spans="1:10" ht="36" customHeight="1" x14ac:dyDescent="0.25">
      <c r="A78" s="33" t="s">
        <v>113</v>
      </c>
      <c r="B78" s="156" t="s">
        <v>177</v>
      </c>
      <c r="C78" s="157"/>
      <c r="D78" s="157"/>
      <c r="E78" s="158"/>
      <c r="F78" s="155">
        <v>12960</v>
      </c>
      <c r="G78" s="155"/>
      <c r="H78" s="155"/>
      <c r="I78" s="155"/>
      <c r="J78" s="172"/>
    </row>
    <row r="79" spans="1:10" ht="36" customHeight="1" x14ac:dyDescent="0.25">
      <c r="A79" s="33" t="s">
        <v>113</v>
      </c>
      <c r="B79" s="109" t="s">
        <v>178</v>
      </c>
      <c r="C79" s="110"/>
      <c r="D79" s="110"/>
      <c r="E79" s="111"/>
      <c r="F79" s="155">
        <v>42480</v>
      </c>
      <c r="G79" s="155"/>
      <c r="H79" s="155"/>
      <c r="I79" s="155"/>
      <c r="J79" s="172"/>
    </row>
    <row r="80" spans="1:10" ht="36" customHeight="1" x14ac:dyDescent="0.25">
      <c r="A80" s="33" t="s">
        <v>113</v>
      </c>
      <c r="B80" s="109" t="s">
        <v>179</v>
      </c>
      <c r="C80" s="110"/>
      <c r="D80" s="110"/>
      <c r="E80" s="111"/>
      <c r="F80" s="155">
        <v>33840</v>
      </c>
      <c r="G80" s="155"/>
      <c r="H80" s="155"/>
      <c r="I80" s="155"/>
      <c r="J80" s="172"/>
    </row>
    <row r="81" spans="1:10" ht="36" customHeight="1" x14ac:dyDescent="0.25">
      <c r="A81" s="33" t="s">
        <v>113</v>
      </c>
      <c r="B81" s="148" t="s">
        <v>180</v>
      </c>
      <c r="C81" s="149"/>
      <c r="D81" s="149"/>
      <c r="E81" s="150"/>
      <c r="F81" s="155">
        <v>40608</v>
      </c>
      <c r="G81" s="155"/>
      <c r="H81" s="155"/>
      <c r="I81" s="155"/>
      <c r="J81" s="172"/>
    </row>
    <row r="82" spans="1:10" ht="36" customHeight="1" x14ac:dyDescent="0.25">
      <c r="A82" s="33" t="s">
        <v>113</v>
      </c>
      <c r="B82" s="109" t="s">
        <v>181</v>
      </c>
      <c r="C82" s="110"/>
      <c r="D82" s="110"/>
      <c r="E82" s="111"/>
      <c r="F82" s="155">
        <v>20880</v>
      </c>
      <c r="G82" s="155"/>
      <c r="H82" s="155"/>
      <c r="I82" s="155"/>
      <c r="J82" s="172"/>
    </row>
    <row r="83" spans="1:10" ht="36" customHeight="1" x14ac:dyDescent="0.25">
      <c r="A83" s="33" t="s">
        <v>113</v>
      </c>
      <c r="B83" s="109" t="s">
        <v>182</v>
      </c>
      <c r="C83" s="110"/>
      <c r="D83" s="110"/>
      <c r="E83" s="111"/>
      <c r="F83" s="155">
        <v>17280</v>
      </c>
      <c r="G83" s="155"/>
      <c r="H83" s="155"/>
      <c r="I83" s="155"/>
      <c r="J83" s="172"/>
    </row>
    <row r="84" spans="1:10" ht="36" customHeight="1" x14ac:dyDescent="0.25">
      <c r="A84" s="33" t="s">
        <v>113</v>
      </c>
      <c r="B84" s="109" t="s">
        <v>183</v>
      </c>
      <c r="C84" s="110"/>
      <c r="D84" s="110"/>
      <c r="E84" s="111"/>
      <c r="F84" s="155">
        <v>54720</v>
      </c>
      <c r="G84" s="155"/>
      <c r="H84" s="155"/>
      <c r="I84" s="155"/>
      <c r="J84" s="172"/>
    </row>
    <row r="85" spans="1:10" ht="36" customHeight="1" x14ac:dyDescent="0.25">
      <c r="A85" s="33" t="s">
        <v>113</v>
      </c>
      <c r="B85" s="109" t="s">
        <v>184</v>
      </c>
      <c r="C85" s="110"/>
      <c r="D85" s="110"/>
      <c r="E85" s="111"/>
      <c r="F85" s="155">
        <v>4320</v>
      </c>
      <c r="G85" s="155"/>
      <c r="H85" s="155"/>
      <c r="I85" s="155"/>
      <c r="J85" s="172"/>
    </row>
    <row r="86" spans="1:10" ht="36" customHeight="1" x14ac:dyDescent="0.25">
      <c r="A86" s="33" t="s">
        <v>113</v>
      </c>
      <c r="B86" s="109" t="s">
        <v>185</v>
      </c>
      <c r="C86" s="110"/>
      <c r="D86" s="110"/>
      <c r="E86" s="111"/>
      <c r="F86" s="155">
        <v>54720</v>
      </c>
      <c r="G86" s="155"/>
      <c r="H86" s="155"/>
      <c r="I86" s="155"/>
      <c r="J86" s="172"/>
    </row>
    <row r="87" spans="1:10" ht="36" customHeight="1" thickBot="1" x14ac:dyDescent="0.3">
      <c r="A87" s="33" t="s">
        <v>113</v>
      </c>
      <c r="B87" s="109" t="s">
        <v>186</v>
      </c>
      <c r="C87" s="110"/>
      <c r="D87" s="110"/>
      <c r="E87" s="111"/>
      <c r="F87" s="320">
        <v>20880</v>
      </c>
      <c r="G87" s="320"/>
      <c r="H87" s="320"/>
      <c r="I87" s="320"/>
      <c r="J87" s="321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33" t="s">
        <v>111</v>
      </c>
      <c r="B94" s="109" t="s">
        <v>193</v>
      </c>
      <c r="C94" s="110"/>
      <c r="D94" s="110"/>
      <c r="E94" s="111"/>
      <c r="F94" s="41">
        <f>1.2*H94</f>
        <v>20520</v>
      </c>
      <c r="G94" s="42">
        <f>1.1*H94</f>
        <v>18810</v>
      </c>
      <c r="H94" s="41">
        <v>17100</v>
      </c>
      <c r="I94" s="42">
        <f>H94*0.75</f>
        <v>12825</v>
      </c>
      <c r="J94" s="43">
        <f>H94*0.5</f>
        <v>8550</v>
      </c>
    </row>
    <row r="95" spans="1:10" ht="36" customHeight="1" x14ac:dyDescent="0.25">
      <c r="A95" s="33" t="s">
        <v>111</v>
      </c>
      <c r="B95" s="109" t="s">
        <v>194</v>
      </c>
      <c r="C95" s="110"/>
      <c r="D95" s="110"/>
      <c r="E95" s="111"/>
      <c r="F95" s="155">
        <v>11700</v>
      </c>
      <c r="G95" s="155"/>
      <c r="H95" s="155"/>
      <c r="I95" s="155"/>
      <c r="J95" s="172"/>
    </row>
    <row r="96" spans="1:10" ht="36" customHeight="1" x14ac:dyDescent="0.25">
      <c r="A96" s="33" t="s">
        <v>111</v>
      </c>
      <c r="B96" s="109" t="s">
        <v>195</v>
      </c>
      <c r="C96" s="110"/>
      <c r="D96" s="110"/>
      <c r="E96" s="111"/>
      <c r="F96" s="155">
        <v>9216</v>
      </c>
      <c r="G96" s="155"/>
      <c r="H96" s="155"/>
      <c r="I96" s="155"/>
      <c r="J96" s="172"/>
    </row>
    <row r="97" spans="1:10" ht="36" customHeight="1" x14ac:dyDescent="0.25">
      <c r="A97" s="33" t="s">
        <v>113</v>
      </c>
      <c r="B97" s="109" t="s">
        <v>196</v>
      </c>
      <c r="C97" s="110"/>
      <c r="D97" s="110"/>
      <c r="E97" s="111"/>
      <c r="F97" s="41">
        <f>H97*1.2</f>
        <v>29376</v>
      </c>
      <c r="G97" s="42">
        <f>H97*1.1</f>
        <v>26928.000000000004</v>
      </c>
      <c r="H97" s="41">
        <v>24480</v>
      </c>
      <c r="I97" s="42">
        <f>H97*0.75</f>
        <v>18360</v>
      </c>
      <c r="J97" s="43">
        <f>H97*0.5</f>
        <v>12240</v>
      </c>
    </row>
    <row r="98" spans="1:10" ht="36" customHeight="1" x14ac:dyDescent="0.25">
      <c r="A98" s="33" t="s">
        <v>113</v>
      </c>
      <c r="B98" s="109" t="s">
        <v>197</v>
      </c>
      <c r="C98" s="110"/>
      <c r="D98" s="110"/>
      <c r="E98" s="111"/>
      <c r="F98" s="155">
        <v>16560</v>
      </c>
      <c r="G98" s="155"/>
      <c r="H98" s="155"/>
      <c r="I98" s="155"/>
      <c r="J98" s="172"/>
    </row>
    <row r="99" spans="1:10" ht="36" customHeight="1" x14ac:dyDescent="0.25">
      <c r="A99" s="33" t="s">
        <v>113</v>
      </c>
      <c r="B99" s="109" t="s">
        <v>198</v>
      </c>
      <c r="C99" s="110"/>
      <c r="D99" s="110"/>
      <c r="E99" s="111"/>
      <c r="F99" s="155">
        <v>12960</v>
      </c>
      <c r="G99" s="155"/>
      <c r="H99" s="155"/>
      <c r="I99" s="155"/>
      <c r="J99" s="172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20520</v>
      </c>
      <c r="G100" s="24">
        <f>H100*1.1</f>
        <v>18810</v>
      </c>
      <c r="H100" s="24">
        <v>17100</v>
      </c>
      <c r="I100" s="24">
        <f>H100*0.75</f>
        <v>12825</v>
      </c>
      <c r="J100" s="24">
        <f>H100*0.5</f>
        <v>8550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244"/>
      <c r="G101" s="322"/>
      <c r="H101" s="322"/>
      <c r="I101" s="322"/>
      <c r="J101" s="323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242"/>
      <c r="G108" s="275"/>
      <c r="H108" s="275"/>
      <c r="I108" s="275"/>
      <c r="J108" s="276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</row>
    <row r="110" spans="1:10" ht="67.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>
      <c r="A114" s="8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42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530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36028.799999999996</v>
      </c>
      <c r="G8" s="16">
        <f>H8*1.1</f>
        <v>33026.400000000001</v>
      </c>
      <c r="H8" s="16">
        <v>30024</v>
      </c>
      <c r="I8" s="16">
        <f>H8*0.75</f>
        <v>22518</v>
      </c>
      <c r="J8" s="16">
        <f>H8*0.5</f>
        <v>15012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50457.599999999999</v>
      </c>
      <c r="G9" s="17">
        <f>H9*1.1</f>
        <v>46252.800000000003</v>
      </c>
      <c r="H9" s="17">
        <v>42048</v>
      </c>
      <c r="I9" s="17">
        <f>H9*0.75</f>
        <v>31536</v>
      </c>
      <c r="J9" s="17">
        <f>H9*0.5</f>
        <v>21024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39614.400000000001</v>
      </c>
      <c r="G11" s="16">
        <f>H11*1.1</f>
        <v>36313.200000000004</v>
      </c>
      <c r="H11" s="16">
        <v>33012</v>
      </c>
      <c r="I11" s="16">
        <f>H11*0.75</f>
        <v>24759</v>
      </c>
      <c r="J11" s="16">
        <f>H11*0.5</f>
        <v>16506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55468.799999999996</v>
      </c>
      <c r="G12" s="17">
        <f>H12*1.1</f>
        <v>50846.400000000001</v>
      </c>
      <c r="H12" s="17">
        <v>46224</v>
      </c>
      <c r="I12" s="17">
        <f>H12*0.75</f>
        <v>34668</v>
      </c>
      <c r="J12" s="17">
        <f>H12*0.5</f>
        <v>23112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7632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10800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900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1296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73"/>
      <c r="D19" s="173"/>
      <c r="E19" s="174"/>
      <c r="F19" s="422"/>
      <c r="G19" s="423"/>
      <c r="H19" s="423"/>
      <c r="I19" s="423"/>
      <c r="J19" s="424"/>
    </row>
    <row r="20" spans="1:10" ht="36" customHeight="1" x14ac:dyDescent="0.25">
      <c r="A20" s="7"/>
      <c r="B20" s="156" t="s">
        <v>364</v>
      </c>
      <c r="C20" s="154"/>
      <c r="D20" s="154"/>
      <c r="E20" s="154"/>
      <c r="F20" s="138">
        <v>38160</v>
      </c>
      <c r="G20" s="113"/>
      <c r="H20" s="113"/>
      <c r="I20" s="113"/>
      <c r="J20" s="114"/>
    </row>
    <row r="21" spans="1:10" ht="36" customHeight="1" thickBot="1" x14ac:dyDescent="0.3">
      <c r="A21" s="7"/>
      <c r="B21" s="156" t="s">
        <v>365</v>
      </c>
      <c r="C21" s="154"/>
      <c r="D21" s="154"/>
      <c r="E21" s="154"/>
      <c r="F21" s="138">
        <v>1512</v>
      </c>
      <c r="G21" s="113"/>
      <c r="H21" s="113"/>
      <c r="I21" s="113"/>
      <c r="J21" s="114"/>
    </row>
    <row r="22" spans="1:10" ht="24" thickBot="1" x14ac:dyDescent="0.3">
      <c r="A22" s="7"/>
      <c r="B22" s="115"/>
      <c r="C22" s="116"/>
      <c r="D22" s="116"/>
      <c r="E22" s="117"/>
      <c r="F22" s="118"/>
      <c r="G22" s="119"/>
      <c r="H22" s="119"/>
      <c r="I22" s="119"/>
      <c r="J22" s="120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4500 до 90000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1"/>
      <c r="F24" s="112">
        <v>4500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123</v>
      </c>
      <c r="C25" s="154"/>
      <c r="D25" s="154"/>
      <c r="E25" s="111"/>
      <c r="F25" s="112">
        <v>9000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124</v>
      </c>
      <c r="C26" s="154"/>
      <c r="D26" s="154"/>
      <c r="E26" s="111"/>
      <c r="F26" s="112">
        <v>13500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125</v>
      </c>
      <c r="C27" s="154"/>
      <c r="D27" s="154"/>
      <c r="E27" s="111"/>
      <c r="F27" s="112">
        <v>18000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126</v>
      </c>
      <c r="C28" s="154"/>
      <c r="D28" s="154"/>
      <c r="E28" s="111"/>
      <c r="F28" s="112">
        <v>22500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127</v>
      </c>
      <c r="C29" s="154"/>
      <c r="D29" s="154"/>
      <c r="E29" s="111"/>
      <c r="F29" s="112">
        <v>27000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128</v>
      </c>
      <c r="C30" s="154"/>
      <c r="D30" s="154"/>
      <c r="E30" s="111"/>
      <c r="F30" s="112">
        <v>31500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129</v>
      </c>
      <c r="C31" s="154"/>
      <c r="D31" s="154"/>
      <c r="E31" s="111"/>
      <c r="F31" s="112">
        <v>36000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130</v>
      </c>
      <c r="C32" s="154"/>
      <c r="D32" s="154"/>
      <c r="E32" s="111"/>
      <c r="F32" s="112">
        <v>40500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131</v>
      </c>
      <c r="C33" s="154"/>
      <c r="D33" s="154"/>
      <c r="E33" s="111"/>
      <c r="F33" s="112">
        <v>45000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132</v>
      </c>
      <c r="C34" s="154"/>
      <c r="D34" s="154"/>
      <c r="E34" s="111"/>
      <c r="F34" s="112">
        <v>49500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133</v>
      </c>
      <c r="C35" s="154"/>
      <c r="D35" s="154"/>
      <c r="E35" s="111"/>
      <c r="F35" s="112">
        <v>54000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134</v>
      </c>
      <c r="C36" s="154"/>
      <c r="D36" s="154"/>
      <c r="E36" s="111"/>
      <c r="F36" s="112">
        <v>58500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135</v>
      </c>
      <c r="C37" s="154"/>
      <c r="D37" s="154"/>
      <c r="E37" s="111"/>
      <c r="F37" s="112">
        <v>63000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136</v>
      </c>
      <c r="C38" s="154"/>
      <c r="D38" s="154"/>
      <c r="E38" s="111"/>
      <c r="F38" s="112">
        <v>67500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137</v>
      </c>
      <c r="C39" s="154"/>
      <c r="D39" s="154"/>
      <c r="E39" s="111"/>
      <c r="F39" s="112">
        <v>72000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138</v>
      </c>
      <c r="C40" s="154"/>
      <c r="D40" s="154"/>
      <c r="E40" s="111"/>
      <c r="F40" s="112">
        <v>76500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139</v>
      </c>
      <c r="C41" s="154"/>
      <c r="D41" s="154"/>
      <c r="E41" s="111"/>
      <c r="F41" s="112">
        <v>81000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140</v>
      </c>
      <c r="C42" s="154"/>
      <c r="D42" s="154"/>
      <c r="E42" s="111"/>
      <c r="F42" s="112">
        <v>85500</v>
      </c>
      <c r="G42" s="113"/>
      <c r="H42" s="113"/>
      <c r="I42" s="113"/>
      <c r="J42" s="114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1"/>
      <c r="F43" s="112">
        <v>90000</v>
      </c>
      <c r="G43" s="113"/>
      <c r="H43" s="113"/>
      <c r="I43" s="113"/>
      <c r="J43" s="114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1296 до 11088</v>
      </c>
      <c r="G44" s="169"/>
      <c r="H44" s="169"/>
      <c r="I44" s="169"/>
      <c r="J44" s="170"/>
    </row>
    <row r="45" spans="1:10" ht="36" customHeight="1" x14ac:dyDescent="0.25">
      <c r="A45" s="7"/>
      <c r="B45" s="109" t="s">
        <v>143</v>
      </c>
      <c r="C45" s="110"/>
      <c r="D45" s="110"/>
      <c r="E45" s="111"/>
      <c r="F45" s="112">
        <v>3600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210</v>
      </c>
      <c r="C46" s="110"/>
      <c r="D46" s="110"/>
      <c r="E46" s="111"/>
      <c r="F46" s="112">
        <v>1296</v>
      </c>
      <c r="G46" s="113"/>
      <c r="H46" s="113"/>
      <c r="I46" s="113"/>
      <c r="J46" s="114"/>
    </row>
    <row r="47" spans="1:10" ht="36" customHeight="1" x14ac:dyDescent="0.25">
      <c r="A47" s="7"/>
      <c r="B47" s="131" t="s">
        <v>145</v>
      </c>
      <c r="C47" s="132"/>
      <c r="D47" s="132"/>
      <c r="E47" s="133"/>
      <c r="F47" s="134">
        <v>11088</v>
      </c>
      <c r="G47" s="135"/>
      <c r="H47" s="135"/>
      <c r="I47" s="135"/>
      <c r="J47" s="136"/>
    </row>
    <row r="48" spans="1:10" ht="36" customHeight="1" x14ac:dyDescent="0.25">
      <c r="A48" s="7"/>
      <c r="B48" s="109" t="s">
        <v>146</v>
      </c>
      <c r="C48" s="110"/>
      <c r="D48" s="110"/>
      <c r="E48" s="111"/>
      <c r="F48" s="112">
        <v>5112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147</v>
      </c>
      <c r="C49" s="110"/>
      <c r="D49" s="110"/>
      <c r="E49" s="111"/>
      <c r="F49" s="112">
        <v>7272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148</v>
      </c>
      <c r="C50" s="110"/>
      <c r="D50" s="110"/>
      <c r="E50" s="111"/>
      <c r="F50" s="112">
        <v>1728</v>
      </c>
      <c r="G50" s="113"/>
      <c r="H50" s="113"/>
      <c r="I50" s="113"/>
      <c r="J50" s="114"/>
    </row>
    <row r="51" spans="1:10" ht="36" customHeight="1" x14ac:dyDescent="0.25">
      <c r="A51" s="7"/>
      <c r="B51" s="109" t="s">
        <v>149</v>
      </c>
      <c r="C51" s="110"/>
      <c r="D51" s="110"/>
      <c r="E51" s="111"/>
      <c r="F51" s="112">
        <v>1728</v>
      </c>
      <c r="G51" s="113"/>
      <c r="H51" s="113"/>
      <c r="I51" s="113"/>
      <c r="J51" s="114"/>
    </row>
    <row r="52" spans="1:10" ht="36" customHeight="1" x14ac:dyDescent="0.25">
      <c r="A52" s="7"/>
      <c r="B52" s="109" t="s">
        <v>150</v>
      </c>
      <c r="C52" s="110"/>
      <c r="D52" s="110"/>
      <c r="E52" s="111"/>
      <c r="F52" s="112">
        <v>3456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151</v>
      </c>
      <c r="C53" s="110"/>
      <c r="D53" s="110"/>
      <c r="E53" s="111"/>
      <c r="F53" s="112">
        <v>5184</v>
      </c>
      <c r="G53" s="113"/>
      <c r="H53" s="113"/>
      <c r="I53" s="113"/>
      <c r="J53" s="114"/>
    </row>
    <row r="54" spans="1:10" ht="36" customHeight="1" thickBot="1" x14ac:dyDescent="0.3">
      <c r="A54" s="7"/>
      <c r="B54" s="109" t="s">
        <v>152</v>
      </c>
      <c r="C54" s="110"/>
      <c r="D54" s="110"/>
      <c r="E54" s="111"/>
      <c r="F54" s="112">
        <v>6840</v>
      </c>
      <c r="G54" s="113"/>
      <c r="H54" s="113"/>
      <c r="I54" s="113"/>
      <c r="J54" s="114"/>
    </row>
    <row r="55" spans="1:10" ht="24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09" t="s">
        <v>154</v>
      </c>
      <c r="C56" s="110"/>
      <c r="D56" s="110"/>
      <c r="E56" s="111"/>
      <c r="F56" s="112">
        <v>180</v>
      </c>
      <c r="G56" s="113"/>
      <c r="H56" s="113"/>
      <c r="I56" s="113"/>
      <c r="J56" s="114"/>
    </row>
    <row r="57" spans="1:10" ht="54" customHeight="1" thickBot="1" x14ac:dyDescent="0.3">
      <c r="A57" s="7"/>
      <c r="B57" s="252" t="s">
        <v>211</v>
      </c>
      <c r="C57" s="253"/>
      <c r="D57" s="253"/>
      <c r="E57" s="254"/>
      <c r="F57" s="272" t="str">
        <f>"Цена от "&amp;MIN(F59,F63:J64,H96,F65:J76)&amp;" до "&amp;MAX(F59,F63:J64,H96,F65:J76)</f>
        <v>Цена от 3672 до 29700</v>
      </c>
      <c r="G57" s="273"/>
      <c r="H57" s="273"/>
      <c r="I57" s="273"/>
      <c r="J57" s="274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09" t="s">
        <v>156</v>
      </c>
      <c r="C59" s="110"/>
      <c r="D59" s="110"/>
      <c r="E59" s="111"/>
      <c r="F59" s="112">
        <v>7920</v>
      </c>
      <c r="G59" s="113"/>
      <c r="H59" s="113"/>
      <c r="I59" s="113"/>
      <c r="J59" s="114"/>
    </row>
    <row r="60" spans="1:10" ht="36" customHeight="1" x14ac:dyDescent="0.25">
      <c r="A60" s="7"/>
      <c r="B60" s="148" t="s">
        <v>157</v>
      </c>
      <c r="C60" s="149"/>
      <c r="D60" s="149"/>
      <c r="E60" s="150"/>
      <c r="F60" s="151">
        <v>792</v>
      </c>
      <c r="G60" s="152"/>
      <c r="H60" s="152"/>
      <c r="I60" s="152"/>
      <c r="J60" s="153"/>
    </row>
    <row r="61" spans="1:10" ht="36" customHeight="1" thickBot="1" x14ac:dyDescent="0.3">
      <c r="A61" s="7"/>
      <c r="B61" s="148" t="s">
        <v>158</v>
      </c>
      <c r="C61" s="149"/>
      <c r="D61" s="149"/>
      <c r="E61" s="150"/>
      <c r="F61" s="151">
        <v>1980</v>
      </c>
      <c r="G61" s="152"/>
      <c r="H61" s="152"/>
      <c r="I61" s="152"/>
      <c r="J61" s="153"/>
    </row>
    <row r="62" spans="1:10" ht="24" thickBot="1" x14ac:dyDescent="0.3">
      <c r="A62" s="7"/>
      <c r="B62" s="115"/>
      <c r="C62" s="116"/>
      <c r="D62" s="116"/>
      <c r="E62" s="117"/>
      <c r="F62" s="118"/>
      <c r="G62" s="119"/>
      <c r="H62" s="119"/>
      <c r="I62" s="119"/>
      <c r="J62" s="120"/>
    </row>
    <row r="63" spans="1:10" ht="36" customHeight="1" x14ac:dyDescent="0.25">
      <c r="A63" s="7" t="s">
        <v>111</v>
      </c>
      <c r="B63" s="131" t="s">
        <v>159</v>
      </c>
      <c r="C63" s="132"/>
      <c r="D63" s="132"/>
      <c r="E63" s="133"/>
      <c r="F63" s="134">
        <v>8100</v>
      </c>
      <c r="G63" s="135"/>
      <c r="H63" s="135"/>
      <c r="I63" s="135"/>
      <c r="J63" s="136"/>
    </row>
    <row r="64" spans="1:10" ht="36" customHeight="1" x14ac:dyDescent="0.25">
      <c r="A64" s="7" t="s">
        <v>111</v>
      </c>
      <c r="B64" s="156" t="s">
        <v>160</v>
      </c>
      <c r="C64" s="157"/>
      <c r="D64" s="157"/>
      <c r="E64" s="158"/>
      <c r="F64" s="112">
        <v>5976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161</v>
      </c>
      <c r="C65" s="110"/>
      <c r="D65" s="110"/>
      <c r="E65" s="111"/>
      <c r="F65" s="112">
        <v>5112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162</v>
      </c>
      <c r="C66" s="110"/>
      <c r="D66" s="110"/>
      <c r="E66" s="111"/>
      <c r="F66" s="112">
        <v>18900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163</v>
      </c>
      <c r="C67" s="110"/>
      <c r="D67" s="110"/>
      <c r="E67" s="111"/>
      <c r="F67" s="112">
        <v>22680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09" t="s">
        <v>164</v>
      </c>
      <c r="C68" s="110"/>
      <c r="D68" s="110"/>
      <c r="E68" s="111"/>
      <c r="F68" s="112">
        <v>5112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09" t="s">
        <v>165</v>
      </c>
      <c r="C69" s="110"/>
      <c r="D69" s="110"/>
      <c r="E69" s="111"/>
      <c r="F69" s="112">
        <v>5112</v>
      </c>
      <c r="G69" s="113"/>
      <c r="H69" s="113"/>
      <c r="I69" s="113"/>
      <c r="J69" s="114"/>
    </row>
    <row r="70" spans="1:10" ht="36" customHeight="1" x14ac:dyDescent="0.25">
      <c r="A70" s="7" t="s">
        <v>111</v>
      </c>
      <c r="B70" s="109" t="s">
        <v>166</v>
      </c>
      <c r="C70" s="110"/>
      <c r="D70" s="110"/>
      <c r="E70" s="111"/>
      <c r="F70" s="112">
        <v>5112</v>
      </c>
      <c r="G70" s="113"/>
      <c r="H70" s="113"/>
      <c r="I70" s="113"/>
      <c r="J70" s="114"/>
    </row>
    <row r="71" spans="1:10" ht="36" customHeight="1" x14ac:dyDescent="0.25">
      <c r="A71" s="7"/>
      <c r="B71" s="109" t="s">
        <v>167</v>
      </c>
      <c r="C71" s="110"/>
      <c r="D71" s="110"/>
      <c r="E71" s="111"/>
      <c r="F71" s="112">
        <v>12096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31" t="s">
        <v>168</v>
      </c>
      <c r="C72" s="132"/>
      <c r="D72" s="132"/>
      <c r="E72" s="133"/>
      <c r="F72" s="112">
        <v>3672</v>
      </c>
      <c r="G72" s="113"/>
      <c r="H72" s="113"/>
      <c r="I72" s="113"/>
      <c r="J72" s="114"/>
    </row>
    <row r="73" spans="1:10" ht="36" customHeight="1" x14ac:dyDescent="0.25">
      <c r="A73" s="7"/>
      <c r="B73" s="156" t="s">
        <v>169</v>
      </c>
      <c r="C73" s="157"/>
      <c r="D73" s="157"/>
      <c r="E73" s="158"/>
      <c r="F73" s="112">
        <v>9540</v>
      </c>
      <c r="G73" s="113"/>
      <c r="H73" s="113"/>
      <c r="I73" s="113"/>
      <c r="J73" s="114"/>
    </row>
    <row r="74" spans="1:10" ht="36" customHeight="1" x14ac:dyDescent="0.25">
      <c r="A74" s="7"/>
      <c r="B74" s="156" t="s">
        <v>170</v>
      </c>
      <c r="C74" s="157"/>
      <c r="D74" s="157"/>
      <c r="E74" s="158"/>
      <c r="F74" s="112">
        <v>6300</v>
      </c>
      <c r="G74" s="113"/>
      <c r="H74" s="113"/>
      <c r="I74" s="113"/>
      <c r="J74" s="114"/>
    </row>
    <row r="75" spans="1:10" ht="36" customHeight="1" x14ac:dyDescent="0.25">
      <c r="A75" s="7" t="s">
        <v>111</v>
      </c>
      <c r="B75" s="156" t="s">
        <v>171</v>
      </c>
      <c r="C75" s="157"/>
      <c r="D75" s="157"/>
      <c r="E75" s="158"/>
      <c r="F75" s="112">
        <v>29700</v>
      </c>
      <c r="G75" s="113"/>
      <c r="H75" s="113"/>
      <c r="I75" s="113"/>
      <c r="J75" s="114"/>
    </row>
    <row r="76" spans="1:10" ht="36" customHeight="1" x14ac:dyDescent="0.25">
      <c r="A76" s="7" t="s">
        <v>111</v>
      </c>
      <c r="B76" s="109" t="s">
        <v>172</v>
      </c>
      <c r="C76" s="110"/>
      <c r="D76" s="110"/>
      <c r="E76" s="111"/>
      <c r="F76" s="112">
        <v>4320</v>
      </c>
      <c r="G76" s="113"/>
      <c r="H76" s="113"/>
      <c r="I76" s="113"/>
      <c r="J76" s="114"/>
    </row>
    <row r="77" spans="1:10" ht="37.5" customHeight="1" x14ac:dyDescent="0.25">
      <c r="A77" s="7"/>
      <c r="B77" s="109" t="s">
        <v>173</v>
      </c>
      <c r="C77" s="110"/>
      <c r="D77" s="110"/>
      <c r="E77" s="111"/>
      <c r="F77" s="112">
        <v>3600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174</v>
      </c>
      <c r="C78" s="110"/>
      <c r="D78" s="110"/>
      <c r="E78" s="111"/>
      <c r="F78" s="112">
        <v>12240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176</v>
      </c>
      <c r="C79" s="110"/>
      <c r="D79" s="110"/>
      <c r="E79" s="111"/>
      <c r="F79" s="112">
        <v>11520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177</v>
      </c>
      <c r="C80" s="110"/>
      <c r="D80" s="110"/>
      <c r="E80" s="111"/>
      <c r="F80" s="112">
        <v>8640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09" t="s">
        <v>178</v>
      </c>
      <c r="C81" s="110"/>
      <c r="D81" s="110"/>
      <c r="E81" s="111"/>
      <c r="F81" s="112">
        <v>7200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179</v>
      </c>
      <c r="C82" s="110"/>
      <c r="D82" s="110"/>
      <c r="E82" s="111"/>
      <c r="F82" s="112">
        <v>26640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48" t="s">
        <v>180</v>
      </c>
      <c r="C83" s="149"/>
      <c r="D83" s="149"/>
      <c r="E83" s="150"/>
      <c r="F83" s="151">
        <v>31968</v>
      </c>
      <c r="G83" s="152"/>
      <c r="H83" s="152"/>
      <c r="I83" s="152"/>
      <c r="J83" s="153"/>
    </row>
    <row r="84" spans="1:10" ht="36" customHeight="1" x14ac:dyDescent="0.25">
      <c r="A84" s="7" t="s">
        <v>113</v>
      </c>
      <c r="B84" s="109" t="s">
        <v>181</v>
      </c>
      <c r="C84" s="110"/>
      <c r="D84" s="110"/>
      <c r="E84" s="111"/>
      <c r="F84" s="112">
        <v>7200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182</v>
      </c>
      <c r="C85" s="110"/>
      <c r="D85" s="110"/>
      <c r="E85" s="111"/>
      <c r="F85" s="112">
        <v>7200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183</v>
      </c>
      <c r="C86" s="110"/>
      <c r="D86" s="110"/>
      <c r="E86" s="111"/>
      <c r="F86" s="112">
        <v>7200</v>
      </c>
      <c r="G86" s="113"/>
      <c r="H86" s="113"/>
      <c r="I86" s="113"/>
      <c r="J86" s="114"/>
    </row>
    <row r="87" spans="1:10" ht="36" customHeight="1" x14ac:dyDescent="0.25">
      <c r="A87" s="7" t="s">
        <v>113</v>
      </c>
      <c r="B87" s="109" t="s">
        <v>184</v>
      </c>
      <c r="C87" s="110"/>
      <c r="D87" s="110"/>
      <c r="E87" s="111"/>
      <c r="F87" s="112">
        <v>5760</v>
      </c>
      <c r="G87" s="113"/>
      <c r="H87" s="113"/>
      <c r="I87" s="113"/>
      <c r="J87" s="114"/>
    </row>
    <row r="88" spans="1:10" ht="36" customHeight="1" x14ac:dyDescent="0.25">
      <c r="A88" s="7" t="s">
        <v>113</v>
      </c>
      <c r="B88" s="109" t="s">
        <v>185</v>
      </c>
      <c r="C88" s="110"/>
      <c r="D88" s="110"/>
      <c r="E88" s="111"/>
      <c r="F88" s="112">
        <v>41760</v>
      </c>
      <c r="G88" s="113"/>
      <c r="H88" s="113"/>
      <c r="I88" s="113"/>
      <c r="J88" s="114"/>
    </row>
    <row r="89" spans="1:10" ht="36" customHeight="1" thickBot="1" x14ac:dyDescent="0.3">
      <c r="A89" s="7" t="s">
        <v>113</v>
      </c>
      <c r="B89" s="109" t="s">
        <v>186</v>
      </c>
      <c r="C89" s="110"/>
      <c r="D89" s="110"/>
      <c r="E89" s="111"/>
      <c r="F89" s="112">
        <v>6480</v>
      </c>
      <c r="G89" s="113"/>
      <c r="H89" s="113"/>
      <c r="I89" s="113"/>
      <c r="J89" s="114"/>
    </row>
    <row r="90" spans="1:10" ht="36" customHeight="1" thickBot="1" x14ac:dyDescent="0.3">
      <c r="A90" s="7"/>
      <c r="B90" s="38" t="s">
        <v>187</v>
      </c>
      <c r="C90" s="39"/>
      <c r="D90" s="39"/>
      <c r="E90" s="40"/>
      <c r="F90" s="272"/>
      <c r="G90" s="273"/>
      <c r="H90" s="273"/>
      <c r="I90" s="273"/>
      <c r="J90" s="274"/>
    </row>
    <row r="91" spans="1:10" ht="22.5" customHeight="1" thickBot="1" x14ac:dyDescent="0.3">
      <c r="A91" s="7" t="s">
        <v>111</v>
      </c>
      <c r="B91" s="209" t="s">
        <v>188</v>
      </c>
      <c r="C91" s="210"/>
      <c r="D91" s="210"/>
      <c r="E91" s="210"/>
      <c r="F91" s="210"/>
      <c r="G91" s="210"/>
      <c r="H91" s="210"/>
      <c r="I91" s="210"/>
      <c r="J91" s="211"/>
    </row>
    <row r="92" spans="1:10" ht="36" customHeight="1" x14ac:dyDescent="0.25">
      <c r="A92" s="7"/>
      <c r="B92" s="193" t="s">
        <v>189</v>
      </c>
      <c r="C92" s="212"/>
      <c r="D92" s="212"/>
      <c r="E92" s="213"/>
      <c r="F92" s="134">
        <v>60</v>
      </c>
      <c r="G92" s="135"/>
      <c r="H92" s="135"/>
      <c r="I92" s="135"/>
      <c r="J92" s="136"/>
    </row>
    <row r="93" spans="1:10" ht="36" customHeight="1" x14ac:dyDescent="0.25">
      <c r="A93" s="7"/>
      <c r="B93" s="109" t="s">
        <v>190</v>
      </c>
      <c r="C93" s="110"/>
      <c r="D93" s="110"/>
      <c r="E93" s="111"/>
      <c r="F93" s="112">
        <v>60</v>
      </c>
      <c r="G93" s="113"/>
      <c r="H93" s="113"/>
      <c r="I93" s="113"/>
      <c r="J93" s="114"/>
    </row>
    <row r="94" spans="1:10" ht="36" customHeight="1" thickBot="1" x14ac:dyDescent="0.3">
      <c r="A94" s="7"/>
      <c r="B94" s="109" t="s">
        <v>191</v>
      </c>
      <c r="C94" s="110"/>
      <c r="D94" s="110"/>
      <c r="E94" s="111"/>
      <c r="F94" s="112">
        <v>120</v>
      </c>
      <c r="G94" s="113"/>
      <c r="H94" s="113"/>
      <c r="I94" s="113"/>
      <c r="J94" s="114"/>
    </row>
    <row r="95" spans="1:10" ht="36" customHeight="1" thickBot="1" x14ac:dyDescent="0.3">
      <c r="A95" s="7"/>
      <c r="B95" s="122" t="s">
        <v>192</v>
      </c>
      <c r="C95" s="123"/>
      <c r="D95" s="123"/>
      <c r="E95" s="124"/>
      <c r="F95" s="272"/>
      <c r="G95" s="273"/>
      <c r="H95" s="273"/>
      <c r="I95" s="273"/>
      <c r="J95" s="274"/>
    </row>
    <row r="96" spans="1:10" ht="36" customHeight="1" x14ac:dyDescent="0.25">
      <c r="A96" s="7" t="s">
        <v>111</v>
      </c>
      <c r="B96" s="109" t="s">
        <v>193</v>
      </c>
      <c r="C96" s="110"/>
      <c r="D96" s="110"/>
      <c r="E96" s="111"/>
      <c r="F96" s="41">
        <f>H96*1.2</f>
        <v>9720</v>
      </c>
      <c r="G96" s="42">
        <f>H96*1.1</f>
        <v>8910</v>
      </c>
      <c r="H96" s="42">
        <v>8100</v>
      </c>
      <c r="I96" s="42">
        <f>H96*0.75</f>
        <v>6075</v>
      </c>
      <c r="J96" s="43">
        <f>H96*0.5</f>
        <v>4050</v>
      </c>
    </row>
    <row r="97" spans="1:10" ht="36" customHeight="1" x14ac:dyDescent="0.25">
      <c r="A97" s="7" t="s">
        <v>111</v>
      </c>
      <c r="B97" s="109" t="s">
        <v>194</v>
      </c>
      <c r="C97" s="110"/>
      <c r="D97" s="110"/>
      <c r="E97" s="111"/>
      <c r="F97" s="112">
        <v>6300</v>
      </c>
      <c r="G97" s="113"/>
      <c r="H97" s="113"/>
      <c r="I97" s="113"/>
      <c r="J97" s="114"/>
    </row>
    <row r="98" spans="1:10" ht="36" customHeight="1" x14ac:dyDescent="0.25">
      <c r="A98" s="7" t="s">
        <v>111</v>
      </c>
      <c r="B98" s="109" t="s">
        <v>195</v>
      </c>
      <c r="C98" s="110"/>
      <c r="D98" s="110"/>
      <c r="E98" s="111"/>
      <c r="F98" s="112">
        <v>7632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196</v>
      </c>
      <c r="C99" s="110"/>
      <c r="D99" s="110"/>
      <c r="E99" s="111"/>
      <c r="F99" s="41">
        <f>H99*1.2</f>
        <v>13824</v>
      </c>
      <c r="G99" s="42">
        <f>H99*1.1</f>
        <v>12672.000000000002</v>
      </c>
      <c r="H99" s="42">
        <v>11520</v>
      </c>
      <c r="I99" s="42">
        <f>H99*0.75</f>
        <v>8640</v>
      </c>
      <c r="J99" s="43">
        <f>H99*0.5</f>
        <v>5760</v>
      </c>
    </row>
    <row r="100" spans="1:10" ht="36" customHeight="1" x14ac:dyDescent="0.25">
      <c r="A100" s="7" t="s">
        <v>113</v>
      </c>
      <c r="B100" s="109" t="s">
        <v>197</v>
      </c>
      <c r="C100" s="110"/>
      <c r="D100" s="110"/>
      <c r="E100" s="111"/>
      <c r="F100" s="112">
        <v>9360</v>
      </c>
      <c r="G100" s="113"/>
      <c r="H100" s="113"/>
      <c r="I100" s="113"/>
      <c r="J100" s="114"/>
    </row>
    <row r="101" spans="1:10" ht="36" customHeight="1" thickBot="1" x14ac:dyDescent="0.3">
      <c r="A101" s="7" t="s">
        <v>113</v>
      </c>
      <c r="B101" s="109" t="s">
        <v>198</v>
      </c>
      <c r="C101" s="110"/>
      <c r="D101" s="110"/>
      <c r="E101" s="111"/>
      <c r="F101" s="112">
        <v>10800</v>
      </c>
      <c r="G101" s="113"/>
      <c r="H101" s="113"/>
      <c r="I101" s="113"/>
      <c r="J101" s="114"/>
    </row>
    <row r="102" spans="1:10" ht="54" customHeight="1" thickBot="1" x14ac:dyDescent="0.3">
      <c r="A102" s="7"/>
      <c r="B102" s="122" t="s">
        <v>200</v>
      </c>
      <c r="C102" s="123"/>
      <c r="D102" s="123"/>
      <c r="E102" s="124"/>
      <c r="F102" s="125"/>
      <c r="G102" s="126"/>
      <c r="H102" s="126"/>
      <c r="I102" s="126"/>
      <c r="J102" s="127"/>
    </row>
    <row r="103" spans="1:10" ht="28.5" customHeight="1" thickBot="1" x14ac:dyDescent="0.3">
      <c r="A103" s="7"/>
      <c r="B103" s="128" t="s">
        <v>188</v>
      </c>
      <c r="C103" s="129"/>
      <c r="D103" s="129"/>
      <c r="E103" s="129"/>
      <c r="F103" s="129"/>
      <c r="G103" s="129"/>
      <c r="H103" s="129"/>
      <c r="I103" s="129"/>
      <c r="J103" s="130"/>
    </row>
    <row r="104" spans="1:10" ht="28.5" customHeight="1" x14ac:dyDescent="0.25">
      <c r="A104" s="7"/>
      <c r="B104" s="131" t="s">
        <v>201</v>
      </c>
      <c r="C104" s="132"/>
      <c r="D104" s="132"/>
      <c r="E104" s="133"/>
      <c r="F104" s="134">
        <v>90</v>
      </c>
      <c r="G104" s="135"/>
      <c r="H104" s="135"/>
      <c r="I104" s="135"/>
      <c r="J104" s="136"/>
    </row>
    <row r="105" spans="1:10" ht="28.5" customHeight="1" x14ac:dyDescent="0.25">
      <c r="A105" s="7"/>
      <c r="B105" s="109" t="s">
        <v>202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203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28.5" customHeight="1" x14ac:dyDescent="0.25">
      <c r="A107" s="7"/>
      <c r="B107" s="109" t="s">
        <v>204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8.5" customHeight="1" thickBot="1" x14ac:dyDescent="0.3">
      <c r="A108" s="7"/>
      <c r="B108" s="109" t="s">
        <v>205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4" thickBot="1" x14ac:dyDescent="0.3">
      <c r="A109" s="7"/>
      <c r="B109" s="115"/>
      <c r="C109" s="116"/>
      <c r="D109" s="116"/>
      <c r="E109" s="117"/>
      <c r="F109" s="118"/>
      <c r="G109" s="119"/>
      <c r="H109" s="119"/>
      <c r="I109" s="119"/>
      <c r="J109" s="120"/>
    </row>
    <row r="110" spans="1:10" ht="21" customHeight="1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21" t="s">
        <v>241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41.25" customHeight="1" x14ac:dyDescent="0.25">
      <c r="A112" s="7"/>
      <c r="B112" s="121" t="s">
        <v>207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21" x14ac:dyDescent="0.25">
      <c r="A113" s="7" t="s">
        <v>113</v>
      </c>
      <c r="B113" s="107" t="s">
        <v>255</v>
      </c>
      <c r="C113" s="107"/>
      <c r="D113" s="107"/>
      <c r="E113" s="107"/>
      <c r="F113" s="107"/>
      <c r="G113" s="107"/>
      <c r="H113" s="107"/>
      <c r="I113" s="107"/>
      <c r="J113" s="107"/>
    </row>
    <row r="114" spans="1:10" ht="42" customHeight="1" x14ac:dyDescent="0.25">
      <c r="A114" s="7"/>
      <c r="B114" s="108" t="s">
        <v>209</v>
      </c>
      <c r="C114" s="108"/>
      <c r="D114" s="108"/>
      <c r="E114" s="108"/>
      <c r="F114" s="108"/>
      <c r="G114" s="108"/>
      <c r="H114" s="108"/>
      <c r="I114" s="108"/>
      <c r="J114" s="108"/>
    </row>
    <row r="115" spans="1:10" ht="21" x14ac:dyDescent="0.25">
      <c r="A115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B52" sqref="B52:J53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28900.799999999999</v>
      </c>
      <c r="G8" s="16">
        <f>H8*1.1</f>
        <v>26492.400000000001</v>
      </c>
      <c r="H8" s="16">
        <v>24084</v>
      </c>
      <c r="I8" s="16">
        <f>H8*0.75</f>
        <v>18063</v>
      </c>
      <c r="J8" s="16">
        <f>H8*0.5</f>
        <v>12042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40521.599999999999</v>
      </c>
      <c r="G9" s="17">
        <f>H9*1.1</f>
        <v>37144.800000000003</v>
      </c>
      <c r="H9" s="17">
        <v>33768</v>
      </c>
      <c r="I9" s="17">
        <f>H9*0.75</f>
        <v>25326</v>
      </c>
      <c r="J9" s="17">
        <f>H9*0.5</f>
        <v>16884</v>
      </c>
    </row>
    <row r="10" spans="1:10" ht="24" thickBot="1" x14ac:dyDescent="0.3">
      <c r="A10" s="7"/>
      <c r="B10" s="115"/>
      <c r="C10" s="116"/>
      <c r="D10" s="116"/>
      <c r="E10" s="117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33998.400000000001</v>
      </c>
      <c r="G11" s="16">
        <f>H11*1.1</f>
        <v>31165.200000000001</v>
      </c>
      <c r="H11" s="16">
        <v>28332</v>
      </c>
      <c r="I11" s="16">
        <f>H11*0.75</f>
        <v>21249</v>
      </c>
      <c r="J11" s="16">
        <f>H11*0.5</f>
        <v>14166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47606.400000000001</v>
      </c>
      <c r="G12" s="17">
        <f>H12*1.1</f>
        <v>43639.200000000004</v>
      </c>
      <c r="H12" s="17">
        <v>39672</v>
      </c>
      <c r="I12" s="17">
        <f>H12*0.75</f>
        <v>29754</v>
      </c>
      <c r="J12" s="17">
        <f>H12*0.5</f>
        <v>19836</v>
      </c>
    </row>
    <row r="13" spans="1:10" ht="24" thickBot="1" x14ac:dyDescent="0.3">
      <c r="A13" s="7"/>
      <c r="B13" s="115"/>
      <c r="C13" s="173"/>
      <c r="D13" s="173"/>
      <c r="E13" s="174"/>
      <c r="F13" s="242"/>
      <c r="G13" s="275"/>
      <c r="H13" s="275"/>
      <c r="I13" s="275"/>
      <c r="J13" s="276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38">
        <v>8640</v>
      </c>
      <c r="G15" s="113"/>
      <c r="H15" s="113"/>
      <c r="I15" s="113"/>
      <c r="J15" s="114"/>
    </row>
    <row r="16" spans="1:10" ht="36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6336 до 126720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6336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12672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19008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25344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31680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38016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44352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50688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57024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63360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69696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76032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82368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88704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95040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101376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107712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114048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120384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126720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33624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4248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2124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33624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6732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20160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23724</v>
      </c>
      <c r="G51" s="113"/>
      <c r="H51" s="113"/>
      <c r="I51" s="113"/>
      <c r="J51" s="114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71496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22104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2210.3999999999996</v>
      </c>
      <c r="G57" s="152"/>
      <c r="H57" s="152"/>
      <c r="I57" s="152"/>
      <c r="J57" s="153"/>
    </row>
    <row r="58" spans="1:10" ht="36" customHeight="1" thickBot="1" x14ac:dyDescent="0.3">
      <c r="A58" s="7"/>
      <c r="B58" s="109" t="s">
        <v>158</v>
      </c>
      <c r="C58" s="110"/>
      <c r="D58" s="110"/>
      <c r="E58" s="111"/>
      <c r="F58" s="151">
        <v>5526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10620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22680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59472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21960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26352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31500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42120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71496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19260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14868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12060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71496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31500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4248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27090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15120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32400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83520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30960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37152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44640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59040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100800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100800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44640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22118.399999999998</v>
      </c>
      <c r="G94" s="42">
        <f>H94*1.1</f>
        <v>20275.2</v>
      </c>
      <c r="H94" s="42">
        <v>18432</v>
      </c>
      <c r="I94" s="42">
        <f>H94*0.75</f>
        <v>13824</v>
      </c>
      <c r="J94" s="43">
        <f>H94*0.5</f>
        <v>9216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20700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22680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31104</v>
      </c>
      <c r="G97" s="42">
        <f>H97*1.1</f>
        <v>28512.000000000004</v>
      </c>
      <c r="H97" s="42">
        <v>25920</v>
      </c>
      <c r="I97" s="42">
        <f>H97*0.75</f>
        <v>19440</v>
      </c>
      <c r="J97" s="43">
        <f>H97*0.5</f>
        <v>12960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29520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32400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11340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customHeight="1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>
      <c r="A114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40996.799999999996</v>
      </c>
      <c r="G8" s="16">
        <f>H8*1.1</f>
        <v>37580.400000000001</v>
      </c>
      <c r="H8" s="16">
        <v>34164</v>
      </c>
      <c r="I8" s="16">
        <f>H8*0.75</f>
        <v>25623</v>
      </c>
      <c r="J8" s="16">
        <f>H8*0.5</f>
        <v>17082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57456</v>
      </c>
      <c r="G9" s="17">
        <f>H9*1.1</f>
        <v>52668.000000000007</v>
      </c>
      <c r="H9" s="17">
        <v>47880</v>
      </c>
      <c r="I9" s="17">
        <f>H9*0.75</f>
        <v>35910</v>
      </c>
      <c r="J9" s="17">
        <f>H9*0.5</f>
        <v>23940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46353.599999999999</v>
      </c>
      <c r="G11" s="16">
        <f>H11*1.1</f>
        <v>42490.8</v>
      </c>
      <c r="H11" s="16">
        <v>38628</v>
      </c>
      <c r="I11" s="16">
        <f>H11*0.75</f>
        <v>28971</v>
      </c>
      <c r="J11" s="16">
        <f>H11*0.5</f>
        <v>19314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64972.799999999996</v>
      </c>
      <c r="G12" s="17">
        <f>H12*1.1</f>
        <v>59558.400000000001</v>
      </c>
      <c r="H12" s="17">
        <v>54144</v>
      </c>
      <c r="I12" s="17">
        <f>H12*0.75</f>
        <v>40608</v>
      </c>
      <c r="J12" s="17">
        <f>H12*0.5</f>
        <v>27072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8640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756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1080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3636 до 72720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3636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7272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10908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14544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18180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21816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25452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29088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32724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36360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39996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43632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47268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50904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54540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58176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61812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65448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69084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72720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1152 до 33624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4500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1152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33624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6732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20160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23724</v>
      </c>
      <c r="G51" s="113"/>
      <c r="H51" s="113"/>
      <c r="I51" s="113"/>
      <c r="J51" s="114"/>
    </row>
    <row r="52" spans="1:10" ht="24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3204 до 53092,8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30240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3024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7560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26100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18072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14868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44244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53092.799999999996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15624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14868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20880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18900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3204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11160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7452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37908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8856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4536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22140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18900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36720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25920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20880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62640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75168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22320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20880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29520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26640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53280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12960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65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65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130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13392</v>
      </c>
      <c r="G94" s="42">
        <f>H94*1.1</f>
        <v>12276.000000000002</v>
      </c>
      <c r="H94" s="42">
        <v>11160</v>
      </c>
      <c r="I94" s="42">
        <f>H94*0.75</f>
        <v>8370</v>
      </c>
      <c r="J94" s="43">
        <f>H94*0.5</f>
        <v>5580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14148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18072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19008</v>
      </c>
      <c r="G97" s="42">
        <f>H97*1.1</f>
        <v>17424</v>
      </c>
      <c r="H97" s="42">
        <v>15840</v>
      </c>
      <c r="I97" s="42">
        <f>H97*0.75</f>
        <v>11880</v>
      </c>
      <c r="J97" s="43">
        <f>H97*0.5</f>
        <v>7920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20160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25920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13392</v>
      </c>
      <c r="G100" s="24">
        <f>H100*1.1</f>
        <v>12276.000000000002</v>
      </c>
      <c r="H100" s="24">
        <v>11160</v>
      </c>
      <c r="I100" s="24">
        <f>H100*0.75</f>
        <v>8370</v>
      </c>
      <c r="J100" s="24">
        <f>H100*0.5</f>
        <v>5580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5" zoomScaleNormal="60" zoomScaleSheetLayoutView="65" workbookViewId="0">
      <pane ySplit="4" topLeftCell="A77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36720</v>
      </c>
      <c r="G8" s="16">
        <f>H8*1.1</f>
        <v>33660</v>
      </c>
      <c r="H8" s="16">
        <v>30600</v>
      </c>
      <c r="I8" s="16">
        <f>H8*0.75</f>
        <v>22950</v>
      </c>
      <c r="J8" s="16">
        <f>H8*0.5</f>
        <v>15300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51408</v>
      </c>
      <c r="G9" s="17">
        <f>H9*1.1</f>
        <v>47124.000000000007</v>
      </c>
      <c r="H9" s="17">
        <v>42840</v>
      </c>
      <c r="I9" s="17">
        <f>H9*0.75</f>
        <v>32130</v>
      </c>
      <c r="J9" s="17">
        <f>H9*0.5</f>
        <v>21420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40392</v>
      </c>
      <c r="G11" s="16">
        <f>H11*1.1</f>
        <v>37026</v>
      </c>
      <c r="H11" s="16">
        <v>33660</v>
      </c>
      <c r="I11" s="16">
        <f>H11*0.75</f>
        <v>25245</v>
      </c>
      <c r="J11" s="16">
        <f>H11*0.5</f>
        <v>16830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56592</v>
      </c>
      <c r="G12" s="17">
        <f>H12*1.1</f>
        <v>51876.000000000007</v>
      </c>
      <c r="H12" s="17">
        <v>47160</v>
      </c>
      <c r="I12" s="17">
        <f>H12*0.75</f>
        <v>35370</v>
      </c>
      <c r="J12" s="17">
        <f>H12*0.5</f>
        <v>23580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7560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10800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1512</v>
      </c>
      <c r="G18" s="113"/>
      <c r="H18" s="113"/>
      <c r="I18" s="113"/>
      <c r="J18" s="114"/>
    </row>
    <row r="19" spans="1:10" ht="24" customHeight="1" thickBot="1" x14ac:dyDescent="0.3">
      <c r="A19" s="7" t="s">
        <v>113</v>
      </c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"&amp;MIN(F21:F70)&amp;" до "&amp;MAX(F21:F70)</f>
        <v>Цена от 6480 до 324000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6480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12960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19440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25920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32400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38880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45360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51840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58320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64800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71280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77760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84240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90720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97200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103680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110160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116640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123120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129600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136080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142560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149040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155520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162000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168480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174960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181440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187920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240</v>
      </c>
      <c r="C50" s="154"/>
      <c r="D50" s="154"/>
      <c r="E50" s="111"/>
      <c r="F50" s="112">
        <v>194400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257</v>
      </c>
      <c r="C51" s="154"/>
      <c r="D51" s="154"/>
      <c r="E51" s="111"/>
      <c r="F51" s="112">
        <v>200880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258</v>
      </c>
      <c r="C52" s="154"/>
      <c r="D52" s="154"/>
      <c r="E52" s="111"/>
      <c r="F52" s="112">
        <v>207360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259</v>
      </c>
      <c r="C53" s="154"/>
      <c r="D53" s="154"/>
      <c r="E53" s="111"/>
      <c r="F53" s="112">
        <v>213840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260</v>
      </c>
      <c r="C54" s="154"/>
      <c r="D54" s="154"/>
      <c r="E54" s="111"/>
      <c r="F54" s="112">
        <v>220320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261</v>
      </c>
      <c r="C55" s="154"/>
      <c r="D55" s="154"/>
      <c r="E55" s="111"/>
      <c r="F55" s="112">
        <v>226800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262</v>
      </c>
      <c r="C56" s="154"/>
      <c r="D56" s="154"/>
      <c r="E56" s="111"/>
      <c r="F56" s="112">
        <v>233280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263</v>
      </c>
      <c r="C57" s="154"/>
      <c r="D57" s="154"/>
      <c r="E57" s="111"/>
      <c r="F57" s="112">
        <v>239760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264</v>
      </c>
      <c r="C58" s="154"/>
      <c r="D58" s="154"/>
      <c r="E58" s="111"/>
      <c r="F58" s="112">
        <v>246240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265</v>
      </c>
      <c r="C59" s="154"/>
      <c r="D59" s="154"/>
      <c r="E59" s="111"/>
      <c r="F59" s="112">
        <v>252720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266</v>
      </c>
      <c r="C60" s="154"/>
      <c r="D60" s="154"/>
      <c r="E60" s="111"/>
      <c r="F60" s="112">
        <v>259200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353</v>
      </c>
      <c r="C61" s="154"/>
      <c r="D61" s="154"/>
      <c r="E61" s="111"/>
      <c r="F61" s="112">
        <v>265680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354</v>
      </c>
      <c r="C62" s="154"/>
      <c r="D62" s="154"/>
      <c r="E62" s="111"/>
      <c r="F62" s="112">
        <v>272160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355</v>
      </c>
      <c r="C63" s="154"/>
      <c r="D63" s="154"/>
      <c r="E63" s="111"/>
      <c r="F63" s="112">
        <v>278640</v>
      </c>
      <c r="G63" s="113"/>
      <c r="H63" s="113"/>
      <c r="I63" s="113"/>
      <c r="J63" s="114"/>
    </row>
    <row r="64" spans="1:10" ht="36" customHeight="1" outlineLevel="1" x14ac:dyDescent="0.25">
      <c r="A64" s="7"/>
      <c r="B64" s="156" t="s">
        <v>356</v>
      </c>
      <c r="C64" s="154"/>
      <c r="D64" s="154"/>
      <c r="E64" s="111"/>
      <c r="F64" s="112">
        <v>285120</v>
      </c>
      <c r="G64" s="113"/>
      <c r="H64" s="113"/>
      <c r="I64" s="113"/>
      <c r="J64" s="114"/>
    </row>
    <row r="65" spans="1:10" ht="36" customHeight="1" outlineLevel="1" x14ac:dyDescent="0.25">
      <c r="A65" s="7"/>
      <c r="B65" s="156" t="s">
        <v>357</v>
      </c>
      <c r="C65" s="154"/>
      <c r="D65" s="154"/>
      <c r="E65" s="111"/>
      <c r="F65" s="112">
        <v>291600</v>
      </c>
      <c r="G65" s="113"/>
      <c r="H65" s="113"/>
      <c r="I65" s="113"/>
      <c r="J65" s="114"/>
    </row>
    <row r="66" spans="1:10" ht="36" customHeight="1" outlineLevel="1" x14ac:dyDescent="0.25">
      <c r="A66" s="7"/>
      <c r="B66" s="156" t="s">
        <v>358</v>
      </c>
      <c r="C66" s="154"/>
      <c r="D66" s="154"/>
      <c r="E66" s="111"/>
      <c r="F66" s="112">
        <v>298080</v>
      </c>
      <c r="G66" s="113"/>
      <c r="H66" s="113"/>
      <c r="I66" s="113"/>
      <c r="J66" s="114"/>
    </row>
    <row r="67" spans="1:10" ht="36" customHeight="1" outlineLevel="1" x14ac:dyDescent="0.25">
      <c r="A67" s="7"/>
      <c r="B67" s="156" t="s">
        <v>359</v>
      </c>
      <c r="C67" s="154"/>
      <c r="D67" s="154"/>
      <c r="E67" s="111"/>
      <c r="F67" s="112">
        <v>304560</v>
      </c>
      <c r="G67" s="113"/>
      <c r="H67" s="113"/>
      <c r="I67" s="113"/>
      <c r="J67" s="114"/>
    </row>
    <row r="68" spans="1:10" ht="36" customHeight="1" outlineLevel="1" x14ac:dyDescent="0.25">
      <c r="A68" s="7"/>
      <c r="B68" s="156" t="s">
        <v>360</v>
      </c>
      <c r="C68" s="154"/>
      <c r="D68" s="154"/>
      <c r="E68" s="111"/>
      <c r="F68" s="112">
        <v>311040</v>
      </c>
      <c r="G68" s="113"/>
      <c r="H68" s="113"/>
      <c r="I68" s="113"/>
      <c r="J68" s="114"/>
    </row>
    <row r="69" spans="1:10" ht="36" customHeight="1" outlineLevel="1" x14ac:dyDescent="0.25">
      <c r="A69" s="7"/>
      <c r="B69" s="156" t="s">
        <v>361</v>
      </c>
      <c r="C69" s="154"/>
      <c r="D69" s="154"/>
      <c r="E69" s="111"/>
      <c r="F69" s="112">
        <v>317520</v>
      </c>
      <c r="G69" s="113"/>
      <c r="H69" s="113"/>
      <c r="I69" s="113"/>
      <c r="J69" s="114"/>
    </row>
    <row r="70" spans="1:10" ht="36" customHeight="1" outlineLevel="1" thickBot="1" x14ac:dyDescent="0.3">
      <c r="A70" s="7"/>
      <c r="B70" s="156" t="s">
        <v>362</v>
      </c>
      <c r="C70" s="154"/>
      <c r="D70" s="154"/>
      <c r="E70" s="111"/>
      <c r="F70" s="112">
        <v>324000</v>
      </c>
      <c r="G70" s="113"/>
      <c r="H70" s="113"/>
      <c r="I70" s="113"/>
      <c r="J70" s="114"/>
    </row>
    <row r="71" spans="1:10" ht="36" customHeight="1" thickBot="1" x14ac:dyDescent="0.3">
      <c r="A71" s="7"/>
      <c r="B71" s="165" t="s">
        <v>142</v>
      </c>
      <c r="C71" s="166"/>
      <c r="D71" s="166"/>
      <c r="E71" s="167"/>
      <c r="F71" s="168" t="str">
        <f>"Цена от "&amp;MIN(F72:F81)&amp;" до "&amp;MAX(F72:F81)</f>
        <v>Цена от 1800 до 47520</v>
      </c>
      <c r="G71" s="169"/>
      <c r="H71" s="169"/>
      <c r="I71" s="169"/>
      <c r="J71" s="170"/>
    </row>
    <row r="72" spans="1:10" ht="36" customHeight="1" x14ac:dyDescent="0.25">
      <c r="A72" s="7"/>
      <c r="B72" s="109" t="s">
        <v>143</v>
      </c>
      <c r="C72" s="110"/>
      <c r="D72" s="110"/>
      <c r="E72" s="111"/>
      <c r="F72" s="112">
        <v>4680</v>
      </c>
      <c r="G72" s="113"/>
      <c r="H72" s="113"/>
      <c r="I72" s="113"/>
      <c r="J72" s="114"/>
    </row>
    <row r="73" spans="1:10" ht="36" customHeight="1" x14ac:dyDescent="0.25">
      <c r="A73" s="7"/>
      <c r="B73" s="109" t="s">
        <v>210</v>
      </c>
      <c r="C73" s="110"/>
      <c r="D73" s="110"/>
      <c r="E73" s="111"/>
      <c r="F73" s="112">
        <v>2520</v>
      </c>
      <c r="G73" s="113"/>
      <c r="H73" s="113"/>
      <c r="I73" s="113"/>
      <c r="J73" s="114"/>
    </row>
    <row r="74" spans="1:10" ht="36" customHeight="1" x14ac:dyDescent="0.25">
      <c r="A74" s="7"/>
      <c r="B74" s="131" t="s">
        <v>145</v>
      </c>
      <c r="C74" s="132"/>
      <c r="D74" s="132"/>
      <c r="E74" s="133"/>
      <c r="F74" s="134">
        <v>47520</v>
      </c>
      <c r="G74" s="135"/>
      <c r="H74" s="135"/>
      <c r="I74" s="135"/>
      <c r="J74" s="136"/>
    </row>
    <row r="75" spans="1:10" ht="36" customHeight="1" x14ac:dyDescent="0.25">
      <c r="A75" s="7"/>
      <c r="B75" s="109" t="s">
        <v>146</v>
      </c>
      <c r="C75" s="110"/>
      <c r="D75" s="110"/>
      <c r="E75" s="111"/>
      <c r="F75" s="112">
        <v>9360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147</v>
      </c>
      <c r="C76" s="110"/>
      <c r="D76" s="110"/>
      <c r="E76" s="111"/>
      <c r="F76" s="112">
        <v>31680</v>
      </c>
      <c r="G76" s="113"/>
      <c r="H76" s="113"/>
      <c r="I76" s="113"/>
      <c r="J76" s="114"/>
    </row>
    <row r="77" spans="1:10" ht="36" customHeight="1" x14ac:dyDescent="0.25">
      <c r="A77" s="7"/>
      <c r="B77" s="109" t="s">
        <v>148</v>
      </c>
      <c r="C77" s="110"/>
      <c r="D77" s="110"/>
      <c r="E77" s="111"/>
      <c r="F77" s="112">
        <v>1800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149</v>
      </c>
      <c r="C78" s="110"/>
      <c r="D78" s="110"/>
      <c r="E78" s="111"/>
      <c r="F78" s="112">
        <v>1800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150</v>
      </c>
      <c r="C79" s="110"/>
      <c r="D79" s="110"/>
      <c r="E79" s="111"/>
      <c r="F79" s="112">
        <v>3600</v>
      </c>
      <c r="G79" s="113"/>
      <c r="H79" s="113"/>
      <c r="I79" s="113"/>
      <c r="J79" s="114"/>
    </row>
    <row r="80" spans="1:10" ht="36" customHeight="1" x14ac:dyDescent="0.25">
      <c r="A80" s="7"/>
      <c r="B80" s="109" t="s">
        <v>151</v>
      </c>
      <c r="C80" s="110"/>
      <c r="D80" s="110"/>
      <c r="E80" s="111"/>
      <c r="F80" s="112">
        <v>5400</v>
      </c>
      <c r="G80" s="113"/>
      <c r="H80" s="113"/>
      <c r="I80" s="113"/>
      <c r="J80" s="114"/>
    </row>
    <row r="81" spans="1:10" ht="36" customHeight="1" thickBot="1" x14ac:dyDescent="0.3">
      <c r="A81" s="7"/>
      <c r="B81" s="109" t="s">
        <v>152</v>
      </c>
      <c r="C81" s="110"/>
      <c r="D81" s="110"/>
      <c r="E81" s="111"/>
      <c r="F81" s="112">
        <v>26640</v>
      </c>
      <c r="G81" s="113"/>
      <c r="H81" s="113"/>
      <c r="I81" s="113"/>
      <c r="J81" s="114"/>
    </row>
    <row r="82" spans="1:10" ht="24" customHeight="1" thickBot="1" x14ac:dyDescent="0.3">
      <c r="A82" s="7"/>
      <c r="B82" s="115"/>
      <c r="C82" s="116"/>
      <c r="D82" s="116"/>
      <c r="E82" s="117"/>
      <c r="F82" s="118" t="s">
        <v>153</v>
      </c>
      <c r="G82" s="119"/>
      <c r="H82" s="119"/>
      <c r="I82" s="119"/>
      <c r="J82" s="120"/>
    </row>
    <row r="83" spans="1:10" ht="36" customHeight="1" thickBot="1" x14ac:dyDescent="0.3">
      <c r="A83" s="7"/>
      <c r="B83" s="109" t="s">
        <v>154</v>
      </c>
      <c r="C83" s="110"/>
      <c r="D83" s="110"/>
      <c r="E83" s="111"/>
      <c r="F83" s="112">
        <v>180</v>
      </c>
      <c r="G83" s="113"/>
      <c r="H83" s="113"/>
      <c r="I83" s="113"/>
      <c r="J83" s="114"/>
    </row>
    <row r="84" spans="1:10" ht="54" customHeight="1" thickBot="1" x14ac:dyDescent="0.3">
      <c r="A84" s="7"/>
      <c r="B84" s="252" t="s">
        <v>211</v>
      </c>
      <c r="C84" s="253"/>
      <c r="D84" s="253"/>
      <c r="E84" s="254"/>
      <c r="F84" s="272" t="str">
        <f>"Цена от "&amp;MIN(F86,F90:J91,H124,F92:J103)&amp;" до "&amp;MAX(F86,F90:J91,H124,F92:J103)</f>
        <v>Цена от 3240 до 154800</v>
      </c>
      <c r="G84" s="273"/>
      <c r="H84" s="273"/>
      <c r="I84" s="273"/>
      <c r="J84" s="274"/>
    </row>
    <row r="85" spans="1:10" ht="24" thickBot="1" x14ac:dyDescent="0.3">
      <c r="A85" s="7"/>
      <c r="B85" s="115"/>
      <c r="C85" s="116"/>
      <c r="D85" s="116"/>
      <c r="E85" s="117"/>
      <c r="F85" s="118"/>
      <c r="G85" s="119"/>
      <c r="H85" s="119"/>
      <c r="I85" s="119"/>
      <c r="J85" s="120"/>
    </row>
    <row r="86" spans="1:10" ht="36" customHeight="1" x14ac:dyDescent="0.25">
      <c r="A86" s="7"/>
      <c r="B86" s="109" t="s">
        <v>156</v>
      </c>
      <c r="C86" s="110"/>
      <c r="D86" s="110"/>
      <c r="E86" s="111"/>
      <c r="F86" s="112">
        <v>28800</v>
      </c>
      <c r="G86" s="113"/>
      <c r="H86" s="113"/>
      <c r="I86" s="113"/>
      <c r="J86" s="114"/>
    </row>
    <row r="87" spans="1:10" ht="36" customHeight="1" x14ac:dyDescent="0.25">
      <c r="A87" s="7"/>
      <c r="B87" s="148" t="s">
        <v>157</v>
      </c>
      <c r="C87" s="149"/>
      <c r="D87" s="149"/>
      <c r="E87" s="150"/>
      <c r="F87" s="151">
        <v>2880</v>
      </c>
      <c r="G87" s="152"/>
      <c r="H87" s="152"/>
      <c r="I87" s="152"/>
      <c r="J87" s="153"/>
    </row>
    <row r="88" spans="1:10" ht="36" customHeight="1" thickBot="1" x14ac:dyDescent="0.3">
      <c r="A88" s="7"/>
      <c r="B88" s="148" t="s">
        <v>158</v>
      </c>
      <c r="C88" s="149"/>
      <c r="D88" s="149"/>
      <c r="E88" s="150"/>
      <c r="F88" s="151">
        <v>7200</v>
      </c>
      <c r="G88" s="152"/>
      <c r="H88" s="152"/>
      <c r="I88" s="152"/>
      <c r="J88" s="153"/>
    </row>
    <row r="89" spans="1:10" ht="24" thickBot="1" x14ac:dyDescent="0.3">
      <c r="A89" s="7"/>
      <c r="B89" s="115"/>
      <c r="C89" s="116"/>
      <c r="D89" s="116"/>
      <c r="E89" s="117"/>
      <c r="F89" s="118"/>
      <c r="G89" s="119"/>
      <c r="H89" s="119"/>
      <c r="I89" s="119"/>
      <c r="J89" s="120"/>
    </row>
    <row r="90" spans="1:10" ht="36" customHeight="1" x14ac:dyDescent="0.25">
      <c r="A90" s="7" t="s">
        <v>111</v>
      </c>
      <c r="B90" s="131" t="s">
        <v>159</v>
      </c>
      <c r="C90" s="132"/>
      <c r="D90" s="132"/>
      <c r="E90" s="133"/>
      <c r="F90" s="134">
        <v>47520</v>
      </c>
      <c r="G90" s="135"/>
      <c r="H90" s="135"/>
      <c r="I90" s="135"/>
      <c r="J90" s="136"/>
    </row>
    <row r="91" spans="1:10" ht="36" customHeight="1" x14ac:dyDescent="0.25">
      <c r="A91" s="7" t="s">
        <v>111</v>
      </c>
      <c r="B91" s="156" t="s">
        <v>160</v>
      </c>
      <c r="C91" s="157"/>
      <c r="D91" s="157"/>
      <c r="E91" s="158"/>
      <c r="F91" s="112">
        <v>71280</v>
      </c>
      <c r="G91" s="113"/>
      <c r="H91" s="113"/>
      <c r="I91" s="113"/>
      <c r="J91" s="114"/>
    </row>
    <row r="92" spans="1:10" ht="36" customHeight="1" x14ac:dyDescent="0.25">
      <c r="A92" s="7" t="s">
        <v>111</v>
      </c>
      <c r="B92" s="109" t="s">
        <v>161</v>
      </c>
      <c r="C92" s="110"/>
      <c r="D92" s="110"/>
      <c r="E92" s="111"/>
      <c r="F92" s="112">
        <v>95040</v>
      </c>
      <c r="G92" s="113"/>
      <c r="H92" s="113"/>
      <c r="I92" s="113"/>
      <c r="J92" s="114"/>
    </row>
    <row r="93" spans="1:10" ht="36" customHeight="1" x14ac:dyDescent="0.25">
      <c r="A93" s="7" t="s">
        <v>111</v>
      </c>
      <c r="B93" s="109" t="s">
        <v>162</v>
      </c>
      <c r="C93" s="110"/>
      <c r="D93" s="110"/>
      <c r="E93" s="111"/>
      <c r="F93" s="112">
        <v>47520</v>
      </c>
      <c r="G93" s="113"/>
      <c r="H93" s="113"/>
      <c r="I93" s="113"/>
      <c r="J93" s="114"/>
    </row>
    <row r="94" spans="1:10" ht="36" customHeight="1" x14ac:dyDescent="0.25">
      <c r="A94" s="7" t="s">
        <v>111</v>
      </c>
      <c r="B94" s="109" t="s">
        <v>163</v>
      </c>
      <c r="C94" s="110"/>
      <c r="D94" s="110"/>
      <c r="E94" s="111"/>
      <c r="F94" s="112">
        <v>57024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164</v>
      </c>
      <c r="C95" s="110"/>
      <c r="D95" s="110"/>
      <c r="E95" s="111"/>
      <c r="F95" s="112">
        <v>21420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165</v>
      </c>
      <c r="C96" s="110"/>
      <c r="D96" s="110"/>
      <c r="E96" s="111"/>
      <c r="F96" s="112">
        <v>33300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166</v>
      </c>
      <c r="C97" s="110"/>
      <c r="D97" s="110"/>
      <c r="E97" s="111"/>
      <c r="F97" s="112">
        <v>47700</v>
      </c>
      <c r="G97" s="113"/>
      <c r="H97" s="113"/>
      <c r="I97" s="113"/>
      <c r="J97" s="114"/>
    </row>
    <row r="98" spans="1:10" ht="36" customHeight="1" x14ac:dyDescent="0.25">
      <c r="A98" s="7"/>
      <c r="B98" s="109" t="s">
        <v>167</v>
      </c>
      <c r="C98" s="110"/>
      <c r="D98" s="110"/>
      <c r="E98" s="111"/>
      <c r="F98" s="112">
        <v>103680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31" t="s">
        <v>168</v>
      </c>
      <c r="C99" s="132"/>
      <c r="D99" s="132"/>
      <c r="E99" s="133"/>
      <c r="F99" s="112">
        <v>3240</v>
      </c>
      <c r="G99" s="113"/>
      <c r="H99" s="113"/>
      <c r="I99" s="113"/>
      <c r="J99" s="114"/>
    </row>
    <row r="100" spans="1:10" ht="36" customHeight="1" x14ac:dyDescent="0.25">
      <c r="A100" s="7"/>
      <c r="B100" s="156" t="s">
        <v>169</v>
      </c>
      <c r="C100" s="157"/>
      <c r="D100" s="157"/>
      <c r="E100" s="158"/>
      <c r="F100" s="112">
        <v>31680</v>
      </c>
      <c r="G100" s="113"/>
      <c r="H100" s="113"/>
      <c r="I100" s="113"/>
      <c r="J100" s="114"/>
    </row>
    <row r="101" spans="1:10" ht="36" customHeight="1" x14ac:dyDescent="0.25">
      <c r="A101" s="7"/>
      <c r="B101" s="156" t="s">
        <v>170</v>
      </c>
      <c r="C101" s="157"/>
      <c r="D101" s="157"/>
      <c r="E101" s="158"/>
      <c r="F101" s="112">
        <v>26640</v>
      </c>
      <c r="G101" s="113"/>
      <c r="H101" s="113"/>
      <c r="I101" s="113"/>
      <c r="J101" s="114"/>
    </row>
    <row r="102" spans="1:10" ht="36" customHeight="1" x14ac:dyDescent="0.25">
      <c r="A102" s="7" t="s">
        <v>111</v>
      </c>
      <c r="B102" s="156" t="s">
        <v>171</v>
      </c>
      <c r="C102" s="157"/>
      <c r="D102" s="157"/>
      <c r="E102" s="158"/>
      <c r="F102" s="112">
        <v>154800</v>
      </c>
      <c r="G102" s="113"/>
      <c r="H102" s="113"/>
      <c r="I102" s="113"/>
      <c r="J102" s="114"/>
    </row>
    <row r="103" spans="1:10" ht="36" customHeight="1" x14ac:dyDescent="0.25">
      <c r="A103" s="7" t="s">
        <v>111</v>
      </c>
      <c r="B103" s="109" t="s">
        <v>172</v>
      </c>
      <c r="C103" s="110"/>
      <c r="D103" s="110"/>
      <c r="E103" s="111"/>
      <c r="F103" s="112">
        <v>52560</v>
      </c>
      <c r="G103" s="113"/>
      <c r="H103" s="113"/>
      <c r="I103" s="113"/>
      <c r="J103" s="114"/>
    </row>
    <row r="104" spans="1:10" ht="36" customHeight="1" x14ac:dyDescent="0.25">
      <c r="A104" s="7"/>
      <c r="B104" s="109" t="s">
        <v>173</v>
      </c>
      <c r="C104" s="110"/>
      <c r="D104" s="110"/>
      <c r="E104" s="111"/>
      <c r="F104" s="112">
        <v>3060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174</v>
      </c>
      <c r="C105" s="110"/>
      <c r="D105" s="110"/>
      <c r="E105" s="111"/>
      <c r="F105" s="112">
        <v>72000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175</v>
      </c>
      <c r="C106" s="110"/>
      <c r="D106" s="110"/>
      <c r="E106" s="154"/>
      <c r="F106" s="112">
        <v>60030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176</v>
      </c>
      <c r="C107" s="110"/>
      <c r="D107" s="110"/>
      <c r="E107" s="111"/>
      <c r="F107" s="112">
        <v>66960</v>
      </c>
      <c r="G107" s="113"/>
      <c r="H107" s="113"/>
      <c r="I107" s="113"/>
      <c r="J107" s="114"/>
    </row>
    <row r="108" spans="1:10" ht="36" customHeight="1" x14ac:dyDescent="0.25">
      <c r="A108" s="7" t="s">
        <v>113</v>
      </c>
      <c r="B108" s="109" t="s">
        <v>177</v>
      </c>
      <c r="C108" s="110"/>
      <c r="D108" s="110"/>
      <c r="E108" s="111"/>
      <c r="F108" s="112">
        <v>100080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178</v>
      </c>
      <c r="C109" s="110"/>
      <c r="D109" s="110"/>
      <c r="E109" s="111"/>
      <c r="F109" s="112">
        <v>133200</v>
      </c>
      <c r="G109" s="113"/>
      <c r="H109" s="113"/>
      <c r="I109" s="113"/>
      <c r="J109" s="114"/>
    </row>
    <row r="110" spans="1:10" ht="36" customHeight="1" x14ac:dyDescent="0.25">
      <c r="A110" s="7" t="s">
        <v>113</v>
      </c>
      <c r="B110" s="109" t="s">
        <v>179</v>
      </c>
      <c r="C110" s="110"/>
      <c r="D110" s="110"/>
      <c r="E110" s="111"/>
      <c r="F110" s="112">
        <v>66960</v>
      </c>
      <c r="G110" s="113"/>
      <c r="H110" s="113"/>
      <c r="I110" s="113"/>
      <c r="J110" s="114"/>
    </row>
    <row r="111" spans="1:10" ht="36" customHeight="1" x14ac:dyDescent="0.25">
      <c r="A111" s="7" t="s">
        <v>113</v>
      </c>
      <c r="B111" s="148" t="s">
        <v>180</v>
      </c>
      <c r="C111" s="149"/>
      <c r="D111" s="149"/>
      <c r="E111" s="150"/>
      <c r="F111" s="151">
        <v>80352</v>
      </c>
      <c r="G111" s="152"/>
      <c r="H111" s="152"/>
      <c r="I111" s="152"/>
      <c r="J111" s="153"/>
    </row>
    <row r="112" spans="1:10" ht="36" customHeight="1" x14ac:dyDescent="0.25">
      <c r="A112" s="7" t="s">
        <v>113</v>
      </c>
      <c r="B112" s="109" t="s">
        <v>181</v>
      </c>
      <c r="C112" s="110"/>
      <c r="D112" s="110"/>
      <c r="E112" s="111"/>
      <c r="F112" s="112">
        <v>30240</v>
      </c>
      <c r="G112" s="113"/>
      <c r="H112" s="113"/>
      <c r="I112" s="113"/>
      <c r="J112" s="114"/>
    </row>
    <row r="113" spans="1:10" ht="36" customHeight="1" x14ac:dyDescent="0.25">
      <c r="A113" s="7" t="s">
        <v>113</v>
      </c>
      <c r="B113" s="109" t="s">
        <v>182</v>
      </c>
      <c r="C113" s="110"/>
      <c r="D113" s="110"/>
      <c r="E113" s="111"/>
      <c r="F113" s="112">
        <v>46800</v>
      </c>
      <c r="G113" s="113"/>
      <c r="H113" s="113"/>
      <c r="I113" s="113"/>
      <c r="J113" s="114"/>
    </row>
    <row r="114" spans="1:10" ht="36" customHeight="1" x14ac:dyDescent="0.25">
      <c r="A114" s="7" t="s">
        <v>113</v>
      </c>
      <c r="B114" s="109" t="s">
        <v>183</v>
      </c>
      <c r="C114" s="110"/>
      <c r="D114" s="110"/>
      <c r="E114" s="111"/>
      <c r="F114" s="112">
        <v>66960</v>
      </c>
      <c r="G114" s="113"/>
      <c r="H114" s="113"/>
      <c r="I114" s="113"/>
      <c r="J114" s="114"/>
    </row>
    <row r="115" spans="1:10" ht="36" customHeight="1" x14ac:dyDescent="0.25">
      <c r="A115" s="7" t="s">
        <v>113</v>
      </c>
      <c r="B115" s="109" t="s">
        <v>184</v>
      </c>
      <c r="C115" s="110"/>
      <c r="D115" s="110"/>
      <c r="E115" s="111"/>
      <c r="F115" s="112">
        <v>5040</v>
      </c>
      <c r="G115" s="113"/>
      <c r="H115" s="113"/>
      <c r="I115" s="113"/>
      <c r="J115" s="114"/>
    </row>
    <row r="116" spans="1:10" ht="36" customHeight="1" x14ac:dyDescent="0.25">
      <c r="A116" s="7" t="s">
        <v>113</v>
      </c>
      <c r="B116" s="109" t="s">
        <v>185</v>
      </c>
      <c r="C116" s="110"/>
      <c r="D116" s="110"/>
      <c r="E116" s="111"/>
      <c r="F116" s="112">
        <v>216720</v>
      </c>
      <c r="G116" s="113"/>
      <c r="H116" s="113"/>
      <c r="I116" s="113"/>
      <c r="J116" s="114"/>
    </row>
    <row r="117" spans="1:10" ht="36" customHeight="1" thickBot="1" x14ac:dyDescent="0.3">
      <c r="A117" s="7" t="s">
        <v>113</v>
      </c>
      <c r="B117" s="109" t="s">
        <v>186</v>
      </c>
      <c r="C117" s="110"/>
      <c r="D117" s="110"/>
      <c r="E117" s="111"/>
      <c r="F117" s="112">
        <v>74160</v>
      </c>
      <c r="G117" s="113"/>
      <c r="H117" s="113"/>
      <c r="I117" s="113"/>
      <c r="J117" s="114"/>
    </row>
    <row r="118" spans="1:10" ht="36" customHeight="1" thickBot="1" x14ac:dyDescent="0.3">
      <c r="A118" s="7"/>
      <c r="B118" s="38" t="s">
        <v>187</v>
      </c>
      <c r="C118" s="39"/>
      <c r="D118" s="39"/>
      <c r="E118" s="40"/>
      <c r="F118" s="272"/>
      <c r="G118" s="273"/>
      <c r="H118" s="273"/>
      <c r="I118" s="273"/>
      <c r="J118" s="274"/>
    </row>
    <row r="119" spans="1:10" ht="22.5" customHeight="1" thickBot="1" x14ac:dyDescent="0.3">
      <c r="A119" s="7" t="s">
        <v>111</v>
      </c>
      <c r="B119" s="209" t="s">
        <v>188</v>
      </c>
      <c r="C119" s="210"/>
      <c r="D119" s="210"/>
      <c r="E119" s="210"/>
      <c r="F119" s="210"/>
      <c r="G119" s="210"/>
      <c r="H119" s="210"/>
      <c r="I119" s="210"/>
      <c r="J119" s="211"/>
    </row>
    <row r="120" spans="1:10" ht="36" customHeight="1" x14ac:dyDescent="0.25">
      <c r="A120" s="7"/>
      <c r="B120" s="193" t="s">
        <v>189</v>
      </c>
      <c r="C120" s="212"/>
      <c r="D120" s="212"/>
      <c r="E120" s="213"/>
      <c r="F120" s="134">
        <v>60</v>
      </c>
      <c r="G120" s="135"/>
      <c r="H120" s="135"/>
      <c r="I120" s="135"/>
      <c r="J120" s="136"/>
    </row>
    <row r="121" spans="1:10" ht="36" customHeight="1" x14ac:dyDescent="0.25">
      <c r="A121" s="7"/>
      <c r="B121" s="109" t="s">
        <v>190</v>
      </c>
      <c r="C121" s="110"/>
      <c r="D121" s="110"/>
      <c r="E121" s="111"/>
      <c r="F121" s="112">
        <v>60</v>
      </c>
      <c r="G121" s="113"/>
      <c r="H121" s="113"/>
      <c r="I121" s="113"/>
      <c r="J121" s="114"/>
    </row>
    <row r="122" spans="1:10" ht="36" customHeight="1" thickBot="1" x14ac:dyDescent="0.3">
      <c r="A122" s="7"/>
      <c r="B122" s="109" t="s">
        <v>191</v>
      </c>
      <c r="C122" s="110"/>
      <c r="D122" s="110"/>
      <c r="E122" s="111"/>
      <c r="F122" s="112">
        <v>120</v>
      </c>
      <c r="G122" s="113"/>
      <c r="H122" s="113"/>
      <c r="I122" s="113"/>
      <c r="J122" s="114"/>
    </row>
    <row r="123" spans="1:10" ht="36" customHeight="1" thickBot="1" x14ac:dyDescent="0.3">
      <c r="A123" s="7"/>
      <c r="B123" s="122" t="s">
        <v>192</v>
      </c>
      <c r="C123" s="123"/>
      <c r="D123" s="123"/>
      <c r="E123" s="124"/>
      <c r="F123" s="272"/>
      <c r="G123" s="273"/>
      <c r="H123" s="273"/>
      <c r="I123" s="273"/>
      <c r="J123" s="274"/>
    </row>
    <row r="124" spans="1:10" ht="36" customHeight="1" x14ac:dyDescent="0.25">
      <c r="A124" s="7" t="s">
        <v>111</v>
      </c>
      <c r="B124" s="109" t="s">
        <v>193</v>
      </c>
      <c r="C124" s="110"/>
      <c r="D124" s="110"/>
      <c r="E124" s="111"/>
      <c r="F124" s="41">
        <f>H124*1.2</f>
        <v>14256</v>
      </c>
      <c r="G124" s="42">
        <f>H124*1.1</f>
        <v>13068.000000000002</v>
      </c>
      <c r="H124" s="42">
        <v>11880</v>
      </c>
      <c r="I124" s="42">
        <f>H124*0.75</f>
        <v>8910</v>
      </c>
      <c r="J124" s="43">
        <f>H124*0.5</f>
        <v>5940</v>
      </c>
    </row>
    <row r="125" spans="1:10" ht="36" customHeight="1" x14ac:dyDescent="0.25">
      <c r="A125" s="7" t="s">
        <v>111</v>
      </c>
      <c r="B125" s="109" t="s">
        <v>194</v>
      </c>
      <c r="C125" s="110"/>
      <c r="D125" s="110"/>
      <c r="E125" s="111"/>
      <c r="F125" s="112">
        <v>11880</v>
      </c>
      <c r="G125" s="113"/>
      <c r="H125" s="113"/>
      <c r="I125" s="113"/>
      <c r="J125" s="114"/>
    </row>
    <row r="126" spans="1:10" ht="36" customHeight="1" x14ac:dyDescent="0.25">
      <c r="A126" s="7" t="s">
        <v>111</v>
      </c>
      <c r="B126" s="109" t="s">
        <v>195</v>
      </c>
      <c r="C126" s="110"/>
      <c r="D126" s="110"/>
      <c r="E126" s="111"/>
      <c r="F126" s="112">
        <v>15300</v>
      </c>
      <c r="G126" s="113"/>
      <c r="H126" s="113"/>
      <c r="I126" s="113"/>
      <c r="J126" s="114"/>
    </row>
    <row r="127" spans="1:10" ht="36" customHeight="1" x14ac:dyDescent="0.25">
      <c r="A127" s="7" t="s">
        <v>113</v>
      </c>
      <c r="B127" s="109" t="s">
        <v>196</v>
      </c>
      <c r="C127" s="110"/>
      <c r="D127" s="110"/>
      <c r="E127" s="111"/>
      <c r="F127" s="41">
        <f>H127*1.2</f>
        <v>20736</v>
      </c>
      <c r="G127" s="42">
        <f>H127*1.1</f>
        <v>19008</v>
      </c>
      <c r="H127" s="42">
        <v>17280</v>
      </c>
      <c r="I127" s="42">
        <f>H127*0.75</f>
        <v>12960</v>
      </c>
      <c r="J127" s="43">
        <f>H127*0.5</f>
        <v>8640</v>
      </c>
    </row>
    <row r="128" spans="1:10" ht="36" customHeight="1" x14ac:dyDescent="0.25">
      <c r="A128" s="7" t="s">
        <v>113</v>
      </c>
      <c r="B128" s="109" t="s">
        <v>197</v>
      </c>
      <c r="C128" s="110"/>
      <c r="D128" s="110"/>
      <c r="E128" s="111"/>
      <c r="F128" s="112">
        <v>17280</v>
      </c>
      <c r="G128" s="113"/>
      <c r="H128" s="113"/>
      <c r="I128" s="113"/>
      <c r="J128" s="114"/>
    </row>
    <row r="129" spans="1:10" ht="36" customHeight="1" x14ac:dyDescent="0.25">
      <c r="A129" s="7" t="s">
        <v>113</v>
      </c>
      <c r="B129" s="109" t="s">
        <v>198</v>
      </c>
      <c r="C129" s="110"/>
      <c r="D129" s="110"/>
      <c r="E129" s="111"/>
      <c r="F129" s="112">
        <v>21600</v>
      </c>
      <c r="G129" s="113"/>
      <c r="H129" s="113"/>
      <c r="I129" s="113"/>
      <c r="J129" s="114"/>
    </row>
    <row r="130" spans="1:10" ht="36" customHeight="1" thickBot="1" x14ac:dyDescent="0.3">
      <c r="A130" s="7"/>
      <c r="B130" s="109" t="s">
        <v>199</v>
      </c>
      <c r="C130" s="110"/>
      <c r="D130" s="110"/>
      <c r="E130" s="111"/>
      <c r="F130" s="112">
        <v>11880</v>
      </c>
      <c r="G130" s="113"/>
      <c r="H130" s="113"/>
      <c r="I130" s="113"/>
      <c r="J130" s="114"/>
    </row>
    <row r="131" spans="1:10" ht="54" customHeight="1" thickBot="1" x14ac:dyDescent="0.3">
      <c r="A131" s="7"/>
      <c r="B131" s="122" t="s">
        <v>200</v>
      </c>
      <c r="C131" s="123"/>
      <c r="D131" s="123"/>
      <c r="E131" s="124"/>
      <c r="F131" s="125"/>
      <c r="G131" s="126"/>
      <c r="H131" s="126"/>
      <c r="I131" s="126"/>
      <c r="J131" s="127"/>
    </row>
    <row r="132" spans="1:10" ht="28.5" customHeight="1" thickBot="1" x14ac:dyDescent="0.3">
      <c r="A132" s="7"/>
      <c r="B132" s="128" t="s">
        <v>188</v>
      </c>
      <c r="C132" s="129"/>
      <c r="D132" s="129"/>
      <c r="E132" s="129"/>
      <c r="F132" s="129"/>
      <c r="G132" s="129"/>
      <c r="H132" s="129"/>
      <c r="I132" s="129"/>
      <c r="J132" s="130"/>
    </row>
    <row r="133" spans="1:10" ht="28.5" customHeight="1" x14ac:dyDescent="0.25">
      <c r="A133" s="7"/>
      <c r="B133" s="131" t="s">
        <v>201</v>
      </c>
      <c r="C133" s="132"/>
      <c r="D133" s="132"/>
      <c r="E133" s="133"/>
      <c r="F133" s="134">
        <v>90</v>
      </c>
      <c r="G133" s="135"/>
      <c r="H133" s="135"/>
      <c r="I133" s="135"/>
      <c r="J133" s="136"/>
    </row>
    <row r="134" spans="1:10" ht="28.5" customHeight="1" x14ac:dyDescent="0.25">
      <c r="A134" s="7"/>
      <c r="B134" s="109" t="s">
        <v>202</v>
      </c>
      <c r="C134" s="110"/>
      <c r="D134" s="110"/>
      <c r="E134" s="111"/>
      <c r="F134" s="112">
        <v>45</v>
      </c>
      <c r="G134" s="113"/>
      <c r="H134" s="113"/>
      <c r="I134" s="113"/>
      <c r="J134" s="114"/>
    </row>
    <row r="135" spans="1:10" ht="28.5" customHeight="1" x14ac:dyDescent="0.25">
      <c r="A135" s="7"/>
      <c r="B135" s="109" t="s">
        <v>203</v>
      </c>
      <c r="C135" s="110"/>
      <c r="D135" s="110"/>
      <c r="E135" s="111"/>
      <c r="F135" s="112">
        <v>45</v>
      </c>
      <c r="G135" s="113"/>
      <c r="H135" s="113"/>
      <c r="I135" s="113"/>
      <c r="J135" s="114"/>
    </row>
    <row r="136" spans="1:10" ht="28.5" customHeight="1" x14ac:dyDescent="0.25">
      <c r="A136" s="7"/>
      <c r="B136" s="109" t="s">
        <v>204</v>
      </c>
      <c r="C136" s="110"/>
      <c r="D136" s="110"/>
      <c r="E136" s="111"/>
      <c r="F136" s="112">
        <v>90</v>
      </c>
      <c r="G136" s="113"/>
      <c r="H136" s="113"/>
      <c r="I136" s="113"/>
      <c r="J136" s="114"/>
    </row>
    <row r="137" spans="1:10" ht="28.5" customHeight="1" thickBot="1" x14ac:dyDescent="0.3">
      <c r="A137" s="7"/>
      <c r="B137" s="109" t="s">
        <v>205</v>
      </c>
      <c r="C137" s="110"/>
      <c r="D137" s="110"/>
      <c r="E137" s="111"/>
      <c r="F137" s="112">
        <v>90</v>
      </c>
      <c r="G137" s="113"/>
      <c r="H137" s="113"/>
      <c r="I137" s="113"/>
      <c r="J137" s="114"/>
    </row>
    <row r="138" spans="1:10" ht="24" thickBot="1" x14ac:dyDescent="0.3">
      <c r="A138" s="7"/>
      <c r="B138" s="115"/>
      <c r="C138" s="116"/>
      <c r="D138" s="116"/>
      <c r="E138" s="117"/>
      <c r="F138" s="118"/>
      <c r="G138" s="119"/>
      <c r="H138" s="119"/>
      <c r="I138" s="119"/>
      <c r="J138" s="120"/>
    </row>
    <row r="139" spans="1:10" ht="18" customHeight="1" x14ac:dyDescent="0.25">
      <c r="A139" s="7"/>
      <c r="B139" s="25"/>
      <c r="C139" s="26"/>
      <c r="D139" s="26"/>
      <c r="E139" s="26"/>
      <c r="F139" s="27"/>
      <c r="G139" s="27"/>
      <c r="H139" s="27"/>
      <c r="I139" s="27"/>
      <c r="J139" s="27"/>
    </row>
    <row r="140" spans="1:10" ht="67.5" customHeight="1" x14ac:dyDescent="0.25">
      <c r="A140" s="7"/>
      <c r="B140" s="121" t="s">
        <v>241</v>
      </c>
      <c r="C140" s="121"/>
      <c r="D140" s="121"/>
      <c r="E140" s="121"/>
      <c r="F140" s="121"/>
      <c r="G140" s="121"/>
      <c r="H140" s="121"/>
      <c r="I140" s="121"/>
      <c r="J140" s="121"/>
    </row>
    <row r="141" spans="1:10" ht="40.5" customHeight="1" x14ac:dyDescent="0.25">
      <c r="A141" s="7"/>
      <c r="B141" s="121" t="s">
        <v>207</v>
      </c>
      <c r="C141" s="121"/>
      <c r="D141" s="121"/>
      <c r="E141" s="121"/>
      <c r="F141" s="121"/>
      <c r="G141" s="121"/>
      <c r="H141" s="121"/>
      <c r="I141" s="121"/>
      <c r="J141" s="121"/>
    </row>
    <row r="142" spans="1:10" ht="27" customHeight="1" x14ac:dyDescent="0.25">
      <c r="A142" s="7" t="s">
        <v>113</v>
      </c>
      <c r="B142" s="107" t="s">
        <v>208</v>
      </c>
      <c r="C142" s="107"/>
      <c r="D142" s="107"/>
      <c r="E142" s="107"/>
      <c r="F142" s="107"/>
      <c r="G142" s="107"/>
      <c r="H142" s="107"/>
      <c r="I142" s="107"/>
      <c r="J142" s="107"/>
    </row>
    <row r="143" spans="1:10" ht="40.5" customHeight="1" x14ac:dyDescent="0.25">
      <c r="A143" s="7"/>
      <c r="B143" s="108" t="s">
        <v>209</v>
      </c>
      <c r="C143" s="108"/>
      <c r="D143" s="108"/>
      <c r="E143" s="108"/>
      <c r="F143" s="108"/>
      <c r="G143" s="108"/>
      <c r="H143" s="108"/>
      <c r="I143" s="108"/>
      <c r="J143" s="108"/>
    </row>
    <row r="144" spans="1:10" ht="18" customHeight="1" x14ac:dyDescent="0.25">
      <c r="A144" s="7"/>
    </row>
  </sheetData>
  <sheetProtection selectLockedCells="1" selectUnlockedCells="1"/>
  <mergeCells count="26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38:E138"/>
    <mergeCell ref="F138:J138"/>
    <mergeCell ref="B140:J140"/>
    <mergeCell ref="B141:J141"/>
    <mergeCell ref="B142:J142"/>
    <mergeCell ref="B143:J143"/>
    <mergeCell ref="B135:E135"/>
    <mergeCell ref="F135:J135"/>
    <mergeCell ref="B136:E136"/>
    <mergeCell ref="F136:J136"/>
    <mergeCell ref="B137:E137"/>
    <mergeCell ref="F137:J13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30" activePane="bottomLeft" state="frozen"/>
      <selection activeCell="N18" sqref="N18"/>
      <selection pane="bottomLeft" activeCell="A241" sqref="A241:XFD242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69422.399999999994</v>
      </c>
      <c r="G9" s="16">
        <f>H9*1.1</f>
        <v>63637.200000000004</v>
      </c>
      <c r="H9" s="16">
        <v>57852</v>
      </c>
      <c r="I9" s="16">
        <f>H9*0.75</f>
        <v>43389</v>
      </c>
      <c r="J9" s="16">
        <f>H9*0.5</f>
        <v>28926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97200</v>
      </c>
      <c r="G10" s="17">
        <f>H10*1.1</f>
        <v>89100</v>
      </c>
      <c r="H10" s="17">
        <v>81000</v>
      </c>
      <c r="I10" s="17">
        <f>H10*0.75</f>
        <v>60750</v>
      </c>
      <c r="J10" s="17">
        <f>H10*0.5</f>
        <v>40500</v>
      </c>
    </row>
    <row r="11" spans="1:10" ht="21.75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79768.800000000003</v>
      </c>
      <c r="G12" s="16">
        <f>H12*1.1</f>
        <v>73121.400000000009</v>
      </c>
      <c r="H12" s="16">
        <v>66474</v>
      </c>
      <c r="I12" s="16">
        <f>H12*0.75</f>
        <v>49855.5</v>
      </c>
      <c r="J12" s="16">
        <f>H12*0.5</f>
        <v>33237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111715.2</v>
      </c>
      <c r="G13" s="17">
        <f>H13*1.1</f>
        <v>102405.6</v>
      </c>
      <c r="H13" s="17">
        <v>93096</v>
      </c>
      <c r="I13" s="17">
        <f>H13*0.75</f>
        <v>69822</v>
      </c>
      <c r="J13" s="17">
        <f>H13*0.5</f>
        <v>46548</v>
      </c>
    </row>
    <row r="14" spans="1:10" ht="24" customHeight="1" thickBot="1" x14ac:dyDescent="0.3">
      <c r="A14" s="7"/>
      <c r="B14" s="115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195">
        <v>13680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184">
        <v>19440</v>
      </c>
      <c r="G16" s="185"/>
      <c r="H16" s="185"/>
      <c r="I16" s="185"/>
      <c r="J16" s="186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1314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1872</v>
      </c>
      <c r="G19" s="113"/>
      <c r="H19" s="113"/>
      <c r="I19" s="113"/>
      <c r="J19" s="114"/>
    </row>
    <row r="20" spans="1:10" ht="31.5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"&amp;MIN(F22:F121)&amp;" до "&amp;MAX(F77:F121)</f>
        <v>Цена от 12456 до 1245600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12456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24912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37368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49824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62280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74736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87192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99648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112104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124560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137016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149472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161928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174384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186840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199296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211752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224208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236664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141</v>
      </c>
      <c r="C41" s="154"/>
      <c r="D41" s="154"/>
      <c r="E41" s="111"/>
      <c r="F41" s="112">
        <v>249120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231</v>
      </c>
      <c r="C42" s="154"/>
      <c r="D42" s="154"/>
      <c r="E42" s="111"/>
      <c r="F42" s="112">
        <v>261576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232</v>
      </c>
      <c r="C43" s="154"/>
      <c r="D43" s="154"/>
      <c r="E43" s="111"/>
      <c r="F43" s="112">
        <v>274032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233</v>
      </c>
      <c r="C44" s="154"/>
      <c r="D44" s="154"/>
      <c r="E44" s="111"/>
      <c r="F44" s="112">
        <v>286488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234</v>
      </c>
      <c r="C45" s="154"/>
      <c r="D45" s="154"/>
      <c r="E45" s="111"/>
      <c r="F45" s="112">
        <v>298944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235</v>
      </c>
      <c r="C46" s="154"/>
      <c r="D46" s="154"/>
      <c r="E46" s="111"/>
      <c r="F46" s="112">
        <v>311400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236</v>
      </c>
      <c r="C47" s="154"/>
      <c r="D47" s="154"/>
      <c r="E47" s="111"/>
      <c r="F47" s="112">
        <v>323856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237</v>
      </c>
      <c r="C48" s="154"/>
      <c r="D48" s="154"/>
      <c r="E48" s="111"/>
      <c r="F48" s="112">
        <v>336312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238</v>
      </c>
      <c r="C49" s="154"/>
      <c r="D49" s="154"/>
      <c r="E49" s="111"/>
      <c r="F49" s="112">
        <v>348768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239</v>
      </c>
      <c r="C50" s="154"/>
      <c r="D50" s="154"/>
      <c r="E50" s="111"/>
      <c r="F50" s="112">
        <v>361224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240</v>
      </c>
      <c r="C51" s="154"/>
      <c r="D51" s="154"/>
      <c r="E51" s="111"/>
      <c r="F51" s="112">
        <v>373680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257</v>
      </c>
      <c r="C52" s="154"/>
      <c r="D52" s="154"/>
      <c r="E52" s="111"/>
      <c r="F52" s="112">
        <v>386136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258</v>
      </c>
      <c r="C53" s="154"/>
      <c r="D53" s="154"/>
      <c r="E53" s="111"/>
      <c r="F53" s="112">
        <v>398592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259</v>
      </c>
      <c r="C54" s="154"/>
      <c r="D54" s="154"/>
      <c r="E54" s="111"/>
      <c r="F54" s="112">
        <v>411048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260</v>
      </c>
      <c r="C55" s="154"/>
      <c r="D55" s="154"/>
      <c r="E55" s="111"/>
      <c r="F55" s="112">
        <v>423504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261</v>
      </c>
      <c r="C56" s="154"/>
      <c r="D56" s="154"/>
      <c r="E56" s="111"/>
      <c r="F56" s="112">
        <v>435960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262</v>
      </c>
      <c r="C57" s="154"/>
      <c r="D57" s="154"/>
      <c r="E57" s="111"/>
      <c r="F57" s="112">
        <v>448416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263</v>
      </c>
      <c r="C58" s="154"/>
      <c r="D58" s="154"/>
      <c r="E58" s="111"/>
      <c r="F58" s="112">
        <v>460872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264</v>
      </c>
      <c r="C59" s="154"/>
      <c r="D59" s="154"/>
      <c r="E59" s="111"/>
      <c r="F59" s="112">
        <v>473328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265</v>
      </c>
      <c r="C60" s="154"/>
      <c r="D60" s="154"/>
      <c r="E60" s="111"/>
      <c r="F60" s="112">
        <v>485784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266</v>
      </c>
      <c r="C61" s="154"/>
      <c r="D61" s="154"/>
      <c r="E61" s="111"/>
      <c r="F61" s="112">
        <v>498240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353</v>
      </c>
      <c r="C62" s="154"/>
      <c r="D62" s="154"/>
      <c r="E62" s="111"/>
      <c r="F62" s="112">
        <v>510696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354</v>
      </c>
      <c r="C63" s="154"/>
      <c r="D63" s="154"/>
      <c r="E63" s="111"/>
      <c r="F63" s="112">
        <v>523152</v>
      </c>
      <c r="G63" s="113"/>
      <c r="H63" s="113"/>
      <c r="I63" s="113"/>
      <c r="J63" s="114"/>
    </row>
    <row r="64" spans="1:10" ht="36" customHeight="1" outlineLevel="1" x14ac:dyDescent="0.25">
      <c r="A64" s="7"/>
      <c r="B64" s="156" t="s">
        <v>355</v>
      </c>
      <c r="C64" s="154"/>
      <c r="D64" s="154"/>
      <c r="E64" s="111"/>
      <c r="F64" s="112">
        <v>535608</v>
      </c>
      <c r="G64" s="113"/>
      <c r="H64" s="113"/>
      <c r="I64" s="113"/>
      <c r="J64" s="114"/>
    </row>
    <row r="65" spans="1:10" ht="36" customHeight="1" outlineLevel="1" x14ac:dyDescent="0.25">
      <c r="A65" s="7"/>
      <c r="B65" s="156" t="s">
        <v>356</v>
      </c>
      <c r="C65" s="154"/>
      <c r="D65" s="154"/>
      <c r="E65" s="111"/>
      <c r="F65" s="112">
        <v>548064</v>
      </c>
      <c r="G65" s="113"/>
      <c r="H65" s="113"/>
      <c r="I65" s="113"/>
      <c r="J65" s="114"/>
    </row>
    <row r="66" spans="1:10" ht="36" customHeight="1" outlineLevel="1" x14ac:dyDescent="0.25">
      <c r="A66" s="7"/>
      <c r="B66" s="156" t="s">
        <v>357</v>
      </c>
      <c r="C66" s="154"/>
      <c r="D66" s="154"/>
      <c r="E66" s="111"/>
      <c r="F66" s="112">
        <v>560520</v>
      </c>
      <c r="G66" s="113"/>
      <c r="H66" s="113"/>
      <c r="I66" s="113"/>
      <c r="J66" s="114"/>
    </row>
    <row r="67" spans="1:10" ht="36" customHeight="1" outlineLevel="1" x14ac:dyDescent="0.25">
      <c r="A67" s="7"/>
      <c r="B67" s="156" t="s">
        <v>358</v>
      </c>
      <c r="C67" s="154"/>
      <c r="D67" s="154"/>
      <c r="E67" s="111"/>
      <c r="F67" s="112">
        <v>572976</v>
      </c>
      <c r="G67" s="113"/>
      <c r="H67" s="113"/>
      <c r="I67" s="113"/>
      <c r="J67" s="114"/>
    </row>
    <row r="68" spans="1:10" ht="36" customHeight="1" outlineLevel="1" x14ac:dyDescent="0.25">
      <c r="A68" s="7"/>
      <c r="B68" s="156" t="s">
        <v>359</v>
      </c>
      <c r="C68" s="154"/>
      <c r="D68" s="154"/>
      <c r="E68" s="111"/>
      <c r="F68" s="112">
        <v>585432</v>
      </c>
      <c r="G68" s="113"/>
      <c r="H68" s="113"/>
      <c r="I68" s="113"/>
      <c r="J68" s="114"/>
    </row>
    <row r="69" spans="1:10" ht="36" customHeight="1" outlineLevel="1" x14ac:dyDescent="0.25">
      <c r="A69" s="7"/>
      <c r="B69" s="156" t="s">
        <v>360</v>
      </c>
      <c r="C69" s="154"/>
      <c r="D69" s="154"/>
      <c r="E69" s="111"/>
      <c r="F69" s="112">
        <v>597888</v>
      </c>
      <c r="G69" s="113"/>
      <c r="H69" s="113"/>
      <c r="I69" s="113"/>
      <c r="J69" s="114"/>
    </row>
    <row r="70" spans="1:10" ht="36" customHeight="1" outlineLevel="1" x14ac:dyDescent="0.25">
      <c r="A70" s="7"/>
      <c r="B70" s="156" t="s">
        <v>361</v>
      </c>
      <c r="C70" s="154"/>
      <c r="D70" s="154"/>
      <c r="E70" s="111"/>
      <c r="F70" s="112">
        <v>610344</v>
      </c>
      <c r="G70" s="113"/>
      <c r="H70" s="113"/>
      <c r="I70" s="113"/>
      <c r="J70" s="114"/>
    </row>
    <row r="71" spans="1:10" ht="36" customHeight="1" outlineLevel="1" x14ac:dyDescent="0.25">
      <c r="A71" s="7"/>
      <c r="B71" s="156" t="s">
        <v>362</v>
      </c>
      <c r="C71" s="154"/>
      <c r="D71" s="154"/>
      <c r="E71" s="111"/>
      <c r="F71" s="112">
        <v>622800</v>
      </c>
      <c r="G71" s="113"/>
      <c r="H71" s="113"/>
      <c r="I71" s="113"/>
      <c r="J71" s="114"/>
    </row>
    <row r="72" spans="1:10" ht="36" customHeight="1" outlineLevel="1" x14ac:dyDescent="0.25">
      <c r="A72" s="7"/>
      <c r="B72" s="156" t="s">
        <v>366</v>
      </c>
      <c r="C72" s="154"/>
      <c r="D72" s="154"/>
      <c r="E72" s="111"/>
      <c r="F72" s="112">
        <v>635256</v>
      </c>
      <c r="G72" s="113"/>
      <c r="H72" s="113"/>
      <c r="I72" s="113"/>
      <c r="J72" s="114"/>
    </row>
    <row r="73" spans="1:10" ht="36" customHeight="1" outlineLevel="1" x14ac:dyDescent="0.25">
      <c r="A73" s="7"/>
      <c r="B73" s="156" t="s">
        <v>367</v>
      </c>
      <c r="C73" s="154"/>
      <c r="D73" s="154"/>
      <c r="E73" s="111"/>
      <c r="F73" s="112">
        <v>647712</v>
      </c>
      <c r="G73" s="113"/>
      <c r="H73" s="113"/>
      <c r="I73" s="113"/>
      <c r="J73" s="114"/>
    </row>
    <row r="74" spans="1:10" ht="36" customHeight="1" outlineLevel="1" x14ac:dyDescent="0.25">
      <c r="A74" s="7"/>
      <c r="B74" s="156" t="s">
        <v>368</v>
      </c>
      <c r="C74" s="154"/>
      <c r="D74" s="154"/>
      <c r="E74" s="111"/>
      <c r="F74" s="112">
        <v>660168</v>
      </c>
      <c r="G74" s="113"/>
      <c r="H74" s="113"/>
      <c r="I74" s="113"/>
      <c r="J74" s="114"/>
    </row>
    <row r="75" spans="1:10" ht="36" customHeight="1" outlineLevel="1" x14ac:dyDescent="0.25">
      <c r="A75" s="7"/>
      <c r="B75" s="156" t="s">
        <v>369</v>
      </c>
      <c r="C75" s="154"/>
      <c r="D75" s="154"/>
      <c r="E75" s="111"/>
      <c r="F75" s="112">
        <v>672624</v>
      </c>
      <c r="G75" s="113"/>
      <c r="H75" s="113"/>
      <c r="I75" s="113"/>
      <c r="J75" s="114"/>
    </row>
    <row r="76" spans="1:10" ht="36" customHeight="1" outlineLevel="1" x14ac:dyDescent="0.25">
      <c r="A76" s="7"/>
      <c r="B76" s="156" t="s">
        <v>370</v>
      </c>
      <c r="C76" s="154"/>
      <c r="D76" s="154"/>
      <c r="E76" s="111"/>
      <c r="F76" s="112">
        <v>685080</v>
      </c>
      <c r="G76" s="113"/>
      <c r="H76" s="113"/>
      <c r="I76" s="113"/>
      <c r="J76" s="114"/>
    </row>
    <row r="77" spans="1:10" ht="36" customHeight="1" outlineLevel="1" x14ac:dyDescent="0.25">
      <c r="A77" s="7"/>
      <c r="B77" s="156" t="s">
        <v>371</v>
      </c>
      <c r="C77" s="154"/>
      <c r="D77" s="154"/>
      <c r="E77" s="111"/>
      <c r="F77" s="112">
        <v>697536</v>
      </c>
      <c r="G77" s="113"/>
      <c r="H77" s="113"/>
      <c r="I77" s="113"/>
      <c r="J77" s="114"/>
    </row>
    <row r="78" spans="1:10" ht="36" customHeight="1" outlineLevel="1" x14ac:dyDescent="0.25">
      <c r="A78" s="7"/>
      <c r="B78" s="156" t="s">
        <v>372</v>
      </c>
      <c r="C78" s="154"/>
      <c r="D78" s="154"/>
      <c r="E78" s="111"/>
      <c r="F78" s="112">
        <v>709992</v>
      </c>
      <c r="G78" s="113"/>
      <c r="H78" s="113"/>
      <c r="I78" s="113"/>
      <c r="J78" s="114"/>
    </row>
    <row r="79" spans="1:10" ht="36" customHeight="1" outlineLevel="1" x14ac:dyDescent="0.25">
      <c r="A79" s="7"/>
      <c r="B79" s="156" t="s">
        <v>373</v>
      </c>
      <c r="C79" s="154"/>
      <c r="D79" s="154"/>
      <c r="E79" s="111"/>
      <c r="F79" s="112">
        <v>722448</v>
      </c>
      <c r="G79" s="113"/>
      <c r="H79" s="113"/>
      <c r="I79" s="113"/>
      <c r="J79" s="114"/>
    </row>
    <row r="80" spans="1:10" ht="36" customHeight="1" outlineLevel="1" x14ac:dyDescent="0.25">
      <c r="A80" s="7"/>
      <c r="B80" s="156" t="s">
        <v>374</v>
      </c>
      <c r="C80" s="154"/>
      <c r="D80" s="154"/>
      <c r="E80" s="111"/>
      <c r="F80" s="112">
        <v>734904</v>
      </c>
      <c r="G80" s="113"/>
      <c r="H80" s="113"/>
      <c r="I80" s="113"/>
      <c r="J80" s="114"/>
    </row>
    <row r="81" spans="1:10" ht="36" customHeight="1" outlineLevel="1" x14ac:dyDescent="0.25">
      <c r="A81" s="7"/>
      <c r="B81" s="156" t="s">
        <v>375</v>
      </c>
      <c r="C81" s="154"/>
      <c r="D81" s="154"/>
      <c r="E81" s="111"/>
      <c r="F81" s="112">
        <v>747360</v>
      </c>
      <c r="G81" s="113"/>
      <c r="H81" s="113"/>
      <c r="I81" s="113"/>
      <c r="J81" s="114"/>
    </row>
    <row r="82" spans="1:10" ht="36" customHeight="1" outlineLevel="1" x14ac:dyDescent="0.25">
      <c r="A82" s="7"/>
      <c r="B82" s="156" t="s">
        <v>376</v>
      </c>
      <c r="C82" s="154"/>
      <c r="D82" s="154"/>
      <c r="E82" s="111"/>
      <c r="F82" s="112">
        <v>759816</v>
      </c>
      <c r="G82" s="113"/>
      <c r="H82" s="113"/>
      <c r="I82" s="113"/>
      <c r="J82" s="114"/>
    </row>
    <row r="83" spans="1:10" ht="36" customHeight="1" outlineLevel="1" x14ac:dyDescent="0.25">
      <c r="A83" s="7"/>
      <c r="B83" s="156" t="s">
        <v>377</v>
      </c>
      <c r="C83" s="154"/>
      <c r="D83" s="154"/>
      <c r="E83" s="111"/>
      <c r="F83" s="112">
        <v>772272</v>
      </c>
      <c r="G83" s="113"/>
      <c r="H83" s="113"/>
      <c r="I83" s="113"/>
      <c r="J83" s="114"/>
    </row>
    <row r="84" spans="1:10" ht="36" customHeight="1" outlineLevel="1" x14ac:dyDescent="0.25">
      <c r="A84" s="7"/>
      <c r="B84" s="156" t="s">
        <v>378</v>
      </c>
      <c r="C84" s="154"/>
      <c r="D84" s="154"/>
      <c r="E84" s="111"/>
      <c r="F84" s="112">
        <v>784728</v>
      </c>
      <c r="G84" s="113"/>
      <c r="H84" s="113"/>
      <c r="I84" s="113"/>
      <c r="J84" s="114"/>
    </row>
    <row r="85" spans="1:10" ht="36" customHeight="1" outlineLevel="1" x14ac:dyDescent="0.25">
      <c r="A85" s="7"/>
      <c r="B85" s="156" t="s">
        <v>379</v>
      </c>
      <c r="C85" s="154"/>
      <c r="D85" s="154"/>
      <c r="E85" s="111"/>
      <c r="F85" s="112">
        <v>797184</v>
      </c>
      <c r="G85" s="113"/>
      <c r="H85" s="113"/>
      <c r="I85" s="113"/>
      <c r="J85" s="114"/>
    </row>
    <row r="86" spans="1:10" ht="36" customHeight="1" outlineLevel="1" x14ac:dyDescent="0.25">
      <c r="A86" s="7"/>
      <c r="B86" s="156" t="s">
        <v>380</v>
      </c>
      <c r="C86" s="154"/>
      <c r="D86" s="154"/>
      <c r="E86" s="111"/>
      <c r="F86" s="112">
        <v>809640</v>
      </c>
      <c r="G86" s="113"/>
      <c r="H86" s="113"/>
      <c r="I86" s="113"/>
      <c r="J86" s="114"/>
    </row>
    <row r="87" spans="1:10" ht="36" customHeight="1" outlineLevel="1" x14ac:dyDescent="0.25">
      <c r="A87" s="7"/>
      <c r="B87" s="156" t="s">
        <v>381</v>
      </c>
      <c r="C87" s="154"/>
      <c r="D87" s="154"/>
      <c r="E87" s="111"/>
      <c r="F87" s="112">
        <v>822096</v>
      </c>
      <c r="G87" s="113"/>
      <c r="H87" s="113"/>
      <c r="I87" s="113"/>
      <c r="J87" s="114"/>
    </row>
    <row r="88" spans="1:10" ht="36" customHeight="1" outlineLevel="1" x14ac:dyDescent="0.25">
      <c r="A88" s="7"/>
      <c r="B88" s="156" t="s">
        <v>382</v>
      </c>
      <c r="C88" s="154"/>
      <c r="D88" s="154"/>
      <c r="E88" s="111"/>
      <c r="F88" s="112">
        <v>834552</v>
      </c>
      <c r="G88" s="113"/>
      <c r="H88" s="113"/>
      <c r="I88" s="113"/>
      <c r="J88" s="114"/>
    </row>
    <row r="89" spans="1:10" ht="36" customHeight="1" outlineLevel="1" x14ac:dyDescent="0.25">
      <c r="A89" s="7"/>
      <c r="B89" s="156" t="s">
        <v>383</v>
      </c>
      <c r="C89" s="154"/>
      <c r="D89" s="154"/>
      <c r="E89" s="111"/>
      <c r="F89" s="112">
        <v>847008</v>
      </c>
      <c r="G89" s="113"/>
      <c r="H89" s="113"/>
      <c r="I89" s="113"/>
      <c r="J89" s="114"/>
    </row>
    <row r="90" spans="1:10" ht="36" customHeight="1" outlineLevel="1" x14ac:dyDescent="0.25">
      <c r="A90" s="7"/>
      <c r="B90" s="156" t="s">
        <v>384</v>
      </c>
      <c r="C90" s="154"/>
      <c r="D90" s="154"/>
      <c r="E90" s="111"/>
      <c r="F90" s="112">
        <v>859464</v>
      </c>
      <c r="G90" s="113"/>
      <c r="H90" s="113"/>
      <c r="I90" s="113"/>
      <c r="J90" s="114"/>
    </row>
    <row r="91" spans="1:10" ht="36" customHeight="1" outlineLevel="1" x14ac:dyDescent="0.25">
      <c r="A91" s="7"/>
      <c r="B91" s="156" t="s">
        <v>385</v>
      </c>
      <c r="C91" s="154"/>
      <c r="D91" s="154"/>
      <c r="E91" s="111"/>
      <c r="F91" s="112">
        <v>871920</v>
      </c>
      <c r="G91" s="113"/>
      <c r="H91" s="113"/>
      <c r="I91" s="113"/>
      <c r="J91" s="114"/>
    </row>
    <row r="92" spans="1:10" ht="36" customHeight="1" outlineLevel="1" x14ac:dyDescent="0.25">
      <c r="A92" s="7"/>
      <c r="B92" s="156" t="s">
        <v>386</v>
      </c>
      <c r="C92" s="154"/>
      <c r="D92" s="154"/>
      <c r="E92" s="111"/>
      <c r="F92" s="112">
        <v>884376</v>
      </c>
      <c r="G92" s="113"/>
      <c r="H92" s="113"/>
      <c r="I92" s="113"/>
      <c r="J92" s="114"/>
    </row>
    <row r="93" spans="1:10" ht="36" customHeight="1" outlineLevel="1" x14ac:dyDescent="0.25">
      <c r="A93" s="7"/>
      <c r="B93" s="156" t="s">
        <v>387</v>
      </c>
      <c r="C93" s="154"/>
      <c r="D93" s="154"/>
      <c r="E93" s="111"/>
      <c r="F93" s="112">
        <v>896832</v>
      </c>
      <c r="G93" s="113"/>
      <c r="H93" s="113"/>
      <c r="I93" s="113"/>
      <c r="J93" s="114"/>
    </row>
    <row r="94" spans="1:10" ht="36" customHeight="1" outlineLevel="1" x14ac:dyDescent="0.25">
      <c r="A94" s="7"/>
      <c r="B94" s="156" t="s">
        <v>388</v>
      </c>
      <c r="C94" s="154"/>
      <c r="D94" s="154"/>
      <c r="E94" s="111"/>
      <c r="F94" s="112">
        <v>909288</v>
      </c>
      <c r="G94" s="113"/>
      <c r="H94" s="113"/>
      <c r="I94" s="113"/>
      <c r="J94" s="114"/>
    </row>
    <row r="95" spans="1:10" ht="36" customHeight="1" outlineLevel="1" x14ac:dyDescent="0.25">
      <c r="A95" s="7"/>
      <c r="B95" s="156" t="s">
        <v>389</v>
      </c>
      <c r="C95" s="154"/>
      <c r="D95" s="154"/>
      <c r="E95" s="111"/>
      <c r="F95" s="112">
        <v>921744</v>
      </c>
      <c r="G95" s="113"/>
      <c r="H95" s="113"/>
      <c r="I95" s="113"/>
      <c r="J95" s="114"/>
    </row>
    <row r="96" spans="1:10" ht="36" customHeight="1" outlineLevel="1" x14ac:dyDescent="0.25">
      <c r="A96" s="7"/>
      <c r="B96" s="156" t="s">
        <v>390</v>
      </c>
      <c r="C96" s="154"/>
      <c r="D96" s="154"/>
      <c r="E96" s="111"/>
      <c r="F96" s="112">
        <v>934200</v>
      </c>
      <c r="G96" s="113"/>
      <c r="H96" s="113"/>
      <c r="I96" s="113"/>
      <c r="J96" s="114"/>
    </row>
    <row r="97" spans="1:10" ht="36" customHeight="1" outlineLevel="1" x14ac:dyDescent="0.25">
      <c r="A97" s="7"/>
      <c r="B97" s="156" t="s">
        <v>391</v>
      </c>
      <c r="C97" s="154"/>
      <c r="D97" s="154"/>
      <c r="E97" s="111"/>
      <c r="F97" s="112">
        <v>946656</v>
      </c>
      <c r="G97" s="113"/>
      <c r="H97" s="113"/>
      <c r="I97" s="113"/>
      <c r="J97" s="114"/>
    </row>
    <row r="98" spans="1:10" ht="36" customHeight="1" outlineLevel="1" x14ac:dyDescent="0.25">
      <c r="A98" s="7"/>
      <c r="B98" s="156" t="s">
        <v>392</v>
      </c>
      <c r="C98" s="154"/>
      <c r="D98" s="154"/>
      <c r="E98" s="111"/>
      <c r="F98" s="112">
        <v>959112</v>
      </c>
      <c r="G98" s="113"/>
      <c r="H98" s="113"/>
      <c r="I98" s="113"/>
      <c r="J98" s="114"/>
    </row>
    <row r="99" spans="1:10" ht="36" customHeight="1" outlineLevel="1" x14ac:dyDescent="0.25">
      <c r="A99" s="7"/>
      <c r="B99" s="156" t="s">
        <v>393</v>
      </c>
      <c r="C99" s="154"/>
      <c r="D99" s="154"/>
      <c r="E99" s="111"/>
      <c r="F99" s="112">
        <v>971568</v>
      </c>
      <c r="G99" s="113"/>
      <c r="H99" s="113"/>
      <c r="I99" s="113"/>
      <c r="J99" s="114"/>
    </row>
    <row r="100" spans="1:10" ht="36" customHeight="1" outlineLevel="1" x14ac:dyDescent="0.25">
      <c r="A100" s="7"/>
      <c r="B100" s="156" t="s">
        <v>394</v>
      </c>
      <c r="C100" s="154"/>
      <c r="D100" s="154"/>
      <c r="E100" s="111"/>
      <c r="F100" s="112">
        <v>984024</v>
      </c>
      <c r="G100" s="113"/>
      <c r="H100" s="113"/>
      <c r="I100" s="113"/>
      <c r="J100" s="114"/>
    </row>
    <row r="101" spans="1:10" ht="36" customHeight="1" outlineLevel="1" x14ac:dyDescent="0.25">
      <c r="A101" s="7"/>
      <c r="B101" s="156" t="s">
        <v>395</v>
      </c>
      <c r="C101" s="154"/>
      <c r="D101" s="154"/>
      <c r="E101" s="111"/>
      <c r="F101" s="112">
        <v>996480</v>
      </c>
      <c r="G101" s="113"/>
      <c r="H101" s="113"/>
      <c r="I101" s="113"/>
      <c r="J101" s="114"/>
    </row>
    <row r="102" spans="1:10" ht="36" customHeight="1" outlineLevel="1" x14ac:dyDescent="0.25">
      <c r="A102" s="7"/>
      <c r="B102" s="156" t="s">
        <v>396</v>
      </c>
      <c r="C102" s="154"/>
      <c r="D102" s="154"/>
      <c r="E102" s="111"/>
      <c r="F102" s="112">
        <v>1008936</v>
      </c>
      <c r="G102" s="113"/>
      <c r="H102" s="113"/>
      <c r="I102" s="113"/>
      <c r="J102" s="114"/>
    </row>
    <row r="103" spans="1:10" ht="36" customHeight="1" outlineLevel="1" x14ac:dyDescent="0.25">
      <c r="A103" s="7"/>
      <c r="B103" s="156" t="s">
        <v>397</v>
      </c>
      <c r="C103" s="154"/>
      <c r="D103" s="154"/>
      <c r="E103" s="111"/>
      <c r="F103" s="112">
        <v>1021392</v>
      </c>
      <c r="G103" s="113"/>
      <c r="H103" s="113"/>
      <c r="I103" s="113"/>
      <c r="J103" s="114"/>
    </row>
    <row r="104" spans="1:10" ht="36" customHeight="1" outlineLevel="1" x14ac:dyDescent="0.25">
      <c r="A104" s="7"/>
      <c r="B104" s="156" t="s">
        <v>398</v>
      </c>
      <c r="C104" s="154"/>
      <c r="D104" s="154"/>
      <c r="E104" s="111"/>
      <c r="F104" s="112">
        <v>1033848</v>
      </c>
      <c r="G104" s="113"/>
      <c r="H104" s="113"/>
      <c r="I104" s="113"/>
      <c r="J104" s="114"/>
    </row>
    <row r="105" spans="1:10" ht="36" customHeight="1" outlineLevel="1" x14ac:dyDescent="0.25">
      <c r="A105" s="7"/>
      <c r="B105" s="156" t="s">
        <v>399</v>
      </c>
      <c r="C105" s="154"/>
      <c r="D105" s="154"/>
      <c r="E105" s="111"/>
      <c r="F105" s="112">
        <v>1046304</v>
      </c>
      <c r="G105" s="113"/>
      <c r="H105" s="113"/>
      <c r="I105" s="113"/>
      <c r="J105" s="114"/>
    </row>
    <row r="106" spans="1:10" ht="36" customHeight="1" outlineLevel="1" x14ac:dyDescent="0.25">
      <c r="A106" s="7"/>
      <c r="B106" s="156" t="s">
        <v>400</v>
      </c>
      <c r="C106" s="154"/>
      <c r="D106" s="154"/>
      <c r="E106" s="111"/>
      <c r="F106" s="112">
        <v>1058760</v>
      </c>
      <c r="G106" s="113"/>
      <c r="H106" s="113"/>
      <c r="I106" s="113"/>
      <c r="J106" s="114"/>
    </row>
    <row r="107" spans="1:10" ht="36" customHeight="1" outlineLevel="1" x14ac:dyDescent="0.25">
      <c r="A107" s="7"/>
      <c r="B107" s="156" t="s">
        <v>401</v>
      </c>
      <c r="C107" s="154"/>
      <c r="D107" s="154"/>
      <c r="E107" s="111"/>
      <c r="F107" s="112">
        <v>1071216</v>
      </c>
      <c r="G107" s="113"/>
      <c r="H107" s="113"/>
      <c r="I107" s="113"/>
      <c r="J107" s="114"/>
    </row>
    <row r="108" spans="1:10" ht="36" customHeight="1" outlineLevel="1" x14ac:dyDescent="0.25">
      <c r="A108" s="7"/>
      <c r="B108" s="156" t="s">
        <v>402</v>
      </c>
      <c r="C108" s="154"/>
      <c r="D108" s="154"/>
      <c r="E108" s="111"/>
      <c r="F108" s="112">
        <v>1083672</v>
      </c>
      <c r="G108" s="113"/>
      <c r="H108" s="113"/>
      <c r="I108" s="113"/>
      <c r="J108" s="114"/>
    </row>
    <row r="109" spans="1:10" ht="36" customHeight="1" outlineLevel="1" x14ac:dyDescent="0.25">
      <c r="A109" s="7"/>
      <c r="B109" s="156" t="s">
        <v>403</v>
      </c>
      <c r="C109" s="154"/>
      <c r="D109" s="154"/>
      <c r="E109" s="111"/>
      <c r="F109" s="112">
        <v>1096128</v>
      </c>
      <c r="G109" s="113"/>
      <c r="H109" s="113"/>
      <c r="I109" s="113"/>
      <c r="J109" s="114"/>
    </row>
    <row r="110" spans="1:10" ht="36" customHeight="1" outlineLevel="1" x14ac:dyDescent="0.25">
      <c r="A110" s="7"/>
      <c r="B110" s="156" t="s">
        <v>404</v>
      </c>
      <c r="C110" s="154"/>
      <c r="D110" s="154"/>
      <c r="E110" s="111"/>
      <c r="F110" s="112">
        <v>1108584</v>
      </c>
      <c r="G110" s="113"/>
      <c r="H110" s="113"/>
      <c r="I110" s="113"/>
      <c r="J110" s="114"/>
    </row>
    <row r="111" spans="1:10" ht="36" customHeight="1" outlineLevel="1" x14ac:dyDescent="0.25">
      <c r="A111" s="7"/>
      <c r="B111" s="156" t="s">
        <v>405</v>
      </c>
      <c r="C111" s="154"/>
      <c r="D111" s="154"/>
      <c r="E111" s="111"/>
      <c r="F111" s="112">
        <v>1121040</v>
      </c>
      <c r="G111" s="113"/>
      <c r="H111" s="113"/>
      <c r="I111" s="113"/>
      <c r="J111" s="114"/>
    </row>
    <row r="112" spans="1:10" ht="36" customHeight="1" outlineLevel="1" x14ac:dyDescent="0.25">
      <c r="A112" s="7"/>
      <c r="B112" s="156" t="s">
        <v>406</v>
      </c>
      <c r="C112" s="154"/>
      <c r="D112" s="154"/>
      <c r="E112" s="111"/>
      <c r="F112" s="112">
        <v>1133496</v>
      </c>
      <c r="G112" s="113"/>
      <c r="H112" s="113"/>
      <c r="I112" s="113"/>
      <c r="J112" s="114"/>
    </row>
    <row r="113" spans="1:10" ht="36" customHeight="1" outlineLevel="1" x14ac:dyDescent="0.25">
      <c r="A113" s="7"/>
      <c r="B113" s="156" t="s">
        <v>407</v>
      </c>
      <c r="C113" s="154"/>
      <c r="D113" s="154"/>
      <c r="E113" s="111"/>
      <c r="F113" s="112">
        <v>1145952</v>
      </c>
      <c r="G113" s="113"/>
      <c r="H113" s="113"/>
      <c r="I113" s="113"/>
      <c r="J113" s="114"/>
    </row>
    <row r="114" spans="1:10" ht="36" customHeight="1" outlineLevel="1" x14ac:dyDescent="0.25">
      <c r="A114" s="7"/>
      <c r="B114" s="156" t="s">
        <v>408</v>
      </c>
      <c r="C114" s="154"/>
      <c r="D114" s="154"/>
      <c r="E114" s="111"/>
      <c r="F114" s="112">
        <v>1158408</v>
      </c>
      <c r="G114" s="113"/>
      <c r="H114" s="113"/>
      <c r="I114" s="113"/>
      <c r="J114" s="114"/>
    </row>
    <row r="115" spans="1:10" ht="36" customHeight="1" outlineLevel="1" x14ac:dyDescent="0.25">
      <c r="A115" s="7"/>
      <c r="B115" s="156" t="s">
        <v>409</v>
      </c>
      <c r="C115" s="154"/>
      <c r="D115" s="154"/>
      <c r="E115" s="111"/>
      <c r="F115" s="112">
        <v>1170864</v>
      </c>
      <c r="G115" s="113"/>
      <c r="H115" s="113"/>
      <c r="I115" s="113"/>
      <c r="J115" s="114"/>
    </row>
    <row r="116" spans="1:10" ht="36" customHeight="1" outlineLevel="1" x14ac:dyDescent="0.25">
      <c r="A116" s="7"/>
      <c r="B116" s="156" t="s">
        <v>410</v>
      </c>
      <c r="C116" s="154"/>
      <c r="D116" s="154"/>
      <c r="E116" s="111"/>
      <c r="F116" s="112">
        <v>1183320</v>
      </c>
      <c r="G116" s="113"/>
      <c r="H116" s="113"/>
      <c r="I116" s="113"/>
      <c r="J116" s="114"/>
    </row>
    <row r="117" spans="1:10" ht="36" customHeight="1" outlineLevel="1" x14ac:dyDescent="0.25">
      <c r="A117" s="7"/>
      <c r="B117" s="156" t="s">
        <v>411</v>
      </c>
      <c r="C117" s="154"/>
      <c r="D117" s="154"/>
      <c r="E117" s="111"/>
      <c r="F117" s="112">
        <v>1195776</v>
      </c>
      <c r="G117" s="113"/>
      <c r="H117" s="113"/>
      <c r="I117" s="113"/>
      <c r="J117" s="114"/>
    </row>
    <row r="118" spans="1:10" ht="36" customHeight="1" outlineLevel="1" x14ac:dyDescent="0.25">
      <c r="A118" s="7"/>
      <c r="B118" s="156" t="s">
        <v>412</v>
      </c>
      <c r="C118" s="154"/>
      <c r="D118" s="154"/>
      <c r="E118" s="111"/>
      <c r="F118" s="112">
        <v>1208232</v>
      </c>
      <c r="G118" s="113"/>
      <c r="H118" s="113"/>
      <c r="I118" s="113"/>
      <c r="J118" s="114"/>
    </row>
    <row r="119" spans="1:10" ht="36" customHeight="1" outlineLevel="1" x14ac:dyDescent="0.25">
      <c r="A119" s="7"/>
      <c r="B119" s="156" t="s">
        <v>413</v>
      </c>
      <c r="C119" s="154"/>
      <c r="D119" s="154"/>
      <c r="E119" s="111"/>
      <c r="F119" s="112">
        <v>1220688</v>
      </c>
      <c r="G119" s="113"/>
      <c r="H119" s="113"/>
      <c r="I119" s="113"/>
      <c r="J119" s="114"/>
    </row>
    <row r="120" spans="1:10" ht="36" customHeight="1" outlineLevel="1" x14ac:dyDescent="0.25">
      <c r="A120" s="7"/>
      <c r="B120" s="156" t="s">
        <v>414</v>
      </c>
      <c r="C120" s="154"/>
      <c r="D120" s="154"/>
      <c r="E120" s="111"/>
      <c r="F120" s="112">
        <v>1233144</v>
      </c>
      <c r="G120" s="113"/>
      <c r="H120" s="113"/>
      <c r="I120" s="113"/>
      <c r="J120" s="114"/>
    </row>
    <row r="121" spans="1:10" ht="36" customHeight="1" outlineLevel="1" thickBot="1" x14ac:dyDescent="0.3">
      <c r="A121" s="7"/>
      <c r="B121" s="156" t="s">
        <v>415</v>
      </c>
      <c r="C121" s="154"/>
      <c r="D121" s="154"/>
      <c r="E121" s="111"/>
      <c r="F121" s="112">
        <v>1245600</v>
      </c>
      <c r="G121" s="113"/>
      <c r="H121" s="113"/>
      <c r="I121" s="113"/>
      <c r="J121" s="114"/>
    </row>
    <row r="122" spans="1:10" ht="30" customHeight="1" thickBot="1" x14ac:dyDescent="0.4">
      <c r="A122" s="64" t="s">
        <v>267</v>
      </c>
      <c r="B122" s="65"/>
      <c r="C122" s="66"/>
      <c r="D122" s="66"/>
      <c r="E122" s="66"/>
      <c r="F122" s="242" t="s">
        <v>267</v>
      </c>
      <c r="G122" s="275"/>
      <c r="H122" s="275"/>
      <c r="I122" s="275"/>
      <c r="J122" s="276"/>
    </row>
    <row r="123" spans="1:10" ht="36" customHeight="1" thickBot="1" x14ac:dyDescent="0.3">
      <c r="A123" s="7" t="s">
        <v>111</v>
      </c>
      <c r="B123" s="190" t="s">
        <v>268</v>
      </c>
      <c r="C123" s="191"/>
      <c r="D123" s="191"/>
      <c r="E123" s="192"/>
      <c r="F123" s="16">
        <f>H123*1.2</f>
        <v>69422.399999999994</v>
      </c>
      <c r="G123" s="16">
        <f>H123*1.1</f>
        <v>63637.200000000004</v>
      </c>
      <c r="H123" s="16">
        <v>57852</v>
      </c>
      <c r="I123" s="16">
        <f>H123*0.75</f>
        <v>43389</v>
      </c>
      <c r="J123" s="16">
        <f>H123*0.5</f>
        <v>28926</v>
      </c>
    </row>
    <row r="124" spans="1:10" ht="34.5" customHeight="1" thickBot="1" x14ac:dyDescent="0.3">
      <c r="A124" s="7"/>
      <c r="B124" s="115"/>
      <c r="C124" s="116"/>
      <c r="D124" s="116"/>
      <c r="E124" s="117"/>
      <c r="F124" s="242" t="s">
        <v>267</v>
      </c>
      <c r="G124" s="275"/>
      <c r="H124" s="275"/>
      <c r="I124" s="275"/>
      <c r="J124" s="276"/>
    </row>
    <row r="125" spans="1:10" ht="36" customHeight="1" thickBot="1" x14ac:dyDescent="0.3">
      <c r="A125" s="7" t="s">
        <v>111</v>
      </c>
      <c r="B125" s="190" t="s">
        <v>269</v>
      </c>
      <c r="C125" s="191"/>
      <c r="D125" s="191"/>
      <c r="E125" s="192"/>
      <c r="F125" s="16">
        <f>H125*1.2</f>
        <v>79768.800000000003</v>
      </c>
      <c r="G125" s="16">
        <f>H125*1.1</f>
        <v>73121.400000000009</v>
      </c>
      <c r="H125" s="16">
        <v>66474</v>
      </c>
      <c r="I125" s="16">
        <f>H125*0.75</f>
        <v>49855.5</v>
      </c>
      <c r="J125" s="16">
        <f>H125*0.5</f>
        <v>33237</v>
      </c>
    </row>
    <row r="126" spans="1:10" ht="24" customHeight="1" thickBot="1" x14ac:dyDescent="0.3">
      <c r="A126" s="7"/>
      <c r="B126" s="115"/>
      <c r="C126" s="173"/>
      <c r="D126" s="173"/>
      <c r="E126" s="174"/>
      <c r="F126" s="242" t="s">
        <v>267</v>
      </c>
      <c r="G126" s="275"/>
      <c r="H126" s="275"/>
      <c r="I126" s="275"/>
      <c r="J126" s="276"/>
    </row>
    <row r="127" spans="1:10" ht="36" customHeight="1" thickBot="1" x14ac:dyDescent="0.3">
      <c r="A127" s="7" t="s">
        <v>111</v>
      </c>
      <c r="B127" s="156" t="s">
        <v>270</v>
      </c>
      <c r="C127" s="154"/>
      <c r="D127" s="154"/>
      <c r="E127" s="111"/>
      <c r="F127" s="250">
        <v>1314</v>
      </c>
      <c r="G127" s="411"/>
      <c r="H127" s="411"/>
      <c r="I127" s="411"/>
      <c r="J127" s="412"/>
    </row>
    <row r="128" spans="1:10" ht="30" customHeight="1" thickBot="1" x14ac:dyDescent="0.3">
      <c r="A128" s="242"/>
      <c r="B128" s="275"/>
      <c r="C128" s="275"/>
      <c r="D128" s="275"/>
      <c r="E128" s="276"/>
      <c r="F128" s="242" t="s">
        <v>267</v>
      </c>
      <c r="G128" s="275"/>
      <c r="H128" s="275"/>
      <c r="I128" s="275"/>
      <c r="J128" s="276"/>
    </row>
    <row r="129" spans="1:10" ht="36" customHeight="1" thickBot="1" x14ac:dyDescent="0.3">
      <c r="A129" s="7"/>
      <c r="B129" s="175" t="s">
        <v>121</v>
      </c>
      <c r="C129" s="176"/>
      <c r="D129" s="176"/>
      <c r="E129" s="177"/>
      <c r="F129" s="408" t="str">
        <f>"Цена от "&amp;MIN(F130:F154)&amp;" до "&amp;MAX(F130:F154)</f>
        <v>Цена от 12456 до 311400</v>
      </c>
      <c r="G129" s="409"/>
      <c r="H129" s="409"/>
      <c r="I129" s="409"/>
      <c r="J129" s="410"/>
    </row>
    <row r="130" spans="1:10" ht="36" customHeight="1" outlineLevel="1" x14ac:dyDescent="0.25">
      <c r="A130" s="7"/>
      <c r="B130" s="156" t="s">
        <v>271</v>
      </c>
      <c r="C130" s="154"/>
      <c r="D130" s="154"/>
      <c r="E130" s="154"/>
      <c r="F130" s="226">
        <v>12456</v>
      </c>
      <c r="G130" s="227"/>
      <c r="H130" s="227"/>
      <c r="I130" s="227"/>
      <c r="J130" s="228"/>
    </row>
    <row r="131" spans="1:10" ht="36" customHeight="1" outlineLevel="1" x14ac:dyDescent="0.25">
      <c r="A131" s="7"/>
      <c r="B131" s="156" t="s">
        <v>272</v>
      </c>
      <c r="C131" s="154"/>
      <c r="D131" s="154"/>
      <c r="E131" s="154"/>
      <c r="F131" s="171">
        <v>24912</v>
      </c>
      <c r="G131" s="155"/>
      <c r="H131" s="155"/>
      <c r="I131" s="155"/>
      <c r="J131" s="172"/>
    </row>
    <row r="132" spans="1:10" ht="36" customHeight="1" outlineLevel="1" x14ac:dyDescent="0.25">
      <c r="A132" s="7"/>
      <c r="B132" s="156" t="s">
        <v>273</v>
      </c>
      <c r="C132" s="154"/>
      <c r="D132" s="154"/>
      <c r="E132" s="154"/>
      <c r="F132" s="171">
        <v>37368</v>
      </c>
      <c r="G132" s="155"/>
      <c r="H132" s="155"/>
      <c r="I132" s="155"/>
      <c r="J132" s="172"/>
    </row>
    <row r="133" spans="1:10" ht="36" customHeight="1" outlineLevel="1" x14ac:dyDescent="0.25">
      <c r="A133" s="7"/>
      <c r="B133" s="156" t="s">
        <v>274</v>
      </c>
      <c r="C133" s="154"/>
      <c r="D133" s="154"/>
      <c r="E133" s="154"/>
      <c r="F133" s="171">
        <v>49824</v>
      </c>
      <c r="G133" s="155"/>
      <c r="H133" s="155"/>
      <c r="I133" s="155"/>
      <c r="J133" s="172"/>
    </row>
    <row r="134" spans="1:10" ht="36" customHeight="1" outlineLevel="1" x14ac:dyDescent="0.25">
      <c r="A134" s="7"/>
      <c r="B134" s="156" t="s">
        <v>275</v>
      </c>
      <c r="C134" s="154"/>
      <c r="D134" s="154"/>
      <c r="E134" s="154"/>
      <c r="F134" s="171">
        <v>62280</v>
      </c>
      <c r="G134" s="155"/>
      <c r="H134" s="155"/>
      <c r="I134" s="155"/>
      <c r="J134" s="172"/>
    </row>
    <row r="135" spans="1:10" ht="36" customHeight="1" outlineLevel="1" x14ac:dyDescent="0.25">
      <c r="A135" s="7"/>
      <c r="B135" s="156" t="s">
        <v>276</v>
      </c>
      <c r="C135" s="154"/>
      <c r="D135" s="154"/>
      <c r="E135" s="154"/>
      <c r="F135" s="171">
        <v>74736</v>
      </c>
      <c r="G135" s="155"/>
      <c r="H135" s="155"/>
      <c r="I135" s="155"/>
      <c r="J135" s="172"/>
    </row>
    <row r="136" spans="1:10" ht="36" customHeight="1" outlineLevel="1" x14ac:dyDescent="0.25">
      <c r="A136" s="7"/>
      <c r="B136" s="156" t="s">
        <v>277</v>
      </c>
      <c r="C136" s="154"/>
      <c r="D136" s="154"/>
      <c r="E136" s="154"/>
      <c r="F136" s="171">
        <v>87192</v>
      </c>
      <c r="G136" s="155"/>
      <c r="H136" s="155"/>
      <c r="I136" s="155"/>
      <c r="J136" s="172"/>
    </row>
    <row r="137" spans="1:10" ht="36" customHeight="1" outlineLevel="1" x14ac:dyDescent="0.25">
      <c r="A137" s="7"/>
      <c r="B137" s="156" t="s">
        <v>278</v>
      </c>
      <c r="C137" s="154"/>
      <c r="D137" s="154"/>
      <c r="E137" s="154"/>
      <c r="F137" s="171">
        <v>99648</v>
      </c>
      <c r="G137" s="155"/>
      <c r="H137" s="155"/>
      <c r="I137" s="155"/>
      <c r="J137" s="172"/>
    </row>
    <row r="138" spans="1:10" ht="36" customHeight="1" outlineLevel="1" x14ac:dyDescent="0.25">
      <c r="A138" s="7"/>
      <c r="B138" s="156" t="s">
        <v>279</v>
      </c>
      <c r="C138" s="154"/>
      <c r="D138" s="154"/>
      <c r="E138" s="154"/>
      <c r="F138" s="171">
        <v>112104</v>
      </c>
      <c r="G138" s="155"/>
      <c r="H138" s="155"/>
      <c r="I138" s="155"/>
      <c r="J138" s="172"/>
    </row>
    <row r="139" spans="1:10" ht="36" customHeight="1" outlineLevel="1" x14ac:dyDescent="0.25">
      <c r="A139" s="7"/>
      <c r="B139" s="156" t="s">
        <v>280</v>
      </c>
      <c r="C139" s="154"/>
      <c r="D139" s="154"/>
      <c r="E139" s="154"/>
      <c r="F139" s="171">
        <v>124560</v>
      </c>
      <c r="G139" s="155"/>
      <c r="H139" s="155"/>
      <c r="I139" s="155"/>
      <c r="J139" s="172"/>
    </row>
    <row r="140" spans="1:10" ht="36" customHeight="1" outlineLevel="1" x14ac:dyDescent="0.25">
      <c r="A140" s="7"/>
      <c r="B140" s="156" t="s">
        <v>281</v>
      </c>
      <c r="C140" s="154"/>
      <c r="D140" s="154"/>
      <c r="E140" s="154"/>
      <c r="F140" s="171">
        <v>137016</v>
      </c>
      <c r="G140" s="155"/>
      <c r="H140" s="155"/>
      <c r="I140" s="155"/>
      <c r="J140" s="172"/>
    </row>
    <row r="141" spans="1:10" ht="36" customHeight="1" outlineLevel="1" x14ac:dyDescent="0.25">
      <c r="A141" s="7"/>
      <c r="B141" s="156" t="s">
        <v>282</v>
      </c>
      <c r="C141" s="154"/>
      <c r="D141" s="154"/>
      <c r="E141" s="154"/>
      <c r="F141" s="171">
        <v>149472</v>
      </c>
      <c r="G141" s="155"/>
      <c r="H141" s="155"/>
      <c r="I141" s="155"/>
      <c r="J141" s="172"/>
    </row>
    <row r="142" spans="1:10" ht="36" customHeight="1" outlineLevel="1" x14ac:dyDescent="0.25">
      <c r="A142" s="7"/>
      <c r="B142" s="156" t="s">
        <v>283</v>
      </c>
      <c r="C142" s="154"/>
      <c r="D142" s="154"/>
      <c r="E142" s="154"/>
      <c r="F142" s="171">
        <v>161928</v>
      </c>
      <c r="G142" s="155"/>
      <c r="H142" s="155"/>
      <c r="I142" s="155"/>
      <c r="J142" s="172"/>
    </row>
    <row r="143" spans="1:10" ht="36" customHeight="1" outlineLevel="1" x14ac:dyDescent="0.25">
      <c r="A143" s="7"/>
      <c r="B143" s="156" t="s">
        <v>284</v>
      </c>
      <c r="C143" s="154"/>
      <c r="D143" s="154"/>
      <c r="E143" s="154"/>
      <c r="F143" s="171">
        <v>174384</v>
      </c>
      <c r="G143" s="155"/>
      <c r="H143" s="155"/>
      <c r="I143" s="155"/>
      <c r="J143" s="172"/>
    </row>
    <row r="144" spans="1:10" ht="36" customHeight="1" outlineLevel="1" x14ac:dyDescent="0.25">
      <c r="A144" s="7"/>
      <c r="B144" s="156" t="s">
        <v>285</v>
      </c>
      <c r="C144" s="154"/>
      <c r="D144" s="154"/>
      <c r="E144" s="154"/>
      <c r="F144" s="171">
        <v>186840</v>
      </c>
      <c r="G144" s="155"/>
      <c r="H144" s="155"/>
      <c r="I144" s="155"/>
      <c r="J144" s="172"/>
    </row>
    <row r="145" spans="1:10" ht="36" customHeight="1" outlineLevel="1" x14ac:dyDescent="0.25">
      <c r="A145" s="7"/>
      <c r="B145" s="156" t="s">
        <v>286</v>
      </c>
      <c r="C145" s="154"/>
      <c r="D145" s="154"/>
      <c r="E145" s="154"/>
      <c r="F145" s="171">
        <v>199296</v>
      </c>
      <c r="G145" s="155"/>
      <c r="H145" s="155"/>
      <c r="I145" s="155"/>
      <c r="J145" s="172"/>
    </row>
    <row r="146" spans="1:10" ht="36" customHeight="1" outlineLevel="1" x14ac:dyDescent="0.25">
      <c r="A146" s="7"/>
      <c r="B146" s="156" t="s">
        <v>287</v>
      </c>
      <c r="C146" s="154"/>
      <c r="D146" s="154"/>
      <c r="E146" s="154"/>
      <c r="F146" s="171">
        <v>211752</v>
      </c>
      <c r="G146" s="155"/>
      <c r="H146" s="155"/>
      <c r="I146" s="155"/>
      <c r="J146" s="172"/>
    </row>
    <row r="147" spans="1:10" ht="36" customHeight="1" outlineLevel="1" x14ac:dyDescent="0.25">
      <c r="A147" s="7"/>
      <c r="B147" s="156" t="s">
        <v>288</v>
      </c>
      <c r="C147" s="154"/>
      <c r="D147" s="154"/>
      <c r="E147" s="154"/>
      <c r="F147" s="171">
        <v>224208</v>
      </c>
      <c r="G147" s="155"/>
      <c r="H147" s="155"/>
      <c r="I147" s="155"/>
      <c r="J147" s="172"/>
    </row>
    <row r="148" spans="1:10" ht="36" customHeight="1" outlineLevel="1" x14ac:dyDescent="0.25">
      <c r="A148" s="7"/>
      <c r="B148" s="156" t="s">
        <v>289</v>
      </c>
      <c r="C148" s="154"/>
      <c r="D148" s="154"/>
      <c r="E148" s="154"/>
      <c r="F148" s="171">
        <v>236664</v>
      </c>
      <c r="G148" s="155"/>
      <c r="H148" s="155"/>
      <c r="I148" s="155"/>
      <c r="J148" s="172"/>
    </row>
    <row r="149" spans="1:10" ht="36" customHeight="1" outlineLevel="1" x14ac:dyDescent="0.25">
      <c r="A149" s="7"/>
      <c r="B149" s="156" t="s">
        <v>290</v>
      </c>
      <c r="C149" s="154"/>
      <c r="D149" s="154"/>
      <c r="E149" s="154"/>
      <c r="F149" s="171">
        <v>249120</v>
      </c>
      <c r="G149" s="155"/>
      <c r="H149" s="155"/>
      <c r="I149" s="155"/>
      <c r="J149" s="172"/>
    </row>
    <row r="150" spans="1:10" ht="36" customHeight="1" outlineLevel="1" x14ac:dyDescent="0.25">
      <c r="A150" s="7"/>
      <c r="B150" s="156" t="s">
        <v>291</v>
      </c>
      <c r="C150" s="154"/>
      <c r="D150" s="154"/>
      <c r="E150" s="154"/>
      <c r="F150" s="171">
        <v>261576</v>
      </c>
      <c r="G150" s="155"/>
      <c r="H150" s="155"/>
      <c r="I150" s="155"/>
      <c r="J150" s="172"/>
    </row>
    <row r="151" spans="1:10" ht="36" customHeight="1" outlineLevel="1" x14ac:dyDescent="0.25">
      <c r="A151" s="7"/>
      <c r="B151" s="156" t="s">
        <v>292</v>
      </c>
      <c r="C151" s="154"/>
      <c r="D151" s="154"/>
      <c r="E151" s="154"/>
      <c r="F151" s="171">
        <v>274032</v>
      </c>
      <c r="G151" s="155"/>
      <c r="H151" s="155"/>
      <c r="I151" s="155"/>
      <c r="J151" s="172"/>
    </row>
    <row r="152" spans="1:10" ht="36" customHeight="1" outlineLevel="1" x14ac:dyDescent="0.25">
      <c r="A152" s="7"/>
      <c r="B152" s="156" t="s">
        <v>293</v>
      </c>
      <c r="C152" s="154"/>
      <c r="D152" s="154"/>
      <c r="E152" s="154"/>
      <c r="F152" s="171">
        <v>286488</v>
      </c>
      <c r="G152" s="155"/>
      <c r="H152" s="155"/>
      <c r="I152" s="155"/>
      <c r="J152" s="172"/>
    </row>
    <row r="153" spans="1:10" ht="36" customHeight="1" outlineLevel="1" x14ac:dyDescent="0.25">
      <c r="A153" s="7"/>
      <c r="B153" s="156" t="s">
        <v>294</v>
      </c>
      <c r="C153" s="154"/>
      <c r="D153" s="154"/>
      <c r="E153" s="154"/>
      <c r="F153" s="171">
        <v>298944</v>
      </c>
      <c r="G153" s="155"/>
      <c r="H153" s="155"/>
      <c r="I153" s="155"/>
      <c r="J153" s="172"/>
    </row>
    <row r="154" spans="1:10" ht="36" customHeight="1" outlineLevel="1" x14ac:dyDescent="0.25">
      <c r="A154" s="7"/>
      <c r="B154" s="156" t="s">
        <v>295</v>
      </c>
      <c r="C154" s="154"/>
      <c r="D154" s="154"/>
      <c r="E154" s="154"/>
      <c r="F154" s="171">
        <v>311400</v>
      </c>
      <c r="G154" s="155"/>
      <c r="H154" s="155"/>
      <c r="I154" s="155"/>
      <c r="J154" s="172"/>
    </row>
    <row r="155" spans="1:10" ht="36" customHeight="1" outlineLevel="1" x14ac:dyDescent="0.25">
      <c r="A155" s="7"/>
      <c r="B155" s="156" t="s">
        <v>296</v>
      </c>
      <c r="C155" s="154"/>
      <c r="D155" s="154"/>
      <c r="E155" s="154"/>
      <c r="F155" s="171">
        <v>323856</v>
      </c>
      <c r="G155" s="155"/>
      <c r="H155" s="155"/>
      <c r="I155" s="155"/>
      <c r="J155" s="172"/>
    </row>
    <row r="156" spans="1:10" ht="36" customHeight="1" outlineLevel="1" x14ac:dyDescent="0.25">
      <c r="A156" s="7"/>
      <c r="B156" s="156" t="s">
        <v>297</v>
      </c>
      <c r="C156" s="154"/>
      <c r="D156" s="154"/>
      <c r="E156" s="154"/>
      <c r="F156" s="171">
        <v>336312</v>
      </c>
      <c r="G156" s="155"/>
      <c r="H156" s="155"/>
      <c r="I156" s="155"/>
      <c r="J156" s="172"/>
    </row>
    <row r="157" spans="1:10" ht="36" customHeight="1" outlineLevel="1" x14ac:dyDescent="0.25">
      <c r="A157" s="7"/>
      <c r="B157" s="156" t="s">
        <v>298</v>
      </c>
      <c r="C157" s="154"/>
      <c r="D157" s="154"/>
      <c r="E157" s="154"/>
      <c r="F157" s="171">
        <v>348768</v>
      </c>
      <c r="G157" s="155"/>
      <c r="H157" s="155"/>
      <c r="I157" s="155"/>
      <c r="J157" s="172"/>
    </row>
    <row r="158" spans="1:10" ht="36" customHeight="1" outlineLevel="1" x14ac:dyDescent="0.25">
      <c r="A158" s="7"/>
      <c r="B158" s="156" t="s">
        <v>299</v>
      </c>
      <c r="C158" s="154"/>
      <c r="D158" s="154"/>
      <c r="E158" s="154"/>
      <c r="F158" s="171">
        <v>361224</v>
      </c>
      <c r="G158" s="155"/>
      <c r="H158" s="155"/>
      <c r="I158" s="155"/>
      <c r="J158" s="172"/>
    </row>
    <row r="159" spans="1:10" ht="36" customHeight="1" outlineLevel="1" x14ac:dyDescent="0.25">
      <c r="A159" s="7"/>
      <c r="B159" s="156" t="s">
        <v>300</v>
      </c>
      <c r="C159" s="154"/>
      <c r="D159" s="154"/>
      <c r="E159" s="154"/>
      <c r="F159" s="171">
        <v>373680</v>
      </c>
      <c r="G159" s="155"/>
      <c r="H159" s="155"/>
      <c r="I159" s="155"/>
      <c r="J159" s="172"/>
    </row>
    <row r="160" spans="1:10" ht="36" customHeight="1" outlineLevel="1" x14ac:dyDescent="0.25">
      <c r="A160" s="7"/>
      <c r="B160" s="156" t="s">
        <v>301</v>
      </c>
      <c r="C160" s="154"/>
      <c r="D160" s="154"/>
      <c r="E160" s="154"/>
      <c r="F160" s="171">
        <v>386136</v>
      </c>
      <c r="G160" s="155"/>
      <c r="H160" s="155"/>
      <c r="I160" s="155"/>
      <c r="J160" s="172"/>
    </row>
    <row r="161" spans="1:10" ht="36" customHeight="1" outlineLevel="1" x14ac:dyDescent="0.25">
      <c r="A161" s="7"/>
      <c r="B161" s="156" t="s">
        <v>302</v>
      </c>
      <c r="C161" s="154"/>
      <c r="D161" s="154"/>
      <c r="E161" s="154"/>
      <c r="F161" s="171">
        <v>398592</v>
      </c>
      <c r="G161" s="155"/>
      <c r="H161" s="155"/>
      <c r="I161" s="155"/>
      <c r="J161" s="172"/>
    </row>
    <row r="162" spans="1:10" ht="36" customHeight="1" outlineLevel="1" x14ac:dyDescent="0.25">
      <c r="A162" s="7"/>
      <c r="B162" s="156" t="s">
        <v>303</v>
      </c>
      <c r="C162" s="154"/>
      <c r="D162" s="154"/>
      <c r="E162" s="154"/>
      <c r="F162" s="171">
        <v>411048</v>
      </c>
      <c r="G162" s="155"/>
      <c r="H162" s="155"/>
      <c r="I162" s="155"/>
      <c r="J162" s="172"/>
    </row>
    <row r="163" spans="1:10" ht="36" customHeight="1" outlineLevel="1" x14ac:dyDescent="0.25">
      <c r="A163" s="7"/>
      <c r="B163" s="156" t="s">
        <v>304</v>
      </c>
      <c r="C163" s="154"/>
      <c r="D163" s="154"/>
      <c r="E163" s="154"/>
      <c r="F163" s="171">
        <v>423504</v>
      </c>
      <c r="G163" s="155"/>
      <c r="H163" s="155"/>
      <c r="I163" s="155"/>
      <c r="J163" s="172"/>
    </row>
    <row r="164" spans="1:10" ht="36" customHeight="1" outlineLevel="1" x14ac:dyDescent="0.25">
      <c r="A164" s="7"/>
      <c r="B164" s="156" t="s">
        <v>305</v>
      </c>
      <c r="C164" s="154"/>
      <c r="D164" s="154"/>
      <c r="E164" s="154"/>
      <c r="F164" s="171">
        <v>435960</v>
      </c>
      <c r="G164" s="155"/>
      <c r="H164" s="155"/>
      <c r="I164" s="155"/>
      <c r="J164" s="172"/>
    </row>
    <row r="165" spans="1:10" ht="36" customHeight="1" outlineLevel="1" x14ac:dyDescent="0.25">
      <c r="A165" s="7"/>
      <c r="B165" s="156" t="s">
        <v>306</v>
      </c>
      <c r="C165" s="154"/>
      <c r="D165" s="154"/>
      <c r="E165" s="154"/>
      <c r="F165" s="171">
        <v>448416</v>
      </c>
      <c r="G165" s="155"/>
      <c r="H165" s="155"/>
      <c r="I165" s="155"/>
      <c r="J165" s="172"/>
    </row>
    <row r="166" spans="1:10" ht="36" customHeight="1" outlineLevel="1" x14ac:dyDescent="0.25">
      <c r="A166" s="7"/>
      <c r="B166" s="156" t="s">
        <v>307</v>
      </c>
      <c r="C166" s="154"/>
      <c r="D166" s="154"/>
      <c r="E166" s="154"/>
      <c r="F166" s="171">
        <v>460872</v>
      </c>
      <c r="G166" s="155"/>
      <c r="H166" s="155"/>
      <c r="I166" s="155"/>
      <c r="J166" s="172"/>
    </row>
    <row r="167" spans="1:10" ht="36" customHeight="1" outlineLevel="1" x14ac:dyDescent="0.25">
      <c r="A167" s="7"/>
      <c r="B167" s="156" t="s">
        <v>308</v>
      </c>
      <c r="C167" s="154"/>
      <c r="D167" s="154"/>
      <c r="E167" s="154"/>
      <c r="F167" s="171">
        <v>473328</v>
      </c>
      <c r="G167" s="155"/>
      <c r="H167" s="155"/>
      <c r="I167" s="155"/>
      <c r="J167" s="172"/>
    </row>
    <row r="168" spans="1:10" ht="36" customHeight="1" outlineLevel="1" x14ac:dyDescent="0.25">
      <c r="A168" s="7"/>
      <c r="B168" s="156" t="s">
        <v>309</v>
      </c>
      <c r="C168" s="154"/>
      <c r="D168" s="154"/>
      <c r="E168" s="154"/>
      <c r="F168" s="171">
        <v>485784</v>
      </c>
      <c r="G168" s="155"/>
      <c r="H168" s="155"/>
      <c r="I168" s="155"/>
      <c r="J168" s="172"/>
    </row>
    <row r="169" spans="1:10" ht="36" customHeight="1" outlineLevel="1" x14ac:dyDescent="0.25">
      <c r="A169" s="7"/>
      <c r="B169" s="156" t="s">
        <v>310</v>
      </c>
      <c r="C169" s="154"/>
      <c r="D169" s="154"/>
      <c r="E169" s="154"/>
      <c r="F169" s="171">
        <v>498240</v>
      </c>
      <c r="G169" s="155"/>
      <c r="H169" s="155"/>
      <c r="I169" s="155"/>
      <c r="J169" s="172"/>
    </row>
    <row r="170" spans="1:10" ht="36" customHeight="1" outlineLevel="1" x14ac:dyDescent="0.25">
      <c r="A170" s="7"/>
      <c r="B170" s="156" t="s">
        <v>416</v>
      </c>
      <c r="C170" s="154"/>
      <c r="D170" s="154"/>
      <c r="E170" s="154"/>
      <c r="F170" s="171">
        <v>510696</v>
      </c>
      <c r="G170" s="155"/>
      <c r="H170" s="155"/>
      <c r="I170" s="155"/>
      <c r="J170" s="172"/>
    </row>
    <row r="171" spans="1:10" ht="36" customHeight="1" outlineLevel="1" x14ac:dyDescent="0.25">
      <c r="A171" s="7"/>
      <c r="B171" s="156" t="s">
        <v>417</v>
      </c>
      <c r="C171" s="154"/>
      <c r="D171" s="154"/>
      <c r="E171" s="154"/>
      <c r="F171" s="171">
        <v>523152</v>
      </c>
      <c r="G171" s="155"/>
      <c r="H171" s="155"/>
      <c r="I171" s="155"/>
      <c r="J171" s="172"/>
    </row>
    <row r="172" spans="1:10" ht="36" customHeight="1" outlineLevel="1" x14ac:dyDescent="0.25">
      <c r="A172" s="7"/>
      <c r="B172" s="156" t="s">
        <v>418</v>
      </c>
      <c r="C172" s="154"/>
      <c r="D172" s="154"/>
      <c r="E172" s="154"/>
      <c r="F172" s="171">
        <v>535608</v>
      </c>
      <c r="G172" s="155"/>
      <c r="H172" s="155"/>
      <c r="I172" s="155"/>
      <c r="J172" s="172"/>
    </row>
    <row r="173" spans="1:10" ht="36" customHeight="1" outlineLevel="1" x14ac:dyDescent="0.25">
      <c r="A173" s="7"/>
      <c r="B173" s="156" t="s">
        <v>419</v>
      </c>
      <c r="C173" s="154"/>
      <c r="D173" s="154"/>
      <c r="E173" s="154"/>
      <c r="F173" s="171">
        <v>548064</v>
      </c>
      <c r="G173" s="155"/>
      <c r="H173" s="155"/>
      <c r="I173" s="155"/>
      <c r="J173" s="172"/>
    </row>
    <row r="174" spans="1:10" ht="36" customHeight="1" outlineLevel="1" x14ac:dyDescent="0.25">
      <c r="A174" s="7"/>
      <c r="B174" s="156" t="s">
        <v>420</v>
      </c>
      <c r="C174" s="154"/>
      <c r="D174" s="154"/>
      <c r="E174" s="154"/>
      <c r="F174" s="171">
        <v>560520</v>
      </c>
      <c r="G174" s="155"/>
      <c r="H174" s="155"/>
      <c r="I174" s="155"/>
      <c r="J174" s="172"/>
    </row>
    <row r="175" spans="1:10" ht="36" customHeight="1" outlineLevel="1" x14ac:dyDescent="0.25">
      <c r="A175" s="7"/>
      <c r="B175" s="156" t="s">
        <v>421</v>
      </c>
      <c r="C175" s="154"/>
      <c r="D175" s="154"/>
      <c r="E175" s="154"/>
      <c r="F175" s="171">
        <v>572976</v>
      </c>
      <c r="G175" s="155"/>
      <c r="H175" s="155"/>
      <c r="I175" s="155"/>
      <c r="J175" s="172"/>
    </row>
    <row r="176" spans="1:10" ht="36" customHeight="1" outlineLevel="1" x14ac:dyDescent="0.25">
      <c r="A176" s="7"/>
      <c r="B176" s="156" t="s">
        <v>422</v>
      </c>
      <c r="C176" s="154"/>
      <c r="D176" s="154"/>
      <c r="E176" s="154"/>
      <c r="F176" s="171">
        <v>585432</v>
      </c>
      <c r="G176" s="155"/>
      <c r="H176" s="155"/>
      <c r="I176" s="155"/>
      <c r="J176" s="172"/>
    </row>
    <row r="177" spans="1:10" ht="36" customHeight="1" outlineLevel="1" x14ac:dyDescent="0.25">
      <c r="A177" s="7"/>
      <c r="B177" s="156" t="s">
        <v>423</v>
      </c>
      <c r="C177" s="154"/>
      <c r="D177" s="154"/>
      <c r="E177" s="154"/>
      <c r="F177" s="171">
        <v>597888</v>
      </c>
      <c r="G177" s="155"/>
      <c r="H177" s="155"/>
      <c r="I177" s="155"/>
      <c r="J177" s="172"/>
    </row>
    <row r="178" spans="1:10" ht="36" customHeight="1" outlineLevel="1" x14ac:dyDescent="0.25">
      <c r="A178" s="7"/>
      <c r="B178" s="156" t="s">
        <v>424</v>
      </c>
      <c r="C178" s="154"/>
      <c r="D178" s="154"/>
      <c r="E178" s="154"/>
      <c r="F178" s="171">
        <v>610344</v>
      </c>
      <c r="G178" s="155"/>
      <c r="H178" s="155"/>
      <c r="I178" s="155"/>
      <c r="J178" s="172"/>
    </row>
    <row r="179" spans="1:10" ht="36" customHeight="1" outlineLevel="1" x14ac:dyDescent="0.25">
      <c r="A179" s="7"/>
      <c r="B179" s="156" t="s">
        <v>425</v>
      </c>
      <c r="C179" s="154"/>
      <c r="D179" s="154"/>
      <c r="E179" s="154"/>
      <c r="F179" s="171">
        <v>622800</v>
      </c>
      <c r="G179" s="155"/>
      <c r="H179" s="155"/>
      <c r="I179" s="155"/>
      <c r="J179" s="172"/>
    </row>
    <row r="180" spans="1:10" ht="36" customHeight="1" outlineLevel="1" x14ac:dyDescent="0.25">
      <c r="A180" s="7"/>
      <c r="B180" s="156" t="s">
        <v>426</v>
      </c>
      <c r="C180" s="154"/>
      <c r="D180" s="154"/>
      <c r="E180" s="154"/>
      <c r="F180" s="171">
        <v>635256</v>
      </c>
      <c r="G180" s="155"/>
      <c r="H180" s="155"/>
      <c r="I180" s="155"/>
      <c r="J180" s="172"/>
    </row>
    <row r="181" spans="1:10" ht="36" customHeight="1" outlineLevel="1" x14ac:dyDescent="0.25">
      <c r="A181" s="7"/>
      <c r="B181" s="156" t="s">
        <v>427</v>
      </c>
      <c r="C181" s="154"/>
      <c r="D181" s="154"/>
      <c r="E181" s="154"/>
      <c r="F181" s="171">
        <v>647712</v>
      </c>
      <c r="G181" s="155"/>
      <c r="H181" s="155"/>
      <c r="I181" s="155"/>
      <c r="J181" s="172"/>
    </row>
    <row r="182" spans="1:10" ht="36" customHeight="1" outlineLevel="1" x14ac:dyDescent="0.25">
      <c r="A182" s="7"/>
      <c r="B182" s="156" t="s">
        <v>428</v>
      </c>
      <c r="C182" s="154"/>
      <c r="D182" s="154"/>
      <c r="E182" s="154"/>
      <c r="F182" s="171">
        <v>660168</v>
      </c>
      <c r="G182" s="155"/>
      <c r="H182" s="155"/>
      <c r="I182" s="155"/>
      <c r="J182" s="172"/>
    </row>
    <row r="183" spans="1:10" ht="36" customHeight="1" outlineLevel="1" x14ac:dyDescent="0.25">
      <c r="A183" s="7"/>
      <c r="B183" s="156" t="s">
        <v>429</v>
      </c>
      <c r="C183" s="154"/>
      <c r="D183" s="154"/>
      <c r="E183" s="154"/>
      <c r="F183" s="171">
        <v>672624</v>
      </c>
      <c r="G183" s="155"/>
      <c r="H183" s="155"/>
      <c r="I183" s="155"/>
      <c r="J183" s="172"/>
    </row>
    <row r="184" spans="1:10" ht="36" customHeight="1" outlineLevel="1" x14ac:dyDescent="0.25">
      <c r="A184" s="7"/>
      <c r="B184" s="156" t="s">
        <v>430</v>
      </c>
      <c r="C184" s="154"/>
      <c r="D184" s="154"/>
      <c r="E184" s="154"/>
      <c r="F184" s="171">
        <v>685080</v>
      </c>
      <c r="G184" s="155"/>
      <c r="H184" s="155"/>
      <c r="I184" s="155"/>
      <c r="J184" s="172"/>
    </row>
    <row r="185" spans="1:10" ht="36" customHeight="1" outlineLevel="1" x14ac:dyDescent="0.25">
      <c r="A185" s="7"/>
      <c r="B185" s="156" t="s">
        <v>431</v>
      </c>
      <c r="C185" s="154"/>
      <c r="D185" s="154"/>
      <c r="E185" s="154"/>
      <c r="F185" s="171">
        <v>697536</v>
      </c>
      <c r="G185" s="155"/>
      <c r="H185" s="155"/>
      <c r="I185" s="155"/>
      <c r="J185" s="172"/>
    </row>
    <row r="186" spans="1:10" ht="36" customHeight="1" outlineLevel="1" x14ac:dyDescent="0.25">
      <c r="A186" s="7"/>
      <c r="B186" s="156" t="s">
        <v>432</v>
      </c>
      <c r="C186" s="154"/>
      <c r="D186" s="154"/>
      <c r="E186" s="154"/>
      <c r="F186" s="171">
        <v>709992</v>
      </c>
      <c r="G186" s="155"/>
      <c r="H186" s="155"/>
      <c r="I186" s="155"/>
      <c r="J186" s="172"/>
    </row>
    <row r="187" spans="1:10" ht="36" customHeight="1" outlineLevel="1" x14ac:dyDescent="0.25">
      <c r="A187" s="7"/>
      <c r="B187" s="156" t="s">
        <v>433</v>
      </c>
      <c r="C187" s="154"/>
      <c r="D187" s="154"/>
      <c r="E187" s="154"/>
      <c r="F187" s="171">
        <v>722448</v>
      </c>
      <c r="G187" s="155"/>
      <c r="H187" s="155"/>
      <c r="I187" s="155"/>
      <c r="J187" s="172"/>
    </row>
    <row r="188" spans="1:10" ht="36" customHeight="1" outlineLevel="1" x14ac:dyDescent="0.25">
      <c r="A188" s="7"/>
      <c r="B188" s="156" t="s">
        <v>434</v>
      </c>
      <c r="C188" s="154"/>
      <c r="D188" s="154"/>
      <c r="E188" s="154"/>
      <c r="F188" s="171">
        <v>734904</v>
      </c>
      <c r="G188" s="155"/>
      <c r="H188" s="155"/>
      <c r="I188" s="155"/>
      <c r="J188" s="172"/>
    </row>
    <row r="189" spans="1:10" ht="36" customHeight="1" outlineLevel="1" x14ac:dyDescent="0.25">
      <c r="A189" s="7"/>
      <c r="B189" s="156" t="s">
        <v>435</v>
      </c>
      <c r="C189" s="154"/>
      <c r="D189" s="154"/>
      <c r="E189" s="154"/>
      <c r="F189" s="171">
        <v>747360</v>
      </c>
      <c r="G189" s="155"/>
      <c r="H189" s="155"/>
      <c r="I189" s="155"/>
      <c r="J189" s="172"/>
    </row>
    <row r="190" spans="1:10" ht="36" customHeight="1" outlineLevel="1" x14ac:dyDescent="0.25">
      <c r="A190" s="7"/>
      <c r="B190" s="156" t="s">
        <v>436</v>
      </c>
      <c r="C190" s="154"/>
      <c r="D190" s="154"/>
      <c r="E190" s="154"/>
      <c r="F190" s="171">
        <v>759816</v>
      </c>
      <c r="G190" s="155"/>
      <c r="H190" s="155"/>
      <c r="I190" s="155"/>
      <c r="J190" s="172"/>
    </row>
    <row r="191" spans="1:10" ht="36" customHeight="1" outlineLevel="1" x14ac:dyDescent="0.25">
      <c r="A191" s="7"/>
      <c r="B191" s="156" t="s">
        <v>437</v>
      </c>
      <c r="C191" s="154"/>
      <c r="D191" s="154"/>
      <c r="E191" s="154"/>
      <c r="F191" s="171">
        <v>772272</v>
      </c>
      <c r="G191" s="155"/>
      <c r="H191" s="155"/>
      <c r="I191" s="155"/>
      <c r="J191" s="172"/>
    </row>
    <row r="192" spans="1:10" ht="36" customHeight="1" outlineLevel="1" x14ac:dyDescent="0.25">
      <c r="A192" s="7"/>
      <c r="B192" s="156" t="s">
        <v>438</v>
      </c>
      <c r="C192" s="154"/>
      <c r="D192" s="154"/>
      <c r="E192" s="154"/>
      <c r="F192" s="171">
        <v>784728</v>
      </c>
      <c r="G192" s="155"/>
      <c r="H192" s="155"/>
      <c r="I192" s="155"/>
      <c r="J192" s="172"/>
    </row>
    <row r="193" spans="1:10" ht="36" customHeight="1" outlineLevel="1" x14ac:dyDescent="0.25">
      <c r="A193" s="7"/>
      <c r="B193" s="156" t="s">
        <v>439</v>
      </c>
      <c r="C193" s="154"/>
      <c r="D193" s="154"/>
      <c r="E193" s="154"/>
      <c r="F193" s="171">
        <v>797184</v>
      </c>
      <c r="G193" s="155"/>
      <c r="H193" s="155"/>
      <c r="I193" s="155"/>
      <c r="J193" s="172"/>
    </row>
    <row r="194" spans="1:10" ht="36" customHeight="1" outlineLevel="1" x14ac:dyDescent="0.25">
      <c r="A194" s="7"/>
      <c r="B194" s="156" t="s">
        <v>440</v>
      </c>
      <c r="C194" s="154"/>
      <c r="D194" s="154"/>
      <c r="E194" s="154"/>
      <c r="F194" s="171">
        <v>809640</v>
      </c>
      <c r="G194" s="155"/>
      <c r="H194" s="155"/>
      <c r="I194" s="155"/>
      <c r="J194" s="172"/>
    </row>
    <row r="195" spans="1:10" ht="36" customHeight="1" outlineLevel="1" x14ac:dyDescent="0.25">
      <c r="A195" s="7"/>
      <c r="B195" s="156" t="s">
        <v>441</v>
      </c>
      <c r="C195" s="154"/>
      <c r="D195" s="154"/>
      <c r="E195" s="154"/>
      <c r="F195" s="171">
        <v>822096</v>
      </c>
      <c r="G195" s="155"/>
      <c r="H195" s="155"/>
      <c r="I195" s="155"/>
      <c r="J195" s="172"/>
    </row>
    <row r="196" spans="1:10" ht="36" customHeight="1" outlineLevel="1" x14ac:dyDescent="0.25">
      <c r="A196" s="7"/>
      <c r="B196" s="156" t="s">
        <v>442</v>
      </c>
      <c r="C196" s="154"/>
      <c r="D196" s="154"/>
      <c r="E196" s="154"/>
      <c r="F196" s="171">
        <v>834552</v>
      </c>
      <c r="G196" s="155"/>
      <c r="H196" s="155"/>
      <c r="I196" s="155"/>
      <c r="J196" s="172"/>
    </row>
    <row r="197" spans="1:10" ht="36" customHeight="1" outlineLevel="1" x14ac:dyDescent="0.25">
      <c r="A197" s="7"/>
      <c r="B197" s="156" t="s">
        <v>443</v>
      </c>
      <c r="C197" s="154"/>
      <c r="D197" s="154"/>
      <c r="E197" s="154"/>
      <c r="F197" s="171">
        <v>847008</v>
      </c>
      <c r="G197" s="155"/>
      <c r="H197" s="155"/>
      <c r="I197" s="155"/>
      <c r="J197" s="172"/>
    </row>
    <row r="198" spans="1:10" ht="36" customHeight="1" outlineLevel="1" x14ac:dyDescent="0.25">
      <c r="A198" s="7"/>
      <c r="B198" s="156" t="s">
        <v>444</v>
      </c>
      <c r="C198" s="154"/>
      <c r="D198" s="154"/>
      <c r="E198" s="154"/>
      <c r="F198" s="171">
        <v>859464</v>
      </c>
      <c r="G198" s="155"/>
      <c r="H198" s="155"/>
      <c r="I198" s="155"/>
      <c r="J198" s="172"/>
    </row>
    <row r="199" spans="1:10" ht="36" customHeight="1" outlineLevel="1" x14ac:dyDescent="0.25">
      <c r="A199" s="7"/>
      <c r="B199" s="156" t="s">
        <v>445</v>
      </c>
      <c r="C199" s="154"/>
      <c r="D199" s="154"/>
      <c r="E199" s="154"/>
      <c r="F199" s="171">
        <v>871920</v>
      </c>
      <c r="G199" s="155"/>
      <c r="H199" s="155"/>
      <c r="I199" s="155"/>
      <c r="J199" s="172"/>
    </row>
    <row r="200" spans="1:10" ht="36" customHeight="1" outlineLevel="1" x14ac:dyDescent="0.25">
      <c r="A200" s="7"/>
      <c r="B200" s="156" t="s">
        <v>446</v>
      </c>
      <c r="C200" s="154"/>
      <c r="D200" s="154"/>
      <c r="E200" s="154"/>
      <c r="F200" s="171">
        <v>884376</v>
      </c>
      <c r="G200" s="155"/>
      <c r="H200" s="155"/>
      <c r="I200" s="155"/>
      <c r="J200" s="172"/>
    </row>
    <row r="201" spans="1:10" ht="36" customHeight="1" outlineLevel="1" x14ac:dyDescent="0.25">
      <c r="A201" s="7"/>
      <c r="B201" s="156" t="s">
        <v>447</v>
      </c>
      <c r="C201" s="154"/>
      <c r="D201" s="154"/>
      <c r="E201" s="154"/>
      <c r="F201" s="171">
        <v>896832</v>
      </c>
      <c r="G201" s="155"/>
      <c r="H201" s="155"/>
      <c r="I201" s="155"/>
      <c r="J201" s="172"/>
    </row>
    <row r="202" spans="1:10" ht="36" customHeight="1" outlineLevel="1" x14ac:dyDescent="0.25">
      <c r="A202" s="7"/>
      <c r="B202" s="156" t="s">
        <v>448</v>
      </c>
      <c r="C202" s="154"/>
      <c r="D202" s="154"/>
      <c r="E202" s="154"/>
      <c r="F202" s="171">
        <v>909288</v>
      </c>
      <c r="G202" s="155"/>
      <c r="H202" s="155"/>
      <c r="I202" s="155"/>
      <c r="J202" s="172"/>
    </row>
    <row r="203" spans="1:10" ht="36" customHeight="1" outlineLevel="1" x14ac:dyDescent="0.25">
      <c r="A203" s="7"/>
      <c r="B203" s="156" t="s">
        <v>449</v>
      </c>
      <c r="C203" s="154"/>
      <c r="D203" s="154"/>
      <c r="E203" s="154"/>
      <c r="F203" s="171">
        <v>921744</v>
      </c>
      <c r="G203" s="155"/>
      <c r="H203" s="155"/>
      <c r="I203" s="155"/>
      <c r="J203" s="172"/>
    </row>
    <row r="204" spans="1:10" ht="36" customHeight="1" outlineLevel="1" x14ac:dyDescent="0.25">
      <c r="A204" s="7"/>
      <c r="B204" s="156" t="s">
        <v>450</v>
      </c>
      <c r="C204" s="154"/>
      <c r="D204" s="154"/>
      <c r="E204" s="154"/>
      <c r="F204" s="171">
        <v>934200</v>
      </c>
      <c r="G204" s="155"/>
      <c r="H204" s="155"/>
      <c r="I204" s="155"/>
      <c r="J204" s="172"/>
    </row>
    <row r="205" spans="1:10" ht="36" customHeight="1" outlineLevel="1" x14ac:dyDescent="0.25">
      <c r="A205" s="7"/>
      <c r="B205" s="156" t="s">
        <v>451</v>
      </c>
      <c r="C205" s="154"/>
      <c r="D205" s="154"/>
      <c r="E205" s="154"/>
      <c r="F205" s="171">
        <v>946656</v>
      </c>
      <c r="G205" s="155"/>
      <c r="H205" s="155"/>
      <c r="I205" s="155"/>
      <c r="J205" s="172"/>
    </row>
    <row r="206" spans="1:10" ht="36" customHeight="1" outlineLevel="1" x14ac:dyDescent="0.25">
      <c r="A206" s="7"/>
      <c r="B206" s="156" t="s">
        <v>452</v>
      </c>
      <c r="C206" s="154"/>
      <c r="D206" s="154"/>
      <c r="E206" s="154"/>
      <c r="F206" s="171">
        <v>959112</v>
      </c>
      <c r="G206" s="155"/>
      <c r="H206" s="155"/>
      <c r="I206" s="155"/>
      <c r="J206" s="172"/>
    </row>
    <row r="207" spans="1:10" ht="36" customHeight="1" outlineLevel="1" x14ac:dyDescent="0.25">
      <c r="A207" s="7"/>
      <c r="B207" s="156" t="s">
        <v>453</v>
      </c>
      <c r="C207" s="154"/>
      <c r="D207" s="154"/>
      <c r="E207" s="154"/>
      <c r="F207" s="171">
        <v>971568</v>
      </c>
      <c r="G207" s="155"/>
      <c r="H207" s="155"/>
      <c r="I207" s="155"/>
      <c r="J207" s="172"/>
    </row>
    <row r="208" spans="1:10" ht="36" customHeight="1" outlineLevel="1" x14ac:dyDescent="0.25">
      <c r="A208" s="7"/>
      <c r="B208" s="156" t="s">
        <v>454</v>
      </c>
      <c r="C208" s="154"/>
      <c r="D208" s="154"/>
      <c r="E208" s="154"/>
      <c r="F208" s="171">
        <v>984024</v>
      </c>
      <c r="G208" s="155"/>
      <c r="H208" s="155"/>
      <c r="I208" s="155"/>
      <c r="J208" s="172"/>
    </row>
    <row r="209" spans="1:10" ht="36" customHeight="1" outlineLevel="1" x14ac:dyDescent="0.25">
      <c r="A209" s="7"/>
      <c r="B209" s="156" t="s">
        <v>455</v>
      </c>
      <c r="C209" s="154"/>
      <c r="D209" s="154"/>
      <c r="E209" s="154"/>
      <c r="F209" s="171">
        <v>996480</v>
      </c>
      <c r="G209" s="155"/>
      <c r="H209" s="155"/>
      <c r="I209" s="155"/>
      <c r="J209" s="172"/>
    </row>
    <row r="210" spans="1:10" ht="36" customHeight="1" outlineLevel="1" x14ac:dyDescent="0.25">
      <c r="A210" s="7"/>
      <c r="B210" s="156" t="s">
        <v>456</v>
      </c>
      <c r="C210" s="154"/>
      <c r="D210" s="154"/>
      <c r="E210" s="154"/>
      <c r="F210" s="171">
        <v>1008936</v>
      </c>
      <c r="G210" s="155"/>
      <c r="H210" s="155"/>
      <c r="I210" s="155"/>
      <c r="J210" s="172"/>
    </row>
    <row r="211" spans="1:10" ht="36" customHeight="1" outlineLevel="1" x14ac:dyDescent="0.25">
      <c r="A211" s="7"/>
      <c r="B211" s="156" t="s">
        <v>457</v>
      </c>
      <c r="C211" s="154"/>
      <c r="D211" s="154"/>
      <c r="E211" s="154"/>
      <c r="F211" s="171">
        <v>1021392</v>
      </c>
      <c r="G211" s="155"/>
      <c r="H211" s="155"/>
      <c r="I211" s="155"/>
      <c r="J211" s="172"/>
    </row>
    <row r="212" spans="1:10" ht="36" customHeight="1" outlineLevel="1" x14ac:dyDescent="0.25">
      <c r="A212" s="7"/>
      <c r="B212" s="156" t="s">
        <v>458</v>
      </c>
      <c r="C212" s="154"/>
      <c r="D212" s="154"/>
      <c r="E212" s="154"/>
      <c r="F212" s="171">
        <v>1033848</v>
      </c>
      <c r="G212" s="155"/>
      <c r="H212" s="155"/>
      <c r="I212" s="155"/>
      <c r="J212" s="172"/>
    </row>
    <row r="213" spans="1:10" ht="36" customHeight="1" outlineLevel="1" x14ac:dyDescent="0.25">
      <c r="A213" s="7"/>
      <c r="B213" s="156" t="s">
        <v>459</v>
      </c>
      <c r="C213" s="154"/>
      <c r="D213" s="154"/>
      <c r="E213" s="154"/>
      <c r="F213" s="171">
        <v>1046304</v>
      </c>
      <c r="G213" s="155"/>
      <c r="H213" s="155"/>
      <c r="I213" s="155"/>
      <c r="J213" s="172"/>
    </row>
    <row r="214" spans="1:10" ht="36" customHeight="1" outlineLevel="1" x14ac:dyDescent="0.25">
      <c r="A214" s="7"/>
      <c r="B214" s="156" t="s">
        <v>460</v>
      </c>
      <c r="C214" s="154"/>
      <c r="D214" s="154"/>
      <c r="E214" s="154"/>
      <c r="F214" s="171">
        <v>1058760</v>
      </c>
      <c r="G214" s="155"/>
      <c r="H214" s="155"/>
      <c r="I214" s="155"/>
      <c r="J214" s="172"/>
    </row>
    <row r="215" spans="1:10" ht="36" customHeight="1" outlineLevel="1" x14ac:dyDescent="0.25">
      <c r="A215" s="7"/>
      <c r="B215" s="156" t="s">
        <v>461</v>
      </c>
      <c r="C215" s="154"/>
      <c r="D215" s="154"/>
      <c r="E215" s="154"/>
      <c r="F215" s="171">
        <v>1071216</v>
      </c>
      <c r="G215" s="155"/>
      <c r="H215" s="155"/>
      <c r="I215" s="155"/>
      <c r="J215" s="172"/>
    </row>
    <row r="216" spans="1:10" ht="36" customHeight="1" outlineLevel="1" x14ac:dyDescent="0.25">
      <c r="A216" s="7"/>
      <c r="B216" s="156" t="s">
        <v>462</v>
      </c>
      <c r="C216" s="154"/>
      <c r="D216" s="154"/>
      <c r="E216" s="154"/>
      <c r="F216" s="171">
        <v>1083672</v>
      </c>
      <c r="G216" s="155"/>
      <c r="H216" s="155"/>
      <c r="I216" s="155"/>
      <c r="J216" s="172"/>
    </row>
    <row r="217" spans="1:10" ht="36" customHeight="1" outlineLevel="1" x14ac:dyDescent="0.25">
      <c r="A217" s="7"/>
      <c r="B217" s="156" t="s">
        <v>463</v>
      </c>
      <c r="C217" s="154"/>
      <c r="D217" s="154"/>
      <c r="E217" s="154"/>
      <c r="F217" s="171">
        <v>1096128</v>
      </c>
      <c r="G217" s="155"/>
      <c r="H217" s="155"/>
      <c r="I217" s="155"/>
      <c r="J217" s="172"/>
    </row>
    <row r="218" spans="1:10" ht="36" customHeight="1" outlineLevel="1" x14ac:dyDescent="0.25">
      <c r="A218" s="7"/>
      <c r="B218" s="156" t="s">
        <v>464</v>
      </c>
      <c r="C218" s="154"/>
      <c r="D218" s="154"/>
      <c r="E218" s="154"/>
      <c r="F218" s="171">
        <v>1108584</v>
      </c>
      <c r="G218" s="155"/>
      <c r="H218" s="155"/>
      <c r="I218" s="155"/>
      <c r="J218" s="172"/>
    </row>
    <row r="219" spans="1:10" ht="36" customHeight="1" outlineLevel="1" x14ac:dyDescent="0.25">
      <c r="A219" s="7"/>
      <c r="B219" s="156" t="s">
        <v>465</v>
      </c>
      <c r="C219" s="154"/>
      <c r="D219" s="154"/>
      <c r="E219" s="154"/>
      <c r="F219" s="171">
        <v>1121040</v>
      </c>
      <c r="G219" s="155"/>
      <c r="H219" s="155"/>
      <c r="I219" s="155"/>
      <c r="J219" s="172"/>
    </row>
    <row r="220" spans="1:10" ht="36" customHeight="1" outlineLevel="1" x14ac:dyDescent="0.25">
      <c r="A220" s="7"/>
      <c r="B220" s="156" t="s">
        <v>466</v>
      </c>
      <c r="C220" s="154"/>
      <c r="D220" s="154"/>
      <c r="E220" s="154"/>
      <c r="F220" s="171">
        <v>1133496</v>
      </c>
      <c r="G220" s="155"/>
      <c r="H220" s="155"/>
      <c r="I220" s="155"/>
      <c r="J220" s="172"/>
    </row>
    <row r="221" spans="1:10" ht="36" customHeight="1" outlineLevel="1" x14ac:dyDescent="0.25">
      <c r="A221" s="7"/>
      <c r="B221" s="156" t="s">
        <v>467</v>
      </c>
      <c r="C221" s="154"/>
      <c r="D221" s="154"/>
      <c r="E221" s="154"/>
      <c r="F221" s="171">
        <v>1145952</v>
      </c>
      <c r="G221" s="155"/>
      <c r="H221" s="155"/>
      <c r="I221" s="155"/>
      <c r="J221" s="172"/>
    </row>
    <row r="222" spans="1:10" ht="36" customHeight="1" outlineLevel="1" x14ac:dyDescent="0.25">
      <c r="A222" s="7"/>
      <c r="B222" s="156" t="s">
        <v>468</v>
      </c>
      <c r="C222" s="154"/>
      <c r="D222" s="154"/>
      <c r="E222" s="154"/>
      <c r="F222" s="171">
        <v>1158408</v>
      </c>
      <c r="G222" s="155"/>
      <c r="H222" s="155"/>
      <c r="I222" s="155"/>
      <c r="J222" s="172"/>
    </row>
    <row r="223" spans="1:10" ht="36" customHeight="1" outlineLevel="1" x14ac:dyDescent="0.25">
      <c r="A223" s="7"/>
      <c r="B223" s="156" t="s">
        <v>469</v>
      </c>
      <c r="C223" s="154"/>
      <c r="D223" s="154"/>
      <c r="E223" s="154"/>
      <c r="F223" s="171">
        <v>1170864</v>
      </c>
      <c r="G223" s="155"/>
      <c r="H223" s="155"/>
      <c r="I223" s="155"/>
      <c r="J223" s="172"/>
    </row>
    <row r="224" spans="1:10" ht="36" customHeight="1" outlineLevel="1" x14ac:dyDescent="0.25">
      <c r="A224" s="7"/>
      <c r="B224" s="156" t="s">
        <v>470</v>
      </c>
      <c r="C224" s="154"/>
      <c r="D224" s="154"/>
      <c r="E224" s="154"/>
      <c r="F224" s="171">
        <v>1183320</v>
      </c>
      <c r="G224" s="155"/>
      <c r="H224" s="155"/>
      <c r="I224" s="155"/>
      <c r="J224" s="172"/>
    </row>
    <row r="225" spans="1:10" ht="36" customHeight="1" outlineLevel="1" x14ac:dyDescent="0.25">
      <c r="A225" s="7"/>
      <c r="B225" s="156" t="s">
        <v>471</v>
      </c>
      <c r="C225" s="154"/>
      <c r="D225" s="154"/>
      <c r="E225" s="154"/>
      <c r="F225" s="171">
        <v>1195776</v>
      </c>
      <c r="G225" s="155"/>
      <c r="H225" s="155"/>
      <c r="I225" s="155"/>
      <c r="J225" s="172"/>
    </row>
    <row r="226" spans="1:10" ht="36" customHeight="1" outlineLevel="1" x14ac:dyDescent="0.25">
      <c r="A226" s="7"/>
      <c r="B226" s="156" t="s">
        <v>472</v>
      </c>
      <c r="C226" s="154"/>
      <c r="D226" s="154"/>
      <c r="E226" s="154"/>
      <c r="F226" s="171">
        <v>1208232</v>
      </c>
      <c r="G226" s="155"/>
      <c r="H226" s="155"/>
      <c r="I226" s="155"/>
      <c r="J226" s="172"/>
    </row>
    <row r="227" spans="1:10" ht="36" customHeight="1" outlineLevel="1" x14ac:dyDescent="0.25">
      <c r="A227" s="7"/>
      <c r="B227" s="156" t="s">
        <v>473</v>
      </c>
      <c r="C227" s="154"/>
      <c r="D227" s="154"/>
      <c r="E227" s="154"/>
      <c r="F227" s="171">
        <v>1220688</v>
      </c>
      <c r="G227" s="155"/>
      <c r="H227" s="155"/>
      <c r="I227" s="155"/>
      <c r="J227" s="172"/>
    </row>
    <row r="228" spans="1:10" ht="36" customHeight="1" outlineLevel="1" x14ac:dyDescent="0.25">
      <c r="A228" s="7"/>
      <c r="B228" s="156" t="s">
        <v>474</v>
      </c>
      <c r="C228" s="154"/>
      <c r="D228" s="154"/>
      <c r="E228" s="154"/>
      <c r="F228" s="171">
        <v>1233144</v>
      </c>
      <c r="G228" s="155"/>
      <c r="H228" s="155"/>
      <c r="I228" s="155"/>
      <c r="J228" s="172"/>
    </row>
    <row r="229" spans="1:10" ht="36" customHeight="1" outlineLevel="1" thickBot="1" x14ac:dyDescent="0.3">
      <c r="A229" s="7"/>
      <c r="B229" s="156" t="s">
        <v>475</v>
      </c>
      <c r="C229" s="154"/>
      <c r="D229" s="154"/>
      <c r="E229" s="154"/>
      <c r="F229" s="407">
        <v>1245600</v>
      </c>
      <c r="G229" s="231"/>
      <c r="H229" s="231"/>
      <c r="I229" s="231"/>
      <c r="J229" s="232"/>
    </row>
    <row r="230" spans="1:10" ht="36" customHeight="1" thickBot="1" x14ac:dyDescent="0.3">
      <c r="A230" s="7"/>
      <c r="B230" s="165" t="s">
        <v>142</v>
      </c>
      <c r="C230" s="166"/>
      <c r="D230" s="166"/>
      <c r="E230" s="167"/>
      <c r="F230" s="178" t="str">
        <f>"Цена от "&amp;MIN(F231:F240)&amp;" до "&amp;MAX(F231:F240)</f>
        <v>Цена от 2340 до 61740</v>
      </c>
      <c r="G230" s="179"/>
      <c r="H230" s="179"/>
      <c r="I230" s="179"/>
      <c r="J230" s="180"/>
    </row>
    <row r="231" spans="1:10" ht="36" customHeight="1" x14ac:dyDescent="0.25">
      <c r="A231" s="7"/>
      <c r="B231" s="109" t="s">
        <v>143</v>
      </c>
      <c r="C231" s="110"/>
      <c r="D231" s="110"/>
      <c r="E231" s="111"/>
      <c r="F231" s="112">
        <v>8604</v>
      </c>
      <c r="G231" s="113"/>
      <c r="H231" s="113"/>
      <c r="I231" s="113"/>
      <c r="J231" s="114"/>
    </row>
    <row r="232" spans="1:10" ht="36" customHeight="1" x14ac:dyDescent="0.25">
      <c r="A232" s="7"/>
      <c r="B232" s="109" t="s">
        <v>210</v>
      </c>
      <c r="C232" s="110"/>
      <c r="D232" s="110"/>
      <c r="E232" s="111"/>
      <c r="F232" s="112">
        <v>5400</v>
      </c>
      <c r="G232" s="113"/>
      <c r="H232" s="113"/>
      <c r="I232" s="113"/>
      <c r="J232" s="114"/>
    </row>
    <row r="233" spans="1:10" ht="36" customHeight="1" x14ac:dyDescent="0.25">
      <c r="A233" s="7"/>
      <c r="B233" s="131" t="s">
        <v>145</v>
      </c>
      <c r="C233" s="132"/>
      <c r="D233" s="132"/>
      <c r="E233" s="133"/>
      <c r="F233" s="134">
        <v>61740</v>
      </c>
      <c r="G233" s="135"/>
      <c r="H233" s="135"/>
      <c r="I233" s="135"/>
      <c r="J233" s="136"/>
    </row>
    <row r="234" spans="1:10" ht="36" customHeight="1" x14ac:dyDescent="0.25">
      <c r="A234" s="7"/>
      <c r="B234" s="109" t="s">
        <v>146</v>
      </c>
      <c r="C234" s="110"/>
      <c r="D234" s="110"/>
      <c r="E234" s="111"/>
      <c r="F234" s="112">
        <v>13140</v>
      </c>
      <c r="G234" s="113"/>
      <c r="H234" s="113"/>
      <c r="I234" s="113"/>
      <c r="J234" s="114"/>
    </row>
    <row r="235" spans="1:10" ht="36" customHeight="1" x14ac:dyDescent="0.25">
      <c r="A235" s="7"/>
      <c r="B235" s="109" t="s">
        <v>147</v>
      </c>
      <c r="C235" s="110"/>
      <c r="D235" s="110"/>
      <c r="E235" s="111"/>
      <c r="F235" s="112">
        <v>36540</v>
      </c>
      <c r="G235" s="113"/>
      <c r="H235" s="113"/>
      <c r="I235" s="113"/>
      <c r="J235" s="114"/>
    </row>
    <row r="236" spans="1:10" ht="36" customHeight="1" x14ac:dyDescent="0.25">
      <c r="A236" s="7"/>
      <c r="B236" s="109" t="s">
        <v>148</v>
      </c>
      <c r="C236" s="110"/>
      <c r="D236" s="110"/>
      <c r="E236" s="111"/>
      <c r="F236" s="112">
        <v>2340</v>
      </c>
      <c r="G236" s="113"/>
      <c r="H236" s="113"/>
      <c r="I236" s="113"/>
      <c r="J236" s="114"/>
    </row>
    <row r="237" spans="1:10" ht="36" customHeight="1" x14ac:dyDescent="0.25">
      <c r="A237" s="7"/>
      <c r="B237" s="109" t="s">
        <v>149</v>
      </c>
      <c r="C237" s="110"/>
      <c r="D237" s="110"/>
      <c r="E237" s="111"/>
      <c r="F237" s="112">
        <v>2340</v>
      </c>
      <c r="G237" s="113"/>
      <c r="H237" s="113"/>
      <c r="I237" s="113"/>
      <c r="J237" s="114"/>
    </row>
    <row r="238" spans="1:10" ht="36" customHeight="1" x14ac:dyDescent="0.25">
      <c r="A238" s="7"/>
      <c r="B238" s="109" t="s">
        <v>150</v>
      </c>
      <c r="C238" s="110"/>
      <c r="D238" s="110"/>
      <c r="E238" s="111"/>
      <c r="F238" s="112">
        <v>4680</v>
      </c>
      <c r="G238" s="113"/>
      <c r="H238" s="113"/>
      <c r="I238" s="113"/>
      <c r="J238" s="114"/>
    </row>
    <row r="239" spans="1:10" ht="36" customHeight="1" x14ac:dyDescent="0.25">
      <c r="A239" s="7"/>
      <c r="B239" s="109" t="s">
        <v>151</v>
      </c>
      <c r="C239" s="110"/>
      <c r="D239" s="110"/>
      <c r="E239" s="111"/>
      <c r="F239" s="112">
        <v>7020</v>
      </c>
      <c r="G239" s="113"/>
      <c r="H239" s="113"/>
      <c r="I239" s="113"/>
      <c r="J239" s="114"/>
    </row>
    <row r="240" spans="1:10" ht="36" customHeight="1" thickBot="1" x14ac:dyDescent="0.3">
      <c r="A240" s="7"/>
      <c r="B240" s="109" t="s">
        <v>152</v>
      </c>
      <c r="C240" s="110"/>
      <c r="D240" s="110"/>
      <c r="E240" s="111"/>
      <c r="F240" s="112">
        <v>38340</v>
      </c>
      <c r="G240" s="113"/>
      <c r="H240" s="113"/>
      <c r="I240" s="113"/>
      <c r="J240" s="114"/>
    </row>
    <row r="241" spans="1:10" ht="24" customHeight="1" thickBot="1" x14ac:dyDescent="0.3">
      <c r="A241" s="7"/>
      <c r="B241" s="115"/>
      <c r="C241" s="116"/>
      <c r="D241" s="116"/>
      <c r="E241" s="117"/>
      <c r="F241" s="118" t="s">
        <v>153</v>
      </c>
      <c r="G241" s="119"/>
      <c r="H241" s="119"/>
      <c r="I241" s="119"/>
      <c r="J241" s="120"/>
    </row>
    <row r="242" spans="1:10" ht="36" customHeight="1" thickBot="1" x14ac:dyDescent="0.3">
      <c r="A242" s="7"/>
      <c r="B242" s="109" t="s">
        <v>154</v>
      </c>
      <c r="C242" s="110"/>
      <c r="D242" s="110"/>
      <c r="E242" s="111"/>
      <c r="F242" s="112">
        <v>180</v>
      </c>
      <c r="G242" s="113"/>
      <c r="H242" s="113"/>
      <c r="I242" s="113"/>
      <c r="J242" s="114"/>
    </row>
    <row r="243" spans="1:10" ht="54" customHeight="1" thickBot="1" x14ac:dyDescent="0.3">
      <c r="A243" s="7"/>
      <c r="B243" s="252" t="s">
        <v>211</v>
      </c>
      <c r="C243" s="253"/>
      <c r="D243" s="253"/>
      <c r="E243" s="254"/>
      <c r="F243" s="272" t="str">
        <f>"Цена от "&amp;MIN(F245,F249:F262)&amp;" до "&amp;MAX(F245,F249:F262)</f>
        <v>Цена от 3240 до 787140</v>
      </c>
      <c r="G243" s="273"/>
      <c r="H243" s="273"/>
      <c r="I243" s="273"/>
      <c r="J243" s="274"/>
    </row>
    <row r="244" spans="1:10" ht="24" customHeight="1" thickBot="1" x14ac:dyDescent="0.3">
      <c r="A244" s="7"/>
      <c r="B244" s="115"/>
      <c r="C244" s="116"/>
      <c r="D244" s="116"/>
      <c r="E244" s="117"/>
      <c r="F244" s="118"/>
      <c r="G244" s="119"/>
      <c r="H244" s="119"/>
      <c r="I244" s="119"/>
      <c r="J244" s="120"/>
    </row>
    <row r="245" spans="1:10" ht="36" customHeight="1" x14ac:dyDescent="0.25">
      <c r="A245" s="7"/>
      <c r="B245" s="109" t="s">
        <v>156</v>
      </c>
      <c r="C245" s="110"/>
      <c r="D245" s="110"/>
      <c r="E245" s="111"/>
      <c r="F245" s="112">
        <v>78624</v>
      </c>
      <c r="G245" s="113"/>
      <c r="H245" s="113"/>
      <c r="I245" s="113"/>
      <c r="J245" s="114"/>
    </row>
    <row r="246" spans="1:10" ht="36" customHeight="1" x14ac:dyDescent="0.25">
      <c r="A246" s="7"/>
      <c r="B246" s="148" t="s">
        <v>157</v>
      </c>
      <c r="C246" s="149"/>
      <c r="D246" s="149"/>
      <c r="E246" s="150"/>
      <c r="F246" s="112">
        <v>7862.4</v>
      </c>
      <c r="G246" s="113"/>
      <c r="H246" s="113"/>
      <c r="I246" s="113"/>
      <c r="J246" s="114"/>
    </row>
    <row r="247" spans="1:10" ht="36" customHeight="1" thickBot="1" x14ac:dyDescent="0.3">
      <c r="A247" s="7"/>
      <c r="B247" s="148" t="s">
        <v>158</v>
      </c>
      <c r="C247" s="149"/>
      <c r="D247" s="149"/>
      <c r="E247" s="150"/>
      <c r="F247" s="112">
        <v>19656</v>
      </c>
      <c r="G247" s="113"/>
      <c r="H247" s="113"/>
      <c r="I247" s="113"/>
      <c r="J247" s="114"/>
    </row>
    <row r="248" spans="1:10" ht="24" customHeight="1" thickBot="1" x14ac:dyDescent="0.3">
      <c r="A248" s="7"/>
      <c r="B248" s="115"/>
      <c r="C248" s="116"/>
      <c r="D248" s="116"/>
      <c r="E248" s="117"/>
      <c r="F248" s="118"/>
      <c r="G248" s="119"/>
      <c r="H248" s="119"/>
      <c r="I248" s="119"/>
      <c r="J248" s="120"/>
    </row>
    <row r="249" spans="1:10" ht="36" customHeight="1" x14ac:dyDescent="0.25">
      <c r="A249" s="7" t="s">
        <v>111</v>
      </c>
      <c r="B249" s="109" t="s">
        <v>159</v>
      </c>
      <c r="C249" s="110"/>
      <c r="D249" s="110"/>
      <c r="E249" s="111"/>
      <c r="F249" s="112">
        <v>153540</v>
      </c>
      <c r="G249" s="113"/>
      <c r="H249" s="113"/>
      <c r="I249" s="113"/>
      <c r="J249" s="114"/>
    </row>
    <row r="250" spans="1:10" ht="36" customHeight="1" x14ac:dyDescent="0.25">
      <c r="A250" s="7" t="s">
        <v>111</v>
      </c>
      <c r="B250" s="156" t="s">
        <v>160</v>
      </c>
      <c r="C250" s="157"/>
      <c r="D250" s="157"/>
      <c r="E250" s="158"/>
      <c r="F250" s="243">
        <v>97740</v>
      </c>
      <c r="G250" s="295"/>
      <c r="H250" s="295"/>
      <c r="I250" s="295"/>
      <c r="J250" s="296"/>
    </row>
    <row r="251" spans="1:10" ht="36" customHeight="1" x14ac:dyDescent="0.25">
      <c r="A251" s="7"/>
      <c r="B251" s="109" t="s">
        <v>312</v>
      </c>
      <c r="C251" s="110"/>
      <c r="D251" s="110"/>
      <c r="E251" s="111"/>
      <c r="F251" s="112">
        <v>787140</v>
      </c>
      <c r="G251" s="113"/>
      <c r="H251" s="113"/>
      <c r="I251" s="113"/>
      <c r="J251" s="114"/>
    </row>
    <row r="252" spans="1:10" ht="36" customHeight="1" x14ac:dyDescent="0.25">
      <c r="A252" s="7" t="s">
        <v>111</v>
      </c>
      <c r="B252" s="109" t="s">
        <v>161</v>
      </c>
      <c r="C252" s="110"/>
      <c r="D252" s="110"/>
      <c r="E252" s="111"/>
      <c r="F252" s="112">
        <v>362340</v>
      </c>
      <c r="G252" s="113"/>
      <c r="H252" s="113"/>
      <c r="I252" s="113"/>
      <c r="J252" s="114"/>
    </row>
    <row r="253" spans="1:10" ht="36" customHeight="1" x14ac:dyDescent="0.25">
      <c r="A253" s="7" t="s">
        <v>111</v>
      </c>
      <c r="B253" s="109" t="s">
        <v>162</v>
      </c>
      <c r="C253" s="110"/>
      <c r="D253" s="110"/>
      <c r="E253" s="111"/>
      <c r="F253" s="112">
        <v>79740</v>
      </c>
      <c r="G253" s="113"/>
      <c r="H253" s="113"/>
      <c r="I253" s="113"/>
      <c r="J253" s="114"/>
    </row>
    <row r="254" spans="1:10" ht="36" customHeight="1" x14ac:dyDescent="0.25">
      <c r="A254" s="7" t="s">
        <v>111</v>
      </c>
      <c r="B254" s="109" t="s">
        <v>163</v>
      </c>
      <c r="C254" s="110"/>
      <c r="D254" s="110"/>
      <c r="E254" s="111"/>
      <c r="F254" s="112">
        <v>95688</v>
      </c>
      <c r="G254" s="113"/>
      <c r="H254" s="113"/>
      <c r="I254" s="113"/>
      <c r="J254" s="114"/>
    </row>
    <row r="255" spans="1:10" ht="36" customHeight="1" x14ac:dyDescent="0.25">
      <c r="A255" s="7" t="s">
        <v>111</v>
      </c>
      <c r="B255" s="109" t="s">
        <v>164</v>
      </c>
      <c r="C255" s="110"/>
      <c r="D255" s="110"/>
      <c r="E255" s="111"/>
      <c r="F255" s="112">
        <v>108540</v>
      </c>
      <c r="G255" s="113"/>
      <c r="H255" s="113"/>
      <c r="I255" s="113"/>
      <c r="J255" s="114"/>
    </row>
    <row r="256" spans="1:10" ht="36" customHeight="1" x14ac:dyDescent="0.25">
      <c r="A256" s="7" t="s">
        <v>111</v>
      </c>
      <c r="B256" s="109" t="s">
        <v>165</v>
      </c>
      <c r="C256" s="110"/>
      <c r="D256" s="110"/>
      <c r="E256" s="111"/>
      <c r="F256" s="112">
        <v>140940</v>
      </c>
      <c r="G256" s="113"/>
      <c r="H256" s="113"/>
      <c r="I256" s="113"/>
      <c r="J256" s="114"/>
    </row>
    <row r="257" spans="1:10" ht="36" customHeight="1" x14ac:dyDescent="0.25">
      <c r="A257" s="7" t="s">
        <v>111</v>
      </c>
      <c r="B257" s="109" t="s">
        <v>166</v>
      </c>
      <c r="C257" s="110"/>
      <c r="D257" s="110"/>
      <c r="E257" s="111"/>
      <c r="F257" s="112">
        <v>418140</v>
      </c>
      <c r="G257" s="113"/>
      <c r="H257" s="113"/>
      <c r="I257" s="113"/>
      <c r="J257" s="114"/>
    </row>
    <row r="258" spans="1:10" ht="36" customHeight="1" x14ac:dyDescent="0.25">
      <c r="A258" s="7"/>
      <c r="B258" s="109" t="s">
        <v>167</v>
      </c>
      <c r="C258" s="110"/>
      <c r="D258" s="110"/>
      <c r="E258" s="111"/>
      <c r="F258" s="112">
        <v>177552</v>
      </c>
      <c r="G258" s="113"/>
      <c r="H258" s="113"/>
      <c r="I258" s="113"/>
      <c r="J258" s="114"/>
    </row>
    <row r="259" spans="1:10" ht="36" customHeight="1" x14ac:dyDescent="0.25">
      <c r="A259" s="7" t="s">
        <v>111</v>
      </c>
      <c r="B259" s="131" t="s">
        <v>168</v>
      </c>
      <c r="C259" s="132"/>
      <c r="D259" s="132"/>
      <c r="E259" s="133"/>
      <c r="F259" s="112">
        <v>3240</v>
      </c>
      <c r="G259" s="113"/>
      <c r="H259" s="113"/>
      <c r="I259" s="113"/>
      <c r="J259" s="114"/>
    </row>
    <row r="260" spans="1:10" ht="36" customHeight="1" x14ac:dyDescent="0.25">
      <c r="A260" s="7"/>
      <c r="B260" s="109" t="s">
        <v>169</v>
      </c>
      <c r="C260" s="110"/>
      <c r="D260" s="110"/>
      <c r="E260" s="111"/>
      <c r="F260" s="112">
        <v>83340</v>
      </c>
      <c r="G260" s="113"/>
      <c r="H260" s="113"/>
      <c r="I260" s="113"/>
      <c r="J260" s="114"/>
    </row>
    <row r="261" spans="1:10" ht="36" customHeight="1" x14ac:dyDescent="0.25">
      <c r="B261" s="109" t="s">
        <v>170</v>
      </c>
      <c r="C261" s="110"/>
      <c r="D261" s="110"/>
      <c r="E261" s="111"/>
      <c r="F261" s="112">
        <v>70740</v>
      </c>
      <c r="G261" s="113"/>
      <c r="H261" s="113"/>
      <c r="I261" s="113"/>
      <c r="J261" s="114"/>
    </row>
    <row r="262" spans="1:10" ht="36" customHeight="1" x14ac:dyDescent="0.25">
      <c r="A262" s="7" t="s">
        <v>111</v>
      </c>
      <c r="B262" s="109" t="s">
        <v>172</v>
      </c>
      <c r="C262" s="110"/>
      <c r="D262" s="110"/>
      <c r="E262" s="111"/>
      <c r="F262" s="112">
        <v>284940</v>
      </c>
      <c r="G262" s="113"/>
      <c r="H262" s="113"/>
      <c r="I262" s="113"/>
      <c r="J262" s="114"/>
    </row>
    <row r="263" spans="1:10" ht="36" customHeight="1" x14ac:dyDescent="0.25">
      <c r="A263" s="7"/>
      <c r="B263" s="109" t="s">
        <v>173</v>
      </c>
      <c r="C263" s="110"/>
      <c r="D263" s="110"/>
      <c r="E263" s="111"/>
      <c r="F263" s="112">
        <v>8622</v>
      </c>
      <c r="G263" s="113"/>
      <c r="H263" s="113"/>
      <c r="I263" s="113"/>
      <c r="J263" s="114"/>
    </row>
    <row r="264" spans="1:10" ht="36" customHeight="1" x14ac:dyDescent="0.25">
      <c r="A264" s="7"/>
      <c r="B264" s="109" t="s">
        <v>174</v>
      </c>
      <c r="C264" s="110"/>
      <c r="D264" s="110"/>
      <c r="E264" s="111"/>
      <c r="F264" s="112">
        <v>96300</v>
      </c>
      <c r="G264" s="113"/>
      <c r="H264" s="113"/>
      <c r="I264" s="113"/>
      <c r="J264" s="114"/>
    </row>
    <row r="265" spans="1:10" ht="36" customHeight="1" x14ac:dyDescent="0.25">
      <c r="A265" s="7"/>
      <c r="B265" s="109" t="s">
        <v>175</v>
      </c>
      <c r="C265" s="110"/>
      <c r="D265" s="110"/>
      <c r="E265" s="154"/>
      <c r="F265" s="112">
        <v>60030</v>
      </c>
      <c r="G265" s="113"/>
      <c r="H265" s="113"/>
      <c r="I265" s="113"/>
      <c r="J265" s="114"/>
    </row>
    <row r="266" spans="1:10" ht="36" customHeight="1" x14ac:dyDescent="0.25">
      <c r="A266" s="7" t="s">
        <v>113</v>
      </c>
      <c r="B266" s="109" t="s">
        <v>176</v>
      </c>
      <c r="C266" s="110"/>
      <c r="D266" s="110"/>
      <c r="E266" s="111"/>
      <c r="F266" s="112">
        <v>215280</v>
      </c>
      <c r="G266" s="113"/>
      <c r="H266" s="113"/>
      <c r="I266" s="113"/>
      <c r="J266" s="114"/>
    </row>
    <row r="267" spans="1:10" ht="36" customHeight="1" x14ac:dyDescent="0.25">
      <c r="A267" s="7" t="s">
        <v>113</v>
      </c>
      <c r="B267" s="109" t="s">
        <v>177</v>
      </c>
      <c r="C267" s="110"/>
      <c r="D267" s="110"/>
      <c r="E267" s="111"/>
      <c r="F267" s="112">
        <v>137520</v>
      </c>
      <c r="G267" s="113"/>
      <c r="H267" s="113"/>
      <c r="I267" s="113"/>
      <c r="J267" s="114"/>
    </row>
    <row r="268" spans="1:10" ht="36" customHeight="1" x14ac:dyDescent="0.25">
      <c r="A268" s="7" t="s">
        <v>113</v>
      </c>
      <c r="B268" s="109" t="s">
        <v>178</v>
      </c>
      <c r="C268" s="110"/>
      <c r="D268" s="110"/>
      <c r="E268" s="111"/>
      <c r="F268" s="112">
        <v>507600</v>
      </c>
      <c r="G268" s="113"/>
      <c r="H268" s="113"/>
      <c r="I268" s="113"/>
      <c r="J268" s="114"/>
    </row>
    <row r="269" spans="1:10" ht="36" customHeight="1" x14ac:dyDescent="0.25">
      <c r="A269" s="7" t="s">
        <v>113</v>
      </c>
      <c r="B269" s="109" t="s">
        <v>179</v>
      </c>
      <c r="C269" s="110"/>
      <c r="D269" s="110"/>
      <c r="E269" s="111"/>
      <c r="F269" s="112">
        <v>112320</v>
      </c>
      <c r="G269" s="113"/>
      <c r="H269" s="113"/>
      <c r="I269" s="113"/>
      <c r="J269" s="114"/>
    </row>
    <row r="270" spans="1:10" ht="36" customHeight="1" x14ac:dyDescent="0.25">
      <c r="A270" s="7" t="s">
        <v>113</v>
      </c>
      <c r="B270" s="148" t="s">
        <v>180</v>
      </c>
      <c r="C270" s="149"/>
      <c r="D270" s="149"/>
      <c r="E270" s="150"/>
      <c r="F270" s="151">
        <v>134784</v>
      </c>
      <c r="G270" s="152"/>
      <c r="H270" s="152"/>
      <c r="I270" s="152"/>
      <c r="J270" s="153"/>
    </row>
    <row r="271" spans="1:10" ht="36" customHeight="1" x14ac:dyDescent="0.25">
      <c r="A271" s="7" t="s">
        <v>113</v>
      </c>
      <c r="B271" s="109" t="s">
        <v>181</v>
      </c>
      <c r="C271" s="110"/>
      <c r="D271" s="110"/>
      <c r="E271" s="111"/>
      <c r="F271" s="112">
        <v>152640</v>
      </c>
      <c r="G271" s="113"/>
      <c r="H271" s="113"/>
      <c r="I271" s="113"/>
      <c r="J271" s="114"/>
    </row>
    <row r="272" spans="1:10" ht="36" customHeight="1" x14ac:dyDescent="0.25">
      <c r="A272" s="7" t="s">
        <v>113</v>
      </c>
      <c r="B272" s="109" t="s">
        <v>182</v>
      </c>
      <c r="C272" s="110"/>
      <c r="D272" s="110"/>
      <c r="E272" s="111"/>
      <c r="F272" s="112">
        <v>198000</v>
      </c>
      <c r="G272" s="113"/>
      <c r="H272" s="113"/>
      <c r="I272" s="113"/>
      <c r="J272" s="114"/>
    </row>
    <row r="273" spans="1:10" ht="36" customHeight="1" x14ac:dyDescent="0.25">
      <c r="A273" s="7" t="s">
        <v>113</v>
      </c>
      <c r="B273" s="109" t="s">
        <v>183</v>
      </c>
      <c r="C273" s="110"/>
      <c r="D273" s="110"/>
      <c r="E273" s="111"/>
      <c r="F273" s="112">
        <v>586080</v>
      </c>
      <c r="G273" s="113"/>
      <c r="H273" s="113"/>
      <c r="I273" s="113"/>
      <c r="J273" s="114"/>
    </row>
    <row r="274" spans="1:10" ht="36" customHeight="1" x14ac:dyDescent="0.25">
      <c r="A274" s="7" t="s">
        <v>113</v>
      </c>
      <c r="B274" s="131" t="s">
        <v>184</v>
      </c>
      <c r="C274" s="132"/>
      <c r="D274" s="132"/>
      <c r="E274" s="133"/>
      <c r="F274" s="112">
        <v>5040</v>
      </c>
      <c r="G274" s="113"/>
      <c r="H274" s="113"/>
      <c r="I274" s="113"/>
      <c r="J274" s="114"/>
    </row>
    <row r="275" spans="1:10" ht="36" customHeight="1" thickBot="1" x14ac:dyDescent="0.3">
      <c r="A275" s="7" t="s">
        <v>113</v>
      </c>
      <c r="B275" s="109" t="s">
        <v>186</v>
      </c>
      <c r="C275" s="110"/>
      <c r="D275" s="110"/>
      <c r="E275" s="111"/>
      <c r="F275" s="112">
        <v>399600</v>
      </c>
      <c r="G275" s="113"/>
      <c r="H275" s="113"/>
      <c r="I275" s="113"/>
      <c r="J275" s="114"/>
    </row>
    <row r="276" spans="1:10" ht="22.5" customHeight="1" x14ac:dyDescent="0.25">
      <c r="A276" s="7" t="s">
        <v>111</v>
      </c>
      <c r="B276" s="142" t="s">
        <v>188</v>
      </c>
      <c r="C276" s="143"/>
      <c r="D276" s="143"/>
      <c r="E276" s="143"/>
      <c r="F276" s="143"/>
      <c r="G276" s="143"/>
      <c r="H276" s="143"/>
      <c r="I276" s="143"/>
      <c r="J276" s="144"/>
    </row>
    <row r="277" spans="1:10" ht="36" customHeight="1" thickBot="1" x14ac:dyDescent="0.3">
      <c r="A277" s="7"/>
      <c r="B277" s="156" t="s">
        <v>171</v>
      </c>
      <c r="C277" s="157"/>
      <c r="D277" s="157"/>
      <c r="E277" s="158"/>
      <c r="F277" s="112">
        <v>40</v>
      </c>
      <c r="G277" s="113"/>
      <c r="H277" s="113"/>
      <c r="I277" s="113"/>
      <c r="J277" s="114"/>
    </row>
    <row r="278" spans="1:10" ht="36" customHeight="1" thickBot="1" x14ac:dyDescent="0.3">
      <c r="A278" s="7"/>
      <c r="B278" s="18" t="s">
        <v>187</v>
      </c>
      <c r="C278" s="19"/>
      <c r="D278" s="19"/>
      <c r="E278" s="20"/>
      <c r="F278" s="139"/>
      <c r="G278" s="140"/>
      <c r="H278" s="140"/>
      <c r="I278" s="140"/>
      <c r="J278" s="141"/>
    </row>
    <row r="279" spans="1:10" ht="36" customHeight="1" thickBot="1" x14ac:dyDescent="0.3">
      <c r="A279" s="7"/>
      <c r="B279" s="209" t="s">
        <v>188</v>
      </c>
      <c r="C279" s="210"/>
      <c r="D279" s="210"/>
      <c r="E279" s="210"/>
      <c r="F279" s="210"/>
      <c r="G279" s="210"/>
      <c r="H279" s="210"/>
      <c r="I279" s="210"/>
      <c r="J279" s="211"/>
    </row>
    <row r="280" spans="1:10" ht="36" customHeight="1" x14ac:dyDescent="0.25">
      <c r="A280" s="7"/>
      <c r="B280" s="145" t="s">
        <v>189</v>
      </c>
      <c r="C280" s="146"/>
      <c r="D280" s="146"/>
      <c r="E280" s="147"/>
      <c r="F280" s="112">
        <v>60</v>
      </c>
      <c r="G280" s="113"/>
      <c r="H280" s="113"/>
      <c r="I280" s="113"/>
      <c r="J280" s="114"/>
    </row>
    <row r="281" spans="1:10" ht="36" customHeight="1" x14ac:dyDescent="0.25">
      <c r="A281" s="7"/>
      <c r="B281" s="109" t="s">
        <v>190</v>
      </c>
      <c r="C281" s="110"/>
      <c r="D281" s="110"/>
      <c r="E281" s="111"/>
      <c r="F281" s="112">
        <v>99</v>
      </c>
      <c r="G281" s="113"/>
      <c r="H281" s="113"/>
      <c r="I281" s="113"/>
      <c r="J281" s="114"/>
    </row>
    <row r="282" spans="1:10" ht="36" customHeight="1" thickBot="1" x14ac:dyDescent="0.3">
      <c r="A282" s="7"/>
      <c r="B282" s="109" t="s">
        <v>191</v>
      </c>
      <c r="C282" s="110"/>
      <c r="D282" s="110"/>
      <c r="E282" s="111"/>
      <c r="F282" s="112">
        <v>150</v>
      </c>
      <c r="G282" s="113"/>
      <c r="H282" s="113"/>
      <c r="I282" s="113"/>
      <c r="J282" s="114"/>
    </row>
    <row r="283" spans="1:10" ht="36" customHeight="1" thickBot="1" x14ac:dyDescent="0.3">
      <c r="A283" s="7"/>
      <c r="B283" s="122" t="s">
        <v>192</v>
      </c>
      <c r="C283" s="123"/>
      <c r="D283" s="123"/>
      <c r="E283" s="124"/>
      <c r="F283" s="272"/>
      <c r="G283" s="273"/>
      <c r="H283" s="273"/>
      <c r="I283" s="273"/>
      <c r="J283" s="274"/>
    </row>
    <row r="284" spans="1:10" ht="36" customHeight="1" x14ac:dyDescent="0.25">
      <c r="A284" s="7" t="s">
        <v>111</v>
      </c>
      <c r="B284" s="109" t="s">
        <v>252</v>
      </c>
      <c r="C284" s="110"/>
      <c r="D284" s="110"/>
      <c r="E284" s="111"/>
      <c r="F284" s="112">
        <v>31140</v>
      </c>
      <c r="G284" s="113"/>
      <c r="H284" s="113"/>
      <c r="I284" s="113"/>
      <c r="J284" s="114"/>
    </row>
    <row r="285" spans="1:10" ht="36" customHeight="1" x14ac:dyDescent="0.25">
      <c r="A285" s="7" t="s">
        <v>111</v>
      </c>
      <c r="B285" s="109" t="s">
        <v>313</v>
      </c>
      <c r="C285" s="110"/>
      <c r="D285" s="110"/>
      <c r="E285" s="111"/>
      <c r="F285" s="112">
        <v>32940</v>
      </c>
      <c r="G285" s="113"/>
      <c r="H285" s="113"/>
      <c r="I285" s="113"/>
      <c r="J285" s="114"/>
    </row>
    <row r="286" spans="1:10" ht="36" customHeight="1" x14ac:dyDescent="0.25">
      <c r="A286" s="7" t="s">
        <v>113</v>
      </c>
      <c r="B286" s="109" t="s">
        <v>314</v>
      </c>
      <c r="C286" s="110"/>
      <c r="D286" s="110"/>
      <c r="E286" s="111"/>
      <c r="F286" s="112">
        <v>43920</v>
      </c>
      <c r="G286" s="113"/>
      <c r="H286" s="113"/>
      <c r="I286" s="113"/>
      <c r="J286" s="114"/>
    </row>
    <row r="287" spans="1:10" ht="36" customHeight="1" x14ac:dyDescent="0.25">
      <c r="A287" s="7" t="s">
        <v>113</v>
      </c>
      <c r="B287" s="109" t="s">
        <v>315</v>
      </c>
      <c r="C287" s="110"/>
      <c r="D287" s="110"/>
      <c r="E287" s="111"/>
      <c r="F287" s="112">
        <v>46800</v>
      </c>
      <c r="G287" s="113"/>
      <c r="H287" s="113"/>
      <c r="I287" s="113"/>
      <c r="J287" s="114"/>
    </row>
    <row r="288" spans="1:10" ht="36" customHeight="1" thickBot="1" x14ac:dyDescent="0.3">
      <c r="A288" s="7"/>
      <c r="B288" s="109" t="s">
        <v>199</v>
      </c>
      <c r="C288" s="110"/>
      <c r="D288" s="110"/>
      <c r="E288" s="111"/>
      <c r="F288" s="112">
        <v>32940</v>
      </c>
      <c r="G288" s="113"/>
      <c r="H288" s="113"/>
      <c r="I288" s="113"/>
      <c r="J288" s="114"/>
    </row>
    <row r="289" spans="1:10" ht="54" customHeight="1" thickBot="1" x14ac:dyDescent="0.3">
      <c r="A289" s="7"/>
      <c r="B289" s="122" t="s">
        <v>200</v>
      </c>
      <c r="C289" s="123"/>
      <c r="D289" s="123"/>
      <c r="E289" s="124"/>
      <c r="F289" s="125"/>
      <c r="G289" s="126"/>
      <c r="H289" s="126"/>
      <c r="I289" s="126"/>
      <c r="J289" s="127"/>
    </row>
    <row r="290" spans="1:10" ht="28.5" customHeight="1" thickBot="1" x14ac:dyDescent="0.3">
      <c r="A290" s="7"/>
      <c r="B290" s="376" t="s">
        <v>188</v>
      </c>
      <c r="C290" s="377"/>
      <c r="D290" s="377"/>
      <c r="E290" s="377"/>
      <c r="F290" s="377"/>
      <c r="G290" s="377"/>
      <c r="H290" s="377"/>
      <c r="I290" s="377"/>
      <c r="J290" s="378"/>
    </row>
    <row r="291" spans="1:10" ht="28.5" customHeight="1" x14ac:dyDescent="0.25">
      <c r="A291" s="7"/>
      <c r="B291" s="131" t="s">
        <v>201</v>
      </c>
      <c r="C291" s="132"/>
      <c r="D291" s="132"/>
      <c r="E291" s="133"/>
      <c r="F291" s="134">
        <v>90</v>
      </c>
      <c r="G291" s="135"/>
      <c r="H291" s="135"/>
      <c r="I291" s="135"/>
      <c r="J291" s="136"/>
    </row>
    <row r="292" spans="1:10" ht="28.5" customHeight="1" x14ac:dyDescent="0.25">
      <c r="A292" s="7"/>
      <c r="B292" s="109" t="s">
        <v>202</v>
      </c>
      <c r="C292" s="110"/>
      <c r="D292" s="110"/>
      <c r="E292" s="111"/>
      <c r="F292" s="112">
        <v>60</v>
      </c>
      <c r="G292" s="113"/>
      <c r="H292" s="113"/>
      <c r="I292" s="113"/>
      <c r="J292" s="114"/>
    </row>
    <row r="293" spans="1:10" ht="28.5" customHeight="1" x14ac:dyDescent="0.25">
      <c r="A293" s="7"/>
      <c r="B293" s="109" t="s">
        <v>203</v>
      </c>
      <c r="C293" s="110"/>
      <c r="D293" s="110"/>
      <c r="E293" s="111"/>
      <c r="F293" s="112">
        <v>60</v>
      </c>
      <c r="G293" s="113"/>
      <c r="H293" s="113"/>
      <c r="I293" s="113"/>
      <c r="J293" s="114"/>
    </row>
    <row r="294" spans="1:10" ht="28.5" customHeight="1" x14ac:dyDescent="0.25">
      <c r="A294" s="7"/>
      <c r="B294" s="109" t="s">
        <v>204</v>
      </c>
      <c r="C294" s="110"/>
      <c r="D294" s="110"/>
      <c r="E294" s="111"/>
      <c r="F294" s="112">
        <v>90</v>
      </c>
      <c r="G294" s="113"/>
      <c r="H294" s="113"/>
      <c r="I294" s="113"/>
      <c r="J294" s="114"/>
    </row>
    <row r="295" spans="1:10" ht="28.5" customHeight="1" thickBot="1" x14ac:dyDescent="0.3">
      <c r="A295" s="7"/>
      <c r="B295" s="109" t="s">
        <v>205</v>
      </c>
      <c r="C295" s="110"/>
      <c r="D295" s="110"/>
      <c r="E295" s="111"/>
      <c r="F295" s="112">
        <v>90</v>
      </c>
      <c r="G295" s="113"/>
      <c r="H295" s="113"/>
      <c r="I295" s="113"/>
      <c r="J295" s="114"/>
    </row>
    <row r="296" spans="1:10" ht="24" customHeight="1" thickBot="1" x14ac:dyDescent="0.3">
      <c r="A296" s="7"/>
      <c r="B296" s="115"/>
      <c r="C296" s="116"/>
      <c r="D296" s="116"/>
      <c r="E296" s="117"/>
      <c r="F296" s="118"/>
      <c r="G296" s="119"/>
      <c r="H296" s="119"/>
      <c r="I296" s="119"/>
      <c r="J296" s="120"/>
    </row>
    <row r="297" spans="1:10" ht="18" customHeight="1" x14ac:dyDescent="0.25">
      <c r="A297" s="7"/>
      <c r="B297" s="25"/>
      <c r="C297" s="26"/>
      <c r="D297" s="26"/>
      <c r="E297" s="26"/>
      <c r="F297" s="27"/>
      <c r="G297" s="27"/>
      <c r="H297" s="27"/>
      <c r="I297" s="27"/>
      <c r="J297" s="27"/>
    </row>
    <row r="298" spans="1:10" ht="67.5" customHeight="1" x14ac:dyDescent="0.25">
      <c r="A298" s="7"/>
      <c r="B298" s="121" t="s">
        <v>319</v>
      </c>
      <c r="C298" s="121"/>
      <c r="D298" s="121"/>
      <c r="E298" s="121"/>
      <c r="F298" s="121"/>
      <c r="G298" s="121"/>
      <c r="H298" s="121"/>
      <c r="I298" s="121"/>
      <c r="J298" s="121"/>
    </row>
    <row r="299" spans="1:10" ht="27" customHeight="1" x14ac:dyDescent="0.25">
      <c r="A299" s="7" t="s">
        <v>113</v>
      </c>
      <c r="B299" s="107" t="s">
        <v>208</v>
      </c>
      <c r="C299" s="107"/>
      <c r="D299" s="107"/>
      <c r="E299" s="107"/>
      <c r="F299" s="107"/>
      <c r="G299" s="107"/>
      <c r="H299" s="107"/>
      <c r="I299" s="107"/>
      <c r="J299" s="107"/>
    </row>
    <row r="300" spans="1:10" s="37" customFormat="1" ht="20.100000000000001" customHeight="1" x14ac:dyDescent="0.25">
      <c r="B300" s="70"/>
      <c r="F300" s="71"/>
      <c r="G300" s="71"/>
      <c r="H300" s="71"/>
      <c r="I300" s="71"/>
      <c r="J300" s="71"/>
    </row>
    <row r="301" spans="1:10" s="46" customFormat="1" ht="36" customHeight="1" thickBot="1" x14ac:dyDescent="0.3">
      <c r="B301" s="310" t="s">
        <v>242</v>
      </c>
      <c r="C301" s="310"/>
      <c r="D301" s="310"/>
      <c r="E301" s="310"/>
      <c r="F301" s="310"/>
      <c r="G301" s="310"/>
      <c r="H301" s="310"/>
      <c r="I301" s="310"/>
    </row>
    <row r="302" spans="1:10" s="30" customFormat="1" ht="36" customHeight="1" thickBot="1" x14ac:dyDescent="0.3">
      <c r="B302" s="311" t="s">
        <v>243</v>
      </c>
      <c r="C302" s="312"/>
      <c r="D302" s="312"/>
      <c r="E302" s="312"/>
      <c r="F302" s="312"/>
      <c r="G302" s="312"/>
      <c r="H302" s="312"/>
      <c r="I302" s="313"/>
    </row>
    <row r="303" spans="1:10" ht="54" customHeight="1" thickBot="1" x14ac:dyDescent="0.3">
      <c r="B303" s="314" t="s">
        <v>476</v>
      </c>
      <c r="C303" s="315"/>
      <c r="D303" s="316" t="s">
        <v>477</v>
      </c>
      <c r="E303" s="317"/>
      <c r="F303" s="318"/>
      <c r="G303" s="317" t="s">
        <v>478</v>
      </c>
      <c r="H303" s="317"/>
      <c r="I303" s="318"/>
      <c r="J303" s="8"/>
    </row>
    <row r="304" spans="1:10" ht="36" customHeight="1" x14ac:dyDescent="0.25">
      <c r="B304" s="300" t="s">
        <v>247</v>
      </c>
      <c r="C304" s="301"/>
      <c r="D304" s="302" t="s">
        <v>248</v>
      </c>
      <c r="E304" s="302"/>
      <c r="F304" s="302"/>
      <c r="G304" s="304">
        <v>2190</v>
      </c>
      <c r="H304" s="302"/>
      <c r="I304" s="305"/>
      <c r="J304" s="8"/>
    </row>
    <row r="305" spans="1:10" ht="36" customHeight="1" x14ac:dyDescent="0.25">
      <c r="B305" s="306" t="s">
        <v>249</v>
      </c>
      <c r="C305" s="307"/>
      <c r="D305" s="303"/>
      <c r="E305" s="303"/>
      <c r="F305" s="303"/>
      <c r="G305" s="308">
        <v>1590</v>
      </c>
      <c r="H305" s="303"/>
      <c r="I305" s="309"/>
      <c r="J305" s="8"/>
    </row>
    <row r="306" spans="1:10" ht="36" customHeight="1" x14ac:dyDescent="0.25">
      <c r="B306" s="306" t="s">
        <v>250</v>
      </c>
      <c r="C306" s="307"/>
      <c r="D306" s="303"/>
      <c r="E306" s="303"/>
      <c r="F306" s="303"/>
      <c r="G306" s="308">
        <v>1440</v>
      </c>
      <c r="H306" s="303"/>
      <c r="I306" s="309"/>
      <c r="J306" s="8"/>
    </row>
    <row r="307" spans="1:10" ht="54" customHeight="1" x14ac:dyDescent="0.25">
      <c r="B307" s="306" t="s">
        <v>251</v>
      </c>
      <c r="C307" s="307"/>
      <c r="D307" s="303"/>
      <c r="E307" s="303"/>
      <c r="F307" s="303"/>
      <c r="G307" s="308">
        <v>1290</v>
      </c>
      <c r="H307" s="303"/>
      <c r="I307" s="309"/>
      <c r="J307" s="8"/>
    </row>
    <row r="308" spans="1:10" ht="40.5" customHeight="1" x14ac:dyDescent="0.25">
      <c r="A308" s="7"/>
      <c r="B308" s="108" t="s">
        <v>209</v>
      </c>
      <c r="C308" s="108"/>
      <c r="D308" s="108"/>
      <c r="E308" s="108"/>
      <c r="F308" s="108"/>
      <c r="G308" s="108"/>
      <c r="H308" s="108"/>
      <c r="I308" s="108"/>
      <c r="J308" s="108"/>
    </row>
    <row r="309" spans="1:10" ht="23.25" x14ac:dyDescent="0.25">
      <c r="A309" s="365" t="s">
        <v>320</v>
      </c>
      <c r="B309" s="365"/>
      <c r="C309" s="365"/>
      <c r="D309" s="365"/>
      <c r="E309" s="365"/>
      <c r="F309" s="365"/>
      <c r="G309" s="365"/>
      <c r="H309" s="365"/>
      <c r="I309" s="8"/>
      <c r="J309" s="8"/>
    </row>
    <row r="310" spans="1:10" ht="25.5" x14ac:dyDescent="0.35">
      <c r="A310" s="366" t="s">
        <v>321</v>
      </c>
      <c r="B310" s="366"/>
      <c r="C310" s="366"/>
      <c r="D310" s="366"/>
      <c r="E310" s="60" t="s">
        <v>322</v>
      </c>
      <c r="F310" s="61"/>
      <c r="G310" s="61"/>
      <c r="H310" s="8"/>
      <c r="I310" s="8"/>
      <c r="J310" s="8"/>
    </row>
    <row r="311" spans="1:10" ht="25.5" x14ac:dyDescent="0.35">
      <c r="A311" s="363" t="s">
        <v>323</v>
      </c>
      <c r="B311" s="363"/>
      <c r="C311" s="363"/>
      <c r="D311" s="363"/>
      <c r="E311" s="62">
        <v>1</v>
      </c>
      <c r="F311" s="61"/>
      <c r="G311" s="61"/>
      <c r="H311" s="8"/>
      <c r="I311" s="8"/>
      <c r="J311" s="8"/>
    </row>
    <row r="312" spans="1:10" ht="25.5" x14ac:dyDescent="0.35">
      <c r="A312" s="363">
        <v>2</v>
      </c>
      <c r="B312" s="363"/>
      <c r="C312" s="363"/>
      <c r="D312" s="363"/>
      <c r="E312" s="63">
        <v>1.1000000000000001</v>
      </c>
      <c r="F312" s="61"/>
      <c r="G312" s="61"/>
      <c r="H312" s="8"/>
      <c r="I312" s="8"/>
      <c r="J312" s="8"/>
    </row>
    <row r="313" spans="1:10" ht="25.5" x14ac:dyDescent="0.35">
      <c r="A313" s="363">
        <v>3</v>
      </c>
      <c r="B313" s="363"/>
      <c r="C313" s="363"/>
      <c r="D313" s="363"/>
      <c r="E313" s="63">
        <v>1.2</v>
      </c>
      <c r="F313" s="61"/>
      <c r="G313" s="61"/>
      <c r="H313" s="8"/>
      <c r="I313" s="8"/>
      <c r="J313" s="8"/>
    </row>
    <row r="314" spans="1:10" ht="25.5" x14ac:dyDescent="0.35">
      <c r="A314" s="363" t="s">
        <v>324</v>
      </c>
      <c r="B314" s="363"/>
      <c r="C314" s="363"/>
      <c r="D314" s="363"/>
      <c r="E314" s="63">
        <v>1.25</v>
      </c>
      <c r="F314" s="61"/>
      <c r="G314" s="61"/>
      <c r="H314" s="8"/>
      <c r="I314" s="8"/>
      <c r="J314" s="8"/>
    </row>
    <row r="315" spans="1:10" ht="25.5" x14ac:dyDescent="0.35">
      <c r="A315" s="363" t="s">
        <v>325</v>
      </c>
      <c r="B315" s="363"/>
      <c r="C315" s="363"/>
      <c r="D315" s="363"/>
      <c r="E315" s="63">
        <v>1.3</v>
      </c>
      <c r="F315" s="61"/>
      <c r="G315" s="61"/>
      <c r="H315" s="8"/>
      <c r="I315" s="8"/>
      <c r="J315" s="8"/>
    </row>
    <row r="316" spans="1:10" ht="25.5" x14ac:dyDescent="0.35">
      <c r="A316" s="363" t="s">
        <v>326</v>
      </c>
      <c r="B316" s="363"/>
      <c r="C316" s="363"/>
      <c r="D316" s="363"/>
      <c r="E316" s="63">
        <v>1.35</v>
      </c>
      <c r="F316" s="61"/>
      <c r="G316" s="61"/>
      <c r="H316" s="8"/>
      <c r="I316" s="8"/>
      <c r="J316" s="8"/>
    </row>
    <row r="317" spans="1:10" ht="25.5" x14ac:dyDescent="0.35">
      <c r="A317" s="363" t="s">
        <v>327</v>
      </c>
      <c r="B317" s="363"/>
      <c r="C317" s="363"/>
      <c r="D317" s="363"/>
      <c r="E317" s="63">
        <v>1.4</v>
      </c>
      <c r="F317" s="61"/>
      <c r="G317" s="61"/>
      <c r="H317" s="8"/>
      <c r="I317" s="8"/>
      <c r="J317" s="8"/>
    </row>
    <row r="318" spans="1:10" ht="25.5" x14ac:dyDescent="0.35">
      <c r="A318" s="363" t="s">
        <v>328</v>
      </c>
      <c r="B318" s="363"/>
      <c r="C318" s="363"/>
      <c r="D318" s="363"/>
      <c r="E318" s="63">
        <v>1.45</v>
      </c>
      <c r="F318" s="61"/>
      <c r="G318" s="61"/>
      <c r="H318" s="8"/>
      <c r="I318" s="8"/>
      <c r="J318" s="8"/>
    </row>
    <row r="319" spans="1:10" ht="25.5" x14ac:dyDescent="0.35">
      <c r="A319" s="363" t="s">
        <v>329</v>
      </c>
      <c r="B319" s="363"/>
      <c r="C319" s="363"/>
      <c r="D319" s="363"/>
      <c r="E319" s="63">
        <v>1.5</v>
      </c>
      <c r="F319" s="61"/>
      <c r="G319" s="61"/>
      <c r="H319" s="8"/>
      <c r="I319" s="8"/>
      <c r="J319" s="8"/>
    </row>
    <row r="320" spans="1:10" ht="25.5" x14ac:dyDescent="0.35">
      <c r="A320" s="363" t="s">
        <v>330</v>
      </c>
      <c r="B320" s="363"/>
      <c r="C320" s="363"/>
      <c r="D320" s="363"/>
      <c r="E320" s="63">
        <v>2</v>
      </c>
      <c r="F320" s="61"/>
      <c r="G320" s="61"/>
      <c r="H320" s="8"/>
      <c r="I320" s="8"/>
      <c r="J320" s="8"/>
    </row>
    <row r="321" spans="1:10" ht="53.25" customHeight="1" x14ac:dyDescent="0.25">
      <c r="A321" s="364" t="s">
        <v>331</v>
      </c>
      <c r="B321" s="364"/>
      <c r="C321" s="364"/>
      <c r="D321" s="364"/>
      <c r="E321" s="364"/>
      <c r="F321" s="364"/>
      <c r="G321" s="364"/>
      <c r="H321" s="364"/>
      <c r="I321" s="8"/>
      <c r="J321" s="8"/>
    </row>
  </sheetData>
  <sheetProtection selectLockedCells="1" selectUnlockedCells="1"/>
  <mergeCells count="60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76:J276"/>
    <mergeCell ref="B277:E277"/>
    <mergeCell ref="F277:J277"/>
    <mergeCell ref="F278:J278"/>
    <mergeCell ref="B279:J279"/>
    <mergeCell ref="B280:E280"/>
    <mergeCell ref="F280:J280"/>
    <mergeCell ref="B273:E273"/>
    <mergeCell ref="F273:J273"/>
    <mergeCell ref="B274:E274"/>
    <mergeCell ref="F274:J274"/>
    <mergeCell ref="B275:E275"/>
    <mergeCell ref="F275:J275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479</v>
      </c>
      <c r="C3" s="203"/>
      <c r="D3" s="203"/>
      <c r="E3" s="203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106272</v>
      </c>
      <c r="G8" s="16">
        <f>H8*1.1</f>
        <v>97416.000000000015</v>
      </c>
      <c r="H8" s="16">
        <v>88560</v>
      </c>
      <c r="I8" s="16">
        <f>H8*0.75</f>
        <v>66420</v>
      </c>
      <c r="J8" s="16">
        <f>H8*0.5</f>
        <v>44280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148780.79999999999</v>
      </c>
      <c r="G9" s="17">
        <f>H9*1.1</f>
        <v>136382.40000000002</v>
      </c>
      <c r="H9" s="17">
        <v>123984</v>
      </c>
      <c r="I9" s="17">
        <f>H9*0.75</f>
        <v>92988</v>
      </c>
      <c r="J9" s="17">
        <f>H9*0.5</f>
        <v>61992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123552</v>
      </c>
      <c r="G11" s="16">
        <f>H11*1.1</f>
        <v>113256.00000000001</v>
      </c>
      <c r="H11" s="16">
        <v>102960</v>
      </c>
      <c r="I11" s="16">
        <f>H11*0.75</f>
        <v>77220</v>
      </c>
      <c r="J11" s="16">
        <f>H11*0.5</f>
        <v>51480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172972.79999999999</v>
      </c>
      <c r="G12" s="17">
        <f>H12*1.1</f>
        <v>158558.40000000002</v>
      </c>
      <c r="H12" s="17">
        <v>144144</v>
      </c>
      <c r="I12" s="17">
        <f>H12*0.75</f>
        <v>108108</v>
      </c>
      <c r="J12" s="17">
        <f>H12*0.5</f>
        <v>72072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16560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24480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2880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4032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18720 до 374400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18720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37440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56160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74880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93600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112320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131040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149760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168480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187200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205920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224640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243360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262080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280800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299520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318240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336960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355680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374400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57600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12960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720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57600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15840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50400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2880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2880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5760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8640</v>
      </c>
      <c r="G50" s="113"/>
      <c r="H50" s="113"/>
      <c r="I50" s="113"/>
      <c r="J50" s="114"/>
    </row>
    <row r="51" spans="1:10" ht="36" customHeight="1" thickBot="1" x14ac:dyDescent="0.3">
      <c r="A51" s="7"/>
      <c r="B51" s="148" t="s">
        <v>152</v>
      </c>
      <c r="C51" s="149"/>
      <c r="D51" s="149"/>
      <c r="E51" s="150"/>
      <c r="F51" s="151">
        <v>57600</v>
      </c>
      <c r="G51" s="152"/>
      <c r="H51" s="152"/>
      <c r="I51" s="152"/>
      <c r="J51" s="153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360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"&amp;MIN(F56,F60:J61,H94,F62:F73)&amp;" до "&amp;MAX(F56,F60:J61,H94,F62:F73)</f>
        <v>Цена от 6120 до 191520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50400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5040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25200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61200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43200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100800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64800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77760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57600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62640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129600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191520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6120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25920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21600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115200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43200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14400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54000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60120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86400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60480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141120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90720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108864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80640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87840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181440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8640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243">
        <v>161280</v>
      </c>
      <c r="G86" s="295"/>
      <c r="H86" s="295"/>
      <c r="I86" s="295"/>
      <c r="J86" s="296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60480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51840</v>
      </c>
      <c r="G94" s="42">
        <f>H94*1.1</f>
        <v>47520.000000000007</v>
      </c>
      <c r="H94" s="42">
        <v>43200</v>
      </c>
      <c r="I94" s="42">
        <f>H94*0.75</f>
        <v>32400</v>
      </c>
      <c r="J94" s="43">
        <f>H94*0.5</f>
        <v>21600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18720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313</v>
      </c>
      <c r="C96" s="110"/>
      <c r="D96" s="110"/>
      <c r="E96" s="111"/>
      <c r="F96" s="134">
        <v>60480</v>
      </c>
      <c r="G96" s="135"/>
      <c r="H96" s="135"/>
      <c r="I96" s="135"/>
      <c r="J96" s="136"/>
    </row>
    <row r="97" spans="1:10" ht="36" customHeight="1" x14ac:dyDescent="0.25">
      <c r="A97" s="7" t="s">
        <v>111</v>
      </c>
      <c r="B97" s="109" t="s">
        <v>195</v>
      </c>
      <c r="C97" s="110"/>
      <c r="D97" s="110"/>
      <c r="E97" s="111"/>
      <c r="F97" s="112">
        <v>57600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196</v>
      </c>
      <c r="C98" s="110"/>
      <c r="D98" s="110"/>
      <c r="E98" s="111"/>
      <c r="F98" s="41">
        <f>H98*1.2</f>
        <v>72576</v>
      </c>
      <c r="G98" s="42">
        <f>H98*1.1</f>
        <v>66528</v>
      </c>
      <c r="H98" s="42">
        <v>60480</v>
      </c>
      <c r="I98" s="42">
        <f>H98*0.75</f>
        <v>45360</v>
      </c>
      <c r="J98" s="43">
        <f>H98*0.5</f>
        <v>30240</v>
      </c>
    </row>
    <row r="99" spans="1:10" ht="36" customHeight="1" x14ac:dyDescent="0.25">
      <c r="A99" s="7" t="s">
        <v>113</v>
      </c>
      <c r="B99" s="109" t="s">
        <v>197</v>
      </c>
      <c r="C99" s="110"/>
      <c r="D99" s="110"/>
      <c r="E99" s="111"/>
      <c r="F99" s="112">
        <v>27360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315</v>
      </c>
      <c r="C100" s="110"/>
      <c r="D100" s="110"/>
      <c r="E100" s="111"/>
      <c r="F100" s="112">
        <v>84960</v>
      </c>
      <c r="G100" s="113"/>
      <c r="H100" s="113"/>
      <c r="I100" s="113"/>
      <c r="J100" s="114"/>
    </row>
    <row r="101" spans="1:10" ht="36" customHeight="1" x14ac:dyDescent="0.25">
      <c r="A101" s="7" t="s">
        <v>113</v>
      </c>
      <c r="B101" s="109" t="s">
        <v>198</v>
      </c>
      <c r="C101" s="110"/>
      <c r="D101" s="110"/>
      <c r="E101" s="111"/>
      <c r="F101" s="112">
        <v>80640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199</v>
      </c>
      <c r="C102" s="110"/>
      <c r="D102" s="110"/>
      <c r="E102" s="154"/>
      <c r="F102" s="24">
        <f>H102*1.2</f>
        <v>108864</v>
      </c>
      <c r="G102" s="24">
        <f>H102*1.1</f>
        <v>99792.000000000015</v>
      </c>
      <c r="H102" s="24">
        <v>90720</v>
      </c>
      <c r="I102" s="24">
        <f>H102*0.75</f>
        <v>68040</v>
      </c>
      <c r="J102" s="24">
        <f>H102*0.5</f>
        <v>45360</v>
      </c>
    </row>
    <row r="103" spans="1:10" ht="54" customHeight="1" thickBot="1" x14ac:dyDescent="0.3">
      <c r="A103" s="7"/>
      <c r="B103" s="122" t="s">
        <v>200</v>
      </c>
      <c r="C103" s="123"/>
      <c r="D103" s="123"/>
      <c r="E103" s="124"/>
      <c r="F103" s="125"/>
      <c r="G103" s="126"/>
      <c r="H103" s="126"/>
      <c r="I103" s="126"/>
      <c r="J103" s="127"/>
    </row>
    <row r="104" spans="1:10" ht="28.5" customHeight="1" thickBot="1" x14ac:dyDescent="0.3">
      <c r="A104" s="7"/>
      <c r="B104" s="128" t="s">
        <v>188</v>
      </c>
      <c r="C104" s="129"/>
      <c r="D104" s="129"/>
      <c r="E104" s="129"/>
      <c r="F104" s="129"/>
      <c r="G104" s="129"/>
      <c r="H104" s="129"/>
      <c r="I104" s="129"/>
      <c r="J104" s="130"/>
    </row>
    <row r="105" spans="1:10" ht="28.5" customHeight="1" x14ac:dyDescent="0.25">
      <c r="A105" s="7"/>
      <c r="B105" s="131" t="s">
        <v>201</v>
      </c>
      <c r="C105" s="132"/>
      <c r="D105" s="132"/>
      <c r="E105" s="133"/>
      <c r="F105" s="134">
        <v>90</v>
      </c>
      <c r="G105" s="135"/>
      <c r="H105" s="135"/>
      <c r="I105" s="135"/>
      <c r="J105" s="136"/>
    </row>
    <row r="106" spans="1:10" ht="28.5" customHeight="1" x14ac:dyDescent="0.25">
      <c r="A106" s="7"/>
      <c r="B106" s="109" t="s">
        <v>202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28.5" customHeight="1" x14ac:dyDescent="0.25">
      <c r="A107" s="7"/>
      <c r="B107" s="109" t="s">
        <v>203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204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8.5" customHeight="1" thickBot="1" x14ac:dyDescent="0.3">
      <c r="A109" s="7"/>
      <c r="B109" s="109" t="s">
        <v>205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4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18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67.5" customHeight="1" x14ac:dyDescent="0.25">
      <c r="A112" s="7"/>
      <c r="B112" s="121" t="s">
        <v>241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0.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7" customHeight="1" x14ac:dyDescent="0.25">
      <c r="A114" s="7" t="s">
        <v>113</v>
      </c>
      <c r="B114" s="107" t="s">
        <v>208</v>
      </c>
      <c r="C114" s="107"/>
      <c r="D114" s="107"/>
      <c r="E114" s="107"/>
      <c r="F114" s="107"/>
      <c r="G114" s="107"/>
      <c r="H114" s="107"/>
      <c r="I114" s="107"/>
      <c r="J114" s="107"/>
    </row>
    <row r="115" spans="1:10" ht="40.5" customHeight="1" x14ac:dyDescent="0.25">
      <c r="A115" s="7"/>
      <c r="B115" s="108" t="s">
        <v>209</v>
      </c>
      <c r="C115" s="108"/>
      <c r="D115" s="108"/>
      <c r="E115" s="108"/>
      <c r="F115" s="108"/>
      <c r="G115" s="108"/>
      <c r="H115" s="108"/>
      <c r="I115" s="108"/>
      <c r="J115" s="108"/>
    </row>
    <row r="116" spans="1:10" ht="18" customHeight="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50803.199999999997</v>
      </c>
      <c r="G9" s="17">
        <f>H9*1.1</f>
        <v>46569.600000000006</v>
      </c>
      <c r="H9" s="17">
        <v>42336</v>
      </c>
      <c r="I9" s="17">
        <f>H9*0.75</f>
        <v>31752</v>
      </c>
      <c r="J9" s="17">
        <f>H9*0.5</f>
        <v>21168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7200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10080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504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720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2484 до 94392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2484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4968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9936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14904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19872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24840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29808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34776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39744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44712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49680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54648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59616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64584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69552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74520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79488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84456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89424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94392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900 до 17640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3204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900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17640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3240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16920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10800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79848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12600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1260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3150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35280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19080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10800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43164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51796.799999999996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10800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19080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10800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30060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10800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7200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79848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10800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2160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36000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49680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27360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15120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60480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72576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15120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27360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15120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112320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15120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19872</v>
      </c>
      <c r="G94" s="42">
        <f>H94*1.1</f>
        <v>18216</v>
      </c>
      <c r="H94" s="42">
        <v>16560</v>
      </c>
      <c r="I94" s="42">
        <f>H94*0.75</f>
        <v>12420</v>
      </c>
      <c r="J94" s="43">
        <f>H94*0.5</f>
        <v>8280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19080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19080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28512</v>
      </c>
      <c r="G97" s="42">
        <f>H97*1.1</f>
        <v>26136.000000000004</v>
      </c>
      <c r="H97" s="42">
        <v>23760</v>
      </c>
      <c r="I97" s="42">
        <f>H97*0.75</f>
        <v>17820</v>
      </c>
      <c r="J97" s="43">
        <f>H97*0.5</f>
        <v>11880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27360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27360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21600</v>
      </c>
      <c r="G100" s="24">
        <f>H100*1.1</f>
        <v>19800</v>
      </c>
      <c r="H100" s="24">
        <v>18000</v>
      </c>
      <c r="I100" s="24">
        <f>H100*0.75</f>
        <v>13500</v>
      </c>
      <c r="J100" s="24">
        <f>H100*0.5</f>
        <v>9000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5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31968</v>
      </c>
      <c r="G8" s="16">
        <f>H8*1.1</f>
        <v>29304.000000000004</v>
      </c>
      <c r="H8" s="16">
        <v>26640</v>
      </c>
      <c r="I8" s="16">
        <f>H8*0.75</f>
        <v>19980</v>
      </c>
      <c r="J8" s="16">
        <f>H8*0.5</f>
        <v>13320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44755.199999999997</v>
      </c>
      <c r="G9" s="17">
        <f>H9*1.1</f>
        <v>41025.600000000006</v>
      </c>
      <c r="H9" s="17">
        <v>37296</v>
      </c>
      <c r="I9" s="17">
        <f>H9*0.75</f>
        <v>27972</v>
      </c>
      <c r="J9" s="17">
        <f>H9*0.5</f>
        <v>18648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38448</v>
      </c>
      <c r="G11" s="16">
        <f>H11*1.1</f>
        <v>35244</v>
      </c>
      <c r="H11" s="16">
        <v>32040</v>
      </c>
      <c r="I11" s="16">
        <f>H11*0.75</f>
        <v>24030</v>
      </c>
      <c r="J11" s="16">
        <f>H11*0.5</f>
        <v>16020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53827.199999999997</v>
      </c>
      <c r="G12" s="17">
        <f>H12*1.1</f>
        <v>49341.600000000006</v>
      </c>
      <c r="H12" s="17">
        <v>44856</v>
      </c>
      <c r="I12" s="17">
        <f>H12*0.75</f>
        <v>33642</v>
      </c>
      <c r="J12" s="17">
        <f>H12*0.5</f>
        <v>22428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5040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7200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3600 до 72000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3600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7200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10800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14400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18000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21600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25200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28800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32400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36000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39600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43200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46800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50400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54000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57600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61200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64800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68400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72000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25200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3960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1440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25200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5760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18000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21600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54720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7200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720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2520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15120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18000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23400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15840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19008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18000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18000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16560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18000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11520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9360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19800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54720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5400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10800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21600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25200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33120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22320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26784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25200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25200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23760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56" t="s">
        <v>184</v>
      </c>
      <c r="C85" s="157"/>
      <c r="D85" s="157"/>
      <c r="E85" s="158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28080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77040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13824</v>
      </c>
      <c r="G94" s="42">
        <f>H94*1.1</f>
        <v>12672.000000000002</v>
      </c>
      <c r="H94" s="42">
        <v>11520</v>
      </c>
      <c r="I94" s="42">
        <f>H94*0.75</f>
        <v>8640</v>
      </c>
      <c r="J94" s="43">
        <f>H94*0.5</f>
        <v>5760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10800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18000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19872</v>
      </c>
      <c r="G97" s="42">
        <f>H97*1.1</f>
        <v>18216</v>
      </c>
      <c r="H97" s="42">
        <v>16560</v>
      </c>
      <c r="I97" s="42">
        <f>H97*0.75</f>
        <v>12420</v>
      </c>
      <c r="J97" s="43">
        <f>H97*0.5</f>
        <v>8280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15120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25200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13824</v>
      </c>
      <c r="G100" s="24">
        <f>H100*1.1</f>
        <v>12672.000000000002</v>
      </c>
      <c r="H100" s="24">
        <v>11520</v>
      </c>
      <c r="I100" s="24">
        <f>H100*0.75</f>
        <v>8640</v>
      </c>
      <c r="J100" s="24">
        <f>H100*0.5</f>
        <v>5760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customHeight="1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0.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7" customHeight="1" x14ac:dyDescent="0.25">
      <c r="A112" s="7" t="s">
        <v>113</v>
      </c>
      <c r="B112" s="107" t="s">
        <v>208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0.5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18" customHeight="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28080</v>
      </c>
      <c r="G8" s="16">
        <f>H8*1.1</f>
        <v>25740.000000000004</v>
      </c>
      <c r="H8" s="16">
        <v>23400</v>
      </c>
      <c r="I8" s="16">
        <f>H8*0.75</f>
        <v>17550</v>
      </c>
      <c r="J8" s="16">
        <f>H8*0.5</f>
        <v>11700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39312</v>
      </c>
      <c r="G9" s="17">
        <f>H9*1.1</f>
        <v>36036</v>
      </c>
      <c r="H9" s="17">
        <v>32760</v>
      </c>
      <c r="I9" s="17">
        <f>H9*0.75</f>
        <v>24570</v>
      </c>
      <c r="J9" s="17">
        <f>H9*0.5</f>
        <v>16380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33609.599999999999</v>
      </c>
      <c r="G11" s="16">
        <f>H11*1.1</f>
        <v>30808.800000000003</v>
      </c>
      <c r="H11" s="16">
        <v>28008</v>
      </c>
      <c r="I11" s="16">
        <f>H11*0.75</f>
        <v>21006</v>
      </c>
      <c r="J11" s="16">
        <f>H11*0.5</f>
        <v>14004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47088</v>
      </c>
      <c r="G12" s="17">
        <f>H12*1.1</f>
        <v>43164</v>
      </c>
      <c r="H12" s="17">
        <v>39240</v>
      </c>
      <c r="I12" s="17">
        <f>H12*0.75</f>
        <v>29430</v>
      </c>
      <c r="J12" s="17">
        <f>H12*0.5</f>
        <v>19620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7092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10080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2124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3024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5688 до 113760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5688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11376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17064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22752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28440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34128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39816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45504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51192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56880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62568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68256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73944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79632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85320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91008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96696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102384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108072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113760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37512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4608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2124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37512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7452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24120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27252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45360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22104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2210.3999999999996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5526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29916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19836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44784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35424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42508.800000000003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17352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40356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44784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19260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10620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7812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45360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12420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4608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36000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33030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42480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28080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63360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49680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59616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24480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56880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63360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64080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18000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18273.599999999999</v>
      </c>
      <c r="G94" s="42">
        <f>H94*1.1</f>
        <v>16750.800000000003</v>
      </c>
      <c r="H94" s="42">
        <v>15228</v>
      </c>
      <c r="I94" s="42">
        <f>H94*0.75</f>
        <v>11421</v>
      </c>
      <c r="J94" s="43">
        <f>H94*0.5</f>
        <v>7614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11340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26928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25920</v>
      </c>
      <c r="G97" s="42">
        <f>H97*1.1</f>
        <v>23760.000000000004</v>
      </c>
      <c r="H97" s="42">
        <v>21600</v>
      </c>
      <c r="I97" s="42">
        <f>H97*0.75</f>
        <v>16200</v>
      </c>
      <c r="J97" s="43">
        <f>H97*0.5</f>
        <v>10800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16560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38160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11340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3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3.25" x14ac:dyDescent="0.25">
      <c r="A7" s="7" t="s">
        <v>111</v>
      </c>
      <c r="B7" s="190" t="s">
        <v>112</v>
      </c>
      <c r="C7" s="191"/>
      <c r="D7" s="191"/>
      <c r="E7" s="192"/>
      <c r="F7" s="16">
        <f>H7*1.2</f>
        <v>52617.599999999999</v>
      </c>
      <c r="G7" s="16">
        <f>H7*1.1</f>
        <v>48232.800000000003</v>
      </c>
      <c r="H7" s="16">
        <v>43848</v>
      </c>
      <c r="I7" s="16">
        <f>H7*0.75</f>
        <v>32886</v>
      </c>
      <c r="J7" s="16">
        <f>H7*0.5</f>
        <v>21924</v>
      </c>
    </row>
    <row r="8" spans="1:10" ht="24" thickBot="1" x14ac:dyDescent="0.3">
      <c r="A8" s="7" t="s">
        <v>113</v>
      </c>
      <c r="B8" s="193" t="s">
        <v>114</v>
      </c>
      <c r="C8" s="194"/>
      <c r="D8" s="194"/>
      <c r="E8" s="133"/>
      <c r="F8" s="17">
        <f>H8*1.2</f>
        <v>73699.199999999997</v>
      </c>
      <c r="G8" s="17">
        <f>H8*1.1</f>
        <v>67557.600000000006</v>
      </c>
      <c r="H8" s="17">
        <v>61416</v>
      </c>
      <c r="I8" s="17">
        <f>H8*0.75</f>
        <v>46062</v>
      </c>
      <c r="J8" s="17">
        <f>H8*0.5</f>
        <v>30708</v>
      </c>
    </row>
    <row r="9" spans="1:10" ht="24" thickBot="1" x14ac:dyDescent="0.3">
      <c r="A9" s="7"/>
      <c r="B9" s="115"/>
      <c r="C9" s="116"/>
      <c r="D9" s="116"/>
      <c r="E9" s="117"/>
      <c r="F9" s="35"/>
      <c r="G9" s="35"/>
      <c r="H9" s="35"/>
      <c r="I9" s="35"/>
      <c r="J9" s="36"/>
    </row>
    <row r="10" spans="1:10" ht="23.25" x14ac:dyDescent="0.25">
      <c r="A10" s="7" t="s">
        <v>111</v>
      </c>
      <c r="B10" s="190" t="s">
        <v>115</v>
      </c>
      <c r="C10" s="191"/>
      <c r="D10" s="191"/>
      <c r="E10" s="192"/>
      <c r="F10" s="16">
        <f>H10*1.2</f>
        <v>55209.599999999999</v>
      </c>
      <c r="G10" s="16">
        <f>H10*1.1</f>
        <v>50608.800000000003</v>
      </c>
      <c r="H10" s="16">
        <v>46008</v>
      </c>
      <c r="I10" s="16">
        <f>H10*0.75</f>
        <v>34506</v>
      </c>
      <c r="J10" s="16">
        <f>H10*0.5</f>
        <v>23004</v>
      </c>
    </row>
    <row r="11" spans="1:10" ht="36" customHeight="1" thickBot="1" x14ac:dyDescent="0.3">
      <c r="A11" s="7" t="s">
        <v>113</v>
      </c>
      <c r="B11" s="193" t="s">
        <v>116</v>
      </c>
      <c r="C11" s="194"/>
      <c r="D11" s="194"/>
      <c r="E11" s="133"/>
      <c r="F11" s="17">
        <f>H11*1.2</f>
        <v>77328</v>
      </c>
      <c r="G11" s="17">
        <f>H11*1.1</f>
        <v>70884</v>
      </c>
      <c r="H11" s="17">
        <v>64440</v>
      </c>
      <c r="I11" s="17">
        <f>H11*0.75</f>
        <v>48330</v>
      </c>
      <c r="J11" s="17">
        <f>H11*0.5</f>
        <v>32220</v>
      </c>
    </row>
    <row r="12" spans="1:10" ht="36" customHeight="1" thickBot="1" x14ac:dyDescent="0.3">
      <c r="A12" s="7"/>
      <c r="B12" s="115"/>
      <c r="C12" s="173"/>
      <c r="D12" s="173"/>
      <c r="E12" s="174"/>
      <c r="F12" s="35"/>
      <c r="G12" s="35"/>
      <c r="H12" s="35"/>
      <c r="I12" s="35"/>
      <c r="J12" s="36"/>
    </row>
    <row r="13" spans="1:10" ht="23.25" x14ac:dyDescent="0.25">
      <c r="A13" s="7" t="s">
        <v>111</v>
      </c>
      <c r="B13" s="190" t="s">
        <v>117</v>
      </c>
      <c r="C13" s="293"/>
      <c r="D13" s="293"/>
      <c r="E13" s="294"/>
      <c r="F13" s="16">
        <f>H13*1.2</f>
        <v>7257.5999999999995</v>
      </c>
      <c r="G13" s="16">
        <f>H13*1.1</f>
        <v>6652.8</v>
      </c>
      <c r="H13" s="16">
        <v>6048</v>
      </c>
      <c r="I13" s="16">
        <f>H13*0.75</f>
        <v>4536</v>
      </c>
      <c r="J13" s="16">
        <f>H13*0.5</f>
        <v>3024</v>
      </c>
    </row>
    <row r="14" spans="1:10" ht="36" customHeight="1" thickBot="1" x14ac:dyDescent="0.3">
      <c r="A14" s="7" t="s">
        <v>113</v>
      </c>
      <c r="B14" s="290" t="s">
        <v>118</v>
      </c>
      <c r="C14" s="291"/>
      <c r="D14" s="291"/>
      <c r="E14" s="292"/>
      <c r="F14" s="17">
        <f>H14*1.2</f>
        <v>10368</v>
      </c>
      <c r="G14" s="17">
        <f>H14*1.1</f>
        <v>9504</v>
      </c>
      <c r="H14" s="17">
        <v>8640</v>
      </c>
      <c r="I14" s="17">
        <f>H14*0.75</f>
        <v>6480</v>
      </c>
      <c r="J14" s="17">
        <f>H14*0.5</f>
        <v>4320</v>
      </c>
    </row>
    <row r="15" spans="1:10" ht="36" customHeight="1" thickBot="1" x14ac:dyDescent="0.3">
      <c r="A15" s="7"/>
      <c r="B15" s="115"/>
      <c r="C15" s="173"/>
      <c r="D15" s="173"/>
      <c r="E15" s="174"/>
      <c r="F15" s="35"/>
      <c r="G15" s="35"/>
      <c r="H15" s="35"/>
      <c r="I15" s="35"/>
      <c r="J15" s="36"/>
    </row>
    <row r="16" spans="1:10" ht="24" thickBot="1" x14ac:dyDescent="0.3">
      <c r="A16" s="7" t="s">
        <v>111</v>
      </c>
      <c r="B16" s="156" t="s">
        <v>119</v>
      </c>
      <c r="C16" s="154"/>
      <c r="D16" s="154"/>
      <c r="E16" s="111"/>
      <c r="F16" s="195">
        <v>1260</v>
      </c>
      <c r="G16" s="196"/>
      <c r="H16" s="196"/>
      <c r="I16" s="196"/>
      <c r="J16" s="197"/>
    </row>
    <row r="17" spans="1:10" ht="36" customHeight="1" thickBot="1" x14ac:dyDescent="0.3">
      <c r="A17" s="7" t="s">
        <v>113</v>
      </c>
      <c r="B17" s="156" t="s">
        <v>120</v>
      </c>
      <c r="C17" s="154"/>
      <c r="D17" s="154"/>
      <c r="E17" s="111"/>
      <c r="F17" s="195">
        <v>1260</v>
      </c>
      <c r="G17" s="196"/>
      <c r="H17" s="196"/>
      <c r="I17" s="196"/>
      <c r="J17" s="197"/>
    </row>
    <row r="18" spans="1:10" ht="24" thickBot="1" x14ac:dyDescent="0.3">
      <c r="A18" s="7"/>
      <c r="B18" s="115"/>
      <c r="C18" s="116"/>
      <c r="D18" s="116"/>
      <c r="E18" s="117"/>
      <c r="F18" s="118"/>
      <c r="G18" s="119"/>
      <c r="H18" s="119"/>
      <c r="I18" s="119"/>
      <c r="J18" s="120"/>
    </row>
    <row r="19" spans="1:10" ht="36" customHeight="1" thickBot="1" x14ac:dyDescent="0.3">
      <c r="A19" s="7"/>
      <c r="B19" s="175" t="s">
        <v>121</v>
      </c>
      <c r="C19" s="176"/>
      <c r="D19" s="176"/>
      <c r="E19" s="177"/>
      <c r="F19" s="178" t="str">
        <f>"Цена от "&amp;MIN($F$20:F39)&amp;" до "&amp;MAX($F$20:F39)</f>
        <v>Цена от 7092 до 141840</v>
      </c>
      <c r="G19" s="179"/>
      <c r="H19" s="179"/>
      <c r="I19" s="179"/>
      <c r="J19" s="180"/>
    </row>
    <row r="20" spans="1:10" ht="36" customHeight="1" outlineLevel="1" x14ac:dyDescent="0.25">
      <c r="A20" s="7"/>
      <c r="B20" s="156" t="s">
        <v>122</v>
      </c>
      <c r="C20" s="154"/>
      <c r="D20" s="154"/>
      <c r="E20" s="111"/>
      <c r="F20" s="112">
        <v>7092</v>
      </c>
      <c r="G20" s="113"/>
      <c r="H20" s="113"/>
      <c r="I20" s="113"/>
      <c r="J20" s="114"/>
    </row>
    <row r="21" spans="1:10" ht="36" customHeight="1" outlineLevel="1" x14ac:dyDescent="0.25">
      <c r="A21" s="7"/>
      <c r="B21" s="156" t="s">
        <v>123</v>
      </c>
      <c r="C21" s="154"/>
      <c r="D21" s="154"/>
      <c r="E21" s="111"/>
      <c r="F21" s="112">
        <v>14184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124</v>
      </c>
      <c r="C22" s="154"/>
      <c r="D22" s="154"/>
      <c r="E22" s="111"/>
      <c r="F22" s="112">
        <v>21276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125</v>
      </c>
      <c r="C23" s="154"/>
      <c r="D23" s="154"/>
      <c r="E23" s="111"/>
      <c r="F23" s="112">
        <v>28368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126</v>
      </c>
      <c r="C24" s="154"/>
      <c r="D24" s="154"/>
      <c r="E24" s="111"/>
      <c r="F24" s="112">
        <v>35460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127</v>
      </c>
      <c r="C25" s="154"/>
      <c r="D25" s="154"/>
      <c r="E25" s="111"/>
      <c r="F25" s="112">
        <v>42552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128</v>
      </c>
      <c r="C26" s="154"/>
      <c r="D26" s="154"/>
      <c r="E26" s="111"/>
      <c r="F26" s="112">
        <v>49644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129</v>
      </c>
      <c r="C27" s="154"/>
      <c r="D27" s="154"/>
      <c r="E27" s="111"/>
      <c r="F27" s="112">
        <v>56736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130</v>
      </c>
      <c r="C28" s="154"/>
      <c r="D28" s="154"/>
      <c r="E28" s="111"/>
      <c r="F28" s="112">
        <v>63828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131</v>
      </c>
      <c r="C29" s="154"/>
      <c r="D29" s="154"/>
      <c r="E29" s="111"/>
      <c r="F29" s="112">
        <v>70920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132</v>
      </c>
      <c r="C30" s="154"/>
      <c r="D30" s="154"/>
      <c r="E30" s="111"/>
      <c r="F30" s="112">
        <v>78012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133</v>
      </c>
      <c r="C31" s="154"/>
      <c r="D31" s="154"/>
      <c r="E31" s="111"/>
      <c r="F31" s="112">
        <v>85104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134</v>
      </c>
      <c r="C32" s="154"/>
      <c r="D32" s="154"/>
      <c r="E32" s="111"/>
      <c r="F32" s="112">
        <v>92196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135</v>
      </c>
      <c r="C33" s="154"/>
      <c r="D33" s="154"/>
      <c r="E33" s="111"/>
      <c r="F33" s="112">
        <v>99288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136</v>
      </c>
      <c r="C34" s="154"/>
      <c r="D34" s="154"/>
      <c r="E34" s="111"/>
      <c r="F34" s="112">
        <v>106380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137</v>
      </c>
      <c r="C35" s="154"/>
      <c r="D35" s="154"/>
      <c r="E35" s="111"/>
      <c r="F35" s="112">
        <v>113472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138</v>
      </c>
      <c r="C36" s="154"/>
      <c r="D36" s="154"/>
      <c r="E36" s="111"/>
      <c r="F36" s="112">
        <v>120564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139</v>
      </c>
      <c r="C37" s="154"/>
      <c r="D37" s="154"/>
      <c r="E37" s="111"/>
      <c r="F37" s="112">
        <v>127656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140</v>
      </c>
      <c r="C38" s="154"/>
      <c r="D38" s="154"/>
      <c r="E38" s="111"/>
      <c r="F38" s="112">
        <v>134748</v>
      </c>
      <c r="G38" s="113"/>
      <c r="H38" s="113"/>
      <c r="I38" s="113"/>
      <c r="J38" s="114"/>
    </row>
    <row r="39" spans="1:10" ht="36" customHeight="1" outlineLevel="1" thickBot="1" x14ac:dyDescent="0.3">
      <c r="A39" s="7"/>
      <c r="B39" s="156" t="s">
        <v>141</v>
      </c>
      <c r="C39" s="154"/>
      <c r="D39" s="154"/>
      <c r="E39" s="111"/>
      <c r="F39" s="112">
        <v>141840</v>
      </c>
      <c r="G39" s="113"/>
      <c r="H39" s="113"/>
      <c r="I39" s="113"/>
      <c r="J39" s="114"/>
    </row>
    <row r="40" spans="1:10" ht="36" customHeight="1" thickBot="1" x14ac:dyDescent="0.3">
      <c r="A40" s="7"/>
      <c r="B40" s="165" t="s">
        <v>142</v>
      </c>
      <c r="C40" s="166"/>
      <c r="D40" s="166"/>
      <c r="E40" s="167"/>
      <c r="F40" s="168" t="str">
        <f>"Цена от "&amp;MIN(F41:F50)&amp;" до "&amp;MAX(F41:F50)</f>
        <v>Цена от 1800 до 12240</v>
      </c>
      <c r="G40" s="169"/>
      <c r="H40" s="169"/>
      <c r="I40" s="169"/>
      <c r="J40" s="170"/>
    </row>
    <row r="41" spans="1:10" ht="36" customHeight="1" x14ac:dyDescent="0.25">
      <c r="A41" s="7"/>
      <c r="B41" s="109" t="s">
        <v>143</v>
      </c>
      <c r="C41" s="110"/>
      <c r="D41" s="110"/>
      <c r="E41" s="111"/>
      <c r="F41" s="112">
        <v>6480</v>
      </c>
      <c r="G41" s="113"/>
      <c r="H41" s="113"/>
      <c r="I41" s="113"/>
      <c r="J41" s="114"/>
    </row>
    <row r="42" spans="1:10" ht="36" customHeight="1" x14ac:dyDescent="0.25">
      <c r="A42" s="7"/>
      <c r="B42" s="109" t="s">
        <v>210</v>
      </c>
      <c r="C42" s="110"/>
      <c r="D42" s="110"/>
      <c r="E42" s="111"/>
      <c r="F42" s="112">
        <v>2484</v>
      </c>
      <c r="G42" s="113"/>
      <c r="H42" s="113"/>
      <c r="I42" s="113"/>
      <c r="J42" s="114"/>
    </row>
    <row r="43" spans="1:10" ht="36" customHeight="1" x14ac:dyDescent="0.25">
      <c r="A43" s="7"/>
      <c r="B43" s="131" t="s">
        <v>145</v>
      </c>
      <c r="C43" s="132"/>
      <c r="D43" s="132"/>
      <c r="E43" s="133"/>
      <c r="F43" s="134">
        <v>6480</v>
      </c>
      <c r="G43" s="135"/>
      <c r="H43" s="135"/>
      <c r="I43" s="135"/>
      <c r="J43" s="136"/>
    </row>
    <row r="44" spans="1:10" ht="36" customHeight="1" x14ac:dyDescent="0.25">
      <c r="A44" s="7"/>
      <c r="B44" s="109" t="s">
        <v>146</v>
      </c>
      <c r="C44" s="110"/>
      <c r="D44" s="110"/>
      <c r="E44" s="111"/>
      <c r="F44" s="112">
        <v>3600</v>
      </c>
      <c r="G44" s="113"/>
      <c r="H44" s="113"/>
      <c r="I44" s="113"/>
      <c r="J44" s="114"/>
    </row>
    <row r="45" spans="1:10" ht="36" customHeight="1" x14ac:dyDescent="0.25">
      <c r="A45" s="7"/>
      <c r="B45" s="109" t="s">
        <v>147</v>
      </c>
      <c r="C45" s="110"/>
      <c r="D45" s="110"/>
      <c r="E45" s="111"/>
      <c r="F45" s="112">
        <v>3600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148</v>
      </c>
      <c r="C46" s="110"/>
      <c r="D46" s="110"/>
      <c r="E46" s="111"/>
      <c r="F46" s="112">
        <v>1800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149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150</v>
      </c>
      <c r="C48" s="110"/>
      <c r="D48" s="110"/>
      <c r="E48" s="111"/>
      <c r="F48" s="112">
        <v>3600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151</v>
      </c>
      <c r="C49" s="110"/>
      <c r="D49" s="110"/>
      <c r="E49" s="111"/>
      <c r="F49" s="112">
        <v>5400</v>
      </c>
      <c r="G49" s="113"/>
      <c r="H49" s="113"/>
      <c r="I49" s="113"/>
      <c r="J49" s="114"/>
    </row>
    <row r="50" spans="1:10" ht="36" customHeight="1" thickBot="1" x14ac:dyDescent="0.3">
      <c r="A50" s="7"/>
      <c r="B50" s="109" t="s">
        <v>152</v>
      </c>
      <c r="C50" s="110"/>
      <c r="D50" s="110"/>
      <c r="E50" s="111"/>
      <c r="F50" s="112">
        <v>12240</v>
      </c>
      <c r="G50" s="113"/>
      <c r="H50" s="113"/>
      <c r="I50" s="113"/>
      <c r="J50" s="114"/>
    </row>
    <row r="51" spans="1:10" ht="21.75" customHeight="1" thickBot="1" x14ac:dyDescent="0.3">
      <c r="A51" s="7"/>
      <c r="B51" s="115"/>
      <c r="C51" s="116"/>
      <c r="D51" s="116"/>
      <c r="E51" s="117"/>
      <c r="F51" s="118" t="s">
        <v>153</v>
      </c>
      <c r="G51" s="119"/>
      <c r="H51" s="119"/>
      <c r="I51" s="119"/>
      <c r="J51" s="120"/>
    </row>
    <row r="52" spans="1:10" ht="36" customHeight="1" thickBot="1" x14ac:dyDescent="0.3">
      <c r="A52" s="7"/>
      <c r="B52" s="109" t="s">
        <v>154</v>
      </c>
      <c r="C52" s="110"/>
      <c r="D52" s="110"/>
      <c r="E52" s="111"/>
      <c r="F52" s="112">
        <v>180</v>
      </c>
      <c r="G52" s="113"/>
      <c r="H52" s="113"/>
      <c r="I52" s="113"/>
      <c r="J52" s="114"/>
    </row>
    <row r="53" spans="1:10" ht="54" customHeight="1" thickBot="1" x14ac:dyDescent="0.3">
      <c r="A53" s="7"/>
      <c r="B53" s="252" t="s">
        <v>211</v>
      </c>
      <c r="C53" s="253"/>
      <c r="D53" s="253"/>
      <c r="E53" s="254"/>
      <c r="F53" s="272" t="str">
        <f>"Цена от "&amp;MIN(F55,F59:J60,H93,F61:J72)&amp;" до "&amp;MAX(F55,F59:J60,H93,F61:J72)</f>
        <v>Цена от 5688 до 60120</v>
      </c>
      <c r="G53" s="273"/>
      <c r="H53" s="273"/>
      <c r="I53" s="273"/>
      <c r="J53" s="274"/>
    </row>
    <row r="54" spans="1:10" ht="24" thickBot="1" x14ac:dyDescent="0.3">
      <c r="A54" s="7"/>
      <c r="B54" s="115"/>
      <c r="C54" s="116"/>
      <c r="D54" s="116"/>
      <c r="E54" s="117"/>
      <c r="F54" s="118"/>
      <c r="G54" s="119"/>
      <c r="H54" s="119"/>
      <c r="I54" s="119"/>
      <c r="J54" s="120"/>
    </row>
    <row r="55" spans="1:10" ht="36" customHeight="1" x14ac:dyDescent="0.25">
      <c r="A55" s="7"/>
      <c r="B55" s="109" t="s">
        <v>156</v>
      </c>
      <c r="C55" s="110"/>
      <c r="D55" s="110"/>
      <c r="E55" s="111"/>
      <c r="F55" s="112">
        <v>15984</v>
      </c>
      <c r="G55" s="113"/>
      <c r="H55" s="113"/>
      <c r="I55" s="113"/>
      <c r="J55" s="114"/>
    </row>
    <row r="56" spans="1:10" ht="36" customHeight="1" x14ac:dyDescent="0.25">
      <c r="A56" s="7"/>
      <c r="B56" s="148" t="s">
        <v>157</v>
      </c>
      <c r="C56" s="149"/>
      <c r="D56" s="149"/>
      <c r="E56" s="150"/>
      <c r="F56" s="151">
        <v>1598.3999999999999</v>
      </c>
      <c r="G56" s="152"/>
      <c r="H56" s="152"/>
      <c r="I56" s="152"/>
      <c r="J56" s="153"/>
    </row>
    <row r="57" spans="1:10" ht="36" customHeight="1" thickBot="1" x14ac:dyDescent="0.3">
      <c r="A57" s="7"/>
      <c r="B57" s="148" t="s">
        <v>158</v>
      </c>
      <c r="C57" s="149"/>
      <c r="D57" s="149"/>
      <c r="E57" s="150"/>
      <c r="F57" s="151">
        <v>3996</v>
      </c>
      <c r="G57" s="152"/>
      <c r="H57" s="152"/>
      <c r="I57" s="152"/>
      <c r="J57" s="153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 t="s">
        <v>111</v>
      </c>
      <c r="B59" s="131" t="s">
        <v>159</v>
      </c>
      <c r="C59" s="132"/>
      <c r="D59" s="132"/>
      <c r="E59" s="133"/>
      <c r="F59" s="134">
        <v>60120</v>
      </c>
      <c r="G59" s="135"/>
      <c r="H59" s="135"/>
      <c r="I59" s="135"/>
      <c r="J59" s="136"/>
    </row>
    <row r="60" spans="1:10" ht="36" customHeight="1" x14ac:dyDescent="0.25">
      <c r="A60" s="7" t="s">
        <v>111</v>
      </c>
      <c r="B60" s="156" t="s">
        <v>160</v>
      </c>
      <c r="C60" s="157"/>
      <c r="D60" s="157"/>
      <c r="E60" s="158"/>
      <c r="F60" s="112">
        <v>10800</v>
      </c>
      <c r="G60" s="113"/>
      <c r="H60" s="113"/>
      <c r="I60" s="113"/>
      <c r="J60" s="114"/>
    </row>
    <row r="61" spans="1:10" ht="36" customHeight="1" x14ac:dyDescent="0.25">
      <c r="A61" s="7" t="s">
        <v>111</v>
      </c>
      <c r="B61" s="109" t="s">
        <v>161</v>
      </c>
      <c r="C61" s="110"/>
      <c r="D61" s="110"/>
      <c r="E61" s="111"/>
      <c r="F61" s="112">
        <v>23400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162</v>
      </c>
      <c r="C62" s="110"/>
      <c r="D62" s="110"/>
      <c r="E62" s="111"/>
      <c r="F62" s="112">
        <v>27000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163</v>
      </c>
      <c r="C63" s="110"/>
      <c r="D63" s="110"/>
      <c r="E63" s="111"/>
      <c r="F63" s="112">
        <v>32400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164</v>
      </c>
      <c r="C64" s="110"/>
      <c r="D64" s="110"/>
      <c r="E64" s="111"/>
      <c r="F64" s="112">
        <v>18000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165</v>
      </c>
      <c r="C65" s="110"/>
      <c r="D65" s="110"/>
      <c r="E65" s="111"/>
      <c r="F65" s="112">
        <v>9000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166</v>
      </c>
      <c r="C66" s="110"/>
      <c r="D66" s="110"/>
      <c r="E66" s="111"/>
      <c r="F66" s="112">
        <v>23400</v>
      </c>
      <c r="G66" s="113"/>
      <c r="H66" s="113"/>
      <c r="I66" s="113"/>
      <c r="J66" s="114"/>
    </row>
    <row r="67" spans="1:10" ht="36" customHeight="1" x14ac:dyDescent="0.25">
      <c r="A67" s="7"/>
      <c r="B67" s="109" t="s">
        <v>167</v>
      </c>
      <c r="C67" s="110"/>
      <c r="D67" s="110"/>
      <c r="E67" s="111"/>
      <c r="F67" s="112">
        <v>43200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31" t="s">
        <v>168</v>
      </c>
      <c r="C68" s="132"/>
      <c r="D68" s="132"/>
      <c r="E68" s="133"/>
      <c r="F68" s="112">
        <v>5688</v>
      </c>
      <c r="G68" s="113"/>
      <c r="H68" s="113"/>
      <c r="I68" s="113"/>
      <c r="J68" s="114"/>
    </row>
    <row r="69" spans="1:10" ht="36" customHeight="1" x14ac:dyDescent="0.25">
      <c r="A69" s="7"/>
      <c r="B69" s="156" t="s">
        <v>169</v>
      </c>
      <c r="C69" s="157"/>
      <c r="D69" s="157"/>
      <c r="E69" s="158"/>
      <c r="F69" s="112">
        <v>27612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170</v>
      </c>
      <c r="C70" s="157"/>
      <c r="D70" s="157"/>
      <c r="E70" s="158"/>
      <c r="F70" s="112">
        <v>21240</v>
      </c>
      <c r="G70" s="113"/>
      <c r="H70" s="113"/>
      <c r="I70" s="113"/>
      <c r="J70" s="114"/>
    </row>
    <row r="71" spans="1:10" ht="36" customHeight="1" x14ac:dyDescent="0.25">
      <c r="A71" s="7" t="s">
        <v>111</v>
      </c>
      <c r="B71" s="156" t="s">
        <v>171</v>
      </c>
      <c r="C71" s="157"/>
      <c r="D71" s="157"/>
      <c r="E71" s="158"/>
      <c r="F71" s="112">
        <v>60120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09" t="s">
        <v>172</v>
      </c>
      <c r="C72" s="110"/>
      <c r="D72" s="110"/>
      <c r="E72" s="111"/>
      <c r="F72" s="112">
        <v>14400</v>
      </c>
      <c r="G72" s="113"/>
      <c r="H72" s="113"/>
      <c r="I72" s="113"/>
      <c r="J72" s="114"/>
    </row>
    <row r="73" spans="1:10" ht="36" customHeight="1" x14ac:dyDescent="0.25">
      <c r="A73" s="7"/>
      <c r="B73" s="109" t="s">
        <v>173</v>
      </c>
      <c r="C73" s="110"/>
      <c r="D73" s="110"/>
      <c r="E73" s="111"/>
      <c r="F73" s="112">
        <v>2160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174</v>
      </c>
      <c r="C74" s="110"/>
      <c r="D74" s="110"/>
      <c r="E74" s="111"/>
      <c r="F74" s="112">
        <v>36000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175</v>
      </c>
      <c r="C75" s="110"/>
      <c r="D75" s="110"/>
      <c r="E75" s="154"/>
      <c r="F75" s="112">
        <v>30060</v>
      </c>
      <c r="G75" s="113"/>
      <c r="H75" s="113"/>
      <c r="I75" s="113"/>
      <c r="J75" s="114"/>
    </row>
    <row r="76" spans="1:10" ht="36" customHeight="1" x14ac:dyDescent="0.25">
      <c r="A76" s="7" t="s">
        <v>113</v>
      </c>
      <c r="B76" s="109" t="s">
        <v>176</v>
      </c>
      <c r="C76" s="110"/>
      <c r="D76" s="110"/>
      <c r="E76" s="111"/>
      <c r="F76" s="112">
        <v>84240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177</v>
      </c>
      <c r="C77" s="110"/>
      <c r="D77" s="110"/>
      <c r="E77" s="111"/>
      <c r="F77" s="112">
        <v>15120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178</v>
      </c>
      <c r="C78" s="110"/>
      <c r="D78" s="110"/>
      <c r="E78" s="111"/>
      <c r="F78" s="112">
        <v>33120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179</v>
      </c>
      <c r="C79" s="110"/>
      <c r="D79" s="110"/>
      <c r="E79" s="111"/>
      <c r="F79" s="112">
        <v>38160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48" t="s">
        <v>180</v>
      </c>
      <c r="C80" s="149"/>
      <c r="D80" s="149"/>
      <c r="E80" s="150"/>
      <c r="F80" s="151">
        <v>45792</v>
      </c>
      <c r="G80" s="152"/>
      <c r="H80" s="152"/>
      <c r="I80" s="152"/>
      <c r="J80" s="153"/>
    </row>
    <row r="81" spans="1:10" ht="36" customHeight="1" x14ac:dyDescent="0.25">
      <c r="A81" s="7" t="s">
        <v>113</v>
      </c>
      <c r="B81" s="109" t="s">
        <v>181</v>
      </c>
      <c r="C81" s="110"/>
      <c r="D81" s="110"/>
      <c r="E81" s="111"/>
      <c r="F81" s="112">
        <v>25200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182</v>
      </c>
      <c r="C82" s="110"/>
      <c r="D82" s="110"/>
      <c r="E82" s="111"/>
      <c r="F82" s="112">
        <v>12960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183</v>
      </c>
      <c r="C83" s="110"/>
      <c r="D83" s="110"/>
      <c r="E83" s="111"/>
      <c r="F83" s="112">
        <v>33120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184</v>
      </c>
      <c r="C84" s="110"/>
      <c r="D84" s="110"/>
      <c r="E84" s="111"/>
      <c r="F84" s="112">
        <v>8640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185</v>
      </c>
      <c r="C85" s="110"/>
      <c r="D85" s="110"/>
      <c r="E85" s="111"/>
      <c r="F85" s="112">
        <v>84240</v>
      </c>
      <c r="G85" s="113"/>
      <c r="H85" s="113"/>
      <c r="I85" s="113"/>
      <c r="J85" s="114"/>
    </row>
    <row r="86" spans="1:10" ht="36" customHeight="1" thickBot="1" x14ac:dyDescent="0.3">
      <c r="A86" s="7" t="s">
        <v>113</v>
      </c>
      <c r="B86" s="109" t="s">
        <v>186</v>
      </c>
      <c r="C86" s="110"/>
      <c r="D86" s="110"/>
      <c r="E86" s="111"/>
      <c r="F86" s="112">
        <v>20160</v>
      </c>
      <c r="G86" s="113"/>
      <c r="H86" s="113"/>
      <c r="I86" s="113"/>
      <c r="J86" s="114"/>
    </row>
    <row r="87" spans="1:10" ht="36" customHeight="1" thickBot="1" x14ac:dyDescent="0.3">
      <c r="A87" s="7"/>
      <c r="B87" s="38" t="s">
        <v>187</v>
      </c>
      <c r="C87" s="39"/>
      <c r="D87" s="39"/>
      <c r="E87" s="40"/>
      <c r="F87" s="272"/>
      <c r="G87" s="273"/>
      <c r="H87" s="273"/>
      <c r="I87" s="273"/>
      <c r="J87" s="274"/>
    </row>
    <row r="88" spans="1:10" ht="22.5" customHeight="1" thickBot="1" x14ac:dyDescent="0.3">
      <c r="A88" s="7" t="s">
        <v>111</v>
      </c>
      <c r="B88" s="209" t="s">
        <v>188</v>
      </c>
      <c r="C88" s="210"/>
      <c r="D88" s="210"/>
      <c r="E88" s="210"/>
      <c r="F88" s="210"/>
      <c r="G88" s="210"/>
      <c r="H88" s="210"/>
      <c r="I88" s="210"/>
      <c r="J88" s="211"/>
    </row>
    <row r="89" spans="1:10" ht="36" customHeight="1" x14ac:dyDescent="0.25">
      <c r="A89" s="7"/>
      <c r="B89" s="193" t="s">
        <v>189</v>
      </c>
      <c r="C89" s="212"/>
      <c r="D89" s="212"/>
      <c r="E89" s="213"/>
      <c r="F89" s="134">
        <v>60</v>
      </c>
      <c r="G89" s="135"/>
      <c r="H89" s="135"/>
      <c r="I89" s="135"/>
      <c r="J89" s="136"/>
    </row>
    <row r="90" spans="1:10" ht="36" customHeight="1" x14ac:dyDescent="0.25">
      <c r="A90" s="7"/>
      <c r="B90" s="109" t="s">
        <v>190</v>
      </c>
      <c r="C90" s="110"/>
      <c r="D90" s="110"/>
      <c r="E90" s="111"/>
      <c r="F90" s="112">
        <v>60</v>
      </c>
      <c r="G90" s="113"/>
      <c r="H90" s="113"/>
      <c r="I90" s="113"/>
      <c r="J90" s="114"/>
    </row>
    <row r="91" spans="1:10" ht="36" customHeight="1" thickBot="1" x14ac:dyDescent="0.3">
      <c r="A91" s="7"/>
      <c r="B91" s="109" t="s">
        <v>191</v>
      </c>
      <c r="C91" s="110"/>
      <c r="D91" s="110"/>
      <c r="E91" s="111"/>
      <c r="F91" s="112">
        <v>120</v>
      </c>
      <c r="G91" s="113"/>
      <c r="H91" s="113"/>
      <c r="I91" s="113"/>
      <c r="J91" s="114"/>
    </row>
    <row r="92" spans="1:10" ht="36" customHeight="1" thickBot="1" x14ac:dyDescent="0.3">
      <c r="A92" s="7"/>
      <c r="B92" s="122" t="s">
        <v>192</v>
      </c>
      <c r="C92" s="123"/>
      <c r="D92" s="123"/>
      <c r="E92" s="124"/>
      <c r="F92" s="272"/>
      <c r="G92" s="273"/>
      <c r="H92" s="273"/>
      <c r="I92" s="273"/>
      <c r="J92" s="274"/>
    </row>
    <row r="93" spans="1:10" ht="36" customHeight="1" x14ac:dyDescent="0.25">
      <c r="A93" s="7" t="s">
        <v>111</v>
      </c>
      <c r="B93" s="109" t="s">
        <v>193</v>
      </c>
      <c r="C93" s="110"/>
      <c r="D93" s="110"/>
      <c r="E93" s="111"/>
      <c r="F93" s="41">
        <f>H93*1.2</f>
        <v>33134.400000000001</v>
      </c>
      <c r="G93" s="42">
        <f>H93*1.1</f>
        <v>30373.200000000001</v>
      </c>
      <c r="H93" s="42">
        <v>27612</v>
      </c>
      <c r="I93" s="42">
        <f>H93*0.75</f>
        <v>20709</v>
      </c>
      <c r="J93" s="43">
        <f>H93*0.5</f>
        <v>13806</v>
      </c>
    </row>
    <row r="94" spans="1:10" ht="36" customHeight="1" x14ac:dyDescent="0.25">
      <c r="A94" s="7" t="s">
        <v>111</v>
      </c>
      <c r="B94" s="109" t="s">
        <v>194</v>
      </c>
      <c r="C94" s="110"/>
      <c r="D94" s="110"/>
      <c r="E94" s="111"/>
      <c r="F94" s="112">
        <v>15228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195</v>
      </c>
      <c r="C95" s="110"/>
      <c r="D95" s="110"/>
      <c r="E95" s="111"/>
      <c r="F95" s="112">
        <v>16380</v>
      </c>
      <c r="G95" s="113"/>
      <c r="H95" s="113"/>
      <c r="I95" s="113"/>
      <c r="J95" s="114"/>
    </row>
    <row r="96" spans="1:10" ht="36" customHeight="1" x14ac:dyDescent="0.25">
      <c r="A96" s="7" t="s">
        <v>113</v>
      </c>
      <c r="B96" s="109" t="s">
        <v>196</v>
      </c>
      <c r="C96" s="110"/>
      <c r="D96" s="110"/>
      <c r="E96" s="111"/>
      <c r="F96" s="41">
        <f>H96*1.2</f>
        <v>46656</v>
      </c>
      <c r="G96" s="42">
        <f>H96*1.1</f>
        <v>42768</v>
      </c>
      <c r="H96" s="42">
        <v>38880</v>
      </c>
      <c r="I96" s="42">
        <f>H96*0.75</f>
        <v>29160</v>
      </c>
      <c r="J96" s="43">
        <f>H96*0.5</f>
        <v>19440</v>
      </c>
    </row>
    <row r="97" spans="1:10" ht="36" customHeight="1" x14ac:dyDescent="0.25">
      <c r="A97" s="7" t="s">
        <v>113</v>
      </c>
      <c r="B97" s="109" t="s">
        <v>197</v>
      </c>
      <c r="C97" s="110"/>
      <c r="D97" s="110"/>
      <c r="E97" s="111"/>
      <c r="F97" s="112">
        <v>21600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198</v>
      </c>
      <c r="C98" s="110"/>
      <c r="D98" s="110"/>
      <c r="E98" s="111"/>
      <c r="F98" s="112">
        <v>23040</v>
      </c>
      <c r="G98" s="113"/>
      <c r="H98" s="113"/>
      <c r="I98" s="113"/>
      <c r="J98" s="114"/>
    </row>
    <row r="99" spans="1:10" ht="36" customHeight="1" thickBot="1" x14ac:dyDescent="0.3">
      <c r="A99" s="7"/>
      <c r="B99" s="109" t="s">
        <v>199</v>
      </c>
      <c r="C99" s="110"/>
      <c r="D99" s="110"/>
      <c r="E99" s="111"/>
      <c r="F99" s="112">
        <v>18000</v>
      </c>
      <c r="G99" s="113"/>
      <c r="H99" s="113"/>
      <c r="I99" s="113"/>
      <c r="J99" s="114"/>
    </row>
    <row r="100" spans="1:10" ht="54" customHeight="1" thickBot="1" x14ac:dyDescent="0.3">
      <c r="A100" s="7"/>
      <c r="B100" s="122" t="s">
        <v>200</v>
      </c>
      <c r="C100" s="123"/>
      <c r="D100" s="123"/>
      <c r="E100" s="124"/>
      <c r="F100" s="125"/>
      <c r="G100" s="126"/>
      <c r="H100" s="126"/>
      <c r="I100" s="126"/>
      <c r="J100" s="127"/>
    </row>
    <row r="101" spans="1:10" ht="28.5" customHeight="1" thickBot="1" x14ac:dyDescent="0.3">
      <c r="A101" s="7"/>
      <c r="B101" s="128" t="s">
        <v>188</v>
      </c>
      <c r="C101" s="129"/>
      <c r="D101" s="129"/>
      <c r="E101" s="129"/>
      <c r="F101" s="129"/>
      <c r="G101" s="129"/>
      <c r="H101" s="129"/>
      <c r="I101" s="129"/>
      <c r="J101" s="130"/>
    </row>
    <row r="102" spans="1:10" ht="28.5" customHeight="1" x14ac:dyDescent="0.25">
      <c r="A102" s="7"/>
      <c r="B102" s="131" t="s">
        <v>201</v>
      </c>
      <c r="C102" s="132"/>
      <c r="D102" s="132"/>
      <c r="E102" s="133"/>
      <c r="F102" s="134">
        <v>90</v>
      </c>
      <c r="G102" s="135"/>
      <c r="H102" s="135"/>
      <c r="I102" s="135"/>
      <c r="J102" s="136"/>
    </row>
    <row r="103" spans="1:10" ht="28.5" customHeight="1" x14ac:dyDescent="0.25">
      <c r="A103" s="7"/>
      <c r="B103" s="109" t="s">
        <v>202</v>
      </c>
      <c r="C103" s="110"/>
      <c r="D103" s="110"/>
      <c r="E103" s="111"/>
      <c r="F103" s="112">
        <v>45</v>
      </c>
      <c r="G103" s="113"/>
      <c r="H103" s="113"/>
      <c r="I103" s="113"/>
      <c r="J103" s="114"/>
    </row>
    <row r="104" spans="1:10" ht="28.5" customHeight="1" x14ac:dyDescent="0.25">
      <c r="A104" s="7"/>
      <c r="B104" s="109" t="s">
        <v>203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204</v>
      </c>
      <c r="C105" s="110"/>
      <c r="D105" s="110"/>
      <c r="E105" s="111"/>
      <c r="F105" s="112">
        <v>90</v>
      </c>
      <c r="G105" s="113"/>
      <c r="H105" s="113"/>
      <c r="I105" s="113"/>
      <c r="J105" s="114"/>
    </row>
    <row r="106" spans="1:10" ht="28.5" customHeight="1" thickBot="1" x14ac:dyDescent="0.3">
      <c r="A106" s="7"/>
      <c r="B106" s="109" t="s">
        <v>205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4" thickBot="1" x14ac:dyDescent="0.3">
      <c r="A107" s="7"/>
      <c r="B107" s="115"/>
      <c r="C107" s="116"/>
      <c r="D107" s="116"/>
      <c r="E107" s="117"/>
      <c r="F107" s="118"/>
      <c r="G107" s="119"/>
      <c r="H107" s="119"/>
      <c r="I107" s="119"/>
      <c r="J107" s="120"/>
    </row>
    <row r="108" spans="1:10" ht="23.25" x14ac:dyDescent="0.25">
      <c r="A108" s="7"/>
      <c r="B108" s="25"/>
      <c r="C108" s="26"/>
      <c r="D108" s="26"/>
      <c r="E108" s="26"/>
      <c r="F108" s="27"/>
      <c r="G108" s="27"/>
      <c r="H108" s="27"/>
      <c r="I108" s="27"/>
      <c r="J108" s="27"/>
    </row>
    <row r="109" spans="1:10" ht="56.25" customHeight="1" x14ac:dyDescent="0.25">
      <c r="A109" s="7"/>
      <c r="B109" s="121" t="s">
        <v>241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41.25" customHeight="1" x14ac:dyDescent="0.25">
      <c r="A110" s="7"/>
      <c r="B110" s="121" t="s">
        <v>207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21" x14ac:dyDescent="0.25">
      <c r="A111" s="7" t="s">
        <v>113</v>
      </c>
      <c r="B111" s="107" t="s">
        <v>255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42" customHeight="1" x14ac:dyDescent="0.25">
      <c r="A112" s="7"/>
      <c r="B112" s="108" t="s">
        <v>209</v>
      </c>
      <c r="C112" s="108"/>
      <c r="D112" s="108"/>
      <c r="E112" s="108"/>
      <c r="F112" s="108"/>
      <c r="G112" s="108"/>
      <c r="H112" s="108"/>
      <c r="I112" s="108"/>
      <c r="J112" s="108"/>
    </row>
    <row r="113" spans="1:1" ht="21" x14ac:dyDescent="0.25">
      <c r="A113" s="7"/>
    </row>
  </sheetData>
  <sheetProtection selectLockedCells="1" selectUnlockedCells="1"/>
  <mergeCells count="199">
    <mergeCell ref="B1:J1"/>
    <mergeCell ref="F2:J2"/>
    <mergeCell ref="B3:E3"/>
    <mergeCell ref="B4:J4"/>
    <mergeCell ref="B5:E5"/>
    <mergeCell ref="F5:J5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F87:J87"/>
    <mergeCell ref="B88:J88"/>
    <mergeCell ref="B89:E89"/>
    <mergeCell ref="F89:J89"/>
    <mergeCell ref="B83:E83"/>
    <mergeCell ref="F83:J83"/>
    <mergeCell ref="B84:E84"/>
    <mergeCell ref="F84:J84"/>
    <mergeCell ref="B85:E85"/>
    <mergeCell ref="F85:J85"/>
    <mergeCell ref="B93:E93"/>
    <mergeCell ref="B94:E94"/>
    <mergeCell ref="F94:J94"/>
    <mergeCell ref="B95:E95"/>
    <mergeCell ref="F95:J95"/>
    <mergeCell ref="B96:E96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107:E107"/>
    <mergeCell ref="F107:J107"/>
    <mergeCell ref="B109:J109"/>
    <mergeCell ref="B110:J110"/>
    <mergeCell ref="B111:J111"/>
    <mergeCell ref="B112:J112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531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15919.199999999999</v>
      </c>
      <c r="G8" s="16">
        <f>H8*1.1</f>
        <v>14592.6</v>
      </c>
      <c r="H8" s="16">
        <v>13266</v>
      </c>
      <c r="I8" s="16">
        <f>H8*0.75</f>
        <v>9949.5</v>
      </c>
      <c r="J8" s="16">
        <f>H8*0.5</f>
        <v>6633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22291.200000000001</v>
      </c>
      <c r="G9" s="17">
        <f>H9*1.1</f>
        <v>20433.600000000002</v>
      </c>
      <c r="H9" s="17">
        <v>18576</v>
      </c>
      <c r="I9" s="17">
        <f>H9*0.75</f>
        <v>13932</v>
      </c>
      <c r="J9" s="17">
        <f>H9*0.5</f>
        <v>9288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18122.399999999998</v>
      </c>
      <c r="G11" s="16">
        <f>H11*1.1</f>
        <v>16612.2</v>
      </c>
      <c r="H11" s="16">
        <v>15102</v>
      </c>
      <c r="I11" s="16">
        <f>H11*0.75</f>
        <v>11326.5</v>
      </c>
      <c r="J11" s="16">
        <f>H11*0.5</f>
        <v>7551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25401.599999999999</v>
      </c>
      <c r="G12" s="17">
        <f>H12*1.1</f>
        <v>23284.800000000003</v>
      </c>
      <c r="H12" s="17">
        <v>21168</v>
      </c>
      <c r="I12" s="17">
        <f>H12*0.75</f>
        <v>15876</v>
      </c>
      <c r="J12" s="17">
        <f>H12*0.5</f>
        <v>10584</v>
      </c>
    </row>
    <row r="13" spans="1:10" ht="24" thickBot="1" x14ac:dyDescent="0.3"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2772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4320</v>
      </c>
      <c r="G15" s="185"/>
      <c r="H15" s="185"/>
      <c r="I15" s="185"/>
      <c r="J15" s="186"/>
    </row>
    <row r="16" spans="1:10" ht="24" thickBot="1" x14ac:dyDescent="0.3"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1116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1584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2628 до 52560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2628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5256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7884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10512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13140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15768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18396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21024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23652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26280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28908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31536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34164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36792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39420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42048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44676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47304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49932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52560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22500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1836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1440</v>
      </c>
      <c r="G43" s="113"/>
      <c r="H43" s="113"/>
      <c r="I43" s="113"/>
      <c r="J43" s="114"/>
    </row>
    <row r="44" spans="2:10" ht="36" customHeight="1" x14ac:dyDescent="0.25">
      <c r="B44" s="131" t="s">
        <v>145</v>
      </c>
      <c r="C44" s="132"/>
      <c r="D44" s="132"/>
      <c r="E44" s="133"/>
      <c r="F44" s="134">
        <v>22500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4428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13464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720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720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1440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2160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14688</v>
      </c>
      <c r="G51" s="113"/>
      <c r="H51" s="113"/>
      <c r="I51" s="113"/>
      <c r="J51" s="114"/>
    </row>
    <row r="52" spans="1:10" ht="21.75" customHeight="1" thickBot="1" x14ac:dyDescent="0.3"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52" t="s">
        <v>211</v>
      </c>
      <c r="C54" s="253"/>
      <c r="D54" s="253"/>
      <c r="E54" s="254"/>
      <c r="F54" s="272" t="str">
        <f>"Цена от "&amp;MIN(F56,F60:J61,H93,F62:J73)&amp;" до "&amp;MAX(F56,F60:J61,H93,F62:J73)</f>
        <v>Цена от 1512 до 38592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5040</v>
      </c>
      <c r="G56" s="113"/>
      <c r="H56" s="113"/>
      <c r="I56" s="113"/>
      <c r="J56" s="114"/>
    </row>
    <row r="57" spans="1:10" ht="36" customHeight="1" x14ac:dyDescent="0.25">
      <c r="B57" s="148" t="s">
        <v>157</v>
      </c>
      <c r="C57" s="149"/>
      <c r="D57" s="149"/>
      <c r="E57" s="150"/>
      <c r="F57" s="151">
        <v>504</v>
      </c>
      <c r="G57" s="152"/>
      <c r="H57" s="152"/>
      <c r="I57" s="152"/>
      <c r="J57" s="153"/>
    </row>
    <row r="58" spans="1:10" ht="36" customHeight="1" thickBot="1" x14ac:dyDescent="0.3">
      <c r="B58" s="148" t="s">
        <v>158</v>
      </c>
      <c r="C58" s="149"/>
      <c r="D58" s="149"/>
      <c r="E58" s="150"/>
      <c r="F58" s="151">
        <v>1260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13932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21780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29916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17460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20952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21780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22500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37548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6750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1512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7812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6732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38592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19476</v>
      </c>
      <c r="G73" s="113"/>
      <c r="H73" s="113"/>
      <c r="I73" s="113"/>
      <c r="J73" s="114"/>
    </row>
    <row r="74" spans="1:10" ht="36" customHeight="1" x14ac:dyDescent="0.25">
      <c r="B74" s="109" t="s">
        <v>173</v>
      </c>
      <c r="C74" s="110"/>
      <c r="D74" s="110"/>
      <c r="E74" s="111"/>
      <c r="F74" s="112">
        <v>1836</v>
      </c>
      <c r="G74" s="113"/>
      <c r="H74" s="113"/>
      <c r="I74" s="113"/>
      <c r="J74" s="114"/>
    </row>
    <row r="75" spans="1:10" ht="36" customHeight="1" x14ac:dyDescent="0.25">
      <c r="B75" s="109" t="s">
        <v>174</v>
      </c>
      <c r="C75" s="110"/>
      <c r="D75" s="110"/>
      <c r="E75" s="111"/>
      <c r="F75" s="112">
        <v>3150</v>
      </c>
      <c r="G75" s="113"/>
      <c r="H75" s="113"/>
      <c r="I75" s="113"/>
      <c r="J75" s="114"/>
    </row>
    <row r="76" spans="1:10" ht="36" customHeight="1" x14ac:dyDescent="0.25">
      <c r="A76" s="7" t="s">
        <v>113</v>
      </c>
      <c r="B76" s="109" t="s">
        <v>176</v>
      </c>
      <c r="C76" s="110"/>
      <c r="D76" s="110"/>
      <c r="E76" s="111"/>
      <c r="F76" s="112">
        <v>20160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177</v>
      </c>
      <c r="C77" s="110"/>
      <c r="D77" s="110"/>
      <c r="E77" s="111"/>
      <c r="F77" s="112">
        <v>30960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178</v>
      </c>
      <c r="C78" s="110"/>
      <c r="D78" s="110"/>
      <c r="E78" s="111"/>
      <c r="F78" s="112">
        <v>42480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179</v>
      </c>
      <c r="C79" s="110"/>
      <c r="D79" s="110"/>
      <c r="E79" s="111"/>
      <c r="F79" s="112">
        <v>24480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48" t="s">
        <v>180</v>
      </c>
      <c r="C80" s="149"/>
      <c r="D80" s="149"/>
      <c r="E80" s="150"/>
      <c r="F80" s="151">
        <v>29376</v>
      </c>
      <c r="G80" s="152"/>
      <c r="H80" s="152"/>
      <c r="I80" s="152"/>
      <c r="J80" s="153"/>
    </row>
    <row r="81" spans="1:10" ht="36" customHeight="1" x14ac:dyDescent="0.25">
      <c r="A81" s="7" t="s">
        <v>113</v>
      </c>
      <c r="B81" s="109" t="s">
        <v>181</v>
      </c>
      <c r="C81" s="110"/>
      <c r="D81" s="110"/>
      <c r="E81" s="111"/>
      <c r="F81" s="112">
        <v>30960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182</v>
      </c>
      <c r="C82" s="110"/>
      <c r="D82" s="110"/>
      <c r="E82" s="111"/>
      <c r="F82" s="112">
        <v>31680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183</v>
      </c>
      <c r="C83" s="110"/>
      <c r="D83" s="110"/>
      <c r="E83" s="111"/>
      <c r="F83" s="112">
        <v>53280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184</v>
      </c>
      <c r="C84" s="110"/>
      <c r="D84" s="110"/>
      <c r="E84" s="111"/>
      <c r="F84" s="112">
        <v>2160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185</v>
      </c>
      <c r="C85" s="110"/>
      <c r="D85" s="110"/>
      <c r="E85" s="111"/>
      <c r="F85" s="112">
        <v>54720</v>
      </c>
      <c r="G85" s="113"/>
      <c r="H85" s="113"/>
      <c r="I85" s="113"/>
      <c r="J85" s="114"/>
    </row>
    <row r="86" spans="1:10" ht="36" customHeight="1" thickBot="1" x14ac:dyDescent="0.3">
      <c r="A86" s="7" t="s">
        <v>113</v>
      </c>
      <c r="B86" s="109" t="s">
        <v>186</v>
      </c>
      <c r="C86" s="110"/>
      <c r="D86" s="110"/>
      <c r="E86" s="111"/>
      <c r="F86" s="112">
        <v>27360</v>
      </c>
      <c r="G86" s="113"/>
      <c r="H86" s="113"/>
      <c r="I86" s="113"/>
      <c r="J86" s="114"/>
    </row>
    <row r="87" spans="1:10" ht="36" customHeight="1" thickBot="1" x14ac:dyDescent="0.3">
      <c r="B87" s="38" t="s">
        <v>187</v>
      </c>
      <c r="C87" s="39"/>
      <c r="D87" s="39"/>
      <c r="E87" s="40"/>
      <c r="F87" s="272"/>
      <c r="G87" s="273"/>
      <c r="H87" s="273"/>
      <c r="I87" s="273"/>
      <c r="J87" s="274"/>
    </row>
    <row r="88" spans="1:10" ht="22.5" customHeight="1" thickBot="1" x14ac:dyDescent="0.3">
      <c r="A88" s="7" t="s">
        <v>111</v>
      </c>
      <c r="B88" s="209" t="s">
        <v>188</v>
      </c>
      <c r="C88" s="210"/>
      <c r="D88" s="210"/>
      <c r="E88" s="210"/>
      <c r="F88" s="210"/>
      <c r="G88" s="210"/>
      <c r="H88" s="210"/>
      <c r="I88" s="210"/>
      <c r="J88" s="211"/>
    </row>
    <row r="89" spans="1:10" ht="36" customHeight="1" x14ac:dyDescent="0.25">
      <c r="B89" s="193" t="s">
        <v>189</v>
      </c>
      <c r="C89" s="212"/>
      <c r="D89" s="212"/>
      <c r="E89" s="213"/>
      <c r="F89" s="134">
        <v>60</v>
      </c>
      <c r="G89" s="135"/>
      <c r="H89" s="135"/>
      <c r="I89" s="135"/>
      <c r="J89" s="136"/>
    </row>
    <row r="90" spans="1:10" ht="36" customHeight="1" x14ac:dyDescent="0.25">
      <c r="B90" s="109" t="s">
        <v>190</v>
      </c>
      <c r="C90" s="110"/>
      <c r="D90" s="110"/>
      <c r="E90" s="111"/>
      <c r="F90" s="112">
        <v>60</v>
      </c>
      <c r="G90" s="113"/>
      <c r="H90" s="113"/>
      <c r="I90" s="113"/>
      <c r="J90" s="114"/>
    </row>
    <row r="91" spans="1:10" ht="36" customHeight="1" thickBot="1" x14ac:dyDescent="0.3">
      <c r="B91" s="109" t="s">
        <v>191</v>
      </c>
      <c r="C91" s="110"/>
      <c r="D91" s="110"/>
      <c r="E91" s="111"/>
      <c r="F91" s="112">
        <v>120</v>
      </c>
      <c r="G91" s="113"/>
      <c r="H91" s="113"/>
      <c r="I91" s="113"/>
      <c r="J91" s="114"/>
    </row>
    <row r="92" spans="1:10" ht="36" customHeight="1" thickBot="1" x14ac:dyDescent="0.3">
      <c r="B92" s="122" t="s">
        <v>192</v>
      </c>
      <c r="C92" s="123"/>
      <c r="D92" s="123"/>
      <c r="E92" s="124"/>
      <c r="F92" s="272"/>
      <c r="G92" s="273"/>
      <c r="H92" s="273"/>
      <c r="I92" s="273"/>
      <c r="J92" s="274"/>
    </row>
    <row r="93" spans="1:10" ht="36" customHeight="1" x14ac:dyDescent="0.25">
      <c r="A93" s="7" t="s">
        <v>111</v>
      </c>
      <c r="B93" s="109" t="s">
        <v>193</v>
      </c>
      <c r="C93" s="110"/>
      <c r="D93" s="110"/>
      <c r="E93" s="111"/>
      <c r="F93" s="41">
        <f>H93*1.2</f>
        <v>8942.4</v>
      </c>
      <c r="G93" s="42">
        <f>H93*1.1</f>
        <v>8197.2000000000007</v>
      </c>
      <c r="H93" s="42">
        <v>7452</v>
      </c>
      <c r="I93" s="42">
        <f>H93*0.75</f>
        <v>5589</v>
      </c>
      <c r="J93" s="43">
        <f>H93*0.5</f>
        <v>3726</v>
      </c>
    </row>
    <row r="94" spans="1:10" ht="36" customHeight="1" x14ac:dyDescent="0.25">
      <c r="A94" s="7" t="s">
        <v>111</v>
      </c>
      <c r="B94" s="109" t="s">
        <v>194</v>
      </c>
      <c r="C94" s="110"/>
      <c r="D94" s="110"/>
      <c r="E94" s="111"/>
      <c r="F94" s="112">
        <v>5688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195</v>
      </c>
      <c r="C95" s="110"/>
      <c r="D95" s="110"/>
      <c r="E95" s="111"/>
      <c r="F95" s="112">
        <v>11340</v>
      </c>
      <c r="G95" s="113"/>
      <c r="H95" s="113"/>
      <c r="I95" s="113"/>
      <c r="J95" s="114"/>
    </row>
    <row r="96" spans="1:10" ht="36" customHeight="1" x14ac:dyDescent="0.25">
      <c r="A96" s="7" t="s">
        <v>113</v>
      </c>
      <c r="B96" s="109" t="s">
        <v>196</v>
      </c>
      <c r="C96" s="110"/>
      <c r="D96" s="110"/>
      <c r="E96" s="111"/>
      <c r="F96" s="41">
        <f>H96*1.2</f>
        <v>12960</v>
      </c>
      <c r="G96" s="42">
        <f>H96*1.1</f>
        <v>11880.000000000002</v>
      </c>
      <c r="H96" s="42">
        <v>10800</v>
      </c>
      <c r="I96" s="42">
        <f>H96*0.75</f>
        <v>8100</v>
      </c>
      <c r="J96" s="43">
        <f>H96*0.5</f>
        <v>5400</v>
      </c>
    </row>
    <row r="97" spans="1:10" ht="36" customHeight="1" x14ac:dyDescent="0.25">
      <c r="A97" s="7" t="s">
        <v>113</v>
      </c>
      <c r="B97" s="109" t="s">
        <v>197</v>
      </c>
      <c r="C97" s="110"/>
      <c r="D97" s="110"/>
      <c r="E97" s="111"/>
      <c r="F97" s="112">
        <v>8640</v>
      </c>
      <c r="G97" s="113"/>
      <c r="H97" s="113"/>
      <c r="I97" s="113"/>
      <c r="J97" s="114"/>
    </row>
    <row r="98" spans="1:10" ht="36" customHeight="1" thickBot="1" x14ac:dyDescent="0.3">
      <c r="A98" s="7" t="s">
        <v>113</v>
      </c>
      <c r="B98" s="109" t="s">
        <v>198</v>
      </c>
      <c r="C98" s="110"/>
      <c r="D98" s="110"/>
      <c r="E98" s="111"/>
      <c r="F98" s="112">
        <v>16560</v>
      </c>
      <c r="G98" s="113"/>
      <c r="H98" s="113"/>
      <c r="I98" s="113"/>
      <c r="J98" s="114"/>
    </row>
    <row r="99" spans="1:10" ht="54" customHeight="1" thickBot="1" x14ac:dyDescent="0.3">
      <c r="B99" s="122" t="s">
        <v>200</v>
      </c>
      <c r="C99" s="123"/>
      <c r="D99" s="123"/>
      <c r="E99" s="124"/>
      <c r="F99" s="125"/>
      <c r="G99" s="126"/>
      <c r="H99" s="126"/>
      <c r="I99" s="126"/>
      <c r="J99" s="127"/>
    </row>
    <row r="100" spans="1:10" ht="28.5" customHeight="1" thickBot="1" x14ac:dyDescent="0.3">
      <c r="B100" s="128" t="s">
        <v>188</v>
      </c>
      <c r="C100" s="129"/>
      <c r="D100" s="129"/>
      <c r="E100" s="129"/>
      <c r="F100" s="129"/>
      <c r="G100" s="129"/>
      <c r="H100" s="129"/>
      <c r="I100" s="129"/>
      <c r="J100" s="130"/>
    </row>
    <row r="101" spans="1:10" ht="28.5" customHeight="1" x14ac:dyDescent="0.25">
      <c r="B101" s="131" t="s">
        <v>201</v>
      </c>
      <c r="C101" s="132"/>
      <c r="D101" s="132"/>
      <c r="E101" s="133"/>
      <c r="F101" s="134">
        <v>90</v>
      </c>
      <c r="G101" s="135"/>
      <c r="H101" s="135"/>
      <c r="I101" s="135"/>
      <c r="J101" s="136"/>
    </row>
    <row r="102" spans="1:10" ht="28.5" customHeight="1" x14ac:dyDescent="0.25">
      <c r="B102" s="109" t="s">
        <v>202</v>
      </c>
      <c r="C102" s="110"/>
      <c r="D102" s="110"/>
      <c r="E102" s="111"/>
      <c r="F102" s="112">
        <v>45</v>
      </c>
      <c r="G102" s="113"/>
      <c r="H102" s="113"/>
      <c r="I102" s="113"/>
      <c r="J102" s="114"/>
    </row>
    <row r="103" spans="1:10" ht="28.5" customHeight="1" x14ac:dyDescent="0.25">
      <c r="B103" s="109" t="s">
        <v>203</v>
      </c>
      <c r="C103" s="110"/>
      <c r="D103" s="110"/>
      <c r="E103" s="111"/>
      <c r="F103" s="112">
        <v>45</v>
      </c>
      <c r="G103" s="113"/>
      <c r="H103" s="113"/>
      <c r="I103" s="113"/>
      <c r="J103" s="114"/>
    </row>
    <row r="104" spans="1:10" ht="28.5" customHeight="1" x14ac:dyDescent="0.25">
      <c r="B104" s="109" t="s">
        <v>204</v>
      </c>
      <c r="C104" s="110"/>
      <c r="D104" s="110"/>
      <c r="E104" s="111"/>
      <c r="F104" s="112">
        <v>90</v>
      </c>
      <c r="G104" s="113"/>
      <c r="H104" s="113"/>
      <c r="I104" s="113"/>
      <c r="J104" s="114"/>
    </row>
    <row r="105" spans="1:10" ht="28.5" customHeight="1" thickBot="1" x14ac:dyDescent="0.3">
      <c r="B105" s="109" t="s">
        <v>205</v>
      </c>
      <c r="C105" s="110"/>
      <c r="D105" s="110"/>
      <c r="E105" s="111"/>
      <c r="F105" s="112">
        <v>90</v>
      </c>
      <c r="G105" s="113"/>
      <c r="H105" s="113"/>
      <c r="I105" s="113"/>
      <c r="J105" s="114"/>
    </row>
    <row r="106" spans="1:10" ht="24" thickBot="1" x14ac:dyDescent="0.3">
      <c r="B106" s="115"/>
      <c r="C106" s="116"/>
      <c r="D106" s="116"/>
      <c r="E106" s="117"/>
      <c r="F106" s="118"/>
      <c r="G106" s="119"/>
      <c r="H106" s="119"/>
      <c r="I106" s="119"/>
      <c r="J106" s="120"/>
    </row>
    <row r="107" spans="1:10" ht="67.5" customHeight="1" x14ac:dyDescent="0.25">
      <c r="B107" s="121" t="s">
        <v>254</v>
      </c>
      <c r="C107" s="121"/>
      <c r="D107" s="121"/>
      <c r="E107" s="121"/>
      <c r="F107" s="121"/>
      <c r="G107" s="121"/>
      <c r="H107" s="121"/>
      <c r="I107" s="121"/>
      <c r="J107" s="121"/>
    </row>
    <row r="108" spans="1:10" ht="40.5" customHeight="1" x14ac:dyDescent="0.25">
      <c r="B108" s="121" t="s">
        <v>207</v>
      </c>
      <c r="C108" s="121"/>
      <c r="D108" s="121"/>
      <c r="E108" s="121"/>
      <c r="F108" s="121"/>
      <c r="G108" s="121"/>
      <c r="H108" s="121"/>
      <c r="I108" s="121"/>
      <c r="J108" s="121"/>
    </row>
    <row r="109" spans="1:10" ht="27" customHeight="1" x14ac:dyDescent="0.25">
      <c r="A109" s="7" t="s">
        <v>113</v>
      </c>
      <c r="B109" s="107" t="s">
        <v>208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40.5" customHeight="1" x14ac:dyDescent="0.25">
      <c r="B110" s="108" t="s">
        <v>209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47282.400000000001</v>
      </c>
      <c r="G8" s="16">
        <f>H8*1.1</f>
        <v>43342.200000000004</v>
      </c>
      <c r="H8" s="16">
        <v>39402</v>
      </c>
      <c r="I8" s="16">
        <f>H8*0.75</f>
        <v>29551.5</v>
      </c>
      <c r="J8" s="16">
        <f>H8*0.5</f>
        <v>19701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66268.800000000003</v>
      </c>
      <c r="G9" s="17">
        <f>H9*1.1</f>
        <v>60746.400000000001</v>
      </c>
      <c r="H9" s="17">
        <v>55224</v>
      </c>
      <c r="I9" s="17">
        <f>H9*0.75</f>
        <v>41418</v>
      </c>
      <c r="J9" s="17">
        <f>H9*0.5</f>
        <v>27612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53269.920000000006</v>
      </c>
      <c r="G11" s="16">
        <f>H11*1.1</f>
        <v>48830.760000000009</v>
      </c>
      <c r="H11" s="16">
        <v>44391.600000000006</v>
      </c>
      <c r="I11" s="16">
        <f>H11*0.75</f>
        <v>33293.700000000004</v>
      </c>
      <c r="J11" s="16">
        <f>H11*0.5</f>
        <v>22195.800000000003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74649.599999999991</v>
      </c>
      <c r="G12" s="17">
        <f>H12*1.1</f>
        <v>68428.800000000003</v>
      </c>
      <c r="H12" s="17">
        <v>62208</v>
      </c>
      <c r="I12" s="17">
        <f>H12*0.75</f>
        <v>46656</v>
      </c>
      <c r="J12" s="17">
        <f>H12*0.5</f>
        <v>31104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5508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7920</v>
      </c>
      <c r="G15" s="185"/>
      <c r="H15" s="185"/>
      <c r="I15" s="185"/>
      <c r="J15" s="186"/>
    </row>
    <row r="16" spans="1:10" ht="36" customHeight="1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84">
        <v>144</v>
      </c>
      <c r="G18" s="185"/>
      <c r="H18" s="185"/>
      <c r="I18" s="185"/>
      <c r="J18" s="186"/>
    </row>
    <row r="19" spans="1:10" ht="24" customHeight="1" thickBot="1" x14ac:dyDescent="0.3">
      <c r="A19" s="7"/>
      <c r="B19" s="115"/>
      <c r="C19" s="173"/>
      <c r="D19" s="173"/>
      <c r="E19" s="174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297" t="s">
        <v>121</v>
      </c>
      <c r="C20" s="298"/>
      <c r="D20" s="298"/>
      <c r="E20" s="299"/>
      <c r="F20" s="178" t="str">
        <f>"Цена от "&amp;MIN(F21:F39)&amp;" до "&amp;MAX(F21:F39)</f>
        <v>Цена от 11520 до 76320</v>
      </c>
      <c r="G20" s="179"/>
      <c r="H20" s="179"/>
      <c r="I20" s="179"/>
      <c r="J20" s="180"/>
    </row>
    <row r="21" spans="1:10" ht="36" customHeight="1" outlineLevel="1" x14ac:dyDescent="0.25">
      <c r="A21" s="7"/>
      <c r="B21" s="145" t="s">
        <v>123</v>
      </c>
      <c r="C21" s="146"/>
      <c r="D21" s="146"/>
      <c r="E21" s="147"/>
      <c r="F21" s="112">
        <v>11520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124</v>
      </c>
      <c r="C22" s="154"/>
      <c r="D22" s="154"/>
      <c r="E22" s="111"/>
      <c r="F22" s="112">
        <v>15120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125</v>
      </c>
      <c r="C23" s="154"/>
      <c r="D23" s="154"/>
      <c r="E23" s="111"/>
      <c r="F23" s="112">
        <v>18720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126</v>
      </c>
      <c r="C24" s="154"/>
      <c r="D24" s="154"/>
      <c r="E24" s="111"/>
      <c r="F24" s="112">
        <v>22320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127</v>
      </c>
      <c r="C25" s="154"/>
      <c r="D25" s="154"/>
      <c r="E25" s="111"/>
      <c r="F25" s="112">
        <v>25920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128</v>
      </c>
      <c r="C26" s="154"/>
      <c r="D26" s="154"/>
      <c r="E26" s="111"/>
      <c r="F26" s="112">
        <v>29520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129</v>
      </c>
      <c r="C27" s="154"/>
      <c r="D27" s="154"/>
      <c r="E27" s="111"/>
      <c r="F27" s="112">
        <v>33120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130</v>
      </c>
      <c r="C28" s="154"/>
      <c r="D28" s="154"/>
      <c r="E28" s="111"/>
      <c r="F28" s="112">
        <v>36720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131</v>
      </c>
      <c r="C29" s="154"/>
      <c r="D29" s="154"/>
      <c r="E29" s="111"/>
      <c r="F29" s="112">
        <v>40320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132</v>
      </c>
      <c r="C30" s="154"/>
      <c r="D30" s="154"/>
      <c r="E30" s="111"/>
      <c r="F30" s="112">
        <v>43920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133</v>
      </c>
      <c r="C31" s="154"/>
      <c r="D31" s="154"/>
      <c r="E31" s="111"/>
      <c r="F31" s="112">
        <v>47520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134</v>
      </c>
      <c r="C32" s="154"/>
      <c r="D32" s="154"/>
      <c r="E32" s="111"/>
      <c r="F32" s="112">
        <v>51120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135</v>
      </c>
      <c r="C33" s="154"/>
      <c r="D33" s="154"/>
      <c r="E33" s="111"/>
      <c r="F33" s="112">
        <v>54720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136</v>
      </c>
      <c r="C34" s="154"/>
      <c r="D34" s="154"/>
      <c r="E34" s="111"/>
      <c r="F34" s="112">
        <v>58320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137</v>
      </c>
      <c r="C35" s="154"/>
      <c r="D35" s="154"/>
      <c r="E35" s="111"/>
      <c r="F35" s="112">
        <v>61920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138</v>
      </c>
      <c r="C36" s="154"/>
      <c r="D36" s="154"/>
      <c r="E36" s="111"/>
      <c r="F36" s="112">
        <v>65520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139</v>
      </c>
      <c r="C37" s="154"/>
      <c r="D37" s="154"/>
      <c r="E37" s="111"/>
      <c r="F37" s="112">
        <v>69120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140</v>
      </c>
      <c r="C38" s="154"/>
      <c r="D38" s="154"/>
      <c r="E38" s="111"/>
      <c r="F38" s="112">
        <v>72720</v>
      </c>
      <c r="G38" s="113"/>
      <c r="H38" s="113"/>
      <c r="I38" s="113"/>
      <c r="J38" s="114"/>
    </row>
    <row r="39" spans="1:10" ht="36" customHeight="1" outlineLevel="1" thickBot="1" x14ac:dyDescent="0.3">
      <c r="A39" s="7"/>
      <c r="B39" s="156" t="s">
        <v>141</v>
      </c>
      <c r="C39" s="154"/>
      <c r="D39" s="154"/>
      <c r="E39" s="111"/>
      <c r="F39" s="112">
        <v>76320</v>
      </c>
      <c r="G39" s="113"/>
      <c r="H39" s="113"/>
      <c r="I39" s="113"/>
      <c r="J39" s="114"/>
    </row>
    <row r="40" spans="1:10" ht="36" customHeight="1" thickBot="1" x14ac:dyDescent="0.3">
      <c r="A40" s="7"/>
      <c r="B40" s="165" t="s">
        <v>142</v>
      </c>
      <c r="C40" s="166"/>
      <c r="D40" s="166"/>
      <c r="E40" s="167"/>
      <c r="F40" s="168" t="str">
        <f>"Цена от "&amp;MIN(F41:F50)&amp;" до "&amp;MAX(F41:F50)</f>
        <v>Цена от 936 до 22104</v>
      </c>
      <c r="G40" s="169"/>
      <c r="H40" s="169"/>
      <c r="I40" s="169"/>
      <c r="J40" s="170"/>
    </row>
    <row r="41" spans="1:10" ht="36" customHeight="1" x14ac:dyDescent="0.25">
      <c r="A41" s="7"/>
      <c r="B41" s="109" t="s">
        <v>143</v>
      </c>
      <c r="C41" s="110"/>
      <c r="D41" s="110"/>
      <c r="E41" s="111"/>
      <c r="F41" s="112">
        <v>4536</v>
      </c>
      <c r="G41" s="113"/>
      <c r="H41" s="113"/>
      <c r="I41" s="113"/>
      <c r="J41" s="114"/>
    </row>
    <row r="42" spans="1:10" ht="36" customHeight="1" x14ac:dyDescent="0.25">
      <c r="A42" s="7"/>
      <c r="B42" s="109" t="s">
        <v>210</v>
      </c>
      <c r="C42" s="110"/>
      <c r="D42" s="110"/>
      <c r="E42" s="111"/>
      <c r="F42" s="112">
        <v>936</v>
      </c>
      <c r="G42" s="113"/>
      <c r="H42" s="113"/>
      <c r="I42" s="113"/>
      <c r="J42" s="114"/>
    </row>
    <row r="43" spans="1:10" ht="36" customHeight="1" x14ac:dyDescent="0.25">
      <c r="A43" s="7"/>
      <c r="B43" s="131" t="s">
        <v>145</v>
      </c>
      <c r="C43" s="132"/>
      <c r="D43" s="132"/>
      <c r="E43" s="133"/>
      <c r="F43" s="134">
        <v>22104</v>
      </c>
      <c r="G43" s="135"/>
      <c r="H43" s="135"/>
      <c r="I43" s="135"/>
      <c r="J43" s="136"/>
    </row>
    <row r="44" spans="1:10" ht="36" customHeight="1" x14ac:dyDescent="0.25">
      <c r="A44" s="7"/>
      <c r="B44" s="109" t="s">
        <v>146</v>
      </c>
      <c r="C44" s="110"/>
      <c r="D44" s="110"/>
      <c r="E44" s="111"/>
      <c r="F44" s="112">
        <v>3348</v>
      </c>
      <c r="G44" s="113"/>
      <c r="H44" s="113"/>
      <c r="I44" s="113"/>
      <c r="J44" s="114"/>
    </row>
    <row r="45" spans="1:10" ht="36" customHeight="1" x14ac:dyDescent="0.25">
      <c r="A45" s="7"/>
      <c r="B45" s="109" t="s">
        <v>147</v>
      </c>
      <c r="C45" s="110"/>
      <c r="D45" s="110"/>
      <c r="E45" s="111"/>
      <c r="F45" s="112">
        <v>22104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148</v>
      </c>
      <c r="C46" s="110"/>
      <c r="D46" s="110"/>
      <c r="E46" s="111"/>
      <c r="F46" s="112">
        <v>936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149</v>
      </c>
      <c r="C47" s="110"/>
      <c r="D47" s="110"/>
      <c r="E47" s="111"/>
      <c r="F47" s="112">
        <v>936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150</v>
      </c>
      <c r="C48" s="110"/>
      <c r="D48" s="110"/>
      <c r="E48" s="111"/>
      <c r="F48" s="112">
        <v>1872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151</v>
      </c>
      <c r="C49" s="110"/>
      <c r="D49" s="110"/>
      <c r="E49" s="111"/>
      <c r="F49" s="112">
        <v>2808</v>
      </c>
      <c r="G49" s="113"/>
      <c r="H49" s="113"/>
      <c r="I49" s="113"/>
      <c r="J49" s="114"/>
    </row>
    <row r="50" spans="1:10" ht="36" customHeight="1" thickBot="1" x14ac:dyDescent="0.3">
      <c r="A50" s="7"/>
      <c r="B50" s="109" t="s">
        <v>152</v>
      </c>
      <c r="C50" s="110"/>
      <c r="D50" s="110"/>
      <c r="E50" s="111"/>
      <c r="F50" s="112">
        <v>3348</v>
      </c>
      <c r="G50" s="113"/>
      <c r="H50" s="113"/>
      <c r="I50" s="113"/>
      <c r="J50" s="114"/>
    </row>
    <row r="51" spans="1:10" ht="21.75" customHeight="1" thickBot="1" x14ac:dyDescent="0.3">
      <c r="A51" s="7"/>
      <c r="B51" s="115"/>
      <c r="C51" s="116"/>
      <c r="D51" s="116"/>
      <c r="E51" s="117"/>
      <c r="F51" s="118" t="s">
        <v>153</v>
      </c>
      <c r="G51" s="119"/>
      <c r="H51" s="119"/>
      <c r="I51" s="119"/>
      <c r="J51" s="120"/>
    </row>
    <row r="52" spans="1:10" ht="36" customHeight="1" thickBot="1" x14ac:dyDescent="0.3">
      <c r="A52" s="7"/>
      <c r="B52" s="109" t="s">
        <v>154</v>
      </c>
      <c r="C52" s="110"/>
      <c r="D52" s="110"/>
      <c r="E52" s="111"/>
      <c r="F52" s="112">
        <v>180</v>
      </c>
      <c r="G52" s="113"/>
      <c r="H52" s="113"/>
      <c r="I52" s="113"/>
      <c r="J52" s="114"/>
    </row>
    <row r="53" spans="1:10" ht="54" customHeight="1" thickBot="1" x14ac:dyDescent="0.3">
      <c r="A53" s="7"/>
      <c r="B53" s="252" t="s">
        <v>211</v>
      </c>
      <c r="C53" s="253"/>
      <c r="D53" s="253"/>
      <c r="E53" s="254"/>
      <c r="F53" s="272" t="str">
        <f>"Цена от "&amp;MIN(F55,F59:J60,H93,F61:J72)&amp;" до "&amp;MAX(F55,F59:J60,H93,F61:J72)</f>
        <v>Цена от 3168 до 94680</v>
      </c>
      <c r="G53" s="273"/>
      <c r="H53" s="273"/>
      <c r="I53" s="273"/>
      <c r="J53" s="274"/>
    </row>
    <row r="54" spans="1:10" ht="24" thickBot="1" x14ac:dyDescent="0.3">
      <c r="A54" s="7"/>
      <c r="B54" s="115"/>
      <c r="C54" s="116"/>
      <c r="D54" s="116"/>
      <c r="E54" s="117"/>
      <c r="F54" s="118"/>
      <c r="G54" s="119"/>
      <c r="H54" s="119"/>
      <c r="I54" s="119"/>
      <c r="J54" s="120"/>
    </row>
    <row r="55" spans="1:10" ht="36" customHeight="1" x14ac:dyDescent="0.25">
      <c r="A55" s="7"/>
      <c r="B55" s="109" t="s">
        <v>156</v>
      </c>
      <c r="C55" s="110"/>
      <c r="D55" s="110"/>
      <c r="E55" s="111"/>
      <c r="F55" s="112">
        <v>19872</v>
      </c>
      <c r="G55" s="113"/>
      <c r="H55" s="113"/>
      <c r="I55" s="113"/>
      <c r="J55" s="114"/>
    </row>
    <row r="56" spans="1:10" ht="36" customHeight="1" x14ac:dyDescent="0.25">
      <c r="A56" s="7"/>
      <c r="B56" s="148" t="s">
        <v>157</v>
      </c>
      <c r="C56" s="149"/>
      <c r="D56" s="149"/>
      <c r="E56" s="150"/>
      <c r="F56" s="151">
        <v>1987.1999999999998</v>
      </c>
      <c r="G56" s="152"/>
      <c r="H56" s="152"/>
      <c r="I56" s="152"/>
      <c r="J56" s="153"/>
    </row>
    <row r="57" spans="1:10" ht="36" customHeight="1" thickBot="1" x14ac:dyDescent="0.3">
      <c r="A57" s="7"/>
      <c r="B57" s="148" t="s">
        <v>158</v>
      </c>
      <c r="C57" s="149"/>
      <c r="D57" s="149"/>
      <c r="E57" s="150"/>
      <c r="F57" s="151">
        <v>4968</v>
      </c>
      <c r="G57" s="152"/>
      <c r="H57" s="152"/>
      <c r="I57" s="152"/>
      <c r="J57" s="153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 t="s">
        <v>111</v>
      </c>
      <c r="B59" s="131" t="s">
        <v>159</v>
      </c>
      <c r="C59" s="132"/>
      <c r="D59" s="132"/>
      <c r="E59" s="133"/>
      <c r="F59" s="134">
        <v>18900</v>
      </c>
      <c r="G59" s="135"/>
      <c r="H59" s="135"/>
      <c r="I59" s="135"/>
      <c r="J59" s="136"/>
    </row>
    <row r="60" spans="1:10" ht="36" customHeight="1" x14ac:dyDescent="0.25">
      <c r="A60" s="7" t="s">
        <v>111</v>
      </c>
      <c r="B60" s="156" t="s">
        <v>160</v>
      </c>
      <c r="C60" s="157"/>
      <c r="D60" s="157"/>
      <c r="E60" s="158"/>
      <c r="F60" s="112">
        <v>15840</v>
      </c>
      <c r="G60" s="113"/>
      <c r="H60" s="113"/>
      <c r="I60" s="113"/>
      <c r="J60" s="114"/>
    </row>
    <row r="61" spans="1:10" ht="36" customHeight="1" x14ac:dyDescent="0.25">
      <c r="A61" s="7" t="s">
        <v>111</v>
      </c>
      <c r="B61" s="109" t="s">
        <v>161</v>
      </c>
      <c r="C61" s="110"/>
      <c r="D61" s="110"/>
      <c r="E61" s="111"/>
      <c r="F61" s="112">
        <v>47160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162</v>
      </c>
      <c r="C62" s="110"/>
      <c r="D62" s="110"/>
      <c r="E62" s="111"/>
      <c r="F62" s="112">
        <v>44226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163</v>
      </c>
      <c r="C63" s="110"/>
      <c r="D63" s="110"/>
      <c r="E63" s="111"/>
      <c r="F63" s="112">
        <v>53071.199999999997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164</v>
      </c>
      <c r="C64" s="110"/>
      <c r="D64" s="110"/>
      <c r="E64" s="111"/>
      <c r="F64" s="112">
        <v>31680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165</v>
      </c>
      <c r="C65" s="110"/>
      <c r="D65" s="110"/>
      <c r="E65" s="111"/>
      <c r="F65" s="112">
        <v>31320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166</v>
      </c>
      <c r="C66" s="110"/>
      <c r="D66" s="110"/>
      <c r="E66" s="111"/>
      <c r="F66" s="112">
        <v>47340</v>
      </c>
      <c r="G66" s="113"/>
      <c r="H66" s="113"/>
      <c r="I66" s="113"/>
      <c r="J66" s="114"/>
    </row>
    <row r="67" spans="1:10" ht="36" customHeight="1" x14ac:dyDescent="0.25">
      <c r="A67" s="7"/>
      <c r="B67" s="109" t="s">
        <v>167</v>
      </c>
      <c r="C67" s="110"/>
      <c r="D67" s="110"/>
      <c r="E67" s="111"/>
      <c r="F67" s="112">
        <v>28800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31" t="s">
        <v>168</v>
      </c>
      <c r="C68" s="132"/>
      <c r="D68" s="132"/>
      <c r="E68" s="133"/>
      <c r="F68" s="112">
        <v>3168</v>
      </c>
      <c r="G68" s="113"/>
      <c r="H68" s="113"/>
      <c r="I68" s="113"/>
      <c r="J68" s="114"/>
    </row>
    <row r="69" spans="1:10" ht="36" customHeight="1" x14ac:dyDescent="0.25">
      <c r="A69" s="7"/>
      <c r="B69" s="156" t="s">
        <v>169</v>
      </c>
      <c r="C69" s="157"/>
      <c r="D69" s="157"/>
      <c r="E69" s="158"/>
      <c r="F69" s="112">
        <v>19332</v>
      </c>
      <c r="G69" s="113"/>
      <c r="H69" s="113"/>
      <c r="I69" s="113"/>
      <c r="J69" s="114"/>
    </row>
    <row r="70" spans="1:10" ht="36" customHeight="1" x14ac:dyDescent="0.25">
      <c r="B70" s="156" t="s">
        <v>170</v>
      </c>
      <c r="C70" s="157"/>
      <c r="D70" s="157"/>
      <c r="E70" s="158"/>
      <c r="F70" s="112">
        <v>16380</v>
      </c>
      <c r="G70" s="113"/>
      <c r="H70" s="113"/>
      <c r="I70" s="113"/>
      <c r="J70" s="114"/>
    </row>
    <row r="71" spans="1:10" ht="36" customHeight="1" x14ac:dyDescent="0.25">
      <c r="A71" s="7" t="s">
        <v>111</v>
      </c>
      <c r="B71" s="156" t="s">
        <v>171</v>
      </c>
      <c r="C71" s="157"/>
      <c r="D71" s="157"/>
      <c r="E71" s="158"/>
      <c r="F71" s="112">
        <v>94680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09" t="s">
        <v>172</v>
      </c>
      <c r="C72" s="110"/>
      <c r="D72" s="110"/>
      <c r="E72" s="111"/>
      <c r="F72" s="112">
        <v>21240</v>
      </c>
      <c r="G72" s="113"/>
      <c r="H72" s="113"/>
      <c r="I72" s="113"/>
      <c r="J72" s="114"/>
    </row>
    <row r="73" spans="1:10" ht="36" customHeight="1" x14ac:dyDescent="0.25">
      <c r="A73" s="7"/>
      <c r="B73" s="109" t="s">
        <v>173</v>
      </c>
      <c r="C73" s="110"/>
      <c r="D73" s="110"/>
      <c r="E73" s="111"/>
      <c r="F73" s="112">
        <v>4536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174</v>
      </c>
      <c r="C74" s="110"/>
      <c r="D74" s="110"/>
      <c r="E74" s="111"/>
      <c r="F74" s="112">
        <v>27000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175</v>
      </c>
      <c r="C75" s="110"/>
      <c r="D75" s="110"/>
      <c r="E75" s="154"/>
      <c r="F75" s="112">
        <v>30060</v>
      </c>
      <c r="G75" s="113"/>
      <c r="H75" s="113"/>
      <c r="I75" s="113"/>
      <c r="J75" s="114"/>
    </row>
    <row r="76" spans="1:10" ht="36" customHeight="1" x14ac:dyDescent="0.25">
      <c r="A76" s="7" t="s">
        <v>113</v>
      </c>
      <c r="B76" s="109" t="s">
        <v>176</v>
      </c>
      <c r="C76" s="110"/>
      <c r="D76" s="110"/>
      <c r="E76" s="111"/>
      <c r="F76" s="112">
        <v>26640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177</v>
      </c>
      <c r="C77" s="110"/>
      <c r="D77" s="110"/>
      <c r="E77" s="111"/>
      <c r="F77" s="112">
        <v>22320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178</v>
      </c>
      <c r="C78" s="110"/>
      <c r="D78" s="110"/>
      <c r="E78" s="111"/>
      <c r="F78" s="112">
        <v>66240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179</v>
      </c>
      <c r="C79" s="110"/>
      <c r="D79" s="110"/>
      <c r="E79" s="111"/>
      <c r="F79" s="112">
        <v>61920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48" t="s">
        <v>180</v>
      </c>
      <c r="C80" s="149"/>
      <c r="D80" s="149"/>
      <c r="E80" s="150"/>
      <c r="F80" s="151">
        <v>74304</v>
      </c>
      <c r="G80" s="152"/>
      <c r="H80" s="152"/>
      <c r="I80" s="152"/>
      <c r="J80" s="153"/>
    </row>
    <row r="81" spans="1:10" ht="36" customHeight="1" x14ac:dyDescent="0.25">
      <c r="A81" s="7" t="s">
        <v>113</v>
      </c>
      <c r="B81" s="109" t="s">
        <v>181</v>
      </c>
      <c r="C81" s="110"/>
      <c r="D81" s="110"/>
      <c r="E81" s="111"/>
      <c r="F81" s="112">
        <v>44640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182</v>
      </c>
      <c r="C82" s="110"/>
      <c r="D82" s="110"/>
      <c r="E82" s="111"/>
      <c r="F82" s="112">
        <v>43920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183</v>
      </c>
      <c r="C83" s="110"/>
      <c r="D83" s="110"/>
      <c r="E83" s="111"/>
      <c r="F83" s="112">
        <v>66960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184</v>
      </c>
      <c r="C84" s="110"/>
      <c r="D84" s="110"/>
      <c r="E84" s="111"/>
      <c r="F84" s="112">
        <v>5040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185</v>
      </c>
      <c r="C85" s="110"/>
      <c r="D85" s="110"/>
      <c r="E85" s="111"/>
      <c r="F85" s="112">
        <v>133200</v>
      </c>
      <c r="G85" s="113"/>
      <c r="H85" s="113"/>
      <c r="I85" s="113"/>
      <c r="J85" s="114"/>
    </row>
    <row r="86" spans="1:10" ht="36" customHeight="1" thickBot="1" x14ac:dyDescent="0.3">
      <c r="A86" s="7" t="s">
        <v>113</v>
      </c>
      <c r="B86" s="109" t="s">
        <v>186</v>
      </c>
      <c r="C86" s="110"/>
      <c r="D86" s="110"/>
      <c r="E86" s="111"/>
      <c r="F86" s="112">
        <v>30240</v>
      </c>
      <c r="G86" s="113"/>
      <c r="H86" s="113"/>
      <c r="I86" s="113"/>
      <c r="J86" s="114"/>
    </row>
    <row r="87" spans="1:10" ht="36" customHeight="1" thickBot="1" x14ac:dyDescent="0.3">
      <c r="A87" s="7"/>
      <c r="B87" s="38" t="s">
        <v>187</v>
      </c>
      <c r="C87" s="39"/>
      <c r="D87" s="39"/>
      <c r="E87" s="40"/>
      <c r="F87" s="272"/>
      <c r="G87" s="273"/>
      <c r="H87" s="273"/>
      <c r="I87" s="273"/>
      <c r="J87" s="274"/>
    </row>
    <row r="88" spans="1:10" ht="22.5" customHeight="1" thickBot="1" x14ac:dyDescent="0.3">
      <c r="A88" s="7" t="s">
        <v>111</v>
      </c>
      <c r="B88" s="209" t="s">
        <v>188</v>
      </c>
      <c r="C88" s="210"/>
      <c r="D88" s="210"/>
      <c r="E88" s="210"/>
      <c r="F88" s="210"/>
      <c r="G88" s="210"/>
      <c r="H88" s="210"/>
      <c r="I88" s="210"/>
      <c r="J88" s="211"/>
    </row>
    <row r="89" spans="1:10" ht="36" customHeight="1" x14ac:dyDescent="0.25">
      <c r="A89" s="7"/>
      <c r="B89" s="193" t="s">
        <v>189</v>
      </c>
      <c r="C89" s="212"/>
      <c r="D89" s="212"/>
      <c r="E89" s="213"/>
      <c r="F89" s="134">
        <v>60</v>
      </c>
      <c r="G89" s="135"/>
      <c r="H89" s="135"/>
      <c r="I89" s="135"/>
      <c r="J89" s="136"/>
    </row>
    <row r="90" spans="1:10" ht="36" customHeight="1" x14ac:dyDescent="0.25">
      <c r="A90" s="7"/>
      <c r="B90" s="109" t="s">
        <v>190</v>
      </c>
      <c r="C90" s="110"/>
      <c r="D90" s="110"/>
      <c r="E90" s="111"/>
      <c r="F90" s="112">
        <v>60</v>
      </c>
      <c r="G90" s="113"/>
      <c r="H90" s="113"/>
      <c r="I90" s="113"/>
      <c r="J90" s="114"/>
    </row>
    <row r="91" spans="1:10" ht="36" customHeight="1" thickBot="1" x14ac:dyDescent="0.3">
      <c r="A91" s="7"/>
      <c r="B91" s="109" t="s">
        <v>191</v>
      </c>
      <c r="C91" s="110"/>
      <c r="D91" s="110"/>
      <c r="E91" s="111"/>
      <c r="F91" s="112">
        <v>120</v>
      </c>
      <c r="G91" s="113"/>
      <c r="H91" s="113"/>
      <c r="I91" s="113"/>
      <c r="J91" s="114"/>
    </row>
    <row r="92" spans="1:10" ht="36" customHeight="1" thickBot="1" x14ac:dyDescent="0.3">
      <c r="A92" s="7"/>
      <c r="B92" s="122" t="s">
        <v>192</v>
      </c>
      <c r="C92" s="123"/>
      <c r="D92" s="123"/>
      <c r="E92" s="124"/>
      <c r="F92" s="272"/>
      <c r="G92" s="273"/>
      <c r="H92" s="273"/>
      <c r="I92" s="273"/>
      <c r="J92" s="274"/>
    </row>
    <row r="93" spans="1:10" ht="36" customHeight="1" x14ac:dyDescent="0.25">
      <c r="A93" s="7" t="s">
        <v>111</v>
      </c>
      <c r="B93" s="109" t="s">
        <v>193</v>
      </c>
      <c r="C93" s="110"/>
      <c r="D93" s="110"/>
      <c r="E93" s="111"/>
      <c r="F93" s="41">
        <f>H93*1.2</f>
        <v>22896</v>
      </c>
      <c r="G93" s="42">
        <f>H93*1.1</f>
        <v>20988</v>
      </c>
      <c r="H93" s="42">
        <v>19080</v>
      </c>
      <c r="I93" s="42">
        <f>H93*0.75</f>
        <v>14310</v>
      </c>
      <c r="J93" s="43">
        <f>H93*0.5</f>
        <v>9540</v>
      </c>
    </row>
    <row r="94" spans="1:10" ht="36" customHeight="1" x14ac:dyDescent="0.25">
      <c r="A94" s="7" t="s">
        <v>111</v>
      </c>
      <c r="B94" s="109" t="s">
        <v>194</v>
      </c>
      <c r="C94" s="110"/>
      <c r="D94" s="110"/>
      <c r="E94" s="111"/>
      <c r="F94" s="112">
        <v>19080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195</v>
      </c>
      <c r="C95" s="110"/>
      <c r="D95" s="110"/>
      <c r="E95" s="111"/>
      <c r="F95" s="112">
        <v>19080</v>
      </c>
      <c r="G95" s="113"/>
      <c r="H95" s="113"/>
      <c r="I95" s="113"/>
      <c r="J95" s="114"/>
    </row>
    <row r="96" spans="1:10" ht="36" customHeight="1" x14ac:dyDescent="0.25">
      <c r="A96" s="7" t="s">
        <v>113</v>
      </c>
      <c r="B96" s="109" t="s">
        <v>196</v>
      </c>
      <c r="C96" s="110"/>
      <c r="D96" s="110"/>
      <c r="E96" s="111"/>
      <c r="F96" s="41">
        <f>H96*1.2</f>
        <v>32832</v>
      </c>
      <c r="G96" s="42">
        <f>H96*1.1</f>
        <v>30096.000000000004</v>
      </c>
      <c r="H96" s="42">
        <v>27360</v>
      </c>
      <c r="I96" s="42">
        <f>H96*0.75</f>
        <v>20520</v>
      </c>
      <c r="J96" s="43">
        <f>H96*0.5</f>
        <v>13680</v>
      </c>
    </row>
    <row r="97" spans="1:10" ht="36" customHeight="1" x14ac:dyDescent="0.25">
      <c r="A97" s="7" t="s">
        <v>113</v>
      </c>
      <c r="B97" s="109" t="s">
        <v>197</v>
      </c>
      <c r="C97" s="110"/>
      <c r="D97" s="110"/>
      <c r="E97" s="111"/>
      <c r="F97" s="112">
        <v>27360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198</v>
      </c>
      <c r="C98" s="110"/>
      <c r="D98" s="110"/>
      <c r="E98" s="111"/>
      <c r="F98" s="112">
        <v>27360</v>
      </c>
      <c r="G98" s="113"/>
      <c r="H98" s="113"/>
      <c r="I98" s="113"/>
      <c r="J98" s="114"/>
    </row>
    <row r="99" spans="1:10" ht="36" customHeight="1" thickBot="1" x14ac:dyDescent="0.3">
      <c r="A99" s="7"/>
      <c r="B99" s="109" t="s">
        <v>199</v>
      </c>
      <c r="C99" s="110"/>
      <c r="D99" s="110"/>
      <c r="E99" s="111"/>
      <c r="F99" s="112">
        <v>11448</v>
      </c>
      <c r="G99" s="113"/>
      <c r="H99" s="113"/>
      <c r="I99" s="113"/>
      <c r="J99" s="114"/>
    </row>
    <row r="100" spans="1:10" ht="54" customHeight="1" thickBot="1" x14ac:dyDescent="0.3">
      <c r="A100" s="7"/>
      <c r="B100" s="122" t="s">
        <v>200</v>
      </c>
      <c r="C100" s="123"/>
      <c r="D100" s="123"/>
      <c r="E100" s="124"/>
      <c r="F100" s="125"/>
      <c r="G100" s="126"/>
      <c r="H100" s="126"/>
      <c r="I100" s="126"/>
      <c r="J100" s="127"/>
    </row>
    <row r="101" spans="1:10" ht="28.5" customHeight="1" thickBot="1" x14ac:dyDescent="0.3">
      <c r="A101" s="7"/>
      <c r="B101" s="128" t="s">
        <v>188</v>
      </c>
      <c r="C101" s="129"/>
      <c r="D101" s="129"/>
      <c r="E101" s="129"/>
      <c r="F101" s="129"/>
      <c r="G101" s="129"/>
      <c r="H101" s="129"/>
      <c r="I101" s="129"/>
      <c r="J101" s="130"/>
    </row>
    <row r="102" spans="1:10" ht="28.5" customHeight="1" x14ac:dyDescent="0.25">
      <c r="A102" s="7"/>
      <c r="B102" s="131" t="s">
        <v>201</v>
      </c>
      <c r="C102" s="132"/>
      <c r="D102" s="132"/>
      <c r="E102" s="133"/>
      <c r="F102" s="134">
        <v>90</v>
      </c>
      <c r="G102" s="135"/>
      <c r="H102" s="135"/>
      <c r="I102" s="135"/>
      <c r="J102" s="136"/>
    </row>
    <row r="103" spans="1:10" ht="28.5" customHeight="1" x14ac:dyDescent="0.25">
      <c r="A103" s="7"/>
      <c r="B103" s="109" t="s">
        <v>202</v>
      </c>
      <c r="C103" s="110"/>
      <c r="D103" s="110"/>
      <c r="E103" s="111"/>
      <c r="F103" s="112">
        <v>45</v>
      </c>
      <c r="G103" s="113"/>
      <c r="H103" s="113"/>
      <c r="I103" s="113"/>
      <c r="J103" s="114"/>
    </row>
    <row r="104" spans="1:10" ht="28.5" customHeight="1" x14ac:dyDescent="0.25">
      <c r="A104" s="7"/>
      <c r="B104" s="109" t="s">
        <v>203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204</v>
      </c>
      <c r="C105" s="110"/>
      <c r="D105" s="110"/>
      <c r="E105" s="111"/>
      <c r="F105" s="112">
        <v>90</v>
      </c>
      <c r="G105" s="113"/>
      <c r="H105" s="113"/>
      <c r="I105" s="113"/>
      <c r="J105" s="114"/>
    </row>
    <row r="106" spans="1:10" ht="28.5" customHeight="1" thickBot="1" x14ac:dyDescent="0.3">
      <c r="A106" s="7"/>
      <c r="B106" s="109" t="s">
        <v>205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4" thickBot="1" x14ac:dyDescent="0.3">
      <c r="A107" s="7"/>
      <c r="B107" s="115"/>
      <c r="C107" s="173"/>
      <c r="D107" s="173"/>
      <c r="E107" s="174"/>
      <c r="F107" s="242"/>
      <c r="G107" s="275"/>
      <c r="H107" s="275"/>
      <c r="I107" s="275"/>
      <c r="J107" s="276"/>
    </row>
    <row r="108" spans="1:10" ht="23.25" x14ac:dyDescent="0.25">
      <c r="A108" s="7"/>
      <c r="B108" s="25"/>
      <c r="C108" s="26"/>
      <c r="D108" s="26"/>
      <c r="E108" s="26"/>
      <c r="F108" s="27"/>
      <c r="G108" s="27"/>
      <c r="H108" s="27"/>
      <c r="I108" s="27"/>
      <c r="J108" s="27"/>
    </row>
    <row r="109" spans="1:10" ht="56.25" customHeight="1" x14ac:dyDescent="0.25">
      <c r="A109" s="7"/>
      <c r="B109" s="121" t="s">
        <v>241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41.25" customHeight="1" x14ac:dyDescent="0.25">
      <c r="A110" s="7"/>
      <c r="B110" s="121" t="s">
        <v>207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21" x14ac:dyDescent="0.25">
      <c r="A111" s="7" t="s">
        <v>113</v>
      </c>
      <c r="B111" s="107" t="s">
        <v>255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42" customHeight="1" x14ac:dyDescent="0.25">
      <c r="A112" s="7"/>
      <c r="B112" s="108" t="s">
        <v>209</v>
      </c>
      <c r="C112" s="108"/>
      <c r="D112" s="108"/>
      <c r="E112" s="108"/>
      <c r="F112" s="108"/>
      <c r="G112" s="108"/>
      <c r="H112" s="108"/>
      <c r="I112" s="108"/>
      <c r="J112" s="108"/>
    </row>
    <row r="113" spans="1:1" ht="21" x14ac:dyDescent="0.25">
      <c r="A113" s="7"/>
    </row>
  </sheetData>
  <sheetProtection selectLockedCells="1" selectUnlockedCells="1"/>
  <mergeCells count="203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60307.199999999997</v>
      </c>
      <c r="G9" s="17">
        <f>H9*1.1</f>
        <v>55281.600000000006</v>
      </c>
      <c r="H9" s="17">
        <v>50256</v>
      </c>
      <c r="I9" s="17">
        <f>H9*0.75</f>
        <v>37692</v>
      </c>
      <c r="J9" s="17">
        <f>H9*0.5</f>
        <v>25128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71020.800000000003</v>
      </c>
      <c r="G12" s="17">
        <f>H12*1.1</f>
        <v>65102.400000000009</v>
      </c>
      <c r="H12" s="17">
        <v>59184</v>
      </c>
      <c r="I12" s="17">
        <f>H12*0.75</f>
        <v>44388</v>
      </c>
      <c r="J12" s="17">
        <f>H12*0.5</f>
        <v>29592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2484 до 49680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2484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4968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7452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9936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12420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14904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17388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19872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22356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24840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27324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29808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32292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34776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37260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39744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42228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44712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47196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49680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3366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2124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12060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6732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8856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23724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79848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10800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1080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2700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30960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14868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34704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43164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51796.799999999996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20700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32580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42480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48060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14184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12060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79848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38952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6354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36000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43920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20880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48960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60480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72576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29520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46080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59760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112320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54720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11059.199999999999</v>
      </c>
      <c r="G94" s="42">
        <f>H94*1.1</f>
        <v>10137.6</v>
      </c>
      <c r="H94" s="42">
        <v>9216</v>
      </c>
      <c r="I94" s="42">
        <f>H94*0.75</f>
        <v>6912</v>
      </c>
      <c r="J94" s="43">
        <f>H94*0.5</f>
        <v>4608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6048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3024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15552</v>
      </c>
      <c r="G97" s="42">
        <f>H97*1.1</f>
        <v>14256.000000000002</v>
      </c>
      <c r="H97" s="42">
        <v>12960</v>
      </c>
      <c r="I97" s="42">
        <f>H97*0.75</f>
        <v>9720</v>
      </c>
      <c r="J97" s="43">
        <f>H97*0.5</f>
        <v>6480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8640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4320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14472</v>
      </c>
      <c r="G100" s="24">
        <f>H100*1.1</f>
        <v>13266.000000000002</v>
      </c>
      <c r="H100" s="24">
        <v>12060</v>
      </c>
      <c r="I100" s="24">
        <f>H100*0.75</f>
        <v>9045</v>
      </c>
      <c r="J100" s="24">
        <f>H100*0.5</f>
        <v>6030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72"/>
    </row>
    <row r="2" spans="1:10" s="11" customFormat="1" ht="54" customHeight="1" x14ac:dyDescent="0.25">
      <c r="A2" s="34"/>
      <c r="B2" s="10"/>
      <c r="C2" s="10"/>
      <c r="D2" s="10"/>
      <c r="E2" s="202" t="s">
        <v>532</v>
      </c>
      <c r="F2" s="202"/>
      <c r="G2" s="202"/>
      <c r="H2" s="202"/>
      <c r="I2" s="202"/>
      <c r="J2" s="73"/>
    </row>
    <row r="3" spans="1:10" s="14" customFormat="1" ht="36" customHeight="1" x14ac:dyDescent="0.25">
      <c r="A3" s="33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74"/>
    </row>
    <row r="5" spans="1:10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115"/>
      <c r="C7" s="116"/>
      <c r="D7" s="116"/>
      <c r="E7" s="117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37800</v>
      </c>
      <c r="G8" s="16">
        <f>H8*1.1</f>
        <v>34650</v>
      </c>
      <c r="H8" s="16">
        <v>31500</v>
      </c>
      <c r="I8" s="16">
        <f>H8*0.75</f>
        <v>23625</v>
      </c>
      <c r="J8" s="16">
        <f>H8*0.5</f>
        <v>15750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52963.199999999997</v>
      </c>
      <c r="G9" s="17">
        <f>H9*1.1</f>
        <v>48549.600000000006</v>
      </c>
      <c r="H9" s="17">
        <v>44136</v>
      </c>
      <c r="I9" s="17">
        <f>H9*0.75</f>
        <v>33102</v>
      </c>
      <c r="J9" s="17">
        <f>H9*0.5</f>
        <v>22068</v>
      </c>
    </row>
    <row r="10" spans="1:10" ht="24" thickBot="1" x14ac:dyDescent="0.3"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33" t="s">
        <v>111</v>
      </c>
      <c r="B11" s="190" t="s">
        <v>115</v>
      </c>
      <c r="C11" s="191"/>
      <c r="D11" s="191"/>
      <c r="E11" s="192"/>
      <c r="F11" s="16">
        <f>H11*1.2</f>
        <v>42552</v>
      </c>
      <c r="G11" s="16">
        <f>H11*1.1</f>
        <v>39006</v>
      </c>
      <c r="H11" s="16">
        <v>35460</v>
      </c>
      <c r="I11" s="16">
        <f>H11*0.75</f>
        <v>26595</v>
      </c>
      <c r="J11" s="16">
        <f>H11*0.5</f>
        <v>17730</v>
      </c>
    </row>
    <row r="12" spans="1:10" ht="36" customHeight="1" thickBot="1" x14ac:dyDescent="0.3">
      <c r="A12" s="33" t="s">
        <v>113</v>
      </c>
      <c r="B12" s="193" t="s">
        <v>116</v>
      </c>
      <c r="C12" s="194"/>
      <c r="D12" s="194"/>
      <c r="E12" s="133"/>
      <c r="F12" s="17">
        <f>H12*1.2</f>
        <v>59616</v>
      </c>
      <c r="G12" s="17">
        <f>H12*1.1</f>
        <v>54648.000000000007</v>
      </c>
      <c r="H12" s="17">
        <v>49680</v>
      </c>
      <c r="I12" s="17">
        <f>H12*0.75</f>
        <v>37260</v>
      </c>
      <c r="J12" s="17">
        <f>H12*0.5</f>
        <v>24840</v>
      </c>
    </row>
    <row r="13" spans="1:10" ht="24" thickBot="1" x14ac:dyDescent="0.3"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33" t="s">
        <v>111</v>
      </c>
      <c r="B14" s="190" t="s">
        <v>117</v>
      </c>
      <c r="C14" s="293"/>
      <c r="D14" s="293"/>
      <c r="E14" s="294"/>
      <c r="F14" s="195">
        <v>6732</v>
      </c>
      <c r="G14" s="196"/>
      <c r="H14" s="196"/>
      <c r="I14" s="196"/>
      <c r="J14" s="197"/>
    </row>
    <row r="15" spans="1:10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184">
        <v>10080</v>
      </c>
      <c r="G15" s="185"/>
      <c r="H15" s="185"/>
      <c r="I15" s="185"/>
      <c r="J15" s="186"/>
    </row>
    <row r="16" spans="1:10" ht="24" thickBot="1" x14ac:dyDescent="0.3"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33" t="s">
        <v>111</v>
      </c>
      <c r="B17" s="156" t="s">
        <v>119</v>
      </c>
      <c r="C17" s="154"/>
      <c r="D17" s="154"/>
      <c r="E17" s="111"/>
      <c r="F17" s="195">
        <v>900</v>
      </c>
      <c r="G17" s="196"/>
      <c r="H17" s="196"/>
      <c r="I17" s="196"/>
      <c r="J17" s="197"/>
    </row>
    <row r="18" spans="1:10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38">
        <v>1296</v>
      </c>
      <c r="G18" s="113"/>
      <c r="H18" s="113"/>
      <c r="I18" s="113"/>
      <c r="J18" s="114"/>
    </row>
    <row r="19" spans="1:10" ht="24" thickBot="1" x14ac:dyDescent="0.3"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4320 до 45360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1"/>
      <c r="F21" s="112">
        <v>4320</v>
      </c>
      <c r="G21" s="113"/>
      <c r="H21" s="113"/>
      <c r="I21" s="113"/>
      <c r="J21" s="114"/>
    </row>
    <row r="22" spans="1:10" ht="36" customHeight="1" outlineLevel="1" x14ac:dyDescent="0.25">
      <c r="B22" s="156" t="s">
        <v>123</v>
      </c>
      <c r="C22" s="154"/>
      <c r="D22" s="154"/>
      <c r="E22" s="111"/>
      <c r="F22" s="112">
        <v>6480</v>
      </c>
      <c r="G22" s="113"/>
      <c r="H22" s="113"/>
      <c r="I22" s="113"/>
      <c r="J22" s="114"/>
    </row>
    <row r="23" spans="1:10" ht="36" customHeight="1" outlineLevel="1" x14ac:dyDescent="0.25">
      <c r="B23" s="156" t="s">
        <v>124</v>
      </c>
      <c r="C23" s="154"/>
      <c r="D23" s="154"/>
      <c r="E23" s="111"/>
      <c r="F23" s="112">
        <v>8640</v>
      </c>
      <c r="G23" s="113"/>
      <c r="H23" s="113"/>
      <c r="I23" s="113"/>
      <c r="J23" s="114"/>
    </row>
    <row r="24" spans="1:10" ht="36" customHeight="1" outlineLevel="1" x14ac:dyDescent="0.25">
      <c r="B24" s="156" t="s">
        <v>125</v>
      </c>
      <c r="C24" s="154"/>
      <c r="D24" s="154"/>
      <c r="E24" s="111"/>
      <c r="F24" s="112">
        <v>10800</v>
      </c>
      <c r="G24" s="113"/>
      <c r="H24" s="113"/>
      <c r="I24" s="113"/>
      <c r="J24" s="114"/>
    </row>
    <row r="25" spans="1:10" ht="36" customHeight="1" outlineLevel="1" x14ac:dyDescent="0.25">
      <c r="B25" s="156" t="s">
        <v>126</v>
      </c>
      <c r="C25" s="154"/>
      <c r="D25" s="154"/>
      <c r="E25" s="111"/>
      <c r="F25" s="112">
        <v>12960</v>
      </c>
      <c r="G25" s="113"/>
      <c r="H25" s="113"/>
      <c r="I25" s="113"/>
      <c r="J25" s="114"/>
    </row>
    <row r="26" spans="1:10" ht="36" customHeight="1" outlineLevel="1" x14ac:dyDescent="0.25">
      <c r="B26" s="156" t="s">
        <v>127</v>
      </c>
      <c r="C26" s="154"/>
      <c r="D26" s="154"/>
      <c r="E26" s="111"/>
      <c r="F26" s="112">
        <v>15120</v>
      </c>
      <c r="G26" s="113"/>
      <c r="H26" s="113"/>
      <c r="I26" s="113"/>
      <c r="J26" s="114"/>
    </row>
    <row r="27" spans="1:10" ht="36" customHeight="1" outlineLevel="1" x14ac:dyDescent="0.25">
      <c r="B27" s="156" t="s">
        <v>128</v>
      </c>
      <c r="C27" s="154"/>
      <c r="D27" s="154"/>
      <c r="E27" s="111"/>
      <c r="F27" s="112">
        <v>17280</v>
      </c>
      <c r="G27" s="113"/>
      <c r="H27" s="113"/>
      <c r="I27" s="113"/>
      <c r="J27" s="114"/>
    </row>
    <row r="28" spans="1:10" ht="36" customHeight="1" outlineLevel="1" x14ac:dyDescent="0.25">
      <c r="B28" s="156" t="s">
        <v>129</v>
      </c>
      <c r="C28" s="154"/>
      <c r="D28" s="154"/>
      <c r="E28" s="111"/>
      <c r="F28" s="112">
        <v>19440</v>
      </c>
      <c r="G28" s="113"/>
      <c r="H28" s="113"/>
      <c r="I28" s="113"/>
      <c r="J28" s="114"/>
    </row>
    <row r="29" spans="1:10" ht="36" customHeight="1" outlineLevel="1" x14ac:dyDescent="0.25">
      <c r="B29" s="156" t="s">
        <v>130</v>
      </c>
      <c r="C29" s="154"/>
      <c r="D29" s="154"/>
      <c r="E29" s="111"/>
      <c r="F29" s="112">
        <v>21600</v>
      </c>
      <c r="G29" s="113"/>
      <c r="H29" s="113"/>
      <c r="I29" s="113"/>
      <c r="J29" s="114"/>
    </row>
    <row r="30" spans="1:10" ht="36" customHeight="1" outlineLevel="1" x14ac:dyDescent="0.25">
      <c r="B30" s="156" t="s">
        <v>131</v>
      </c>
      <c r="C30" s="154"/>
      <c r="D30" s="154"/>
      <c r="E30" s="111"/>
      <c r="F30" s="112">
        <v>23760</v>
      </c>
      <c r="G30" s="113"/>
      <c r="H30" s="113"/>
      <c r="I30" s="113"/>
      <c r="J30" s="114"/>
    </row>
    <row r="31" spans="1:10" ht="36" customHeight="1" outlineLevel="1" x14ac:dyDescent="0.25">
      <c r="B31" s="156" t="s">
        <v>132</v>
      </c>
      <c r="C31" s="154"/>
      <c r="D31" s="154"/>
      <c r="E31" s="111"/>
      <c r="F31" s="112">
        <v>25920</v>
      </c>
      <c r="G31" s="113"/>
      <c r="H31" s="113"/>
      <c r="I31" s="113"/>
      <c r="J31" s="114"/>
    </row>
    <row r="32" spans="1:10" ht="36" customHeight="1" outlineLevel="1" x14ac:dyDescent="0.25">
      <c r="B32" s="156" t="s">
        <v>133</v>
      </c>
      <c r="C32" s="154"/>
      <c r="D32" s="154"/>
      <c r="E32" s="111"/>
      <c r="F32" s="112">
        <v>28080</v>
      </c>
      <c r="G32" s="113"/>
      <c r="H32" s="113"/>
      <c r="I32" s="113"/>
      <c r="J32" s="114"/>
    </row>
    <row r="33" spans="2:10" ht="36" customHeight="1" outlineLevel="1" x14ac:dyDescent="0.25">
      <c r="B33" s="156" t="s">
        <v>134</v>
      </c>
      <c r="C33" s="154"/>
      <c r="D33" s="154"/>
      <c r="E33" s="111"/>
      <c r="F33" s="112">
        <v>30240</v>
      </c>
      <c r="G33" s="113"/>
      <c r="H33" s="113"/>
      <c r="I33" s="113"/>
      <c r="J33" s="114"/>
    </row>
    <row r="34" spans="2:10" ht="36" customHeight="1" outlineLevel="1" x14ac:dyDescent="0.25">
      <c r="B34" s="156" t="s">
        <v>135</v>
      </c>
      <c r="C34" s="154"/>
      <c r="D34" s="154"/>
      <c r="E34" s="111"/>
      <c r="F34" s="112">
        <v>32400</v>
      </c>
      <c r="G34" s="113"/>
      <c r="H34" s="113"/>
      <c r="I34" s="113"/>
      <c r="J34" s="114"/>
    </row>
    <row r="35" spans="2:10" ht="36" customHeight="1" outlineLevel="1" x14ac:dyDescent="0.25">
      <c r="B35" s="156" t="s">
        <v>136</v>
      </c>
      <c r="C35" s="154"/>
      <c r="D35" s="154"/>
      <c r="E35" s="111"/>
      <c r="F35" s="112">
        <v>34560</v>
      </c>
      <c r="G35" s="113"/>
      <c r="H35" s="113"/>
      <c r="I35" s="113"/>
      <c r="J35" s="114"/>
    </row>
    <row r="36" spans="2:10" ht="36" customHeight="1" outlineLevel="1" x14ac:dyDescent="0.25">
      <c r="B36" s="156" t="s">
        <v>137</v>
      </c>
      <c r="C36" s="154"/>
      <c r="D36" s="154"/>
      <c r="E36" s="111"/>
      <c r="F36" s="112">
        <v>36720</v>
      </c>
      <c r="G36" s="113"/>
      <c r="H36" s="113"/>
      <c r="I36" s="113"/>
      <c r="J36" s="114"/>
    </row>
    <row r="37" spans="2:10" ht="36" customHeight="1" outlineLevel="1" x14ac:dyDescent="0.25">
      <c r="B37" s="156" t="s">
        <v>138</v>
      </c>
      <c r="C37" s="154"/>
      <c r="D37" s="154"/>
      <c r="E37" s="111"/>
      <c r="F37" s="112">
        <v>38880</v>
      </c>
      <c r="G37" s="113"/>
      <c r="H37" s="113"/>
      <c r="I37" s="113"/>
      <c r="J37" s="114"/>
    </row>
    <row r="38" spans="2:10" ht="36" customHeight="1" outlineLevel="1" x14ac:dyDescent="0.25">
      <c r="B38" s="156" t="s">
        <v>139</v>
      </c>
      <c r="C38" s="154"/>
      <c r="D38" s="154"/>
      <c r="E38" s="111"/>
      <c r="F38" s="112">
        <v>41040</v>
      </c>
      <c r="G38" s="113"/>
      <c r="H38" s="113"/>
      <c r="I38" s="113"/>
      <c r="J38" s="114"/>
    </row>
    <row r="39" spans="2:10" ht="36" customHeight="1" outlineLevel="1" x14ac:dyDescent="0.25">
      <c r="B39" s="156" t="s">
        <v>140</v>
      </c>
      <c r="C39" s="154"/>
      <c r="D39" s="154"/>
      <c r="E39" s="111"/>
      <c r="F39" s="112">
        <v>43200</v>
      </c>
      <c r="G39" s="113"/>
      <c r="H39" s="113"/>
      <c r="I39" s="113"/>
      <c r="J39" s="114"/>
    </row>
    <row r="40" spans="2:10" ht="36" customHeight="1" outlineLevel="1" thickBot="1" x14ac:dyDescent="0.3">
      <c r="B40" s="156" t="s">
        <v>141</v>
      </c>
      <c r="C40" s="154"/>
      <c r="D40" s="154"/>
      <c r="E40" s="111"/>
      <c r="F40" s="112">
        <v>45360</v>
      </c>
      <c r="G40" s="113"/>
      <c r="H40" s="113"/>
      <c r="I40" s="113"/>
      <c r="J40" s="114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36828</v>
      </c>
      <c r="G41" s="169"/>
      <c r="H41" s="169"/>
      <c r="I41" s="169"/>
      <c r="J41" s="170"/>
    </row>
    <row r="42" spans="2:10" ht="36" customHeight="1" x14ac:dyDescent="0.25">
      <c r="B42" s="109" t="s">
        <v>143</v>
      </c>
      <c r="C42" s="110"/>
      <c r="D42" s="110"/>
      <c r="E42" s="111"/>
      <c r="F42" s="112">
        <v>3744</v>
      </c>
      <c r="G42" s="113"/>
      <c r="H42" s="113"/>
      <c r="I42" s="113"/>
      <c r="J42" s="114"/>
    </row>
    <row r="43" spans="2:10" ht="36" customHeight="1" x14ac:dyDescent="0.25">
      <c r="B43" s="109" t="s">
        <v>210</v>
      </c>
      <c r="C43" s="110"/>
      <c r="D43" s="110"/>
      <c r="E43" s="111"/>
      <c r="F43" s="112">
        <v>2484</v>
      </c>
      <c r="G43" s="113"/>
      <c r="H43" s="113"/>
      <c r="I43" s="113"/>
      <c r="J43" s="114"/>
    </row>
    <row r="44" spans="2:10" ht="36" customHeight="1" x14ac:dyDescent="0.25">
      <c r="B44" s="109" t="s">
        <v>145</v>
      </c>
      <c r="C44" s="110"/>
      <c r="D44" s="110"/>
      <c r="E44" s="111"/>
      <c r="F44" s="134">
        <v>36828</v>
      </c>
      <c r="G44" s="135"/>
      <c r="H44" s="135"/>
      <c r="I44" s="135"/>
      <c r="J44" s="136"/>
    </row>
    <row r="45" spans="2:10" ht="36" customHeight="1" x14ac:dyDescent="0.25">
      <c r="B45" s="109" t="s">
        <v>146</v>
      </c>
      <c r="C45" s="110"/>
      <c r="D45" s="110"/>
      <c r="E45" s="111"/>
      <c r="F45" s="112">
        <v>7452</v>
      </c>
      <c r="G45" s="113"/>
      <c r="H45" s="113"/>
      <c r="I45" s="113"/>
      <c r="J45" s="114"/>
    </row>
    <row r="46" spans="2:10" ht="36" customHeight="1" x14ac:dyDescent="0.25">
      <c r="B46" s="109" t="s">
        <v>147</v>
      </c>
      <c r="C46" s="110"/>
      <c r="D46" s="110"/>
      <c r="E46" s="111"/>
      <c r="F46" s="112">
        <v>21960</v>
      </c>
      <c r="G46" s="113"/>
      <c r="H46" s="113"/>
      <c r="I46" s="113"/>
      <c r="J46" s="114"/>
    </row>
    <row r="47" spans="2:10" ht="36" customHeight="1" x14ac:dyDescent="0.25"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2:10" ht="36" customHeight="1" x14ac:dyDescent="0.25"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B51" s="109" t="s">
        <v>152</v>
      </c>
      <c r="C51" s="110"/>
      <c r="D51" s="110"/>
      <c r="E51" s="111"/>
      <c r="F51" s="112">
        <v>25488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B54" s="214" t="s">
        <v>211</v>
      </c>
      <c r="C54" s="215"/>
      <c r="D54" s="215"/>
      <c r="E54" s="216"/>
      <c r="F54" s="272" t="str">
        <f>"Цена от "&amp;MIN(F56,F60:F73)&amp;" до "&amp;MAX(F56,F60:F73)</f>
        <v>Цена от 3024 до 62640</v>
      </c>
      <c r="G54" s="273"/>
      <c r="H54" s="273"/>
      <c r="I54" s="273"/>
      <c r="J54" s="274"/>
    </row>
    <row r="55" spans="1:10" ht="24" thickBot="1" x14ac:dyDescent="0.3"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B56" s="109" t="s">
        <v>156</v>
      </c>
      <c r="C56" s="110"/>
      <c r="D56" s="110"/>
      <c r="E56" s="111"/>
      <c r="F56" s="112">
        <v>21600</v>
      </c>
      <c r="G56" s="113"/>
      <c r="H56" s="113"/>
      <c r="I56" s="113"/>
      <c r="J56" s="114"/>
    </row>
    <row r="57" spans="1:10" ht="36" customHeight="1" x14ac:dyDescent="0.25">
      <c r="B57" s="109" t="s">
        <v>157</v>
      </c>
      <c r="C57" s="110"/>
      <c r="D57" s="110"/>
      <c r="E57" s="111"/>
      <c r="F57" s="151">
        <v>2160</v>
      </c>
      <c r="G57" s="152"/>
      <c r="H57" s="152"/>
      <c r="I57" s="152"/>
      <c r="J57" s="153"/>
    </row>
    <row r="58" spans="1:10" ht="36" customHeight="1" thickBot="1" x14ac:dyDescent="0.3">
      <c r="B58" s="109" t="s">
        <v>158</v>
      </c>
      <c r="C58" s="110"/>
      <c r="D58" s="110"/>
      <c r="E58" s="111"/>
      <c r="F58" s="151">
        <v>5400</v>
      </c>
      <c r="G58" s="152"/>
      <c r="H58" s="152"/>
      <c r="I58" s="152"/>
      <c r="J58" s="153"/>
    </row>
    <row r="59" spans="1:10" ht="24" thickBot="1" x14ac:dyDescent="0.3"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33" t="s">
        <v>111</v>
      </c>
      <c r="B60" s="109" t="s">
        <v>159</v>
      </c>
      <c r="C60" s="110"/>
      <c r="D60" s="110"/>
      <c r="E60" s="111"/>
      <c r="F60" s="134">
        <v>13824</v>
      </c>
      <c r="G60" s="135"/>
      <c r="H60" s="135"/>
      <c r="I60" s="135"/>
      <c r="J60" s="136"/>
    </row>
    <row r="61" spans="1:10" ht="36" customHeight="1" x14ac:dyDescent="0.25">
      <c r="A61" s="33" t="s">
        <v>111</v>
      </c>
      <c r="B61" s="156" t="s">
        <v>160</v>
      </c>
      <c r="C61" s="157"/>
      <c r="D61" s="157"/>
      <c r="E61" s="158"/>
      <c r="F61" s="112">
        <v>30456</v>
      </c>
      <c r="G61" s="113"/>
      <c r="H61" s="113"/>
      <c r="I61" s="113"/>
      <c r="J61" s="114"/>
    </row>
    <row r="62" spans="1:10" ht="36" customHeight="1" x14ac:dyDescent="0.25">
      <c r="A62" s="33" t="s">
        <v>111</v>
      </c>
      <c r="B62" s="109" t="s">
        <v>161</v>
      </c>
      <c r="C62" s="110"/>
      <c r="D62" s="110"/>
      <c r="E62" s="111"/>
      <c r="F62" s="112">
        <v>4248</v>
      </c>
      <c r="G62" s="113"/>
      <c r="H62" s="113"/>
      <c r="I62" s="113"/>
      <c r="J62" s="114"/>
    </row>
    <row r="63" spans="1:10" ht="36" customHeight="1" x14ac:dyDescent="0.25">
      <c r="A63" s="33" t="s">
        <v>111</v>
      </c>
      <c r="B63" s="109" t="s">
        <v>162</v>
      </c>
      <c r="C63" s="110"/>
      <c r="D63" s="110"/>
      <c r="E63" s="111"/>
      <c r="F63" s="112">
        <v>27252</v>
      </c>
      <c r="G63" s="113"/>
      <c r="H63" s="113"/>
      <c r="I63" s="113"/>
      <c r="J63" s="114"/>
    </row>
    <row r="64" spans="1:10" ht="36" customHeight="1" x14ac:dyDescent="0.25">
      <c r="A64" s="33" t="s">
        <v>111</v>
      </c>
      <c r="B64" s="109" t="s">
        <v>163</v>
      </c>
      <c r="C64" s="110"/>
      <c r="D64" s="110"/>
      <c r="E64" s="111"/>
      <c r="F64" s="112">
        <v>32702.399999999998</v>
      </c>
      <c r="G64" s="113"/>
      <c r="H64" s="113"/>
      <c r="I64" s="113"/>
      <c r="J64" s="114"/>
    </row>
    <row r="65" spans="1:10" ht="36" customHeight="1" x14ac:dyDescent="0.25">
      <c r="A65" s="33" t="s">
        <v>111</v>
      </c>
      <c r="B65" s="109" t="s">
        <v>164</v>
      </c>
      <c r="C65" s="110"/>
      <c r="D65" s="110"/>
      <c r="E65" s="111"/>
      <c r="F65" s="112">
        <v>4248</v>
      </c>
      <c r="G65" s="113"/>
      <c r="H65" s="113"/>
      <c r="I65" s="113"/>
      <c r="J65" s="114"/>
    </row>
    <row r="66" spans="1:10" ht="36" customHeight="1" x14ac:dyDescent="0.25">
      <c r="A66" s="33" t="s">
        <v>111</v>
      </c>
      <c r="B66" s="109" t="s">
        <v>165</v>
      </c>
      <c r="C66" s="110"/>
      <c r="D66" s="110"/>
      <c r="E66" s="111"/>
      <c r="F66" s="112">
        <v>62640</v>
      </c>
      <c r="G66" s="113"/>
      <c r="H66" s="113"/>
      <c r="I66" s="113"/>
      <c r="J66" s="114"/>
    </row>
    <row r="67" spans="1:10" ht="36" customHeight="1" x14ac:dyDescent="0.25">
      <c r="A67" s="33" t="s">
        <v>111</v>
      </c>
      <c r="B67" s="109" t="s">
        <v>166</v>
      </c>
      <c r="C67" s="110"/>
      <c r="D67" s="110"/>
      <c r="E67" s="111"/>
      <c r="F67" s="112">
        <v>8496</v>
      </c>
      <c r="G67" s="113"/>
      <c r="H67" s="113"/>
      <c r="I67" s="113"/>
      <c r="J67" s="114"/>
    </row>
    <row r="68" spans="1:10" ht="36" customHeight="1" x14ac:dyDescent="0.25">
      <c r="B68" s="109" t="s">
        <v>167</v>
      </c>
      <c r="C68" s="110"/>
      <c r="D68" s="110"/>
      <c r="E68" s="111"/>
      <c r="F68" s="112">
        <v>30600</v>
      </c>
      <c r="G68" s="113"/>
      <c r="H68" s="113"/>
      <c r="I68" s="113"/>
      <c r="J68" s="114"/>
    </row>
    <row r="69" spans="1:10" ht="36" customHeight="1" x14ac:dyDescent="0.25">
      <c r="A69" s="33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B70" s="156" t="s">
        <v>169</v>
      </c>
      <c r="C70" s="157"/>
      <c r="D70" s="157"/>
      <c r="E70" s="158"/>
      <c r="F70" s="112">
        <v>13104</v>
      </c>
      <c r="G70" s="113"/>
      <c r="H70" s="113"/>
      <c r="I70" s="113"/>
      <c r="J70" s="114"/>
    </row>
    <row r="71" spans="1:10" ht="36" customHeight="1" x14ac:dyDescent="0.25">
      <c r="A71" s="8"/>
      <c r="B71" s="156" t="s">
        <v>170</v>
      </c>
      <c r="C71" s="157"/>
      <c r="D71" s="157"/>
      <c r="E71" s="158"/>
      <c r="F71" s="112">
        <v>11340</v>
      </c>
      <c r="G71" s="113"/>
      <c r="H71" s="113"/>
      <c r="I71" s="113"/>
      <c r="J71" s="114"/>
    </row>
    <row r="72" spans="1:10" ht="36" customHeight="1" x14ac:dyDescent="0.25">
      <c r="A72" s="33" t="s">
        <v>111</v>
      </c>
      <c r="B72" s="156" t="s">
        <v>171</v>
      </c>
      <c r="C72" s="157"/>
      <c r="D72" s="157"/>
      <c r="E72" s="158"/>
      <c r="F72" s="112">
        <v>24120</v>
      </c>
      <c r="G72" s="113"/>
      <c r="H72" s="113"/>
      <c r="I72" s="113"/>
      <c r="J72" s="114"/>
    </row>
    <row r="73" spans="1:10" ht="36" customHeight="1" x14ac:dyDescent="0.25">
      <c r="A73" s="33" t="s">
        <v>111</v>
      </c>
      <c r="B73" s="109" t="s">
        <v>172</v>
      </c>
      <c r="C73" s="110"/>
      <c r="D73" s="110"/>
      <c r="E73" s="111"/>
      <c r="F73" s="112">
        <v>19836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3744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19800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33" t="s">
        <v>113</v>
      </c>
      <c r="B77" s="109" t="s">
        <v>212</v>
      </c>
      <c r="C77" s="110"/>
      <c r="D77" s="110"/>
      <c r="E77" s="111"/>
      <c r="F77" s="112">
        <v>19440</v>
      </c>
      <c r="G77" s="113"/>
      <c r="H77" s="113"/>
      <c r="I77" s="113"/>
      <c r="J77" s="114"/>
    </row>
    <row r="78" spans="1:10" ht="36" customHeight="1" x14ac:dyDescent="0.25">
      <c r="A78" s="33" t="s">
        <v>113</v>
      </c>
      <c r="B78" s="109" t="s">
        <v>177</v>
      </c>
      <c r="C78" s="110"/>
      <c r="D78" s="110"/>
      <c r="E78" s="111"/>
      <c r="F78" s="112">
        <v>43200</v>
      </c>
      <c r="G78" s="113"/>
      <c r="H78" s="113"/>
      <c r="I78" s="113"/>
      <c r="J78" s="114"/>
    </row>
    <row r="79" spans="1:10" ht="36" customHeight="1" x14ac:dyDescent="0.25">
      <c r="A79" s="33" t="s">
        <v>113</v>
      </c>
      <c r="B79" s="109" t="s">
        <v>214</v>
      </c>
      <c r="C79" s="110"/>
      <c r="D79" s="110"/>
      <c r="E79" s="111"/>
      <c r="F79" s="112">
        <v>6480</v>
      </c>
      <c r="G79" s="113"/>
      <c r="H79" s="113"/>
      <c r="I79" s="113"/>
      <c r="J79" s="114"/>
    </row>
    <row r="80" spans="1:10" ht="36" customHeight="1" x14ac:dyDescent="0.25">
      <c r="A80" s="33" t="s">
        <v>113</v>
      </c>
      <c r="B80" s="109" t="s">
        <v>215</v>
      </c>
      <c r="C80" s="110"/>
      <c r="D80" s="110"/>
      <c r="E80" s="111"/>
      <c r="F80" s="112">
        <v>38160</v>
      </c>
      <c r="G80" s="113"/>
      <c r="H80" s="113"/>
      <c r="I80" s="113"/>
      <c r="J80" s="114"/>
    </row>
    <row r="81" spans="1:10" ht="36" customHeight="1" x14ac:dyDescent="0.25">
      <c r="A81" s="33" t="s">
        <v>113</v>
      </c>
      <c r="B81" s="148" t="s">
        <v>216</v>
      </c>
      <c r="C81" s="149"/>
      <c r="D81" s="149"/>
      <c r="E81" s="150"/>
      <c r="F81" s="151">
        <v>45792</v>
      </c>
      <c r="G81" s="152"/>
      <c r="H81" s="152"/>
      <c r="I81" s="152"/>
      <c r="J81" s="153"/>
    </row>
    <row r="82" spans="1:10" ht="36" customHeight="1" x14ac:dyDescent="0.25">
      <c r="A82" s="33" t="s">
        <v>113</v>
      </c>
      <c r="B82" s="109" t="s">
        <v>217</v>
      </c>
      <c r="C82" s="110"/>
      <c r="D82" s="110"/>
      <c r="E82" s="111"/>
      <c r="F82" s="112">
        <v>6480</v>
      </c>
      <c r="G82" s="113"/>
      <c r="H82" s="113"/>
      <c r="I82" s="113"/>
      <c r="J82" s="114"/>
    </row>
    <row r="83" spans="1:10" ht="36" customHeight="1" x14ac:dyDescent="0.25">
      <c r="A83" s="33" t="s">
        <v>113</v>
      </c>
      <c r="B83" s="109" t="s">
        <v>218</v>
      </c>
      <c r="C83" s="110"/>
      <c r="D83" s="110"/>
      <c r="E83" s="111"/>
      <c r="F83" s="112">
        <v>87840</v>
      </c>
      <c r="G83" s="113"/>
      <c r="H83" s="113"/>
      <c r="I83" s="113"/>
      <c r="J83" s="114"/>
    </row>
    <row r="84" spans="1:10" ht="36" customHeight="1" x14ac:dyDescent="0.25">
      <c r="A84" s="33" t="s">
        <v>113</v>
      </c>
      <c r="B84" s="109" t="s">
        <v>219</v>
      </c>
      <c r="C84" s="110"/>
      <c r="D84" s="110"/>
      <c r="E84" s="111"/>
      <c r="F84" s="112">
        <v>12240</v>
      </c>
      <c r="G84" s="113"/>
      <c r="H84" s="113"/>
      <c r="I84" s="113"/>
      <c r="J84" s="114"/>
    </row>
    <row r="85" spans="1:10" ht="36" customHeight="1" x14ac:dyDescent="0.25">
      <c r="A85" s="33" t="s">
        <v>113</v>
      </c>
      <c r="B85" s="109" t="s">
        <v>220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33" t="s">
        <v>113</v>
      </c>
      <c r="B86" s="109" t="s">
        <v>221</v>
      </c>
      <c r="C86" s="110"/>
      <c r="D86" s="110"/>
      <c r="E86" s="111"/>
      <c r="F86" s="112">
        <v>33840</v>
      </c>
      <c r="G86" s="113"/>
      <c r="H86" s="113"/>
      <c r="I86" s="113"/>
      <c r="J86" s="114"/>
    </row>
    <row r="87" spans="1:10" ht="36" customHeight="1" thickBot="1" x14ac:dyDescent="0.3">
      <c r="A87" s="33" t="s">
        <v>113</v>
      </c>
      <c r="B87" s="109" t="s">
        <v>222</v>
      </c>
      <c r="C87" s="110"/>
      <c r="D87" s="110"/>
      <c r="E87" s="111"/>
      <c r="F87" s="112">
        <v>28080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33" t="s">
        <v>111</v>
      </c>
      <c r="B94" s="109" t="s">
        <v>252</v>
      </c>
      <c r="C94" s="110"/>
      <c r="D94" s="110"/>
      <c r="E94" s="111"/>
      <c r="F94" s="41">
        <f>H94*1.2</f>
        <v>10368</v>
      </c>
      <c r="G94" s="42">
        <f>H94*1.1</f>
        <v>9504</v>
      </c>
      <c r="H94" s="42">
        <v>8640</v>
      </c>
      <c r="I94" s="42">
        <f>H94*0.75</f>
        <v>6480</v>
      </c>
      <c r="J94" s="43">
        <f>H94*0.5</f>
        <v>4320</v>
      </c>
    </row>
    <row r="95" spans="1:10" ht="36" customHeight="1" x14ac:dyDescent="0.25">
      <c r="A95" s="33" t="s">
        <v>111</v>
      </c>
      <c r="B95" s="109" t="s">
        <v>194</v>
      </c>
      <c r="C95" s="110"/>
      <c r="D95" s="110"/>
      <c r="E95" s="111"/>
      <c r="F95" s="112">
        <v>35064</v>
      </c>
      <c r="G95" s="113"/>
      <c r="H95" s="113"/>
      <c r="I95" s="113"/>
      <c r="J95" s="114"/>
    </row>
    <row r="96" spans="1:10" ht="36" customHeight="1" x14ac:dyDescent="0.25">
      <c r="A96" s="33" t="s">
        <v>111</v>
      </c>
      <c r="B96" s="109" t="s">
        <v>195</v>
      </c>
      <c r="C96" s="110"/>
      <c r="D96" s="110"/>
      <c r="E96" s="111"/>
      <c r="F96" s="112">
        <v>6372</v>
      </c>
      <c r="G96" s="113"/>
      <c r="H96" s="113"/>
      <c r="I96" s="113"/>
      <c r="J96" s="114"/>
    </row>
    <row r="97" spans="1:10" ht="36" customHeight="1" x14ac:dyDescent="0.25">
      <c r="A97" s="33" t="s">
        <v>113</v>
      </c>
      <c r="B97" s="109" t="s">
        <v>224</v>
      </c>
      <c r="C97" s="110"/>
      <c r="D97" s="110"/>
      <c r="E97" s="111"/>
      <c r="F97" s="41">
        <f>H97*1.2</f>
        <v>14688</v>
      </c>
      <c r="G97" s="42">
        <f>H97*1.1</f>
        <v>13464.000000000002</v>
      </c>
      <c r="H97" s="42">
        <v>12240</v>
      </c>
      <c r="I97" s="42">
        <f>H97*0.75</f>
        <v>9180</v>
      </c>
      <c r="J97" s="43">
        <f>H97*0.5</f>
        <v>6120</v>
      </c>
    </row>
    <row r="98" spans="1:10" ht="36" customHeight="1" x14ac:dyDescent="0.25">
      <c r="A98" s="33" t="s">
        <v>113</v>
      </c>
      <c r="B98" s="109" t="s">
        <v>225</v>
      </c>
      <c r="C98" s="110"/>
      <c r="D98" s="110"/>
      <c r="E98" s="111"/>
      <c r="F98" s="112">
        <v>49680</v>
      </c>
      <c r="G98" s="113"/>
      <c r="H98" s="113"/>
      <c r="I98" s="113"/>
      <c r="J98" s="114"/>
    </row>
    <row r="99" spans="1:10" ht="36" customHeight="1" x14ac:dyDescent="0.25">
      <c r="A99" s="33" t="s">
        <v>113</v>
      </c>
      <c r="B99" s="109" t="s">
        <v>226</v>
      </c>
      <c r="C99" s="110"/>
      <c r="D99" s="110"/>
      <c r="E99" s="111"/>
      <c r="F99" s="112">
        <v>9360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40435.199999999997</v>
      </c>
      <c r="G100" s="24">
        <f>H100*1.1</f>
        <v>37065.600000000006</v>
      </c>
      <c r="H100" s="24">
        <v>33696</v>
      </c>
      <c r="I100" s="24">
        <f>H100*0.75</f>
        <v>25272</v>
      </c>
      <c r="J100" s="24">
        <f>H100*0.5</f>
        <v>16848</v>
      </c>
    </row>
    <row r="101" spans="1:10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x14ac:dyDescent="0.25">
      <c r="A110" s="7" t="s">
        <v>113</v>
      </c>
      <c r="B110" s="107" t="s">
        <v>363</v>
      </c>
      <c r="C110" s="107"/>
      <c r="D110" s="107"/>
      <c r="E110" s="107"/>
      <c r="F110" s="107"/>
      <c r="G110" s="107"/>
      <c r="H110" s="107"/>
      <c r="I110" s="107"/>
      <c r="J110" s="29"/>
    </row>
    <row r="111" spans="1:10" ht="42" customHeight="1" x14ac:dyDescent="0.25">
      <c r="A111" s="7"/>
      <c r="B111" s="108" t="s">
        <v>209</v>
      </c>
      <c r="C111" s="108"/>
      <c r="D111" s="108"/>
      <c r="E111" s="108"/>
      <c r="F111" s="108"/>
      <c r="G111" s="108"/>
      <c r="H111" s="108"/>
      <c r="I111" s="108"/>
      <c r="J111" s="75"/>
    </row>
    <row r="112" spans="1:10" x14ac:dyDescent="0.25">
      <c r="A112" s="7"/>
    </row>
  </sheetData>
  <sheetProtection selectLockedCells="1" selectUnlockedCells="1"/>
  <mergeCells count="202">
    <mergeCell ref="B1:I1"/>
    <mergeCell ref="E2:I2"/>
    <mergeCell ref="B3:E3"/>
    <mergeCell ref="B4:I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110:I110"/>
    <mergeCell ref="B111:I111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49291.199999999997</v>
      </c>
      <c r="G8" s="16">
        <f>H8*1.1</f>
        <v>45183.600000000006</v>
      </c>
      <c r="H8" s="16">
        <v>41076</v>
      </c>
      <c r="I8" s="16">
        <f>H8*0.75</f>
        <v>30807</v>
      </c>
      <c r="J8" s="16">
        <f>H8*0.5</f>
        <v>20538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78883.199999999997</v>
      </c>
      <c r="G9" s="17">
        <f>H9*1.1</f>
        <v>72309.600000000006</v>
      </c>
      <c r="H9" s="17">
        <v>65736</v>
      </c>
      <c r="I9" s="17">
        <f>H9*0.75</f>
        <v>49302</v>
      </c>
      <c r="J9" s="17">
        <f>H9*0.5</f>
        <v>32868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57801.599999999999</v>
      </c>
      <c r="G11" s="16">
        <f>H11*1.1</f>
        <v>52984.800000000003</v>
      </c>
      <c r="H11" s="16">
        <v>48168</v>
      </c>
      <c r="I11" s="16">
        <f>H11*0.75</f>
        <v>36126</v>
      </c>
      <c r="J11" s="16">
        <f>H11*0.5</f>
        <v>24084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92534.399999999994</v>
      </c>
      <c r="G12" s="17">
        <f>H12*1.1</f>
        <v>84823.200000000012</v>
      </c>
      <c r="H12" s="17">
        <v>77112</v>
      </c>
      <c r="I12" s="17">
        <f>H12*0.75</f>
        <v>57834</v>
      </c>
      <c r="J12" s="17">
        <f>H12*0.5</f>
        <v>38556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12060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19440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12384 до 130032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12384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18576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24768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30960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37152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43344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49536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55728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61920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68112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74304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80496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86688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92880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99072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105264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111456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117648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123840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130032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2484 до 42840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7092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2484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14184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12060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28332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2484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2484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4968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7452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42840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3204 до 90000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21240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2124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5310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46728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12060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36000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54504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65404.799999999996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12060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12060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18000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90000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3204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23364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19476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66204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79992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7092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72090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36000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74880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19440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57600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87840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105408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19440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19440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28800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5760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106560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128160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28036.799999999999</v>
      </c>
      <c r="G94" s="42">
        <f>H94*1.1</f>
        <v>25700.400000000001</v>
      </c>
      <c r="H94" s="42">
        <v>23364</v>
      </c>
      <c r="I94" s="42">
        <f>H94*0.75</f>
        <v>17523</v>
      </c>
      <c r="J94" s="43">
        <f>H94*0.5</f>
        <v>11682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20160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14184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44928</v>
      </c>
      <c r="G97" s="42">
        <f>H97*1.1</f>
        <v>41184</v>
      </c>
      <c r="H97" s="42">
        <v>37440</v>
      </c>
      <c r="I97" s="42">
        <f>H97*0.75</f>
        <v>28080</v>
      </c>
      <c r="J97" s="43">
        <f>H97*0.5</f>
        <v>18720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32400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23040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18576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1.75" customHeight="1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2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26784</v>
      </c>
      <c r="G8" s="16">
        <f>H8*1.1</f>
        <v>24552.000000000004</v>
      </c>
      <c r="H8" s="16">
        <v>22320</v>
      </c>
      <c r="I8" s="16">
        <f>H8*0.75</f>
        <v>16740</v>
      </c>
      <c r="J8" s="16">
        <f>H8*0.5</f>
        <v>11160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37497.599999999999</v>
      </c>
      <c r="G9" s="17">
        <f>H9*1.1</f>
        <v>34372.800000000003</v>
      </c>
      <c r="H9" s="17">
        <v>31248</v>
      </c>
      <c r="I9" s="17">
        <f>H9*0.75</f>
        <v>23436</v>
      </c>
      <c r="J9" s="17">
        <f>H9*0.5</f>
        <v>15624</v>
      </c>
    </row>
    <row r="10" spans="1:10" ht="27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33264</v>
      </c>
      <c r="G11" s="16">
        <f>H11*1.1</f>
        <v>30492.000000000004</v>
      </c>
      <c r="H11" s="16">
        <v>27720</v>
      </c>
      <c r="I11" s="16">
        <f>H11*0.75</f>
        <v>20790</v>
      </c>
      <c r="J11" s="16">
        <f>H11*0.5</f>
        <v>13860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46569.599999999999</v>
      </c>
      <c r="G12" s="17">
        <f>H12*1.1</f>
        <v>42688.800000000003</v>
      </c>
      <c r="H12" s="17">
        <v>38808</v>
      </c>
      <c r="I12" s="17">
        <f>H12*0.75</f>
        <v>29106</v>
      </c>
      <c r="J12" s="17">
        <f>H12*0.5</f>
        <v>19404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5760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8640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4680 до 93600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4680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9360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14040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18720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23400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28080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32760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37440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42120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46800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51480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56160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60840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65520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70200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74880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79560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84240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88920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93600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24480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3240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2160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18000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7200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19800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24480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54000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8640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864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2160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12600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5760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12240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30600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36720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15120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9000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15120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54000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10800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7200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19800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36000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5400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9000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18000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8640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17280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43200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51840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21600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12960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21600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56" t="s">
        <v>184</v>
      </c>
      <c r="C85" s="157"/>
      <c r="D85" s="157"/>
      <c r="E85" s="158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28080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50400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14256</v>
      </c>
      <c r="G94" s="42">
        <f>H94*1.1</f>
        <v>13068.000000000002</v>
      </c>
      <c r="H94" s="42">
        <v>11880</v>
      </c>
      <c r="I94" s="42">
        <f>H94*0.75</f>
        <v>8910</v>
      </c>
      <c r="J94" s="43">
        <f>H94*0.5</f>
        <v>5940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18000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7920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20736</v>
      </c>
      <c r="G97" s="42">
        <f>H97*1.1</f>
        <v>19008</v>
      </c>
      <c r="H97" s="42">
        <v>17280</v>
      </c>
      <c r="I97" s="42">
        <f>H97*0.75</f>
        <v>12960</v>
      </c>
      <c r="J97" s="43">
        <f>H97*0.5</f>
        <v>8640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25200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11520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31104</v>
      </c>
      <c r="G100" s="24">
        <f>H100*1.1</f>
        <v>28512.000000000004</v>
      </c>
      <c r="H100" s="24">
        <v>25920</v>
      </c>
      <c r="I100" s="24">
        <f>H100*0.75</f>
        <v>19440</v>
      </c>
      <c r="J100" s="24">
        <f>H100*0.5</f>
        <v>12960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66744</v>
      </c>
      <c r="G8" s="16">
        <f>H8*1.1</f>
        <v>61182.000000000007</v>
      </c>
      <c r="H8" s="16">
        <v>55620</v>
      </c>
      <c r="I8" s="16">
        <f>H8*0.75</f>
        <v>41715</v>
      </c>
      <c r="J8" s="16">
        <f>H8*0.5</f>
        <v>27810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93484.800000000003</v>
      </c>
      <c r="G9" s="17">
        <f>H9*1.1</f>
        <v>85694.400000000009</v>
      </c>
      <c r="H9" s="17">
        <v>77904</v>
      </c>
      <c r="I9" s="17">
        <f>H9*0.75</f>
        <v>58428</v>
      </c>
      <c r="J9" s="17">
        <f>H9*0.5</f>
        <v>38952</v>
      </c>
    </row>
    <row r="10" spans="1:10" ht="27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75384</v>
      </c>
      <c r="G11" s="16">
        <f>H11*1.1</f>
        <v>69102</v>
      </c>
      <c r="H11" s="16">
        <v>62820</v>
      </c>
      <c r="I11" s="16">
        <f>H11*0.75</f>
        <v>47115</v>
      </c>
      <c r="J11" s="16">
        <f>H11*0.5</f>
        <v>31410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105580.8</v>
      </c>
      <c r="G12" s="17">
        <f>H12*1.1</f>
        <v>96782.400000000009</v>
      </c>
      <c r="H12" s="17">
        <v>87984</v>
      </c>
      <c r="I12" s="17">
        <f>H12*0.75</f>
        <v>65988</v>
      </c>
      <c r="J12" s="17">
        <f>H12*0.5</f>
        <v>43992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12240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17280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1800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2520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12240 до 465120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12240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24480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48960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73440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97920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122400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146880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171360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195840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220320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244800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269280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293760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318240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342720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367200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391680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416160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440640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465120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92160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8640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4680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92160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18000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54720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39600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144000</v>
      </c>
      <c r="G54" s="273"/>
      <c r="H54" s="273"/>
      <c r="I54" s="273"/>
      <c r="J54" s="274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43200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4320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10800</v>
      </c>
      <c r="G58" s="152"/>
      <c r="H58" s="152"/>
      <c r="I58" s="152"/>
      <c r="J58" s="153"/>
    </row>
    <row r="59" spans="1:10" ht="24" customHeight="1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21600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48600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76320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61200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73440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48600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91800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99360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144000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20160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16560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79200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27360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7200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30600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27000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30240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68400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107280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85680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102816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68400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128880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139680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110880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38880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32832</v>
      </c>
      <c r="G94" s="42">
        <f>H94*1.1</f>
        <v>30096.000000000004</v>
      </c>
      <c r="H94" s="42">
        <v>27360</v>
      </c>
      <c r="I94" s="42">
        <f>H94*0.75</f>
        <v>20520</v>
      </c>
      <c r="J94" s="43">
        <f>H94*0.5</f>
        <v>13680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18720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313</v>
      </c>
      <c r="C96" s="110"/>
      <c r="D96" s="110"/>
      <c r="E96" s="111"/>
      <c r="F96" s="112">
        <v>21240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195</v>
      </c>
      <c r="C97" s="110"/>
      <c r="D97" s="110"/>
      <c r="E97" s="111"/>
      <c r="F97" s="112">
        <v>18720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196</v>
      </c>
      <c r="C98" s="110"/>
      <c r="D98" s="110"/>
      <c r="E98" s="111"/>
      <c r="F98" s="41">
        <f>H98*1.2</f>
        <v>46656</v>
      </c>
      <c r="G98" s="42">
        <f>H98*1.1</f>
        <v>42768</v>
      </c>
      <c r="H98" s="42">
        <v>38880</v>
      </c>
      <c r="I98" s="42">
        <f>H98*0.75</f>
        <v>29160</v>
      </c>
      <c r="J98" s="43">
        <f>H98*0.5</f>
        <v>19440</v>
      </c>
    </row>
    <row r="99" spans="1:10" ht="36" customHeight="1" x14ac:dyDescent="0.25">
      <c r="A99" s="7" t="s">
        <v>113</v>
      </c>
      <c r="B99" s="109" t="s">
        <v>197</v>
      </c>
      <c r="C99" s="110"/>
      <c r="D99" s="110"/>
      <c r="E99" s="111"/>
      <c r="F99" s="112">
        <v>26640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315</v>
      </c>
      <c r="C100" s="110"/>
      <c r="D100" s="110"/>
      <c r="E100" s="111"/>
      <c r="F100" s="112">
        <v>30240</v>
      </c>
      <c r="G100" s="113"/>
      <c r="H100" s="113"/>
      <c r="I100" s="113"/>
      <c r="J100" s="114"/>
    </row>
    <row r="101" spans="1:10" ht="36" customHeight="1" x14ac:dyDescent="0.25">
      <c r="A101" s="7" t="s">
        <v>113</v>
      </c>
      <c r="B101" s="109" t="s">
        <v>198</v>
      </c>
      <c r="C101" s="110"/>
      <c r="D101" s="110"/>
      <c r="E101" s="111"/>
      <c r="F101" s="112">
        <v>26640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199</v>
      </c>
      <c r="C102" s="110"/>
      <c r="D102" s="110"/>
      <c r="E102" s="154"/>
      <c r="F102" s="24">
        <f>H102*1.2</f>
        <v>30564</v>
      </c>
      <c r="G102" s="24">
        <f>H102*1.1</f>
        <v>28017.000000000004</v>
      </c>
      <c r="H102" s="24">
        <v>25470</v>
      </c>
      <c r="I102" s="24">
        <f>H102*0.75</f>
        <v>19102.5</v>
      </c>
      <c r="J102" s="24">
        <f>H102*0.5</f>
        <v>12735</v>
      </c>
    </row>
    <row r="103" spans="1:10" ht="54" customHeight="1" thickBot="1" x14ac:dyDescent="0.3">
      <c r="A103" s="7"/>
      <c r="B103" s="122" t="s">
        <v>200</v>
      </c>
      <c r="C103" s="123"/>
      <c r="D103" s="123"/>
      <c r="E103" s="124"/>
      <c r="F103" s="125"/>
      <c r="G103" s="126"/>
      <c r="H103" s="126"/>
      <c r="I103" s="126"/>
      <c r="J103" s="127"/>
    </row>
    <row r="104" spans="1:10" ht="28.5" customHeight="1" thickBot="1" x14ac:dyDescent="0.3">
      <c r="A104" s="7"/>
      <c r="B104" s="128" t="s">
        <v>188</v>
      </c>
      <c r="C104" s="129"/>
      <c r="D104" s="129"/>
      <c r="E104" s="129"/>
      <c r="F104" s="129"/>
      <c r="G104" s="129"/>
      <c r="H104" s="129"/>
      <c r="I104" s="129"/>
      <c r="J104" s="130"/>
    </row>
    <row r="105" spans="1:10" ht="28.5" customHeight="1" x14ac:dyDescent="0.25">
      <c r="A105" s="7"/>
      <c r="B105" s="131" t="s">
        <v>201</v>
      </c>
      <c r="C105" s="132"/>
      <c r="D105" s="132"/>
      <c r="E105" s="133"/>
      <c r="F105" s="134">
        <v>90</v>
      </c>
      <c r="G105" s="135"/>
      <c r="H105" s="135"/>
      <c r="I105" s="135"/>
      <c r="J105" s="136"/>
    </row>
    <row r="106" spans="1:10" ht="28.5" customHeight="1" x14ac:dyDescent="0.25">
      <c r="A106" s="7"/>
      <c r="B106" s="109" t="s">
        <v>202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28.5" customHeight="1" x14ac:dyDescent="0.25">
      <c r="A107" s="7"/>
      <c r="B107" s="109" t="s">
        <v>203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204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8.5" customHeight="1" thickBot="1" x14ac:dyDescent="0.3">
      <c r="A109" s="7"/>
      <c r="B109" s="109" t="s">
        <v>205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4" customHeight="1" thickBot="1" x14ac:dyDescent="0.3">
      <c r="A110" s="7"/>
      <c r="B110" s="115"/>
      <c r="C110" s="116"/>
      <c r="D110" s="116"/>
      <c r="E110" s="117"/>
      <c r="F110" s="118"/>
      <c r="G110" s="119"/>
      <c r="H110" s="119"/>
      <c r="I110" s="119"/>
      <c r="J110" s="120"/>
    </row>
    <row r="111" spans="1:10" ht="23.25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241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07" t="s">
        <v>255</v>
      </c>
      <c r="C114" s="107"/>
      <c r="D114" s="107"/>
      <c r="E114" s="107"/>
      <c r="F114" s="107"/>
      <c r="G114" s="107"/>
      <c r="H114" s="107"/>
      <c r="I114" s="107"/>
      <c r="J114" s="107"/>
    </row>
    <row r="115" spans="1:10" ht="42" customHeight="1" x14ac:dyDescent="0.25">
      <c r="A115" s="7"/>
      <c r="B115" s="108" t="s">
        <v>209</v>
      </c>
      <c r="C115" s="108"/>
      <c r="D115" s="108"/>
      <c r="E115" s="108"/>
      <c r="F115" s="108"/>
      <c r="G115" s="108"/>
      <c r="H115" s="108"/>
      <c r="I115" s="108"/>
      <c r="J115" s="108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89" activePane="bottomLeft" state="frozen"/>
      <selection activeCell="B11" sqref="B11:E11"/>
      <selection pane="bottomLeft" activeCell="A101" sqref="A101:XFD102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1.710937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67132.800000000003</v>
      </c>
      <c r="G9" s="16">
        <f>H9*1.1</f>
        <v>61538.400000000001</v>
      </c>
      <c r="H9" s="16">
        <v>55944</v>
      </c>
      <c r="I9" s="16">
        <f>H9*0.75</f>
        <v>41958</v>
      </c>
      <c r="J9" s="16">
        <f>H9*0.5</f>
        <v>27972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110851.2</v>
      </c>
      <c r="G10" s="17">
        <f>H10*1.1</f>
        <v>101613.6</v>
      </c>
      <c r="H10" s="17">
        <v>92376</v>
      </c>
      <c r="I10" s="17">
        <f>H10*0.75</f>
        <v>69282</v>
      </c>
      <c r="J10" s="17">
        <f>H10*0.5</f>
        <v>46188</v>
      </c>
    </row>
    <row r="11" spans="1:10" ht="27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77565.599999999991</v>
      </c>
      <c r="G12" s="16">
        <f>H12*1.1</f>
        <v>71101.8</v>
      </c>
      <c r="H12" s="16">
        <v>64638</v>
      </c>
      <c r="I12" s="16">
        <f>H12*0.75</f>
        <v>48478.5</v>
      </c>
      <c r="J12" s="16">
        <f>H12*0.5</f>
        <v>32319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128044.79999999999</v>
      </c>
      <c r="G13" s="17">
        <f>H13*1.1</f>
        <v>117374.40000000001</v>
      </c>
      <c r="H13" s="17">
        <v>106704</v>
      </c>
      <c r="I13" s="17">
        <f>H13*0.75</f>
        <v>80028</v>
      </c>
      <c r="J13" s="17">
        <f>H13*0.5</f>
        <v>53352</v>
      </c>
    </row>
    <row r="14" spans="1:10" ht="24" customHeight="1" thickBot="1" x14ac:dyDescent="0.3">
      <c r="A14" s="7"/>
      <c r="B14" s="115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195">
        <v>13788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184">
        <v>23040</v>
      </c>
      <c r="G16" s="185"/>
      <c r="H16" s="185"/>
      <c r="I16" s="185"/>
      <c r="J16" s="186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1134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1872</v>
      </c>
      <c r="G19" s="113"/>
      <c r="H19" s="113"/>
      <c r="I19" s="113"/>
      <c r="J19" s="114"/>
    </row>
    <row r="20" spans="1:10" ht="31.5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"&amp;MIN(F22:F46)&amp;" до "&amp;MAX(F22:F46)</f>
        <v>Цена от 13230 до 330750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13230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26460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39690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52920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66150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79380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92610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105840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119070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132300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145530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158760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171990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185220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198450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211680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224910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238140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251370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141</v>
      </c>
      <c r="C41" s="154"/>
      <c r="D41" s="154"/>
      <c r="E41" s="111"/>
      <c r="F41" s="112">
        <v>264600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231</v>
      </c>
      <c r="C42" s="154"/>
      <c r="D42" s="154"/>
      <c r="E42" s="111"/>
      <c r="F42" s="112">
        <v>277830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232</v>
      </c>
      <c r="C43" s="154"/>
      <c r="D43" s="154"/>
      <c r="E43" s="111"/>
      <c r="F43" s="112">
        <v>291060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233</v>
      </c>
      <c r="C44" s="154"/>
      <c r="D44" s="154"/>
      <c r="E44" s="111"/>
      <c r="F44" s="112">
        <v>304290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234</v>
      </c>
      <c r="C45" s="154"/>
      <c r="D45" s="154"/>
      <c r="E45" s="111"/>
      <c r="F45" s="112">
        <v>317520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235</v>
      </c>
      <c r="C46" s="154"/>
      <c r="D46" s="154"/>
      <c r="E46" s="111"/>
      <c r="F46" s="112">
        <v>330750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236</v>
      </c>
      <c r="C47" s="154"/>
      <c r="D47" s="154"/>
      <c r="E47" s="111"/>
      <c r="F47" s="112">
        <v>343980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237</v>
      </c>
      <c r="C48" s="154"/>
      <c r="D48" s="154"/>
      <c r="E48" s="111"/>
      <c r="F48" s="112">
        <v>357210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238</v>
      </c>
      <c r="C49" s="154"/>
      <c r="D49" s="154"/>
      <c r="E49" s="111"/>
      <c r="F49" s="112">
        <v>370440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239</v>
      </c>
      <c r="C50" s="154"/>
      <c r="D50" s="154"/>
      <c r="E50" s="111"/>
      <c r="F50" s="112">
        <v>383670</v>
      </c>
      <c r="G50" s="113"/>
      <c r="H50" s="113"/>
      <c r="I50" s="113"/>
      <c r="J50" s="114"/>
    </row>
    <row r="51" spans="1:10" ht="36" customHeight="1" outlineLevel="1" thickBot="1" x14ac:dyDescent="0.3">
      <c r="A51" s="7"/>
      <c r="B51" s="156" t="s">
        <v>240</v>
      </c>
      <c r="C51" s="154"/>
      <c r="D51" s="154"/>
      <c r="E51" s="111"/>
      <c r="F51" s="112">
        <v>396900</v>
      </c>
      <c r="G51" s="113"/>
      <c r="H51" s="113"/>
      <c r="I51" s="113"/>
      <c r="J51" s="114"/>
    </row>
    <row r="52" spans="1:10" ht="30" customHeight="1" thickBot="1" x14ac:dyDescent="0.4">
      <c r="A52" s="64" t="s">
        <v>267</v>
      </c>
      <c r="B52" s="65"/>
      <c r="C52" s="66"/>
      <c r="D52" s="66"/>
      <c r="E52" s="66"/>
      <c r="F52" s="242" t="s">
        <v>267</v>
      </c>
      <c r="G52" s="275"/>
      <c r="H52" s="275"/>
      <c r="I52" s="275"/>
      <c r="J52" s="276"/>
    </row>
    <row r="53" spans="1:10" ht="36" customHeight="1" thickBot="1" x14ac:dyDescent="0.3">
      <c r="A53" s="7" t="s">
        <v>111</v>
      </c>
      <c r="B53" s="190" t="s">
        <v>268</v>
      </c>
      <c r="C53" s="191"/>
      <c r="D53" s="191"/>
      <c r="E53" s="192"/>
      <c r="F53" s="16">
        <f>H53*1.2</f>
        <v>67132.800000000003</v>
      </c>
      <c r="G53" s="16">
        <f>H53*1.1</f>
        <v>61538.400000000001</v>
      </c>
      <c r="H53" s="16">
        <v>55944</v>
      </c>
      <c r="I53" s="16">
        <f>H53*0.75</f>
        <v>41958</v>
      </c>
      <c r="J53" s="16">
        <f>H53*0.5</f>
        <v>27972</v>
      </c>
    </row>
    <row r="54" spans="1:10" ht="34.5" customHeight="1" thickBot="1" x14ac:dyDescent="0.3">
      <c r="A54" s="7"/>
      <c r="B54" s="115"/>
      <c r="C54" s="116"/>
      <c r="D54" s="116"/>
      <c r="E54" s="117"/>
      <c r="F54" s="242" t="s">
        <v>267</v>
      </c>
      <c r="G54" s="275"/>
      <c r="H54" s="275"/>
      <c r="I54" s="275"/>
      <c r="J54" s="276"/>
    </row>
    <row r="55" spans="1:10" ht="36" customHeight="1" thickBot="1" x14ac:dyDescent="0.3">
      <c r="A55" s="7" t="s">
        <v>111</v>
      </c>
      <c r="B55" s="190" t="s">
        <v>269</v>
      </c>
      <c r="C55" s="191"/>
      <c r="D55" s="191"/>
      <c r="E55" s="192"/>
      <c r="F55" s="16">
        <f>H55*1.2</f>
        <v>77565.599999999991</v>
      </c>
      <c r="G55" s="16">
        <f>H55*1.1</f>
        <v>71101.8</v>
      </c>
      <c r="H55" s="16">
        <v>64638</v>
      </c>
      <c r="I55" s="16">
        <f>H55*0.75</f>
        <v>48478.5</v>
      </c>
      <c r="J55" s="16">
        <f>H55*0.5</f>
        <v>32319</v>
      </c>
    </row>
    <row r="56" spans="1:10" ht="24" customHeight="1" thickBot="1" x14ac:dyDescent="0.3">
      <c r="A56" s="7"/>
      <c r="B56" s="115"/>
      <c r="C56" s="173"/>
      <c r="D56" s="173"/>
      <c r="E56" s="174"/>
      <c r="F56" s="242" t="s">
        <v>267</v>
      </c>
      <c r="G56" s="275"/>
      <c r="H56" s="275"/>
      <c r="I56" s="275"/>
      <c r="J56" s="276"/>
    </row>
    <row r="57" spans="1:10" ht="36" customHeight="1" thickBot="1" x14ac:dyDescent="0.3">
      <c r="A57" s="7" t="s">
        <v>111</v>
      </c>
      <c r="B57" s="156" t="s">
        <v>270</v>
      </c>
      <c r="C57" s="154"/>
      <c r="D57" s="154"/>
      <c r="E57" s="111"/>
      <c r="F57" s="250">
        <v>1134</v>
      </c>
      <c r="G57" s="411"/>
      <c r="H57" s="411"/>
      <c r="I57" s="411"/>
      <c r="J57" s="412"/>
    </row>
    <row r="58" spans="1:10" ht="30" customHeight="1" thickBot="1" x14ac:dyDescent="0.3">
      <c r="A58" s="242"/>
      <c r="B58" s="275"/>
      <c r="C58" s="275"/>
      <c r="D58" s="275"/>
      <c r="E58" s="276"/>
      <c r="F58" s="242" t="s">
        <v>267</v>
      </c>
      <c r="G58" s="275"/>
      <c r="H58" s="275"/>
      <c r="I58" s="275"/>
      <c r="J58" s="276"/>
    </row>
    <row r="59" spans="1:10" ht="36" customHeight="1" thickBot="1" x14ac:dyDescent="0.3">
      <c r="A59" s="7"/>
      <c r="B59" s="175" t="s">
        <v>121</v>
      </c>
      <c r="C59" s="176"/>
      <c r="D59" s="176"/>
      <c r="E59" s="177"/>
      <c r="F59" s="408" t="str">
        <f>"Цена от "&amp;MIN(F60:F84)&amp;" до "&amp;MAX(F60:F84)</f>
        <v>Цена от 13230 до 330750</v>
      </c>
      <c r="G59" s="409"/>
      <c r="H59" s="409"/>
      <c r="I59" s="409"/>
      <c r="J59" s="410"/>
    </row>
    <row r="60" spans="1:10" ht="36" customHeight="1" outlineLevel="1" x14ac:dyDescent="0.25">
      <c r="A60" s="7"/>
      <c r="B60" s="156" t="s">
        <v>271</v>
      </c>
      <c r="C60" s="154"/>
      <c r="D60" s="154"/>
      <c r="E60" s="154"/>
      <c r="F60" s="226">
        <v>13230</v>
      </c>
      <c r="G60" s="227"/>
      <c r="H60" s="227"/>
      <c r="I60" s="227"/>
      <c r="J60" s="228"/>
    </row>
    <row r="61" spans="1:10" ht="36" customHeight="1" outlineLevel="1" x14ac:dyDescent="0.25">
      <c r="A61" s="7"/>
      <c r="B61" s="156" t="s">
        <v>272</v>
      </c>
      <c r="C61" s="154"/>
      <c r="D61" s="154"/>
      <c r="E61" s="154"/>
      <c r="F61" s="171">
        <v>26460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273</v>
      </c>
      <c r="C62" s="154"/>
      <c r="D62" s="154"/>
      <c r="E62" s="154"/>
      <c r="F62" s="171">
        <v>39690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274</v>
      </c>
      <c r="C63" s="154"/>
      <c r="D63" s="154"/>
      <c r="E63" s="154"/>
      <c r="F63" s="171">
        <v>52920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275</v>
      </c>
      <c r="C64" s="154"/>
      <c r="D64" s="154"/>
      <c r="E64" s="154"/>
      <c r="F64" s="171">
        <v>66150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276</v>
      </c>
      <c r="C65" s="154"/>
      <c r="D65" s="154"/>
      <c r="E65" s="154"/>
      <c r="F65" s="171">
        <v>79380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277</v>
      </c>
      <c r="C66" s="154"/>
      <c r="D66" s="154"/>
      <c r="E66" s="154"/>
      <c r="F66" s="171">
        <v>92610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278</v>
      </c>
      <c r="C67" s="154"/>
      <c r="D67" s="154"/>
      <c r="E67" s="154"/>
      <c r="F67" s="171">
        <v>105840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279</v>
      </c>
      <c r="C68" s="154"/>
      <c r="D68" s="154"/>
      <c r="E68" s="154"/>
      <c r="F68" s="171">
        <v>119070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280</v>
      </c>
      <c r="C69" s="154"/>
      <c r="D69" s="154"/>
      <c r="E69" s="154"/>
      <c r="F69" s="171">
        <v>132300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281</v>
      </c>
      <c r="C70" s="154"/>
      <c r="D70" s="154"/>
      <c r="E70" s="154"/>
      <c r="F70" s="171">
        <v>145530</v>
      </c>
      <c r="G70" s="155"/>
      <c r="H70" s="155"/>
      <c r="I70" s="155"/>
      <c r="J70" s="172"/>
    </row>
    <row r="71" spans="1:10" ht="36" customHeight="1" outlineLevel="1" x14ac:dyDescent="0.25">
      <c r="A71" s="7"/>
      <c r="B71" s="156" t="s">
        <v>282</v>
      </c>
      <c r="C71" s="154"/>
      <c r="D71" s="154"/>
      <c r="E71" s="154"/>
      <c r="F71" s="171">
        <v>158760</v>
      </c>
      <c r="G71" s="155"/>
      <c r="H71" s="155"/>
      <c r="I71" s="155"/>
      <c r="J71" s="172"/>
    </row>
    <row r="72" spans="1:10" ht="36" customHeight="1" outlineLevel="1" x14ac:dyDescent="0.25">
      <c r="A72" s="7"/>
      <c r="B72" s="156" t="s">
        <v>283</v>
      </c>
      <c r="C72" s="154"/>
      <c r="D72" s="154"/>
      <c r="E72" s="154"/>
      <c r="F72" s="171">
        <v>171990</v>
      </c>
      <c r="G72" s="155"/>
      <c r="H72" s="155"/>
      <c r="I72" s="155"/>
      <c r="J72" s="172"/>
    </row>
    <row r="73" spans="1:10" ht="36" customHeight="1" outlineLevel="1" x14ac:dyDescent="0.25">
      <c r="A73" s="7"/>
      <c r="B73" s="156" t="s">
        <v>284</v>
      </c>
      <c r="C73" s="154"/>
      <c r="D73" s="154"/>
      <c r="E73" s="154"/>
      <c r="F73" s="171">
        <v>185220</v>
      </c>
      <c r="G73" s="155"/>
      <c r="H73" s="155"/>
      <c r="I73" s="155"/>
      <c r="J73" s="172"/>
    </row>
    <row r="74" spans="1:10" ht="36" customHeight="1" outlineLevel="1" x14ac:dyDescent="0.25">
      <c r="A74" s="7"/>
      <c r="B74" s="156" t="s">
        <v>285</v>
      </c>
      <c r="C74" s="154"/>
      <c r="D74" s="154"/>
      <c r="E74" s="154"/>
      <c r="F74" s="171">
        <v>198450</v>
      </c>
      <c r="G74" s="155"/>
      <c r="H74" s="155"/>
      <c r="I74" s="155"/>
      <c r="J74" s="172"/>
    </row>
    <row r="75" spans="1:10" ht="36" customHeight="1" outlineLevel="1" x14ac:dyDescent="0.25">
      <c r="A75" s="7"/>
      <c r="B75" s="156" t="s">
        <v>286</v>
      </c>
      <c r="C75" s="154"/>
      <c r="D75" s="154"/>
      <c r="E75" s="154"/>
      <c r="F75" s="171">
        <v>211680</v>
      </c>
      <c r="G75" s="155"/>
      <c r="H75" s="155"/>
      <c r="I75" s="155"/>
      <c r="J75" s="172"/>
    </row>
    <row r="76" spans="1:10" ht="36" customHeight="1" outlineLevel="1" x14ac:dyDescent="0.25">
      <c r="A76" s="7"/>
      <c r="B76" s="156" t="s">
        <v>287</v>
      </c>
      <c r="C76" s="154"/>
      <c r="D76" s="154"/>
      <c r="E76" s="154"/>
      <c r="F76" s="171">
        <v>224910</v>
      </c>
      <c r="G76" s="155"/>
      <c r="H76" s="155"/>
      <c r="I76" s="155"/>
      <c r="J76" s="172"/>
    </row>
    <row r="77" spans="1:10" ht="36" customHeight="1" outlineLevel="1" x14ac:dyDescent="0.25">
      <c r="A77" s="7"/>
      <c r="B77" s="156" t="s">
        <v>288</v>
      </c>
      <c r="C77" s="154"/>
      <c r="D77" s="154"/>
      <c r="E77" s="154"/>
      <c r="F77" s="171">
        <v>238140</v>
      </c>
      <c r="G77" s="155"/>
      <c r="H77" s="155"/>
      <c r="I77" s="155"/>
      <c r="J77" s="172"/>
    </row>
    <row r="78" spans="1:10" ht="36" customHeight="1" outlineLevel="1" x14ac:dyDescent="0.25">
      <c r="A78" s="7"/>
      <c r="B78" s="156" t="s">
        <v>289</v>
      </c>
      <c r="C78" s="154"/>
      <c r="D78" s="154"/>
      <c r="E78" s="154"/>
      <c r="F78" s="171">
        <v>251370</v>
      </c>
      <c r="G78" s="155"/>
      <c r="H78" s="155"/>
      <c r="I78" s="155"/>
      <c r="J78" s="172"/>
    </row>
    <row r="79" spans="1:10" ht="36" customHeight="1" outlineLevel="1" x14ac:dyDescent="0.25">
      <c r="A79" s="7"/>
      <c r="B79" s="156" t="s">
        <v>290</v>
      </c>
      <c r="C79" s="154"/>
      <c r="D79" s="154"/>
      <c r="E79" s="154"/>
      <c r="F79" s="171">
        <v>264600</v>
      </c>
      <c r="G79" s="155"/>
      <c r="H79" s="155"/>
      <c r="I79" s="155"/>
      <c r="J79" s="172"/>
    </row>
    <row r="80" spans="1:10" ht="36" customHeight="1" outlineLevel="1" x14ac:dyDescent="0.25">
      <c r="A80" s="7"/>
      <c r="B80" s="156" t="s">
        <v>291</v>
      </c>
      <c r="C80" s="154"/>
      <c r="D80" s="154"/>
      <c r="E80" s="154"/>
      <c r="F80" s="171">
        <v>277830</v>
      </c>
      <c r="G80" s="155"/>
      <c r="H80" s="155"/>
      <c r="I80" s="155"/>
      <c r="J80" s="172"/>
    </row>
    <row r="81" spans="1:10" ht="36" customHeight="1" outlineLevel="1" x14ac:dyDescent="0.25">
      <c r="A81" s="7"/>
      <c r="B81" s="156" t="s">
        <v>292</v>
      </c>
      <c r="C81" s="154"/>
      <c r="D81" s="154"/>
      <c r="E81" s="154"/>
      <c r="F81" s="171">
        <v>291060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293</v>
      </c>
      <c r="C82" s="154"/>
      <c r="D82" s="154"/>
      <c r="E82" s="154"/>
      <c r="F82" s="171">
        <v>304290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294</v>
      </c>
      <c r="C83" s="154"/>
      <c r="D83" s="154"/>
      <c r="E83" s="154"/>
      <c r="F83" s="171">
        <v>317520</v>
      </c>
      <c r="G83" s="155"/>
      <c r="H83" s="155"/>
      <c r="I83" s="155"/>
      <c r="J83" s="172"/>
    </row>
    <row r="84" spans="1:10" ht="36" customHeight="1" outlineLevel="1" x14ac:dyDescent="0.25">
      <c r="A84" s="7"/>
      <c r="B84" s="156" t="s">
        <v>295</v>
      </c>
      <c r="C84" s="154"/>
      <c r="D84" s="154"/>
      <c r="E84" s="154"/>
      <c r="F84" s="171">
        <v>330750</v>
      </c>
      <c r="G84" s="155"/>
      <c r="H84" s="155"/>
      <c r="I84" s="155"/>
      <c r="J84" s="172"/>
    </row>
    <row r="85" spans="1:10" ht="36" customHeight="1" outlineLevel="1" x14ac:dyDescent="0.25">
      <c r="A85" s="7"/>
      <c r="B85" s="156" t="s">
        <v>296</v>
      </c>
      <c r="C85" s="154"/>
      <c r="D85" s="154"/>
      <c r="E85" s="111"/>
      <c r="F85" s="171">
        <v>343980</v>
      </c>
      <c r="G85" s="155"/>
      <c r="H85" s="155"/>
      <c r="I85" s="155"/>
      <c r="J85" s="172"/>
    </row>
    <row r="86" spans="1:10" ht="36" customHeight="1" outlineLevel="1" x14ac:dyDescent="0.25">
      <c r="A86" s="7"/>
      <c r="B86" s="156" t="s">
        <v>297</v>
      </c>
      <c r="C86" s="154"/>
      <c r="D86" s="154"/>
      <c r="E86" s="111"/>
      <c r="F86" s="171">
        <v>357210</v>
      </c>
      <c r="G86" s="155"/>
      <c r="H86" s="155"/>
      <c r="I86" s="155"/>
      <c r="J86" s="172"/>
    </row>
    <row r="87" spans="1:10" ht="36" customHeight="1" outlineLevel="1" x14ac:dyDescent="0.25">
      <c r="A87" s="7"/>
      <c r="B87" s="156" t="s">
        <v>298</v>
      </c>
      <c r="C87" s="154"/>
      <c r="D87" s="154"/>
      <c r="E87" s="111"/>
      <c r="F87" s="171">
        <v>370440</v>
      </c>
      <c r="G87" s="155"/>
      <c r="H87" s="155"/>
      <c r="I87" s="155"/>
      <c r="J87" s="172"/>
    </row>
    <row r="88" spans="1:10" ht="36" customHeight="1" outlineLevel="1" x14ac:dyDescent="0.25">
      <c r="A88" s="7"/>
      <c r="B88" s="156" t="s">
        <v>299</v>
      </c>
      <c r="C88" s="154"/>
      <c r="D88" s="154"/>
      <c r="E88" s="111"/>
      <c r="F88" s="171">
        <v>383670</v>
      </c>
      <c r="G88" s="155"/>
      <c r="H88" s="155"/>
      <c r="I88" s="155"/>
      <c r="J88" s="172"/>
    </row>
    <row r="89" spans="1:10" ht="36" customHeight="1" outlineLevel="1" thickBot="1" x14ac:dyDescent="0.3">
      <c r="A89" s="7"/>
      <c r="B89" s="156" t="s">
        <v>300</v>
      </c>
      <c r="C89" s="154"/>
      <c r="D89" s="154"/>
      <c r="E89" s="111"/>
      <c r="F89" s="407">
        <v>396900</v>
      </c>
      <c r="G89" s="231"/>
      <c r="H89" s="231"/>
      <c r="I89" s="231"/>
      <c r="J89" s="232"/>
    </row>
    <row r="90" spans="1:10" ht="36" customHeight="1" thickBot="1" x14ac:dyDescent="0.3">
      <c r="A90" s="7"/>
      <c r="B90" s="398" t="s">
        <v>142</v>
      </c>
      <c r="C90" s="399"/>
      <c r="D90" s="399"/>
      <c r="E90" s="400"/>
      <c r="F90" s="425" t="str">
        <f>"Цена от "&amp;MIN(F91:F100)&amp;" до "&amp;MAX(F91:F100)</f>
        <v>Цена от 2340 до 56340</v>
      </c>
      <c r="G90" s="426"/>
      <c r="H90" s="426"/>
      <c r="I90" s="426"/>
      <c r="J90" s="427"/>
    </row>
    <row r="91" spans="1:10" ht="36" customHeight="1" x14ac:dyDescent="0.25">
      <c r="A91" s="7"/>
      <c r="B91" s="145" t="s">
        <v>143</v>
      </c>
      <c r="C91" s="146"/>
      <c r="D91" s="146"/>
      <c r="E91" s="147"/>
      <c r="F91" s="259">
        <v>8694</v>
      </c>
      <c r="G91" s="428"/>
      <c r="H91" s="428"/>
      <c r="I91" s="428"/>
      <c r="J91" s="429"/>
    </row>
    <row r="92" spans="1:10" ht="36" customHeight="1" x14ac:dyDescent="0.25">
      <c r="A92" s="7"/>
      <c r="B92" s="109" t="s">
        <v>210</v>
      </c>
      <c r="C92" s="110"/>
      <c r="D92" s="110"/>
      <c r="E92" s="111"/>
      <c r="F92" s="112">
        <v>5040</v>
      </c>
      <c r="G92" s="113"/>
      <c r="H92" s="113"/>
      <c r="I92" s="113"/>
      <c r="J92" s="114"/>
    </row>
    <row r="93" spans="1:10" ht="36" customHeight="1" x14ac:dyDescent="0.25">
      <c r="A93" s="7"/>
      <c r="B93" s="131" t="s">
        <v>145</v>
      </c>
      <c r="C93" s="132"/>
      <c r="D93" s="132"/>
      <c r="E93" s="133"/>
      <c r="F93" s="134">
        <v>56340</v>
      </c>
      <c r="G93" s="135"/>
      <c r="H93" s="135"/>
      <c r="I93" s="135"/>
      <c r="J93" s="136"/>
    </row>
    <row r="94" spans="1:10" ht="36" customHeight="1" x14ac:dyDescent="0.25">
      <c r="A94" s="7"/>
      <c r="B94" s="109" t="s">
        <v>146</v>
      </c>
      <c r="C94" s="110"/>
      <c r="D94" s="110"/>
      <c r="E94" s="111"/>
      <c r="F94" s="112">
        <v>13140</v>
      </c>
      <c r="G94" s="113"/>
      <c r="H94" s="113"/>
      <c r="I94" s="113"/>
      <c r="J94" s="114"/>
    </row>
    <row r="95" spans="1:10" ht="36" customHeight="1" x14ac:dyDescent="0.25">
      <c r="A95" s="7"/>
      <c r="B95" s="109" t="s">
        <v>147</v>
      </c>
      <c r="C95" s="110"/>
      <c r="D95" s="110"/>
      <c r="E95" s="111"/>
      <c r="F95" s="112">
        <v>34740</v>
      </c>
      <c r="G95" s="113"/>
      <c r="H95" s="113"/>
      <c r="I95" s="113"/>
      <c r="J95" s="114"/>
    </row>
    <row r="96" spans="1:10" ht="36" customHeight="1" x14ac:dyDescent="0.25">
      <c r="A96" s="7"/>
      <c r="B96" s="109" t="s">
        <v>148</v>
      </c>
      <c r="C96" s="110"/>
      <c r="D96" s="110"/>
      <c r="E96" s="111"/>
      <c r="F96" s="112">
        <v>2340</v>
      </c>
      <c r="G96" s="113"/>
      <c r="H96" s="113"/>
      <c r="I96" s="113"/>
      <c r="J96" s="114"/>
    </row>
    <row r="97" spans="1:10" ht="36" customHeight="1" x14ac:dyDescent="0.25">
      <c r="A97" s="7"/>
      <c r="B97" s="109" t="s">
        <v>149</v>
      </c>
      <c r="C97" s="110"/>
      <c r="D97" s="110"/>
      <c r="E97" s="111"/>
      <c r="F97" s="112">
        <v>2340</v>
      </c>
      <c r="G97" s="113"/>
      <c r="H97" s="113"/>
      <c r="I97" s="113"/>
      <c r="J97" s="114"/>
    </row>
    <row r="98" spans="1:10" ht="36" customHeight="1" x14ac:dyDescent="0.25">
      <c r="A98" s="7"/>
      <c r="B98" s="109" t="s">
        <v>150</v>
      </c>
      <c r="C98" s="110"/>
      <c r="D98" s="110"/>
      <c r="E98" s="111"/>
      <c r="F98" s="112">
        <v>4680</v>
      </c>
      <c r="G98" s="113"/>
      <c r="H98" s="113"/>
      <c r="I98" s="113"/>
      <c r="J98" s="114"/>
    </row>
    <row r="99" spans="1:10" ht="36" customHeight="1" x14ac:dyDescent="0.25">
      <c r="A99" s="7"/>
      <c r="B99" s="109" t="s">
        <v>151</v>
      </c>
      <c r="C99" s="110"/>
      <c r="D99" s="110"/>
      <c r="E99" s="111"/>
      <c r="F99" s="112">
        <v>7020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152</v>
      </c>
      <c r="C100" s="110"/>
      <c r="D100" s="110"/>
      <c r="E100" s="111"/>
      <c r="F100" s="112">
        <v>41940</v>
      </c>
      <c r="G100" s="113"/>
      <c r="H100" s="113"/>
      <c r="I100" s="113"/>
      <c r="J100" s="114"/>
    </row>
    <row r="101" spans="1:10" ht="21.75" customHeight="1" thickBot="1" x14ac:dyDescent="0.3">
      <c r="A101" s="7"/>
      <c r="B101" s="115"/>
      <c r="C101" s="116"/>
      <c r="D101" s="116"/>
      <c r="E101" s="117"/>
      <c r="F101" s="118" t="s">
        <v>153</v>
      </c>
      <c r="G101" s="119"/>
      <c r="H101" s="119"/>
      <c r="I101" s="119"/>
      <c r="J101" s="120"/>
    </row>
    <row r="102" spans="1:10" ht="36" customHeight="1" thickBot="1" x14ac:dyDescent="0.3">
      <c r="A102" s="7"/>
      <c r="B102" s="109" t="s">
        <v>154</v>
      </c>
      <c r="C102" s="110"/>
      <c r="D102" s="110"/>
      <c r="E102" s="111"/>
      <c r="F102" s="112">
        <v>180</v>
      </c>
      <c r="G102" s="113"/>
      <c r="H102" s="113"/>
      <c r="I102" s="113"/>
      <c r="J102" s="114"/>
    </row>
    <row r="103" spans="1:10" ht="54" customHeight="1" thickBot="1" x14ac:dyDescent="0.3">
      <c r="A103" s="7"/>
      <c r="B103" s="214" t="s">
        <v>211</v>
      </c>
      <c r="C103" s="215"/>
      <c r="D103" s="215"/>
      <c r="E103" s="216"/>
      <c r="F103" s="139" t="str">
        <f>"Цена от "&amp;MIN(F105,F109:F122)&amp;" до "&amp;MAX(F105,F109:F122)</f>
        <v>Цена от 3240 до 787140</v>
      </c>
      <c r="G103" s="140"/>
      <c r="H103" s="140"/>
      <c r="I103" s="140"/>
      <c r="J103" s="141"/>
    </row>
    <row r="104" spans="1:10" ht="24" customHeight="1" thickBot="1" x14ac:dyDescent="0.3">
      <c r="A104" s="7"/>
      <c r="B104" s="115"/>
      <c r="C104" s="116"/>
      <c r="D104" s="116"/>
      <c r="E104" s="117"/>
      <c r="F104" s="118"/>
      <c r="G104" s="119"/>
      <c r="H104" s="119"/>
      <c r="I104" s="119"/>
      <c r="J104" s="120"/>
    </row>
    <row r="105" spans="1:10" ht="36" customHeight="1" x14ac:dyDescent="0.25">
      <c r="A105" s="7"/>
      <c r="B105" s="109" t="s">
        <v>156</v>
      </c>
      <c r="C105" s="110"/>
      <c r="D105" s="110"/>
      <c r="E105" s="111"/>
      <c r="F105" s="112">
        <v>79344</v>
      </c>
      <c r="G105" s="113"/>
      <c r="H105" s="113"/>
      <c r="I105" s="113"/>
      <c r="J105" s="114"/>
    </row>
    <row r="106" spans="1:10" ht="36" customHeight="1" x14ac:dyDescent="0.25">
      <c r="A106" s="7"/>
      <c r="B106" s="148" t="s">
        <v>157</v>
      </c>
      <c r="C106" s="149"/>
      <c r="D106" s="149"/>
      <c r="E106" s="150"/>
      <c r="F106" s="112">
        <v>7934.4</v>
      </c>
      <c r="G106" s="113"/>
      <c r="H106" s="113"/>
      <c r="I106" s="113"/>
      <c r="J106" s="114"/>
    </row>
    <row r="107" spans="1:10" ht="36" customHeight="1" thickBot="1" x14ac:dyDescent="0.3">
      <c r="A107" s="7"/>
      <c r="B107" s="148" t="s">
        <v>158</v>
      </c>
      <c r="C107" s="149"/>
      <c r="D107" s="149"/>
      <c r="E107" s="150"/>
      <c r="F107" s="112">
        <v>19836</v>
      </c>
      <c r="G107" s="113"/>
      <c r="H107" s="113"/>
      <c r="I107" s="113"/>
      <c r="J107" s="114"/>
    </row>
    <row r="108" spans="1:10" ht="24" customHeight="1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36" customHeight="1" x14ac:dyDescent="0.25">
      <c r="A109" s="7" t="s">
        <v>111</v>
      </c>
      <c r="B109" s="109" t="s">
        <v>159</v>
      </c>
      <c r="C109" s="110"/>
      <c r="D109" s="110"/>
      <c r="E109" s="111"/>
      <c r="F109" s="112">
        <v>81540</v>
      </c>
      <c r="G109" s="113"/>
      <c r="H109" s="113"/>
      <c r="I109" s="113"/>
      <c r="J109" s="114"/>
    </row>
    <row r="110" spans="1:10" ht="36" customHeight="1" x14ac:dyDescent="0.25">
      <c r="A110" s="7" t="s">
        <v>111</v>
      </c>
      <c r="B110" s="156" t="s">
        <v>160</v>
      </c>
      <c r="C110" s="157"/>
      <c r="D110" s="157"/>
      <c r="E110" s="158"/>
      <c r="F110" s="112">
        <v>31140</v>
      </c>
      <c r="G110" s="113"/>
      <c r="H110" s="113"/>
      <c r="I110" s="113"/>
      <c r="J110" s="114"/>
    </row>
    <row r="111" spans="1:10" ht="36" customHeight="1" x14ac:dyDescent="0.25">
      <c r="A111" s="7"/>
      <c r="B111" s="109" t="s">
        <v>312</v>
      </c>
      <c r="C111" s="110"/>
      <c r="D111" s="110"/>
      <c r="E111" s="111"/>
      <c r="F111" s="112">
        <v>787140</v>
      </c>
      <c r="G111" s="113"/>
      <c r="H111" s="113"/>
      <c r="I111" s="113"/>
      <c r="J111" s="114"/>
    </row>
    <row r="112" spans="1:10" ht="36" customHeight="1" x14ac:dyDescent="0.25">
      <c r="A112" s="7" t="s">
        <v>111</v>
      </c>
      <c r="B112" s="109" t="s">
        <v>161</v>
      </c>
      <c r="C112" s="110"/>
      <c r="D112" s="110"/>
      <c r="E112" s="111"/>
      <c r="F112" s="112">
        <v>124740</v>
      </c>
      <c r="G112" s="113"/>
      <c r="H112" s="113"/>
      <c r="I112" s="113"/>
      <c r="J112" s="114"/>
    </row>
    <row r="113" spans="1:10" ht="36" customHeight="1" x14ac:dyDescent="0.25">
      <c r="A113" s="7" t="s">
        <v>111</v>
      </c>
      <c r="B113" s="109" t="s">
        <v>162</v>
      </c>
      <c r="C113" s="110"/>
      <c r="D113" s="110"/>
      <c r="E113" s="111"/>
      <c r="F113" s="112">
        <v>52740</v>
      </c>
      <c r="G113" s="113"/>
      <c r="H113" s="113"/>
      <c r="I113" s="113"/>
      <c r="J113" s="114"/>
    </row>
    <row r="114" spans="1:10" ht="36" customHeight="1" x14ac:dyDescent="0.25">
      <c r="A114" s="7" t="s">
        <v>111</v>
      </c>
      <c r="B114" s="109" t="s">
        <v>163</v>
      </c>
      <c r="C114" s="110"/>
      <c r="D114" s="110"/>
      <c r="E114" s="111"/>
      <c r="F114" s="112">
        <v>63288</v>
      </c>
      <c r="G114" s="113"/>
      <c r="H114" s="113"/>
      <c r="I114" s="113"/>
      <c r="J114" s="114"/>
    </row>
    <row r="115" spans="1:10" ht="36" customHeight="1" x14ac:dyDescent="0.25">
      <c r="A115" s="7" t="s">
        <v>111</v>
      </c>
      <c r="B115" s="109" t="s">
        <v>164</v>
      </c>
      <c r="C115" s="110"/>
      <c r="D115" s="110"/>
      <c r="E115" s="111"/>
      <c r="F115" s="112">
        <v>43740</v>
      </c>
      <c r="G115" s="113"/>
      <c r="H115" s="113"/>
      <c r="I115" s="113"/>
      <c r="J115" s="114"/>
    </row>
    <row r="116" spans="1:10" ht="36" customHeight="1" x14ac:dyDescent="0.25">
      <c r="A116" s="7" t="s">
        <v>111</v>
      </c>
      <c r="B116" s="109" t="s">
        <v>165</v>
      </c>
      <c r="C116" s="110"/>
      <c r="D116" s="110"/>
      <c r="E116" s="111"/>
      <c r="F116" s="112">
        <v>47340</v>
      </c>
      <c r="G116" s="113"/>
      <c r="H116" s="113"/>
      <c r="I116" s="113"/>
      <c r="J116" s="114"/>
    </row>
    <row r="117" spans="1:10" ht="36" customHeight="1" x14ac:dyDescent="0.25">
      <c r="A117" s="7" t="s">
        <v>111</v>
      </c>
      <c r="B117" s="109" t="s">
        <v>166</v>
      </c>
      <c r="C117" s="110"/>
      <c r="D117" s="110"/>
      <c r="E117" s="111"/>
      <c r="F117" s="112">
        <v>151740</v>
      </c>
      <c r="G117" s="113"/>
      <c r="H117" s="113"/>
      <c r="I117" s="113"/>
      <c r="J117" s="114"/>
    </row>
    <row r="118" spans="1:10" ht="36" customHeight="1" x14ac:dyDescent="0.25">
      <c r="A118" s="7"/>
      <c r="B118" s="109" t="s">
        <v>167</v>
      </c>
      <c r="C118" s="110"/>
      <c r="D118" s="110"/>
      <c r="E118" s="111"/>
      <c r="F118" s="112">
        <v>58680</v>
      </c>
      <c r="G118" s="113"/>
      <c r="H118" s="113"/>
      <c r="I118" s="113"/>
      <c r="J118" s="114"/>
    </row>
    <row r="119" spans="1:10" ht="36" customHeight="1" x14ac:dyDescent="0.25">
      <c r="A119" s="7" t="s">
        <v>111</v>
      </c>
      <c r="B119" s="131" t="s">
        <v>168</v>
      </c>
      <c r="C119" s="132"/>
      <c r="D119" s="132"/>
      <c r="E119" s="133"/>
      <c r="F119" s="112">
        <v>3240</v>
      </c>
      <c r="G119" s="113"/>
      <c r="H119" s="113"/>
      <c r="I119" s="113"/>
      <c r="J119" s="114"/>
    </row>
    <row r="120" spans="1:10" ht="36" customHeight="1" x14ac:dyDescent="0.25">
      <c r="A120" s="7"/>
      <c r="B120" s="109" t="s">
        <v>169</v>
      </c>
      <c r="C120" s="110"/>
      <c r="D120" s="110"/>
      <c r="E120" s="111"/>
      <c r="F120" s="112">
        <v>47340</v>
      </c>
      <c r="G120" s="113"/>
      <c r="H120" s="113"/>
      <c r="I120" s="113"/>
      <c r="J120" s="114"/>
    </row>
    <row r="121" spans="1:10" ht="36" customHeight="1" x14ac:dyDescent="0.25">
      <c r="B121" s="109" t="s">
        <v>170</v>
      </c>
      <c r="C121" s="110"/>
      <c r="D121" s="110"/>
      <c r="E121" s="111"/>
      <c r="F121" s="112">
        <v>40140</v>
      </c>
      <c r="G121" s="113"/>
      <c r="H121" s="113"/>
      <c r="I121" s="113"/>
      <c r="J121" s="114"/>
    </row>
    <row r="122" spans="1:10" ht="36" customHeight="1" x14ac:dyDescent="0.25">
      <c r="A122" s="7" t="s">
        <v>111</v>
      </c>
      <c r="B122" s="109" t="s">
        <v>172</v>
      </c>
      <c r="C122" s="110"/>
      <c r="D122" s="110"/>
      <c r="E122" s="111"/>
      <c r="F122" s="112">
        <v>59940</v>
      </c>
      <c r="G122" s="113"/>
      <c r="H122" s="113"/>
      <c r="I122" s="113"/>
      <c r="J122" s="114"/>
    </row>
    <row r="123" spans="1:10" ht="36" customHeight="1" x14ac:dyDescent="0.25">
      <c r="A123" s="7"/>
      <c r="B123" s="109" t="s">
        <v>173</v>
      </c>
      <c r="C123" s="110"/>
      <c r="D123" s="110"/>
      <c r="E123" s="111"/>
      <c r="F123" s="112">
        <v>8694</v>
      </c>
      <c r="G123" s="113"/>
      <c r="H123" s="113"/>
      <c r="I123" s="113"/>
      <c r="J123" s="114"/>
    </row>
    <row r="124" spans="1:10" ht="36" customHeight="1" x14ac:dyDescent="0.25">
      <c r="A124" s="7"/>
      <c r="B124" s="109" t="s">
        <v>174</v>
      </c>
      <c r="C124" s="110"/>
      <c r="D124" s="110"/>
      <c r="E124" s="111"/>
      <c r="F124" s="112">
        <v>72000</v>
      </c>
      <c r="G124" s="113"/>
      <c r="H124" s="113"/>
      <c r="I124" s="113"/>
      <c r="J124" s="114"/>
    </row>
    <row r="125" spans="1:10" ht="36" customHeight="1" x14ac:dyDescent="0.25">
      <c r="A125" s="7"/>
      <c r="B125" s="109" t="s">
        <v>175</v>
      </c>
      <c r="C125" s="110"/>
      <c r="D125" s="110"/>
      <c r="E125" s="154"/>
      <c r="F125" s="112">
        <v>60030</v>
      </c>
      <c r="G125" s="113"/>
      <c r="H125" s="113"/>
      <c r="I125" s="113"/>
      <c r="J125" s="114"/>
    </row>
    <row r="126" spans="1:10" ht="36" customHeight="1" x14ac:dyDescent="0.25">
      <c r="A126" s="7" t="s">
        <v>113</v>
      </c>
      <c r="B126" s="109" t="s">
        <v>176</v>
      </c>
      <c r="C126" s="110"/>
      <c r="D126" s="110"/>
      <c r="E126" s="111"/>
      <c r="F126" s="112">
        <v>134640</v>
      </c>
      <c r="G126" s="113"/>
      <c r="H126" s="113"/>
      <c r="I126" s="113"/>
      <c r="J126" s="114"/>
    </row>
    <row r="127" spans="1:10" ht="36" customHeight="1" x14ac:dyDescent="0.25">
      <c r="A127" s="7" t="s">
        <v>113</v>
      </c>
      <c r="B127" s="109" t="s">
        <v>177</v>
      </c>
      <c r="C127" s="110"/>
      <c r="D127" s="110"/>
      <c r="E127" s="111"/>
      <c r="F127" s="112">
        <v>51840</v>
      </c>
      <c r="G127" s="113"/>
      <c r="H127" s="113"/>
      <c r="I127" s="113"/>
      <c r="J127" s="114"/>
    </row>
    <row r="128" spans="1:10" ht="36" customHeight="1" x14ac:dyDescent="0.25">
      <c r="A128" s="7" t="s">
        <v>113</v>
      </c>
      <c r="B128" s="109" t="s">
        <v>178</v>
      </c>
      <c r="C128" s="110"/>
      <c r="D128" s="110"/>
      <c r="E128" s="111"/>
      <c r="F128" s="112">
        <v>205920</v>
      </c>
      <c r="G128" s="113"/>
      <c r="H128" s="113"/>
      <c r="I128" s="113"/>
      <c r="J128" s="114"/>
    </row>
    <row r="129" spans="1:10" ht="36" customHeight="1" x14ac:dyDescent="0.25">
      <c r="A129" s="7" t="s">
        <v>113</v>
      </c>
      <c r="B129" s="109" t="s">
        <v>179</v>
      </c>
      <c r="C129" s="110"/>
      <c r="D129" s="110"/>
      <c r="E129" s="111"/>
      <c r="F129" s="112">
        <v>87120</v>
      </c>
      <c r="G129" s="113"/>
      <c r="H129" s="113"/>
      <c r="I129" s="113"/>
      <c r="J129" s="114"/>
    </row>
    <row r="130" spans="1:10" ht="36" customHeight="1" x14ac:dyDescent="0.25">
      <c r="A130" s="7" t="s">
        <v>113</v>
      </c>
      <c r="B130" s="148" t="s">
        <v>180</v>
      </c>
      <c r="C130" s="149"/>
      <c r="D130" s="149"/>
      <c r="E130" s="150"/>
      <c r="F130" s="112">
        <v>104544</v>
      </c>
      <c r="G130" s="113"/>
      <c r="H130" s="113"/>
      <c r="I130" s="113"/>
      <c r="J130" s="114"/>
    </row>
    <row r="131" spans="1:10" ht="36" customHeight="1" x14ac:dyDescent="0.25">
      <c r="A131" s="7" t="s">
        <v>113</v>
      </c>
      <c r="B131" s="109" t="s">
        <v>181</v>
      </c>
      <c r="C131" s="110"/>
      <c r="D131" s="110"/>
      <c r="E131" s="111"/>
      <c r="F131" s="112">
        <v>72720</v>
      </c>
      <c r="G131" s="113"/>
      <c r="H131" s="113"/>
      <c r="I131" s="113"/>
      <c r="J131" s="114"/>
    </row>
    <row r="132" spans="1:10" ht="36" customHeight="1" x14ac:dyDescent="0.25">
      <c r="A132" s="7" t="s">
        <v>113</v>
      </c>
      <c r="B132" s="109" t="s">
        <v>182</v>
      </c>
      <c r="C132" s="110"/>
      <c r="D132" s="110"/>
      <c r="E132" s="111"/>
      <c r="F132" s="112">
        <v>78480</v>
      </c>
      <c r="G132" s="113"/>
      <c r="H132" s="113"/>
      <c r="I132" s="113"/>
      <c r="J132" s="114"/>
    </row>
    <row r="133" spans="1:10" ht="36" customHeight="1" x14ac:dyDescent="0.25">
      <c r="A133" s="7" t="s">
        <v>113</v>
      </c>
      <c r="B133" s="109" t="s">
        <v>183</v>
      </c>
      <c r="C133" s="110"/>
      <c r="D133" s="110"/>
      <c r="E133" s="111"/>
      <c r="F133" s="112">
        <v>250560</v>
      </c>
      <c r="G133" s="113"/>
      <c r="H133" s="113"/>
      <c r="I133" s="113"/>
      <c r="J133" s="114"/>
    </row>
    <row r="134" spans="1:10" ht="36" customHeight="1" x14ac:dyDescent="0.25">
      <c r="A134" s="7" t="s">
        <v>113</v>
      </c>
      <c r="B134" s="131" t="s">
        <v>184</v>
      </c>
      <c r="C134" s="132"/>
      <c r="D134" s="132"/>
      <c r="E134" s="133"/>
      <c r="F134" s="112">
        <v>5760</v>
      </c>
      <c r="G134" s="113"/>
      <c r="H134" s="113"/>
      <c r="I134" s="113"/>
      <c r="J134" s="114"/>
    </row>
    <row r="135" spans="1:10" ht="36" customHeight="1" thickBot="1" x14ac:dyDescent="0.3">
      <c r="A135" s="7" t="s">
        <v>113</v>
      </c>
      <c r="B135" s="109" t="s">
        <v>186</v>
      </c>
      <c r="C135" s="110"/>
      <c r="D135" s="110"/>
      <c r="E135" s="111"/>
      <c r="F135" s="112">
        <v>99360</v>
      </c>
      <c r="G135" s="113"/>
      <c r="H135" s="113"/>
      <c r="I135" s="113"/>
      <c r="J135" s="114"/>
    </row>
    <row r="136" spans="1:10" ht="22.5" customHeight="1" x14ac:dyDescent="0.25">
      <c r="A136" s="7" t="s">
        <v>111</v>
      </c>
      <c r="B136" s="142" t="s">
        <v>188</v>
      </c>
      <c r="C136" s="143"/>
      <c r="D136" s="143"/>
      <c r="E136" s="143"/>
      <c r="F136" s="143"/>
      <c r="G136" s="143"/>
      <c r="H136" s="143"/>
      <c r="I136" s="143"/>
      <c r="J136" s="144"/>
    </row>
    <row r="137" spans="1:10" ht="36" customHeight="1" thickBot="1" x14ac:dyDescent="0.3">
      <c r="A137" s="7"/>
      <c r="B137" s="156" t="s">
        <v>171</v>
      </c>
      <c r="C137" s="157"/>
      <c r="D137" s="157"/>
      <c r="E137" s="158"/>
      <c r="F137" s="112">
        <v>40</v>
      </c>
      <c r="G137" s="113"/>
      <c r="H137" s="113"/>
      <c r="I137" s="113"/>
      <c r="J137" s="114"/>
    </row>
    <row r="138" spans="1:10" ht="36" customHeight="1" thickBot="1" x14ac:dyDescent="0.3">
      <c r="A138" s="7"/>
      <c r="B138" s="18" t="s">
        <v>187</v>
      </c>
      <c r="C138" s="19"/>
      <c r="D138" s="19"/>
      <c r="E138" s="20"/>
      <c r="F138" s="139"/>
      <c r="G138" s="140"/>
      <c r="H138" s="140"/>
      <c r="I138" s="140"/>
      <c r="J138" s="141"/>
    </row>
    <row r="139" spans="1:10" ht="36" customHeight="1" thickBot="1" x14ac:dyDescent="0.3">
      <c r="A139" s="7"/>
      <c r="B139" s="209" t="s">
        <v>188</v>
      </c>
      <c r="C139" s="210"/>
      <c r="D139" s="210"/>
      <c r="E139" s="210"/>
      <c r="F139" s="210"/>
      <c r="G139" s="210"/>
      <c r="H139" s="210"/>
      <c r="I139" s="210"/>
      <c r="J139" s="211"/>
    </row>
    <row r="140" spans="1:10" ht="36" customHeight="1" x14ac:dyDescent="0.25">
      <c r="A140" s="7"/>
      <c r="B140" s="145" t="s">
        <v>189</v>
      </c>
      <c r="C140" s="146"/>
      <c r="D140" s="146"/>
      <c r="E140" s="147"/>
      <c r="F140" s="112">
        <v>60</v>
      </c>
      <c r="G140" s="113"/>
      <c r="H140" s="113"/>
      <c r="I140" s="113"/>
      <c r="J140" s="114"/>
    </row>
    <row r="141" spans="1:10" ht="36" customHeight="1" x14ac:dyDescent="0.25">
      <c r="A141" s="7"/>
      <c r="B141" s="109" t="s">
        <v>190</v>
      </c>
      <c r="C141" s="110"/>
      <c r="D141" s="110"/>
      <c r="E141" s="111"/>
      <c r="F141" s="112">
        <v>99</v>
      </c>
      <c r="G141" s="113"/>
      <c r="H141" s="113"/>
      <c r="I141" s="113"/>
      <c r="J141" s="114"/>
    </row>
    <row r="142" spans="1:10" ht="36" customHeight="1" thickBot="1" x14ac:dyDescent="0.3">
      <c r="A142" s="7"/>
      <c r="B142" s="109" t="s">
        <v>191</v>
      </c>
      <c r="C142" s="110"/>
      <c r="D142" s="110"/>
      <c r="E142" s="111"/>
      <c r="F142" s="112">
        <v>150</v>
      </c>
      <c r="G142" s="113"/>
      <c r="H142" s="113"/>
      <c r="I142" s="113"/>
      <c r="J142" s="114"/>
    </row>
    <row r="143" spans="1:10" ht="36" customHeight="1" thickBot="1" x14ac:dyDescent="0.3">
      <c r="A143" s="7"/>
      <c r="B143" s="122" t="s">
        <v>192</v>
      </c>
      <c r="C143" s="123"/>
      <c r="D143" s="123"/>
      <c r="E143" s="124"/>
      <c r="F143" s="272"/>
      <c r="G143" s="273"/>
      <c r="H143" s="273"/>
      <c r="I143" s="273"/>
      <c r="J143" s="274"/>
    </row>
    <row r="144" spans="1:10" ht="36" customHeight="1" x14ac:dyDescent="0.25">
      <c r="A144" s="7" t="s">
        <v>111</v>
      </c>
      <c r="B144" s="109" t="s">
        <v>252</v>
      </c>
      <c r="C144" s="110"/>
      <c r="D144" s="110"/>
      <c r="E144" s="111"/>
      <c r="F144" s="112">
        <v>36540</v>
      </c>
      <c r="G144" s="113"/>
      <c r="H144" s="113"/>
      <c r="I144" s="113"/>
      <c r="J144" s="114"/>
    </row>
    <row r="145" spans="1:10" ht="36" customHeight="1" x14ac:dyDescent="0.25">
      <c r="A145" s="7" t="s">
        <v>111</v>
      </c>
      <c r="B145" s="109" t="s">
        <v>313</v>
      </c>
      <c r="C145" s="110"/>
      <c r="D145" s="110"/>
      <c r="E145" s="111"/>
      <c r="F145" s="112">
        <v>36540</v>
      </c>
      <c r="G145" s="113"/>
      <c r="H145" s="113"/>
      <c r="I145" s="113"/>
      <c r="J145" s="114"/>
    </row>
    <row r="146" spans="1:10" ht="36" customHeight="1" x14ac:dyDescent="0.25">
      <c r="A146" s="7" t="s">
        <v>113</v>
      </c>
      <c r="B146" s="109" t="s">
        <v>196</v>
      </c>
      <c r="C146" s="110"/>
      <c r="D146" s="110"/>
      <c r="E146" s="111"/>
      <c r="F146" s="112">
        <v>60480</v>
      </c>
      <c r="G146" s="113"/>
      <c r="H146" s="113"/>
      <c r="I146" s="113"/>
      <c r="J146" s="114"/>
    </row>
    <row r="147" spans="1:10" ht="36" customHeight="1" x14ac:dyDescent="0.25">
      <c r="A147" s="7" t="s">
        <v>113</v>
      </c>
      <c r="B147" s="109" t="s">
        <v>315</v>
      </c>
      <c r="C147" s="110"/>
      <c r="D147" s="110"/>
      <c r="E147" s="111"/>
      <c r="F147" s="112">
        <v>60480</v>
      </c>
      <c r="G147" s="113"/>
      <c r="H147" s="113"/>
      <c r="I147" s="113"/>
      <c r="J147" s="114"/>
    </row>
    <row r="148" spans="1:10" ht="36" customHeight="1" thickBot="1" x14ac:dyDescent="0.3">
      <c r="A148" s="7"/>
      <c r="B148" s="109" t="s">
        <v>199</v>
      </c>
      <c r="C148" s="110"/>
      <c r="D148" s="110"/>
      <c r="E148" s="111"/>
      <c r="F148" s="112">
        <v>36540</v>
      </c>
      <c r="G148" s="113"/>
      <c r="H148" s="113"/>
      <c r="I148" s="113"/>
      <c r="J148" s="114"/>
    </row>
    <row r="149" spans="1:10" ht="54" customHeight="1" thickBot="1" x14ac:dyDescent="0.3">
      <c r="A149" s="7"/>
      <c r="B149" s="214" t="s">
        <v>200</v>
      </c>
      <c r="C149" s="215"/>
      <c r="D149" s="215"/>
      <c r="E149" s="216"/>
      <c r="F149" s="139"/>
      <c r="G149" s="140"/>
      <c r="H149" s="140"/>
      <c r="I149" s="140"/>
      <c r="J149" s="141"/>
    </row>
    <row r="150" spans="1:10" ht="28.5" customHeight="1" thickBot="1" x14ac:dyDescent="0.3">
      <c r="A150" s="7"/>
      <c r="B150" s="376" t="s">
        <v>188</v>
      </c>
      <c r="C150" s="377"/>
      <c r="D150" s="377"/>
      <c r="E150" s="377"/>
      <c r="F150" s="377"/>
      <c r="G150" s="377"/>
      <c r="H150" s="377"/>
      <c r="I150" s="377"/>
      <c r="J150" s="378"/>
    </row>
    <row r="151" spans="1:10" ht="28.5" customHeight="1" x14ac:dyDescent="0.25">
      <c r="A151" s="7"/>
      <c r="B151" s="131" t="s">
        <v>201</v>
      </c>
      <c r="C151" s="132"/>
      <c r="D151" s="132"/>
      <c r="E151" s="133"/>
      <c r="F151" s="134">
        <v>90</v>
      </c>
      <c r="G151" s="135"/>
      <c r="H151" s="135"/>
      <c r="I151" s="135"/>
      <c r="J151" s="136"/>
    </row>
    <row r="152" spans="1:10" ht="28.5" customHeight="1" x14ac:dyDescent="0.25">
      <c r="A152" s="7"/>
      <c r="B152" s="109" t="s">
        <v>202</v>
      </c>
      <c r="C152" s="110"/>
      <c r="D152" s="110"/>
      <c r="E152" s="111"/>
      <c r="F152" s="112">
        <v>60</v>
      </c>
      <c r="G152" s="113"/>
      <c r="H152" s="113"/>
      <c r="I152" s="113"/>
      <c r="J152" s="114"/>
    </row>
    <row r="153" spans="1:10" ht="28.5" customHeight="1" x14ac:dyDescent="0.25">
      <c r="A153" s="7"/>
      <c r="B153" s="109" t="s">
        <v>203</v>
      </c>
      <c r="C153" s="110"/>
      <c r="D153" s="110"/>
      <c r="E153" s="111"/>
      <c r="F153" s="112">
        <v>60</v>
      </c>
      <c r="G153" s="113"/>
      <c r="H153" s="113"/>
      <c r="I153" s="113"/>
      <c r="J153" s="114"/>
    </row>
    <row r="154" spans="1:10" ht="28.5" customHeight="1" x14ac:dyDescent="0.25">
      <c r="A154" s="7"/>
      <c r="B154" s="109" t="s">
        <v>204</v>
      </c>
      <c r="C154" s="110"/>
      <c r="D154" s="110"/>
      <c r="E154" s="111"/>
      <c r="F154" s="112">
        <v>90</v>
      </c>
      <c r="G154" s="113"/>
      <c r="H154" s="113"/>
      <c r="I154" s="113"/>
      <c r="J154" s="114"/>
    </row>
    <row r="155" spans="1:10" ht="28.5" customHeight="1" thickBot="1" x14ac:dyDescent="0.3">
      <c r="A155" s="7"/>
      <c r="B155" s="109" t="s">
        <v>205</v>
      </c>
      <c r="C155" s="110"/>
      <c r="D155" s="110"/>
      <c r="E155" s="111"/>
      <c r="F155" s="112">
        <v>90</v>
      </c>
      <c r="G155" s="113"/>
      <c r="H155" s="113"/>
      <c r="I155" s="113"/>
      <c r="J155" s="114"/>
    </row>
    <row r="156" spans="1:10" ht="24" customHeight="1" thickBot="1" x14ac:dyDescent="0.3">
      <c r="A156" s="7"/>
      <c r="B156" s="115"/>
      <c r="C156" s="116"/>
      <c r="D156" s="116"/>
      <c r="E156" s="117"/>
      <c r="F156" s="118"/>
      <c r="G156" s="119"/>
      <c r="H156" s="119"/>
      <c r="I156" s="119"/>
      <c r="J156" s="120"/>
    </row>
    <row r="157" spans="1:10" ht="18" customHeight="1" x14ac:dyDescent="0.25">
      <c r="A157" s="7"/>
      <c r="B157" s="25"/>
      <c r="C157" s="26"/>
      <c r="D157" s="26"/>
      <c r="E157" s="26"/>
      <c r="F157" s="27"/>
      <c r="G157" s="27"/>
      <c r="H157" s="27"/>
      <c r="I157" s="27"/>
      <c r="J157" s="27"/>
    </row>
    <row r="158" spans="1:10" ht="67.5" customHeight="1" x14ac:dyDescent="0.25">
      <c r="A158" s="7"/>
      <c r="B158" s="121" t="s">
        <v>480</v>
      </c>
      <c r="C158" s="121"/>
      <c r="D158" s="121"/>
      <c r="E158" s="121"/>
      <c r="F158" s="121"/>
      <c r="G158" s="121"/>
      <c r="H158" s="121"/>
      <c r="I158" s="121"/>
      <c r="J158" s="121"/>
    </row>
    <row r="159" spans="1:10" ht="27" customHeight="1" x14ac:dyDescent="0.25">
      <c r="A159" s="7" t="s">
        <v>113</v>
      </c>
      <c r="B159" s="107" t="s">
        <v>208</v>
      </c>
      <c r="C159" s="107"/>
      <c r="D159" s="107"/>
      <c r="E159" s="107"/>
      <c r="F159" s="107"/>
      <c r="G159" s="107"/>
      <c r="H159" s="107"/>
      <c r="I159" s="107"/>
      <c r="J159" s="107"/>
    </row>
    <row r="160" spans="1:10" s="37" customFormat="1" ht="20.100000000000001" customHeight="1" x14ac:dyDescent="0.25">
      <c r="B160" s="70"/>
      <c r="F160" s="71"/>
      <c r="G160" s="71"/>
      <c r="H160" s="71"/>
      <c r="I160" s="71"/>
      <c r="J160" s="71"/>
    </row>
    <row r="161" spans="1:10" s="46" customFormat="1" ht="36" customHeight="1" thickBot="1" x14ac:dyDescent="0.3">
      <c r="B161" s="310" t="s">
        <v>242</v>
      </c>
      <c r="C161" s="310"/>
      <c r="D161" s="310"/>
      <c r="E161" s="310"/>
      <c r="F161" s="310"/>
      <c r="G161" s="310"/>
      <c r="H161" s="310"/>
      <c r="I161" s="310"/>
    </row>
    <row r="162" spans="1:10" s="30" customFormat="1" ht="36" customHeight="1" thickBot="1" x14ac:dyDescent="0.3">
      <c r="B162" s="311" t="s">
        <v>243</v>
      </c>
      <c r="C162" s="312"/>
      <c r="D162" s="312"/>
      <c r="E162" s="312"/>
      <c r="F162" s="312"/>
      <c r="G162" s="312"/>
      <c r="H162" s="312"/>
      <c r="I162" s="313"/>
    </row>
    <row r="163" spans="1:10" ht="87" customHeight="1" thickBot="1" x14ac:dyDescent="0.3">
      <c r="B163" s="314" t="s">
        <v>244</v>
      </c>
      <c r="C163" s="315"/>
      <c r="D163" s="316" t="s">
        <v>245</v>
      </c>
      <c r="E163" s="317"/>
      <c r="F163" s="318"/>
      <c r="G163" s="317" t="s">
        <v>246</v>
      </c>
      <c r="H163" s="317"/>
      <c r="I163" s="318"/>
      <c r="J163" s="8"/>
    </row>
    <row r="164" spans="1:10" ht="36" customHeight="1" x14ac:dyDescent="0.25">
      <c r="B164" s="300" t="s">
        <v>247</v>
      </c>
      <c r="C164" s="301"/>
      <c r="D164" s="302" t="s">
        <v>248</v>
      </c>
      <c r="E164" s="302"/>
      <c r="F164" s="302"/>
      <c r="G164" s="304">
        <v>2190</v>
      </c>
      <c r="H164" s="302"/>
      <c r="I164" s="305"/>
      <c r="J164" s="8"/>
    </row>
    <row r="165" spans="1:10" ht="36" customHeight="1" x14ac:dyDescent="0.25">
      <c r="B165" s="306" t="s">
        <v>249</v>
      </c>
      <c r="C165" s="307"/>
      <c r="D165" s="303"/>
      <c r="E165" s="303"/>
      <c r="F165" s="303"/>
      <c r="G165" s="308">
        <v>1590</v>
      </c>
      <c r="H165" s="303"/>
      <c r="I165" s="309"/>
      <c r="J165" s="8"/>
    </row>
    <row r="166" spans="1:10" ht="36" customHeight="1" x14ac:dyDescent="0.25">
      <c r="B166" s="306" t="s">
        <v>250</v>
      </c>
      <c r="C166" s="307"/>
      <c r="D166" s="303"/>
      <c r="E166" s="303"/>
      <c r="F166" s="303"/>
      <c r="G166" s="308">
        <v>1440</v>
      </c>
      <c r="H166" s="303"/>
      <c r="I166" s="309"/>
      <c r="J166" s="8"/>
    </row>
    <row r="167" spans="1:10" ht="54" customHeight="1" x14ac:dyDescent="0.25">
      <c r="B167" s="306" t="s">
        <v>251</v>
      </c>
      <c r="C167" s="307"/>
      <c r="D167" s="303"/>
      <c r="E167" s="303"/>
      <c r="F167" s="303"/>
      <c r="G167" s="308">
        <v>1290</v>
      </c>
      <c r="H167" s="303"/>
      <c r="I167" s="309"/>
      <c r="J167" s="8"/>
    </row>
    <row r="168" spans="1:10" ht="40.5" customHeight="1" x14ac:dyDescent="0.25">
      <c r="A168" s="7"/>
      <c r="B168" s="108" t="s">
        <v>209</v>
      </c>
      <c r="C168" s="108"/>
      <c r="D168" s="108"/>
      <c r="E168" s="108"/>
      <c r="F168" s="108"/>
      <c r="G168" s="108"/>
      <c r="H168" s="108"/>
      <c r="I168" s="108"/>
      <c r="J168" s="108"/>
    </row>
    <row r="169" spans="1:10" ht="23.25" x14ac:dyDescent="0.25">
      <c r="A169" s="365" t="s">
        <v>320</v>
      </c>
      <c r="B169" s="365"/>
      <c r="C169" s="365"/>
      <c r="D169" s="365"/>
      <c r="E169" s="365"/>
      <c r="F169" s="365"/>
      <c r="G169" s="365"/>
      <c r="H169" s="365"/>
      <c r="I169" s="8"/>
      <c r="J169" s="8"/>
    </row>
    <row r="170" spans="1:10" ht="25.5" x14ac:dyDescent="0.35">
      <c r="A170" s="366" t="s">
        <v>321</v>
      </c>
      <c r="B170" s="366"/>
      <c r="C170" s="366"/>
      <c r="D170" s="366"/>
      <c r="E170" s="60" t="s">
        <v>322</v>
      </c>
      <c r="F170" s="61"/>
      <c r="G170" s="61"/>
      <c r="H170" s="8"/>
      <c r="I170" s="8"/>
      <c r="J170" s="8"/>
    </row>
    <row r="171" spans="1:10" ht="25.5" x14ac:dyDescent="0.35">
      <c r="A171" s="363" t="s">
        <v>323</v>
      </c>
      <c r="B171" s="363"/>
      <c r="C171" s="363"/>
      <c r="D171" s="363"/>
      <c r="E171" s="62">
        <v>1</v>
      </c>
      <c r="F171" s="61"/>
      <c r="G171" s="61"/>
      <c r="H171" s="8"/>
      <c r="I171" s="8"/>
      <c r="J171" s="8"/>
    </row>
    <row r="172" spans="1:10" ht="25.5" x14ac:dyDescent="0.35">
      <c r="A172" s="363">
        <v>2</v>
      </c>
      <c r="B172" s="363"/>
      <c r="C172" s="363"/>
      <c r="D172" s="363"/>
      <c r="E172" s="63">
        <v>1.1000000000000001</v>
      </c>
      <c r="F172" s="61"/>
      <c r="G172" s="61"/>
      <c r="H172" s="8"/>
      <c r="I172" s="8"/>
      <c r="J172" s="8"/>
    </row>
    <row r="173" spans="1:10" ht="25.5" x14ac:dyDescent="0.35">
      <c r="A173" s="363">
        <v>3</v>
      </c>
      <c r="B173" s="363"/>
      <c r="C173" s="363"/>
      <c r="D173" s="363"/>
      <c r="E173" s="63">
        <v>1.2</v>
      </c>
      <c r="F173" s="61"/>
      <c r="G173" s="61"/>
      <c r="H173" s="8"/>
      <c r="I173" s="8"/>
      <c r="J173" s="8"/>
    </row>
    <row r="174" spans="1:10" ht="25.5" x14ac:dyDescent="0.35">
      <c r="A174" s="363" t="s">
        <v>324</v>
      </c>
      <c r="B174" s="363"/>
      <c r="C174" s="363"/>
      <c r="D174" s="363"/>
      <c r="E174" s="63">
        <v>1.25</v>
      </c>
      <c r="F174" s="61"/>
      <c r="G174" s="61"/>
      <c r="H174" s="8"/>
      <c r="I174" s="8"/>
      <c r="J174" s="8"/>
    </row>
    <row r="175" spans="1:10" ht="25.5" x14ac:dyDescent="0.35">
      <c r="A175" s="363" t="s">
        <v>325</v>
      </c>
      <c r="B175" s="363"/>
      <c r="C175" s="363"/>
      <c r="D175" s="363"/>
      <c r="E175" s="63">
        <v>1.3</v>
      </c>
      <c r="F175" s="61"/>
      <c r="G175" s="61"/>
      <c r="H175" s="8"/>
      <c r="I175" s="8"/>
      <c r="J175" s="8"/>
    </row>
    <row r="176" spans="1:10" ht="25.5" x14ac:dyDescent="0.35">
      <c r="A176" s="363" t="s">
        <v>326</v>
      </c>
      <c r="B176" s="363"/>
      <c r="C176" s="363"/>
      <c r="D176" s="363"/>
      <c r="E176" s="63">
        <v>1.35</v>
      </c>
      <c r="F176" s="61"/>
      <c r="G176" s="61"/>
      <c r="H176" s="8"/>
      <c r="I176" s="8"/>
      <c r="J176" s="8"/>
    </row>
    <row r="177" spans="1:10" ht="25.5" x14ac:dyDescent="0.35">
      <c r="A177" s="363" t="s">
        <v>327</v>
      </c>
      <c r="B177" s="363"/>
      <c r="C177" s="363"/>
      <c r="D177" s="363"/>
      <c r="E177" s="63">
        <v>1.4</v>
      </c>
      <c r="F177" s="61"/>
      <c r="G177" s="61"/>
      <c r="H177" s="8"/>
      <c r="I177" s="8"/>
      <c r="J177" s="8"/>
    </row>
    <row r="178" spans="1:10" ht="25.5" x14ac:dyDescent="0.35">
      <c r="A178" s="363" t="s">
        <v>328</v>
      </c>
      <c r="B178" s="363"/>
      <c r="C178" s="363"/>
      <c r="D178" s="363"/>
      <c r="E178" s="63">
        <v>1.45</v>
      </c>
      <c r="F178" s="61"/>
      <c r="G178" s="61"/>
      <c r="H178" s="8"/>
      <c r="I178" s="8"/>
      <c r="J178" s="8"/>
    </row>
    <row r="179" spans="1:10" ht="25.5" x14ac:dyDescent="0.35">
      <c r="A179" s="363" t="s">
        <v>329</v>
      </c>
      <c r="B179" s="363"/>
      <c r="C179" s="363"/>
      <c r="D179" s="363"/>
      <c r="E179" s="63">
        <v>1.5</v>
      </c>
      <c r="F179" s="61"/>
      <c r="G179" s="61"/>
      <c r="H179" s="8"/>
      <c r="I179" s="8"/>
      <c r="J179" s="8"/>
    </row>
    <row r="180" spans="1:10" ht="25.5" x14ac:dyDescent="0.35">
      <c r="A180" s="363" t="s">
        <v>330</v>
      </c>
      <c r="B180" s="363"/>
      <c r="C180" s="363"/>
      <c r="D180" s="363"/>
      <c r="E180" s="63">
        <v>2</v>
      </c>
      <c r="F180" s="61"/>
      <c r="G180" s="61"/>
      <c r="H180" s="8"/>
      <c r="I180" s="8"/>
      <c r="J180" s="8"/>
    </row>
    <row r="181" spans="1:10" ht="53.25" customHeight="1" x14ac:dyDescent="0.25">
      <c r="A181" s="364" t="s">
        <v>331</v>
      </c>
      <c r="B181" s="364"/>
      <c r="C181" s="364"/>
      <c r="D181" s="364"/>
      <c r="E181" s="364"/>
      <c r="F181" s="364"/>
      <c r="G181" s="364"/>
      <c r="H181" s="364"/>
      <c r="I181" s="8"/>
      <c r="J181" s="8"/>
    </row>
  </sheetData>
  <sheetProtection selectLockedCells="1" selectUnlockedCells="1"/>
  <mergeCells count="324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56:E156"/>
    <mergeCell ref="F156:J156"/>
    <mergeCell ref="B158:J158"/>
    <mergeCell ref="B159:J159"/>
    <mergeCell ref="B161:I161"/>
    <mergeCell ref="B162:I162"/>
    <mergeCell ref="B153:E153"/>
    <mergeCell ref="F153:J153"/>
    <mergeCell ref="B154:E154"/>
    <mergeCell ref="F154:J154"/>
    <mergeCell ref="B155:E155"/>
    <mergeCell ref="F155:J155"/>
    <mergeCell ref="B167:C167"/>
    <mergeCell ref="G167:I167"/>
    <mergeCell ref="B168:J168"/>
    <mergeCell ref="A169:H169"/>
    <mergeCell ref="A170:D170"/>
    <mergeCell ref="A171:D171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60307.199999999997</v>
      </c>
      <c r="G9" s="17">
        <f>H9*1.1</f>
        <v>55281.600000000006</v>
      </c>
      <c r="H9" s="17">
        <v>50256</v>
      </c>
      <c r="I9" s="17">
        <f>H9*0.75</f>
        <v>37692</v>
      </c>
      <c r="J9" s="17">
        <f>H9*0.5</f>
        <v>25128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71020.800000000003</v>
      </c>
      <c r="G12" s="17">
        <f>H12*1.1</f>
        <v>65102.400000000009</v>
      </c>
      <c r="H12" s="17">
        <v>59184</v>
      </c>
      <c r="I12" s="17">
        <f>H12*0.75</f>
        <v>44388</v>
      </c>
      <c r="J12" s="17">
        <f>H12*0.5</f>
        <v>29592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5328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7920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2484 до 49680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2484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4968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7452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9936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12420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14904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17388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19872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22356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24840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27324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29808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32292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34776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37260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39744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42228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44712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47196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49680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14868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3366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1440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14868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2844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12060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12060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48168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18000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1800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4500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20772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38952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42120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30960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37152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24120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31500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48168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48060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10620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8496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36252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40356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6354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42030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30060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29520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54720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59040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43920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52704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33840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44640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67680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51120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56880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12744</v>
      </c>
      <c r="G94" s="42">
        <f>H94*1.1</f>
        <v>11682.000000000002</v>
      </c>
      <c r="H94" s="42">
        <v>10620</v>
      </c>
      <c r="I94" s="42">
        <f>H94*0.75</f>
        <v>7965</v>
      </c>
      <c r="J94" s="43">
        <f>H94*0.5</f>
        <v>5310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9216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3204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18144</v>
      </c>
      <c r="G97" s="42">
        <f>H97*1.1</f>
        <v>16632</v>
      </c>
      <c r="H97" s="42">
        <v>15120</v>
      </c>
      <c r="I97" s="42">
        <f>H97*0.75</f>
        <v>11340</v>
      </c>
      <c r="J97" s="43">
        <f>H97*0.5</f>
        <v>7560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12960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5040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30060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50760</v>
      </c>
      <c r="G8" s="16">
        <f>H8*1.1</f>
        <v>46530.000000000007</v>
      </c>
      <c r="H8" s="16">
        <v>42300</v>
      </c>
      <c r="I8" s="16">
        <f>H8*0.75</f>
        <v>31725</v>
      </c>
      <c r="J8" s="16">
        <f>H8*0.5</f>
        <v>21150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71107.199999999997</v>
      </c>
      <c r="G9" s="17">
        <f>H9*1.1</f>
        <v>65181.600000000006</v>
      </c>
      <c r="H9" s="17">
        <v>59256</v>
      </c>
      <c r="I9" s="17">
        <f>H9*0.75</f>
        <v>44442</v>
      </c>
      <c r="J9" s="17">
        <f>H9*0.5</f>
        <v>29628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58752</v>
      </c>
      <c r="G11" s="16">
        <f>H11*1.1</f>
        <v>53856.000000000007</v>
      </c>
      <c r="H11" s="16">
        <v>48960</v>
      </c>
      <c r="I11" s="16">
        <f>H11*0.75</f>
        <v>36720</v>
      </c>
      <c r="J11" s="16">
        <f>H11*0.5</f>
        <v>24480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82252.800000000003</v>
      </c>
      <c r="G12" s="17">
        <f>H12*1.1</f>
        <v>75398.400000000009</v>
      </c>
      <c r="H12" s="17">
        <v>68544</v>
      </c>
      <c r="I12" s="17">
        <f>H12*0.75</f>
        <v>51408</v>
      </c>
      <c r="J12" s="17">
        <f>H12*0.5</f>
        <v>34272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10620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15120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9936 до 198720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9936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19872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29808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39744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49680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59616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69552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79488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89424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99360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109296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119232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129168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139104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149040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158976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168912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178848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188784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198720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44964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6660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1800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44964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9936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26928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29376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12060 до 90000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23400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2340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5850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65844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33264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65844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65844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79012.799999999988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33264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37512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65844</v>
      </c>
      <c r="G67" s="113"/>
      <c r="H67" s="113"/>
      <c r="I67" s="113"/>
      <c r="J67" s="114"/>
    </row>
    <row r="68" spans="1:10" ht="36" customHeight="1" x14ac:dyDescent="0.25">
      <c r="A68" s="7"/>
      <c r="B68" s="384" t="s">
        <v>167</v>
      </c>
      <c r="C68" s="379"/>
      <c r="D68" s="379"/>
      <c r="E68" s="430"/>
      <c r="F68" s="112">
        <v>90000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12060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22680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19116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67248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89928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173</v>
      </c>
      <c r="C74" s="110"/>
      <c r="D74" s="110"/>
      <c r="E74" s="111"/>
      <c r="F74" s="112">
        <v>6660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90000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27000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92880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46800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92880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92880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111456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46800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52560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92880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17280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94320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126000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28944</v>
      </c>
      <c r="G94" s="42">
        <f>H94*1.1</f>
        <v>26532.000000000004</v>
      </c>
      <c r="H94" s="42">
        <v>24120</v>
      </c>
      <c r="I94" s="42">
        <f>H94*0.75</f>
        <v>18090</v>
      </c>
      <c r="J94" s="43">
        <f>H94*0.5</f>
        <v>12060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18072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16632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40608</v>
      </c>
      <c r="G97" s="42">
        <f>H97*1.1</f>
        <v>37224</v>
      </c>
      <c r="H97" s="42">
        <v>33840</v>
      </c>
      <c r="I97" s="42">
        <f>H97*0.75</f>
        <v>25380</v>
      </c>
      <c r="J97" s="43">
        <f>H97*0.5</f>
        <v>16920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25920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23760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34560</v>
      </c>
      <c r="G100" s="24">
        <f>H100*1.1</f>
        <v>31680.000000000004</v>
      </c>
      <c r="H100" s="24">
        <v>28800</v>
      </c>
      <c r="I100" s="24">
        <f>H100*0.75</f>
        <v>21600</v>
      </c>
      <c r="J100" s="24">
        <f>H100*0.5</f>
        <v>14400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6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6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45446.400000000001</v>
      </c>
      <c r="G8" s="16">
        <f>H8*1.1</f>
        <v>41659.200000000004</v>
      </c>
      <c r="H8" s="16">
        <v>37872</v>
      </c>
      <c r="I8" s="16">
        <f>H8*0.75</f>
        <v>28404</v>
      </c>
      <c r="J8" s="16">
        <f>H8*0.5</f>
        <v>18936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63676.799999999996</v>
      </c>
      <c r="G9" s="17">
        <f>H9*1.1</f>
        <v>58370.400000000001</v>
      </c>
      <c r="H9" s="17">
        <v>53064</v>
      </c>
      <c r="I9" s="17">
        <f>H9*0.75</f>
        <v>39798</v>
      </c>
      <c r="J9" s="17">
        <f>H9*0.5</f>
        <v>26532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48297.599999999999</v>
      </c>
      <c r="G11" s="16">
        <f>H11*1.1</f>
        <v>44272.800000000003</v>
      </c>
      <c r="H11" s="16">
        <v>40248</v>
      </c>
      <c r="I11" s="16">
        <f>H11*0.75</f>
        <v>30186</v>
      </c>
      <c r="J11" s="16">
        <f>H11*0.5</f>
        <v>20124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67651.199999999997</v>
      </c>
      <c r="G12" s="17">
        <f>H12*1.1</f>
        <v>62013.600000000006</v>
      </c>
      <c r="H12" s="17">
        <v>56376</v>
      </c>
      <c r="I12" s="17">
        <f>H12*0.75</f>
        <v>42282</v>
      </c>
      <c r="J12" s="17">
        <f>H12*0.5</f>
        <v>28188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1224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1728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 t="e">
        <v>#REF!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 t="e">
        <v>#REF!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"&amp;MIN($F$21:F50)&amp;" до "&amp;MAX($F$21:F50)</f>
        <v>Цена от 8460 до 253800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8460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16920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25380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33840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42300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50760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59220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67680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76140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84600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93060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101520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109980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118440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126900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135360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143820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152280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160740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169200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177660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186120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194580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203040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211500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219960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228420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236880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245340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253800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1008 до 7459,2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143</v>
      </c>
      <c r="C52" s="110"/>
      <c r="D52" s="110"/>
      <c r="E52" s="111"/>
      <c r="F52" s="112">
        <v>5940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210</v>
      </c>
      <c r="C53" s="110"/>
      <c r="D53" s="110"/>
      <c r="E53" s="111"/>
      <c r="F53" s="112">
        <v>2736</v>
      </c>
      <c r="G53" s="113"/>
      <c r="H53" s="113"/>
      <c r="I53" s="113"/>
      <c r="J53" s="114"/>
    </row>
    <row r="54" spans="1:10" ht="36" customHeight="1" x14ac:dyDescent="0.25">
      <c r="A54" s="7"/>
      <c r="B54" s="131" t="s">
        <v>145</v>
      </c>
      <c r="C54" s="132"/>
      <c r="D54" s="132"/>
      <c r="E54" s="133"/>
      <c r="F54" s="134">
        <v>3204</v>
      </c>
      <c r="G54" s="135"/>
      <c r="H54" s="135"/>
      <c r="I54" s="135"/>
      <c r="J54" s="136"/>
    </row>
    <row r="55" spans="1:10" ht="36" customHeight="1" x14ac:dyDescent="0.25">
      <c r="A55" s="7"/>
      <c r="B55" s="109" t="s">
        <v>146</v>
      </c>
      <c r="C55" s="110"/>
      <c r="D55" s="110"/>
      <c r="E55" s="111"/>
      <c r="F55" s="112">
        <v>1511.9999999999995</v>
      </c>
      <c r="G55" s="113"/>
      <c r="H55" s="113"/>
      <c r="I55" s="113"/>
      <c r="J55" s="114"/>
    </row>
    <row r="56" spans="1:10" ht="36" customHeight="1" x14ac:dyDescent="0.25">
      <c r="A56" s="7"/>
      <c r="B56" s="109" t="s">
        <v>147</v>
      </c>
      <c r="C56" s="110"/>
      <c r="D56" s="110"/>
      <c r="E56" s="111"/>
      <c r="F56" s="112">
        <v>2664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148</v>
      </c>
      <c r="C57" s="110"/>
      <c r="D57" s="110"/>
      <c r="E57" s="111"/>
      <c r="F57" s="112">
        <v>1008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149</v>
      </c>
      <c r="C58" s="110"/>
      <c r="D58" s="110"/>
      <c r="E58" s="111"/>
      <c r="F58" s="112">
        <v>1008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150</v>
      </c>
      <c r="C59" s="110"/>
      <c r="D59" s="110"/>
      <c r="E59" s="111"/>
      <c r="F59" s="112">
        <v>2016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151</v>
      </c>
      <c r="C60" s="110"/>
      <c r="D60" s="110"/>
      <c r="E60" s="111"/>
      <c r="F60" s="112">
        <v>3024</v>
      </c>
      <c r="G60" s="113"/>
      <c r="H60" s="113"/>
      <c r="I60" s="113"/>
      <c r="J60" s="114"/>
    </row>
    <row r="61" spans="1:10" ht="36" customHeight="1" thickBot="1" x14ac:dyDescent="0.3">
      <c r="A61" s="7"/>
      <c r="B61" s="109" t="s">
        <v>152</v>
      </c>
      <c r="C61" s="110"/>
      <c r="D61" s="110"/>
      <c r="E61" s="111"/>
      <c r="F61" s="112">
        <v>7459.2000000000007</v>
      </c>
      <c r="G61" s="113"/>
      <c r="H61" s="113"/>
      <c r="I61" s="113"/>
      <c r="J61" s="114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4" customHeight="1" thickBot="1" x14ac:dyDescent="0.3">
      <c r="A64" s="7"/>
      <c r="B64" s="252" t="s">
        <v>211</v>
      </c>
      <c r="C64" s="253"/>
      <c r="D64" s="253"/>
      <c r="E64" s="254"/>
      <c r="F64" s="272" t="str">
        <f>"Цена от "&amp;MIN(F66,F70:J71,H104,F72:J83)&amp;" до "&amp;MAX(F66,F70:J71,H104,F72:J83)</f>
        <v>Цена от 2880 до 48060</v>
      </c>
      <c r="G64" s="273"/>
      <c r="H64" s="273"/>
      <c r="I64" s="273"/>
      <c r="J64" s="274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09" t="s">
        <v>156</v>
      </c>
      <c r="C66" s="110"/>
      <c r="D66" s="110"/>
      <c r="E66" s="111"/>
      <c r="F66" s="112">
        <v>11232</v>
      </c>
      <c r="G66" s="113"/>
      <c r="H66" s="113"/>
      <c r="I66" s="113"/>
      <c r="J66" s="114"/>
    </row>
    <row r="67" spans="1:10" ht="36" customHeight="1" x14ac:dyDescent="0.25">
      <c r="A67" s="7"/>
      <c r="B67" s="148" t="s">
        <v>157</v>
      </c>
      <c r="C67" s="149"/>
      <c r="D67" s="149"/>
      <c r="E67" s="150"/>
      <c r="F67" s="151">
        <v>1123.1999999999998</v>
      </c>
      <c r="G67" s="152"/>
      <c r="H67" s="152"/>
      <c r="I67" s="152"/>
      <c r="J67" s="153"/>
    </row>
    <row r="68" spans="1:10" ht="36" customHeight="1" thickBot="1" x14ac:dyDescent="0.3">
      <c r="A68" s="7"/>
      <c r="B68" s="148" t="s">
        <v>158</v>
      </c>
      <c r="C68" s="149"/>
      <c r="D68" s="149"/>
      <c r="E68" s="150"/>
      <c r="F68" s="151">
        <v>2808</v>
      </c>
      <c r="G68" s="152"/>
      <c r="H68" s="152"/>
      <c r="I68" s="152"/>
      <c r="J68" s="153"/>
    </row>
    <row r="69" spans="1:10" ht="24" thickBot="1" x14ac:dyDescent="0.3">
      <c r="A69" s="7"/>
      <c r="B69" s="115"/>
      <c r="C69" s="116"/>
      <c r="D69" s="116"/>
      <c r="E69" s="117"/>
      <c r="F69" s="118"/>
      <c r="G69" s="119"/>
      <c r="H69" s="119"/>
      <c r="I69" s="119"/>
      <c r="J69" s="120"/>
    </row>
    <row r="70" spans="1:10" ht="36" customHeight="1" x14ac:dyDescent="0.25">
      <c r="A70" s="7" t="s">
        <v>111</v>
      </c>
      <c r="B70" s="131" t="s">
        <v>159</v>
      </c>
      <c r="C70" s="132"/>
      <c r="D70" s="132"/>
      <c r="E70" s="133"/>
      <c r="F70" s="134">
        <v>35136</v>
      </c>
      <c r="G70" s="135"/>
      <c r="H70" s="135"/>
      <c r="I70" s="135"/>
      <c r="J70" s="136"/>
    </row>
    <row r="71" spans="1:10" ht="36" customHeight="1" x14ac:dyDescent="0.25">
      <c r="A71" s="7" t="s">
        <v>111</v>
      </c>
      <c r="B71" s="156" t="s">
        <v>160</v>
      </c>
      <c r="C71" s="157"/>
      <c r="D71" s="157"/>
      <c r="E71" s="158"/>
      <c r="F71" s="112">
        <v>5400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09" t="s">
        <v>161</v>
      </c>
      <c r="C72" s="110"/>
      <c r="D72" s="110"/>
      <c r="E72" s="111"/>
      <c r="F72" s="112">
        <v>3600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162</v>
      </c>
      <c r="C73" s="110"/>
      <c r="D73" s="110"/>
      <c r="E73" s="111"/>
      <c r="F73" s="112">
        <v>38700</v>
      </c>
      <c r="G73" s="113"/>
      <c r="H73" s="113"/>
      <c r="I73" s="113"/>
      <c r="J73" s="114"/>
    </row>
    <row r="74" spans="1:10" ht="36" customHeight="1" x14ac:dyDescent="0.25">
      <c r="A74" s="7" t="s">
        <v>111</v>
      </c>
      <c r="B74" s="109" t="s">
        <v>163</v>
      </c>
      <c r="C74" s="110"/>
      <c r="D74" s="110"/>
      <c r="E74" s="111"/>
      <c r="F74" s="112">
        <v>46440</v>
      </c>
      <c r="G74" s="113"/>
      <c r="H74" s="113"/>
      <c r="I74" s="113"/>
      <c r="J74" s="114"/>
    </row>
    <row r="75" spans="1:10" ht="36" customHeight="1" x14ac:dyDescent="0.25">
      <c r="A75" s="7" t="s">
        <v>111</v>
      </c>
      <c r="B75" s="109" t="s">
        <v>164</v>
      </c>
      <c r="C75" s="110"/>
      <c r="D75" s="110"/>
      <c r="E75" s="111"/>
      <c r="F75" s="112">
        <v>3600</v>
      </c>
      <c r="G75" s="113"/>
      <c r="H75" s="113"/>
      <c r="I75" s="113"/>
      <c r="J75" s="114"/>
    </row>
    <row r="76" spans="1:10" ht="36" customHeight="1" x14ac:dyDescent="0.25">
      <c r="A76" s="7" t="s">
        <v>111</v>
      </c>
      <c r="B76" s="109" t="s">
        <v>165</v>
      </c>
      <c r="C76" s="110"/>
      <c r="D76" s="110"/>
      <c r="E76" s="111"/>
      <c r="F76" s="112">
        <v>3600</v>
      </c>
      <c r="G76" s="113"/>
      <c r="H76" s="113"/>
      <c r="I76" s="113"/>
      <c r="J76" s="114"/>
    </row>
    <row r="77" spans="1:10" ht="36" customHeight="1" x14ac:dyDescent="0.25">
      <c r="A77" s="7" t="s">
        <v>111</v>
      </c>
      <c r="B77" s="109" t="s">
        <v>166</v>
      </c>
      <c r="C77" s="110"/>
      <c r="D77" s="110"/>
      <c r="E77" s="111"/>
      <c r="F77" s="112">
        <v>6480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167</v>
      </c>
      <c r="C78" s="110"/>
      <c r="D78" s="110"/>
      <c r="E78" s="111"/>
      <c r="F78" s="112">
        <v>42120</v>
      </c>
      <c r="G78" s="113"/>
      <c r="H78" s="113"/>
      <c r="I78" s="113"/>
      <c r="J78" s="114"/>
    </row>
    <row r="79" spans="1:10" ht="36" customHeight="1" x14ac:dyDescent="0.25">
      <c r="A79" s="7" t="s">
        <v>111</v>
      </c>
      <c r="B79" s="131" t="s">
        <v>168</v>
      </c>
      <c r="C79" s="132"/>
      <c r="D79" s="132"/>
      <c r="E79" s="133"/>
      <c r="F79" s="112">
        <v>3024</v>
      </c>
      <c r="G79" s="113"/>
      <c r="H79" s="113"/>
      <c r="I79" s="113"/>
      <c r="J79" s="114"/>
    </row>
    <row r="80" spans="1:10" ht="36" customHeight="1" x14ac:dyDescent="0.25">
      <c r="A80" s="7"/>
      <c r="B80" s="156" t="s">
        <v>169</v>
      </c>
      <c r="C80" s="157"/>
      <c r="D80" s="157"/>
      <c r="E80" s="158"/>
      <c r="F80" s="112">
        <v>12024</v>
      </c>
      <c r="G80" s="113"/>
      <c r="H80" s="113"/>
      <c r="I80" s="113"/>
      <c r="J80" s="114"/>
    </row>
    <row r="81" spans="1:10" ht="36" customHeight="1" x14ac:dyDescent="0.25">
      <c r="A81" s="7"/>
      <c r="B81" s="156" t="s">
        <v>170</v>
      </c>
      <c r="C81" s="157"/>
      <c r="D81" s="157"/>
      <c r="E81" s="158"/>
      <c r="F81" s="112">
        <v>7776</v>
      </c>
      <c r="G81" s="113"/>
      <c r="H81" s="113"/>
      <c r="I81" s="113"/>
      <c r="J81" s="114"/>
    </row>
    <row r="82" spans="1:10" ht="36" customHeight="1" x14ac:dyDescent="0.25">
      <c r="A82" s="7" t="s">
        <v>111</v>
      </c>
      <c r="B82" s="156" t="s">
        <v>171</v>
      </c>
      <c r="C82" s="157"/>
      <c r="D82" s="157"/>
      <c r="E82" s="158"/>
      <c r="F82" s="112">
        <v>48060</v>
      </c>
      <c r="G82" s="113"/>
      <c r="H82" s="113"/>
      <c r="I82" s="113"/>
      <c r="J82" s="114"/>
    </row>
    <row r="83" spans="1:10" ht="36" customHeight="1" x14ac:dyDescent="0.25">
      <c r="A83" s="7" t="s">
        <v>111</v>
      </c>
      <c r="B83" s="109" t="s">
        <v>172</v>
      </c>
      <c r="C83" s="110"/>
      <c r="D83" s="110"/>
      <c r="E83" s="111"/>
      <c r="F83" s="112">
        <v>2880</v>
      </c>
      <c r="G83" s="113"/>
      <c r="H83" s="113"/>
      <c r="I83" s="113"/>
      <c r="J83" s="114"/>
    </row>
    <row r="84" spans="1:10" ht="36" customHeight="1" x14ac:dyDescent="0.25">
      <c r="A84" s="7"/>
      <c r="B84" s="109" t="s">
        <v>173</v>
      </c>
      <c r="C84" s="110"/>
      <c r="D84" s="110"/>
      <c r="E84" s="111"/>
      <c r="F84" s="112">
        <v>2160</v>
      </c>
      <c r="G84" s="113"/>
      <c r="H84" s="113"/>
      <c r="I84" s="113"/>
      <c r="J84" s="114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112">
        <v>30600</v>
      </c>
      <c r="G85" s="113"/>
      <c r="H85" s="113"/>
      <c r="I85" s="113"/>
      <c r="J85" s="114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112">
        <v>21060</v>
      </c>
      <c r="G86" s="113"/>
      <c r="H86" s="113"/>
      <c r="I86" s="113"/>
      <c r="J86" s="114"/>
    </row>
    <row r="87" spans="1:10" ht="36" customHeight="1" x14ac:dyDescent="0.25">
      <c r="A87" s="7" t="s">
        <v>113</v>
      </c>
      <c r="B87" s="109" t="s">
        <v>176</v>
      </c>
      <c r="C87" s="110"/>
      <c r="D87" s="110"/>
      <c r="E87" s="111"/>
      <c r="F87" s="112">
        <v>49680</v>
      </c>
      <c r="G87" s="113"/>
      <c r="H87" s="113"/>
      <c r="I87" s="113"/>
      <c r="J87" s="114"/>
    </row>
    <row r="88" spans="1:10" ht="36" customHeight="1" x14ac:dyDescent="0.25">
      <c r="A88" s="7" t="s">
        <v>113</v>
      </c>
      <c r="B88" s="109" t="s">
        <v>177</v>
      </c>
      <c r="C88" s="110"/>
      <c r="D88" s="110"/>
      <c r="E88" s="111"/>
      <c r="F88" s="112">
        <v>7920</v>
      </c>
      <c r="G88" s="113"/>
      <c r="H88" s="113"/>
      <c r="I88" s="113"/>
      <c r="J88" s="114"/>
    </row>
    <row r="89" spans="1:10" ht="36" customHeight="1" x14ac:dyDescent="0.25">
      <c r="A89" s="7" t="s">
        <v>113</v>
      </c>
      <c r="B89" s="109" t="s">
        <v>178</v>
      </c>
      <c r="C89" s="110"/>
      <c r="D89" s="110"/>
      <c r="E89" s="111"/>
      <c r="F89" s="112">
        <v>5040</v>
      </c>
      <c r="G89" s="113"/>
      <c r="H89" s="113"/>
      <c r="I89" s="113"/>
      <c r="J89" s="114"/>
    </row>
    <row r="90" spans="1:10" ht="36" customHeight="1" x14ac:dyDescent="0.25">
      <c r="A90" s="7" t="s">
        <v>113</v>
      </c>
      <c r="B90" s="109" t="s">
        <v>179</v>
      </c>
      <c r="C90" s="110"/>
      <c r="D90" s="110"/>
      <c r="E90" s="111"/>
      <c r="F90" s="112">
        <v>54720</v>
      </c>
      <c r="G90" s="113"/>
      <c r="H90" s="113"/>
      <c r="I90" s="113"/>
      <c r="J90" s="114"/>
    </row>
    <row r="91" spans="1:10" ht="36" customHeight="1" x14ac:dyDescent="0.25">
      <c r="A91" s="7" t="s">
        <v>113</v>
      </c>
      <c r="B91" s="148" t="s">
        <v>180</v>
      </c>
      <c r="C91" s="149"/>
      <c r="D91" s="149"/>
      <c r="E91" s="150"/>
      <c r="F91" s="151">
        <v>65664</v>
      </c>
      <c r="G91" s="152"/>
      <c r="H91" s="152"/>
      <c r="I91" s="152"/>
      <c r="J91" s="153"/>
    </row>
    <row r="92" spans="1:10" ht="36" customHeight="1" x14ac:dyDescent="0.25">
      <c r="A92" s="7" t="s">
        <v>113</v>
      </c>
      <c r="B92" s="109" t="s">
        <v>181</v>
      </c>
      <c r="C92" s="110"/>
      <c r="D92" s="110"/>
      <c r="E92" s="111"/>
      <c r="F92" s="112">
        <v>5040</v>
      </c>
      <c r="G92" s="113"/>
      <c r="H92" s="113"/>
      <c r="I92" s="113"/>
      <c r="J92" s="114"/>
    </row>
    <row r="93" spans="1:10" ht="36" customHeight="1" x14ac:dyDescent="0.25">
      <c r="A93" s="7" t="s">
        <v>113</v>
      </c>
      <c r="B93" s="109" t="s">
        <v>182</v>
      </c>
      <c r="C93" s="110"/>
      <c r="D93" s="110"/>
      <c r="E93" s="111"/>
      <c r="F93" s="112">
        <v>5040</v>
      </c>
      <c r="G93" s="113"/>
      <c r="H93" s="113"/>
      <c r="I93" s="113"/>
      <c r="J93" s="114"/>
    </row>
    <row r="94" spans="1:10" ht="36" customHeight="1" x14ac:dyDescent="0.25">
      <c r="A94" s="7" t="s">
        <v>113</v>
      </c>
      <c r="B94" s="109" t="s">
        <v>183</v>
      </c>
      <c r="C94" s="110"/>
      <c r="D94" s="110"/>
      <c r="E94" s="111"/>
      <c r="F94" s="112">
        <v>9360</v>
      </c>
      <c r="G94" s="113"/>
      <c r="H94" s="113"/>
      <c r="I94" s="113"/>
      <c r="J94" s="114"/>
    </row>
    <row r="95" spans="1:10" ht="36" customHeight="1" x14ac:dyDescent="0.25">
      <c r="A95" s="7" t="s">
        <v>113</v>
      </c>
      <c r="B95" s="109" t="s">
        <v>184</v>
      </c>
      <c r="C95" s="110"/>
      <c r="D95" s="110"/>
      <c r="E95" s="111"/>
      <c r="F95" s="112">
        <v>4320</v>
      </c>
      <c r="G95" s="113"/>
      <c r="H95" s="113"/>
      <c r="I95" s="113"/>
      <c r="J95" s="114"/>
    </row>
    <row r="96" spans="1:10" ht="36" customHeight="1" x14ac:dyDescent="0.25">
      <c r="A96" s="7" t="s">
        <v>113</v>
      </c>
      <c r="B96" s="109" t="s">
        <v>185</v>
      </c>
      <c r="C96" s="110"/>
      <c r="D96" s="110"/>
      <c r="E96" s="111"/>
      <c r="F96" s="112">
        <v>67680</v>
      </c>
      <c r="G96" s="113"/>
      <c r="H96" s="113"/>
      <c r="I96" s="113"/>
      <c r="J96" s="114"/>
    </row>
    <row r="97" spans="1:10" ht="36" customHeight="1" thickBot="1" x14ac:dyDescent="0.3">
      <c r="A97" s="7" t="s">
        <v>113</v>
      </c>
      <c r="B97" s="109" t="s">
        <v>186</v>
      </c>
      <c r="C97" s="110"/>
      <c r="D97" s="110"/>
      <c r="E97" s="111"/>
      <c r="F97" s="112">
        <v>4320</v>
      </c>
      <c r="G97" s="113"/>
      <c r="H97" s="113"/>
      <c r="I97" s="113"/>
      <c r="J97" s="114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109" t="s">
        <v>193</v>
      </c>
      <c r="C104" s="110"/>
      <c r="D104" s="110"/>
      <c r="E104" s="111"/>
      <c r="F104" s="41">
        <f>H104*1.2</f>
        <v>17971.2</v>
      </c>
      <c r="G104" s="42">
        <f>H104*1.1</f>
        <v>16473.600000000002</v>
      </c>
      <c r="H104" s="42">
        <v>14976</v>
      </c>
      <c r="I104" s="42">
        <f>H104*0.75</f>
        <v>11232</v>
      </c>
      <c r="J104" s="43">
        <f>H104*0.5</f>
        <v>7488</v>
      </c>
    </row>
    <row r="105" spans="1:10" ht="36" customHeight="1" x14ac:dyDescent="0.25">
      <c r="A105" s="7" t="s">
        <v>111</v>
      </c>
      <c r="B105" s="109" t="s">
        <v>194</v>
      </c>
      <c r="C105" s="110"/>
      <c r="D105" s="110"/>
      <c r="E105" s="111"/>
      <c r="F105" s="112">
        <v>15264</v>
      </c>
      <c r="G105" s="113"/>
      <c r="H105" s="113"/>
      <c r="I105" s="113"/>
      <c r="J105" s="114"/>
    </row>
    <row r="106" spans="1:10" ht="36" customHeight="1" x14ac:dyDescent="0.25">
      <c r="A106" s="7" t="s">
        <v>111</v>
      </c>
      <c r="B106" s="109" t="s">
        <v>195</v>
      </c>
      <c r="C106" s="110"/>
      <c r="D106" s="110"/>
      <c r="E106" s="111"/>
      <c r="F106" s="112">
        <v>3600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196</v>
      </c>
      <c r="C107" s="110"/>
      <c r="D107" s="110"/>
      <c r="E107" s="111"/>
      <c r="F107" s="41">
        <f>H107*1.2</f>
        <v>25920</v>
      </c>
      <c r="G107" s="42">
        <f>H107*1.1</f>
        <v>23760.000000000004</v>
      </c>
      <c r="H107" s="42">
        <v>21600</v>
      </c>
      <c r="I107" s="42">
        <f>H107*0.75</f>
        <v>16200</v>
      </c>
      <c r="J107" s="43">
        <f>H107*0.5</f>
        <v>10800</v>
      </c>
    </row>
    <row r="108" spans="1:10" ht="36" customHeight="1" x14ac:dyDescent="0.25">
      <c r="A108" s="7" t="s">
        <v>113</v>
      </c>
      <c r="B108" s="109" t="s">
        <v>197</v>
      </c>
      <c r="C108" s="110"/>
      <c r="D108" s="110"/>
      <c r="E108" s="111"/>
      <c r="F108" s="112">
        <v>21600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198</v>
      </c>
      <c r="C109" s="110"/>
      <c r="D109" s="110"/>
      <c r="E109" s="111"/>
      <c r="F109" s="112">
        <v>5040</v>
      </c>
      <c r="G109" s="113"/>
      <c r="H109" s="113"/>
      <c r="I109" s="113"/>
      <c r="J109" s="114"/>
    </row>
    <row r="110" spans="1:10" ht="36" customHeight="1" thickBot="1" x14ac:dyDescent="0.3">
      <c r="A110" s="7"/>
      <c r="B110" s="109" t="s">
        <v>199</v>
      </c>
      <c r="C110" s="110"/>
      <c r="D110" s="110"/>
      <c r="E110" s="111"/>
      <c r="F110" s="112">
        <v>14976</v>
      </c>
      <c r="G110" s="113"/>
      <c r="H110" s="113"/>
      <c r="I110" s="113"/>
      <c r="J110" s="114"/>
    </row>
    <row r="111" spans="1:10" ht="54" customHeight="1" thickBot="1" x14ac:dyDescent="0.3">
      <c r="A111" s="7"/>
      <c r="B111" s="122" t="s">
        <v>200</v>
      </c>
      <c r="C111" s="123"/>
      <c r="D111" s="123"/>
      <c r="E111" s="124"/>
      <c r="F111" s="125"/>
      <c r="G111" s="126"/>
      <c r="H111" s="126"/>
      <c r="I111" s="126"/>
      <c r="J111" s="127"/>
    </row>
    <row r="112" spans="1:10" ht="28.5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28.5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28.5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28.5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28.5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28.5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thickBot="1" x14ac:dyDescent="0.3">
      <c r="A118" s="7"/>
      <c r="B118" s="115"/>
      <c r="C118" s="116"/>
      <c r="D118" s="116"/>
      <c r="E118" s="117"/>
      <c r="F118" s="118"/>
      <c r="G118" s="119"/>
      <c r="H118" s="119"/>
      <c r="I118" s="119"/>
      <c r="J118" s="120"/>
    </row>
    <row r="119" spans="1:10" ht="23.25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56.2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1.2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1" x14ac:dyDescent="0.25">
      <c r="A122" s="7" t="s">
        <v>113</v>
      </c>
      <c r="B122" s="107" t="s">
        <v>255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ht="42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21" x14ac:dyDescent="0.25">
      <c r="A12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6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71" activePane="bottomLeft" state="frozen"/>
      <selection activeCell="B11" sqref="B11:E11"/>
      <selection pane="bottomLeft" activeCell="A81" sqref="A81:XFD82"/>
    </sheetView>
  </sheetViews>
  <sheetFormatPr defaultColWidth="9.140625" defaultRowHeight="15.75" outlineLevelRow="1" x14ac:dyDescent="0.25"/>
  <cols>
    <col min="1" max="1" width="40.28515625" style="79" hidden="1" customWidth="1"/>
    <col min="2" max="2" width="30.7109375" style="31" customWidth="1"/>
    <col min="3" max="4" width="30.7109375" style="8" customWidth="1"/>
    <col min="5" max="5" width="19.570312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474"/>
      <c r="G5" s="474"/>
      <c r="H5" s="474"/>
      <c r="I5" s="474"/>
      <c r="J5" s="47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76" t="s">
        <v>106</v>
      </c>
      <c r="G7" s="76" t="s">
        <v>107</v>
      </c>
      <c r="H7" s="76" t="s">
        <v>108</v>
      </c>
      <c r="I7" s="76" t="s">
        <v>109</v>
      </c>
      <c r="J7" s="77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78">
        <f>H9*1.2</f>
        <v>85276.800000000003</v>
      </c>
      <c r="G9" s="22">
        <f>H9*1.1</f>
        <v>78170.400000000009</v>
      </c>
      <c r="H9" s="22">
        <v>71064</v>
      </c>
      <c r="I9" s="22">
        <f>H9*0.75</f>
        <v>53298</v>
      </c>
      <c r="J9" s="22">
        <f>H9*0.5</f>
        <v>35532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78">
        <f t="shared" ref="F10" si="0">H10*1.2</f>
        <v>119404.79999999999</v>
      </c>
      <c r="G10" s="22">
        <f t="shared" ref="G10" si="1">H10*1.1</f>
        <v>109454.40000000001</v>
      </c>
      <c r="H10" s="24">
        <v>99504</v>
      </c>
      <c r="I10" s="22">
        <f t="shared" ref="I10" si="2">H10*0.75</f>
        <v>74628</v>
      </c>
      <c r="J10" s="22">
        <f>H10*0.5</f>
        <v>49752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78">
        <f>H12*1.2</f>
        <v>101152.8</v>
      </c>
      <c r="G12" s="22">
        <f>H12*1.1</f>
        <v>92723.400000000009</v>
      </c>
      <c r="H12" s="22">
        <v>84294</v>
      </c>
      <c r="I12" s="22">
        <f>H12*0.75</f>
        <v>63220.5</v>
      </c>
      <c r="J12" s="22">
        <f>H12*0.5</f>
        <v>42147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78">
        <f t="shared" ref="F13" si="3">H13*1.2</f>
        <v>141696</v>
      </c>
      <c r="G13" s="22">
        <f t="shared" ref="G13" si="4">H13*1.1</f>
        <v>129888.00000000001</v>
      </c>
      <c r="H13" s="24">
        <v>118080</v>
      </c>
      <c r="I13" s="22">
        <f t="shared" ref="I13" si="5">H13*0.75</f>
        <v>88560</v>
      </c>
      <c r="J13" s="22">
        <f>H13*0.5</f>
        <v>59040</v>
      </c>
    </row>
    <row r="14" spans="1:10" ht="24" customHeight="1" thickBot="1" x14ac:dyDescent="0.3">
      <c r="A14" s="7"/>
      <c r="B14" s="115"/>
      <c r="C14" s="173"/>
      <c r="D14" s="173"/>
      <c r="E14" s="174"/>
      <c r="F14" s="242"/>
      <c r="G14" s="275"/>
      <c r="H14" s="275"/>
      <c r="I14" s="275"/>
      <c r="J14" s="276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195">
        <v>15660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184">
        <v>22320</v>
      </c>
      <c r="G16" s="185"/>
      <c r="H16" s="185"/>
      <c r="I16" s="185"/>
      <c r="J16" s="186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1692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2376</v>
      </c>
      <c r="G19" s="113"/>
      <c r="H19" s="113"/>
      <c r="I19" s="113"/>
      <c r="J19" s="114"/>
    </row>
    <row r="20" spans="1:10" ht="31.5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"&amp;MIN(F22:F41)&amp;" до "&amp;MAX(F22:F41)</f>
        <v>Цена от 15120 до 1481760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15120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30240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60480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90720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120960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181440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272160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362880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453600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544320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635040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725760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816480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907200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997920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1088640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1179360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1300320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1391040</v>
      </c>
      <c r="G40" s="113"/>
      <c r="H40" s="113"/>
      <c r="I40" s="113"/>
      <c r="J40" s="114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1"/>
      <c r="F41" s="112">
        <v>1481760</v>
      </c>
      <c r="G41" s="113"/>
      <c r="H41" s="113"/>
      <c r="I41" s="113"/>
      <c r="J41" s="114"/>
    </row>
    <row r="42" spans="1:10" ht="30" customHeight="1" thickBot="1" x14ac:dyDescent="0.4">
      <c r="A42" s="64" t="s">
        <v>267</v>
      </c>
      <c r="B42" s="65"/>
      <c r="C42" s="66"/>
      <c r="D42" s="66"/>
      <c r="E42" s="66"/>
      <c r="F42" s="242" t="s">
        <v>267</v>
      </c>
      <c r="G42" s="275"/>
      <c r="H42" s="275"/>
      <c r="I42" s="275"/>
      <c r="J42" s="276"/>
    </row>
    <row r="43" spans="1:10" ht="36" customHeight="1" thickBot="1" x14ac:dyDescent="0.3">
      <c r="A43" s="7" t="s">
        <v>111</v>
      </c>
      <c r="B43" s="190" t="s">
        <v>268</v>
      </c>
      <c r="C43" s="191"/>
      <c r="D43" s="191"/>
      <c r="E43" s="192"/>
      <c r="F43" s="16">
        <f>H43*1.2</f>
        <v>85276.800000000003</v>
      </c>
      <c r="G43" s="16">
        <f>H43*1.1</f>
        <v>78170.400000000009</v>
      </c>
      <c r="H43" s="16">
        <v>71064</v>
      </c>
      <c r="I43" s="16">
        <f>H43*0.75</f>
        <v>53298</v>
      </c>
      <c r="J43" s="16">
        <f>H43*0.5</f>
        <v>35532</v>
      </c>
    </row>
    <row r="44" spans="1:10" ht="34.5" customHeight="1" thickBot="1" x14ac:dyDescent="0.3">
      <c r="A44" s="7"/>
      <c r="B44" s="115"/>
      <c r="C44" s="116"/>
      <c r="D44" s="116"/>
      <c r="E44" s="117"/>
      <c r="F44" s="242" t="s">
        <v>267</v>
      </c>
      <c r="G44" s="275"/>
      <c r="H44" s="275"/>
      <c r="I44" s="275"/>
      <c r="J44" s="276"/>
    </row>
    <row r="45" spans="1:10" ht="36" customHeight="1" thickBot="1" x14ac:dyDescent="0.3">
      <c r="A45" s="7" t="s">
        <v>111</v>
      </c>
      <c r="B45" s="190" t="s">
        <v>269</v>
      </c>
      <c r="C45" s="191"/>
      <c r="D45" s="191"/>
      <c r="E45" s="192"/>
      <c r="F45" s="16">
        <f>H45*1.2</f>
        <v>101152.8</v>
      </c>
      <c r="G45" s="16">
        <f>H45*1.1</f>
        <v>92723.400000000009</v>
      </c>
      <c r="H45" s="16">
        <v>84294</v>
      </c>
      <c r="I45" s="16">
        <f>H45*0.75</f>
        <v>63220.5</v>
      </c>
      <c r="J45" s="16">
        <f>H45*0.5</f>
        <v>42147</v>
      </c>
    </row>
    <row r="46" spans="1:10" ht="24" customHeight="1" thickBot="1" x14ac:dyDescent="0.3">
      <c r="A46" s="7"/>
      <c r="B46" s="115"/>
      <c r="C46" s="173"/>
      <c r="D46" s="173"/>
      <c r="E46" s="174"/>
      <c r="F46" s="242" t="s">
        <v>267</v>
      </c>
      <c r="G46" s="275"/>
      <c r="H46" s="275"/>
      <c r="I46" s="275"/>
      <c r="J46" s="276"/>
    </row>
    <row r="47" spans="1:10" ht="36" customHeight="1" thickBot="1" x14ac:dyDescent="0.3">
      <c r="A47" s="7" t="s">
        <v>111</v>
      </c>
      <c r="B47" s="156" t="s">
        <v>270</v>
      </c>
      <c r="C47" s="154"/>
      <c r="D47" s="154"/>
      <c r="E47" s="111"/>
      <c r="F47" s="250">
        <v>1692</v>
      </c>
      <c r="G47" s="411"/>
      <c r="H47" s="411"/>
      <c r="I47" s="411"/>
      <c r="J47" s="412"/>
    </row>
    <row r="48" spans="1:10" ht="30" customHeight="1" thickBot="1" x14ac:dyDescent="0.3">
      <c r="A48" s="242"/>
      <c r="B48" s="275"/>
      <c r="C48" s="275"/>
      <c r="D48" s="275"/>
      <c r="E48" s="276"/>
      <c r="F48" s="242" t="s">
        <v>267</v>
      </c>
      <c r="G48" s="275"/>
      <c r="H48" s="275"/>
      <c r="I48" s="275"/>
      <c r="J48" s="276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8" t="str">
        <f>"Цена от "&amp;MIN(F50:F76)&amp;" до "&amp;MAX(F50:F76)</f>
        <v>Цена от 2340 до 1481760</v>
      </c>
      <c r="G49" s="409"/>
      <c r="H49" s="409"/>
      <c r="I49" s="409"/>
      <c r="J49" s="410"/>
    </row>
    <row r="50" spans="1:10" ht="36" customHeight="1" outlineLevel="1" x14ac:dyDescent="0.25">
      <c r="A50" s="7"/>
      <c r="B50" s="156" t="s">
        <v>271</v>
      </c>
      <c r="C50" s="154"/>
      <c r="D50" s="154"/>
      <c r="E50" s="154"/>
      <c r="F50" s="226">
        <v>15120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272</v>
      </c>
      <c r="C51" s="154"/>
      <c r="D51" s="154"/>
      <c r="E51" s="154"/>
      <c r="F51" s="171">
        <v>30240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273</v>
      </c>
      <c r="C52" s="154"/>
      <c r="D52" s="154"/>
      <c r="E52" s="154"/>
      <c r="F52" s="171">
        <v>60480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274</v>
      </c>
      <c r="C53" s="154"/>
      <c r="D53" s="154"/>
      <c r="E53" s="154"/>
      <c r="F53" s="171">
        <v>90720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275</v>
      </c>
      <c r="C54" s="154"/>
      <c r="D54" s="154"/>
      <c r="E54" s="154"/>
      <c r="F54" s="171">
        <v>120960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276</v>
      </c>
      <c r="C55" s="154"/>
      <c r="D55" s="154"/>
      <c r="E55" s="154"/>
      <c r="F55" s="171">
        <v>181440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277</v>
      </c>
      <c r="C56" s="154"/>
      <c r="D56" s="154"/>
      <c r="E56" s="154"/>
      <c r="F56" s="171">
        <v>272160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278</v>
      </c>
      <c r="C57" s="154"/>
      <c r="D57" s="154"/>
      <c r="E57" s="154"/>
      <c r="F57" s="171">
        <v>362880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279</v>
      </c>
      <c r="C58" s="154"/>
      <c r="D58" s="154"/>
      <c r="E58" s="154"/>
      <c r="F58" s="171">
        <v>453600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280</v>
      </c>
      <c r="C59" s="154"/>
      <c r="D59" s="154"/>
      <c r="E59" s="154"/>
      <c r="F59" s="171">
        <v>544320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281</v>
      </c>
      <c r="C60" s="154"/>
      <c r="D60" s="154"/>
      <c r="E60" s="154"/>
      <c r="F60" s="171">
        <v>635040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282</v>
      </c>
      <c r="C61" s="154"/>
      <c r="D61" s="154"/>
      <c r="E61" s="154"/>
      <c r="F61" s="171">
        <v>725760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283</v>
      </c>
      <c r="C62" s="154"/>
      <c r="D62" s="154"/>
      <c r="E62" s="154"/>
      <c r="F62" s="171">
        <v>816480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284</v>
      </c>
      <c r="C63" s="154"/>
      <c r="D63" s="154"/>
      <c r="E63" s="154"/>
      <c r="F63" s="171">
        <v>907200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285</v>
      </c>
      <c r="C64" s="154"/>
      <c r="D64" s="154"/>
      <c r="E64" s="154"/>
      <c r="F64" s="171">
        <v>997920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286</v>
      </c>
      <c r="C65" s="154"/>
      <c r="D65" s="154"/>
      <c r="E65" s="154"/>
      <c r="F65" s="171">
        <v>1088640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287</v>
      </c>
      <c r="C66" s="154"/>
      <c r="D66" s="154"/>
      <c r="E66" s="154"/>
      <c r="F66" s="171">
        <v>1179360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288</v>
      </c>
      <c r="C67" s="154"/>
      <c r="D67" s="154"/>
      <c r="E67" s="154"/>
      <c r="F67" s="171">
        <v>1300320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289</v>
      </c>
      <c r="C68" s="154"/>
      <c r="D68" s="154"/>
      <c r="E68" s="154"/>
      <c r="F68" s="171">
        <v>1391040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290</v>
      </c>
      <c r="C69" s="154"/>
      <c r="D69" s="154"/>
      <c r="E69" s="154"/>
      <c r="F69" s="407">
        <v>1481760</v>
      </c>
      <c r="G69" s="231"/>
      <c r="H69" s="231"/>
      <c r="I69" s="231"/>
      <c r="J69" s="232"/>
    </row>
    <row r="70" spans="1:10" ht="36" customHeight="1" thickBot="1" x14ac:dyDescent="0.3">
      <c r="A70" s="7"/>
      <c r="B70" s="398" t="s">
        <v>142</v>
      </c>
      <c r="C70" s="399"/>
      <c r="D70" s="399"/>
      <c r="E70" s="400"/>
      <c r="F70" s="425" t="str">
        <f>"Цена от "&amp;MIN(F71:F80)&amp;" до "&amp;MAX(F71:F80)</f>
        <v>Цена от 2340 до 113940</v>
      </c>
      <c r="G70" s="426"/>
      <c r="H70" s="426"/>
      <c r="I70" s="426"/>
      <c r="J70" s="427"/>
    </row>
    <row r="71" spans="1:10" ht="36" customHeight="1" x14ac:dyDescent="0.25">
      <c r="A71" s="7"/>
      <c r="B71" s="145" t="s">
        <v>143</v>
      </c>
      <c r="C71" s="146"/>
      <c r="D71" s="146"/>
      <c r="E71" s="147"/>
      <c r="F71" s="134">
        <v>13230</v>
      </c>
      <c r="G71" s="135"/>
      <c r="H71" s="135"/>
      <c r="I71" s="135"/>
      <c r="J71" s="136"/>
    </row>
    <row r="72" spans="1:10" ht="36" customHeight="1" x14ac:dyDescent="0.25">
      <c r="A72" s="7"/>
      <c r="B72" s="109" t="s">
        <v>210</v>
      </c>
      <c r="C72" s="110"/>
      <c r="D72" s="110"/>
      <c r="E72" s="111"/>
      <c r="F72" s="134">
        <v>5940</v>
      </c>
      <c r="G72" s="135"/>
      <c r="H72" s="135"/>
      <c r="I72" s="135"/>
      <c r="J72" s="136"/>
    </row>
    <row r="73" spans="1:10" ht="36" customHeight="1" x14ac:dyDescent="0.25">
      <c r="A73" s="7"/>
      <c r="B73" s="131" t="s">
        <v>145</v>
      </c>
      <c r="C73" s="132"/>
      <c r="D73" s="132"/>
      <c r="E73" s="133"/>
      <c r="F73" s="134">
        <v>113940</v>
      </c>
      <c r="G73" s="135"/>
      <c r="H73" s="135"/>
      <c r="I73" s="135"/>
      <c r="J73" s="136"/>
    </row>
    <row r="74" spans="1:10" ht="36" customHeight="1" x14ac:dyDescent="0.25">
      <c r="A74" s="7"/>
      <c r="B74" s="109" t="s">
        <v>146</v>
      </c>
      <c r="C74" s="110"/>
      <c r="D74" s="110"/>
      <c r="E74" s="111"/>
      <c r="F74" s="112">
        <v>22140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147</v>
      </c>
      <c r="C75" s="110"/>
      <c r="D75" s="110"/>
      <c r="E75" s="111"/>
      <c r="F75" s="112">
        <v>68940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148</v>
      </c>
      <c r="C76" s="110"/>
      <c r="D76" s="110"/>
      <c r="E76" s="111"/>
      <c r="F76" s="112">
        <v>2340</v>
      </c>
      <c r="G76" s="113"/>
      <c r="H76" s="113"/>
      <c r="I76" s="113"/>
      <c r="J76" s="114"/>
    </row>
    <row r="77" spans="1:10" ht="36" customHeight="1" x14ac:dyDescent="0.25">
      <c r="A77" s="7"/>
      <c r="B77" s="109" t="s">
        <v>149</v>
      </c>
      <c r="C77" s="110"/>
      <c r="D77" s="110"/>
      <c r="E77" s="111"/>
      <c r="F77" s="112">
        <v>2340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150</v>
      </c>
      <c r="C78" s="110"/>
      <c r="D78" s="110"/>
      <c r="E78" s="111"/>
      <c r="F78" s="112">
        <v>4680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151</v>
      </c>
      <c r="C79" s="110"/>
      <c r="D79" s="110"/>
      <c r="E79" s="111"/>
      <c r="F79" s="112">
        <v>7020</v>
      </c>
      <c r="G79" s="113"/>
      <c r="H79" s="113"/>
      <c r="I79" s="113"/>
      <c r="J79" s="114"/>
    </row>
    <row r="80" spans="1:10" ht="36" customHeight="1" thickBot="1" x14ac:dyDescent="0.3">
      <c r="A80" s="7"/>
      <c r="B80" s="109" t="s">
        <v>152</v>
      </c>
      <c r="C80" s="110"/>
      <c r="D80" s="110"/>
      <c r="E80" s="111"/>
      <c r="F80" s="112">
        <v>52740</v>
      </c>
      <c r="G80" s="113"/>
      <c r="H80" s="113"/>
      <c r="I80" s="113"/>
      <c r="J80" s="114"/>
    </row>
    <row r="81" spans="1:10" ht="21.75" customHeight="1" thickBot="1" x14ac:dyDescent="0.3">
      <c r="A81" s="7"/>
      <c r="B81" s="115"/>
      <c r="C81" s="116"/>
      <c r="D81" s="116"/>
      <c r="E81" s="117"/>
      <c r="F81" s="118" t="s">
        <v>153</v>
      </c>
      <c r="G81" s="119"/>
      <c r="H81" s="119"/>
      <c r="I81" s="119"/>
      <c r="J81" s="120"/>
    </row>
    <row r="82" spans="1:10" ht="36" customHeight="1" thickBot="1" x14ac:dyDescent="0.3">
      <c r="A82" s="7"/>
      <c r="B82" s="109" t="s">
        <v>154</v>
      </c>
      <c r="C82" s="110"/>
      <c r="D82" s="110"/>
      <c r="E82" s="111"/>
      <c r="F82" s="112">
        <v>180</v>
      </c>
      <c r="G82" s="113"/>
      <c r="H82" s="113"/>
      <c r="I82" s="113"/>
      <c r="J82" s="114"/>
    </row>
    <row r="83" spans="1:10" ht="54" customHeight="1" thickBot="1" x14ac:dyDescent="0.3">
      <c r="A83" s="7"/>
      <c r="B83" s="252" t="s">
        <v>211</v>
      </c>
      <c r="C83" s="253"/>
      <c r="D83" s="253"/>
      <c r="E83" s="254"/>
      <c r="F83" s="272" t="str">
        <f>"Цена от "&amp;MIN(F85,F89:J102)&amp;" до "&amp;MAX(F85,F89:J102)</f>
        <v>Цена от 3240 до 787140</v>
      </c>
      <c r="G83" s="273"/>
      <c r="H83" s="273"/>
      <c r="I83" s="273"/>
      <c r="J83" s="274"/>
    </row>
    <row r="84" spans="1:10" ht="24" customHeight="1" thickBot="1" x14ac:dyDescent="0.3">
      <c r="A84" s="7"/>
      <c r="B84" s="115"/>
      <c r="C84" s="116"/>
      <c r="D84" s="116"/>
      <c r="E84" s="117"/>
      <c r="F84" s="118"/>
      <c r="G84" s="119"/>
      <c r="H84" s="119"/>
      <c r="I84" s="119"/>
      <c r="J84" s="120"/>
    </row>
    <row r="85" spans="1:10" ht="36" customHeight="1" x14ac:dyDescent="0.25">
      <c r="A85" s="7"/>
      <c r="B85" s="109" t="s">
        <v>311</v>
      </c>
      <c r="C85" s="110"/>
      <c r="D85" s="110"/>
      <c r="E85" s="111"/>
      <c r="F85" s="112">
        <v>79200</v>
      </c>
      <c r="G85" s="113"/>
      <c r="H85" s="113"/>
      <c r="I85" s="113"/>
      <c r="J85" s="114"/>
    </row>
    <row r="86" spans="1:10" ht="36" customHeight="1" x14ac:dyDescent="0.25">
      <c r="A86" s="7"/>
      <c r="B86" s="109" t="s">
        <v>157</v>
      </c>
      <c r="C86" s="110"/>
      <c r="D86" s="110"/>
      <c r="E86" s="111"/>
      <c r="F86" s="112">
        <v>7920</v>
      </c>
      <c r="G86" s="113"/>
      <c r="H86" s="113"/>
      <c r="I86" s="113"/>
      <c r="J86" s="114"/>
    </row>
    <row r="87" spans="1:10" ht="36" customHeight="1" thickBot="1" x14ac:dyDescent="0.3">
      <c r="A87" s="7"/>
      <c r="B87" s="109" t="s">
        <v>158</v>
      </c>
      <c r="C87" s="110"/>
      <c r="D87" s="110"/>
      <c r="E87" s="111"/>
      <c r="F87" s="112">
        <v>19800</v>
      </c>
      <c r="G87" s="113"/>
      <c r="H87" s="113"/>
      <c r="I87" s="113"/>
      <c r="J87" s="114"/>
    </row>
    <row r="88" spans="1:10" ht="24" customHeight="1" thickBot="1" x14ac:dyDescent="0.3">
      <c r="A88" s="7"/>
      <c r="B88" s="115"/>
      <c r="C88" s="116"/>
      <c r="D88" s="116"/>
      <c r="E88" s="117"/>
      <c r="F88" s="118"/>
      <c r="G88" s="119"/>
      <c r="H88" s="119"/>
      <c r="I88" s="119"/>
      <c r="J88" s="120"/>
    </row>
    <row r="89" spans="1:10" ht="36" customHeight="1" x14ac:dyDescent="0.25">
      <c r="A89" s="7" t="s">
        <v>111</v>
      </c>
      <c r="B89" s="109" t="s">
        <v>159</v>
      </c>
      <c r="C89" s="110"/>
      <c r="D89" s="110"/>
      <c r="E89" s="111"/>
      <c r="F89" s="112">
        <v>265140</v>
      </c>
      <c r="G89" s="113"/>
      <c r="H89" s="113"/>
      <c r="I89" s="113"/>
      <c r="J89" s="114"/>
    </row>
    <row r="90" spans="1:10" ht="36" customHeight="1" x14ac:dyDescent="0.25">
      <c r="A90" s="7" t="s">
        <v>111</v>
      </c>
      <c r="B90" s="156" t="s">
        <v>160</v>
      </c>
      <c r="C90" s="157"/>
      <c r="D90" s="157"/>
      <c r="E90" s="158"/>
      <c r="F90" s="112">
        <v>187740</v>
      </c>
      <c r="G90" s="113"/>
      <c r="H90" s="113"/>
      <c r="I90" s="113"/>
      <c r="J90" s="114"/>
    </row>
    <row r="91" spans="1:10" ht="36" customHeight="1" x14ac:dyDescent="0.25">
      <c r="A91" s="7"/>
      <c r="B91" s="109" t="s">
        <v>312</v>
      </c>
      <c r="C91" s="110"/>
      <c r="D91" s="110"/>
      <c r="E91" s="111"/>
      <c r="F91" s="112">
        <v>787140</v>
      </c>
      <c r="G91" s="113"/>
      <c r="H91" s="113"/>
      <c r="I91" s="113"/>
      <c r="J91" s="114"/>
    </row>
    <row r="92" spans="1:10" ht="36" customHeight="1" x14ac:dyDescent="0.25">
      <c r="A92" s="7" t="s">
        <v>111</v>
      </c>
      <c r="B92" s="109" t="s">
        <v>161</v>
      </c>
      <c r="C92" s="110"/>
      <c r="D92" s="110"/>
      <c r="E92" s="111"/>
      <c r="F92" s="112">
        <v>479340</v>
      </c>
      <c r="G92" s="113"/>
      <c r="H92" s="113"/>
      <c r="I92" s="113"/>
      <c r="J92" s="114"/>
    </row>
    <row r="93" spans="1:10" ht="36" customHeight="1" x14ac:dyDescent="0.25">
      <c r="A93" s="7" t="s">
        <v>111</v>
      </c>
      <c r="B93" s="109" t="s">
        <v>162</v>
      </c>
      <c r="C93" s="110"/>
      <c r="D93" s="110"/>
      <c r="E93" s="111"/>
      <c r="F93" s="112">
        <v>122940</v>
      </c>
      <c r="G93" s="113"/>
      <c r="H93" s="113"/>
      <c r="I93" s="113"/>
      <c r="J93" s="114"/>
    </row>
    <row r="94" spans="1:10" ht="36" customHeight="1" x14ac:dyDescent="0.25">
      <c r="A94" s="7" t="s">
        <v>111</v>
      </c>
      <c r="B94" s="109" t="s">
        <v>163</v>
      </c>
      <c r="C94" s="110"/>
      <c r="D94" s="110"/>
      <c r="E94" s="111"/>
      <c r="F94" s="112">
        <v>147528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164</v>
      </c>
      <c r="C95" s="110"/>
      <c r="D95" s="110"/>
      <c r="E95" s="111"/>
      <c r="F95" s="112">
        <v>185940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165</v>
      </c>
      <c r="C96" s="110"/>
      <c r="D96" s="110"/>
      <c r="E96" s="111"/>
      <c r="F96" s="112">
        <v>259740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166</v>
      </c>
      <c r="C97" s="110"/>
      <c r="D97" s="110"/>
      <c r="E97" s="111"/>
      <c r="F97" s="112">
        <v>574740</v>
      </c>
      <c r="G97" s="113"/>
      <c r="H97" s="113"/>
      <c r="I97" s="113"/>
      <c r="J97" s="114"/>
    </row>
    <row r="98" spans="1:10" ht="36" customHeight="1" x14ac:dyDescent="0.25">
      <c r="A98" s="7"/>
      <c r="B98" s="109" t="s">
        <v>167</v>
      </c>
      <c r="C98" s="110"/>
      <c r="D98" s="110"/>
      <c r="E98" s="111"/>
      <c r="F98" s="112">
        <v>184680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31" t="s">
        <v>168</v>
      </c>
      <c r="C99" s="132"/>
      <c r="D99" s="132"/>
      <c r="E99" s="133"/>
      <c r="F99" s="112">
        <v>3240</v>
      </c>
      <c r="G99" s="113"/>
      <c r="H99" s="113"/>
      <c r="I99" s="113"/>
      <c r="J99" s="114"/>
    </row>
    <row r="100" spans="1:10" ht="36" customHeight="1" x14ac:dyDescent="0.25">
      <c r="A100" s="7"/>
      <c r="B100" s="109" t="s">
        <v>169</v>
      </c>
      <c r="C100" s="110"/>
      <c r="D100" s="110"/>
      <c r="E100" s="111"/>
      <c r="F100" s="112">
        <v>117540</v>
      </c>
      <c r="G100" s="113"/>
      <c r="H100" s="113"/>
      <c r="I100" s="113"/>
      <c r="J100" s="114"/>
    </row>
    <row r="101" spans="1:10" ht="36" customHeight="1" x14ac:dyDescent="0.25">
      <c r="A101" s="8"/>
      <c r="B101" s="109" t="s">
        <v>170</v>
      </c>
      <c r="C101" s="110"/>
      <c r="D101" s="110"/>
      <c r="E101" s="111"/>
      <c r="F101" s="112">
        <v>99540</v>
      </c>
      <c r="G101" s="113"/>
      <c r="H101" s="113"/>
      <c r="I101" s="113"/>
      <c r="J101" s="114"/>
    </row>
    <row r="102" spans="1:10" ht="36" customHeight="1" x14ac:dyDescent="0.25">
      <c r="A102" s="7" t="s">
        <v>111</v>
      </c>
      <c r="B102" s="109" t="s">
        <v>172</v>
      </c>
      <c r="C102" s="110"/>
      <c r="D102" s="110"/>
      <c r="E102" s="111"/>
      <c r="F102" s="112">
        <v>367740</v>
      </c>
      <c r="G102" s="113"/>
      <c r="H102" s="113"/>
      <c r="I102" s="113"/>
      <c r="J102" s="114"/>
    </row>
    <row r="103" spans="1:10" ht="37.5" customHeight="1" x14ac:dyDescent="0.25">
      <c r="A103" s="7"/>
      <c r="B103" s="109" t="s">
        <v>173</v>
      </c>
      <c r="C103" s="110"/>
      <c r="D103" s="110"/>
      <c r="E103" s="111"/>
      <c r="F103" s="112">
        <v>13230</v>
      </c>
      <c r="G103" s="113"/>
      <c r="H103" s="113"/>
      <c r="I103" s="113"/>
      <c r="J103" s="114"/>
    </row>
    <row r="104" spans="1:10" ht="36" customHeight="1" x14ac:dyDescent="0.25">
      <c r="A104" s="7"/>
      <c r="B104" s="109" t="s">
        <v>174</v>
      </c>
      <c r="C104" s="110"/>
      <c r="D104" s="110"/>
      <c r="E104" s="111"/>
      <c r="F104" s="112">
        <v>150300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175</v>
      </c>
      <c r="C105" s="110"/>
      <c r="D105" s="110"/>
      <c r="E105" s="154"/>
      <c r="F105" s="112">
        <v>60030</v>
      </c>
      <c r="G105" s="113"/>
      <c r="H105" s="113"/>
      <c r="I105" s="113"/>
      <c r="J105" s="114"/>
    </row>
    <row r="106" spans="1:10" ht="36" customHeight="1" x14ac:dyDescent="0.25">
      <c r="A106" s="7" t="s">
        <v>113</v>
      </c>
      <c r="B106" s="109" t="s">
        <v>176</v>
      </c>
      <c r="C106" s="110"/>
      <c r="D106" s="110"/>
      <c r="E106" s="111"/>
      <c r="F106" s="112">
        <v>371520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177</v>
      </c>
      <c r="C107" s="110"/>
      <c r="D107" s="110"/>
      <c r="E107" s="111"/>
      <c r="F107" s="112">
        <v>263520</v>
      </c>
      <c r="G107" s="113"/>
      <c r="H107" s="113"/>
      <c r="I107" s="113"/>
      <c r="J107" s="114"/>
    </row>
    <row r="108" spans="1:10" ht="36" customHeight="1" x14ac:dyDescent="0.25">
      <c r="A108" s="7" t="s">
        <v>113</v>
      </c>
      <c r="B108" s="109" t="s">
        <v>178</v>
      </c>
      <c r="C108" s="110"/>
      <c r="D108" s="110"/>
      <c r="E108" s="111"/>
      <c r="F108" s="112">
        <v>671760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179</v>
      </c>
      <c r="C109" s="110"/>
      <c r="D109" s="110"/>
      <c r="E109" s="111"/>
      <c r="F109" s="112">
        <v>172800</v>
      </c>
      <c r="G109" s="113"/>
      <c r="H109" s="113"/>
      <c r="I109" s="113"/>
      <c r="J109" s="114"/>
    </row>
    <row r="110" spans="1:10" ht="36" customHeight="1" x14ac:dyDescent="0.25">
      <c r="A110" s="7" t="s">
        <v>113</v>
      </c>
      <c r="B110" s="148" t="s">
        <v>180</v>
      </c>
      <c r="C110" s="149"/>
      <c r="D110" s="149"/>
      <c r="E110" s="150"/>
      <c r="F110" s="112">
        <v>207360</v>
      </c>
      <c r="G110" s="113"/>
      <c r="H110" s="113"/>
      <c r="I110" s="113"/>
      <c r="J110" s="114"/>
    </row>
    <row r="111" spans="1:10" ht="36" customHeight="1" x14ac:dyDescent="0.25">
      <c r="A111" s="7" t="s">
        <v>113</v>
      </c>
      <c r="B111" s="109" t="s">
        <v>181</v>
      </c>
      <c r="C111" s="110"/>
      <c r="D111" s="110"/>
      <c r="E111" s="111"/>
      <c r="F111" s="112">
        <v>260640</v>
      </c>
      <c r="G111" s="113"/>
      <c r="H111" s="113"/>
      <c r="I111" s="113"/>
      <c r="J111" s="114"/>
    </row>
    <row r="112" spans="1:10" ht="36" customHeight="1" x14ac:dyDescent="0.25">
      <c r="A112" s="7" t="s">
        <v>113</v>
      </c>
      <c r="B112" s="109" t="s">
        <v>182</v>
      </c>
      <c r="C112" s="110"/>
      <c r="D112" s="110"/>
      <c r="E112" s="111"/>
      <c r="F112" s="112">
        <v>364320</v>
      </c>
      <c r="G112" s="113"/>
      <c r="H112" s="113"/>
      <c r="I112" s="113"/>
      <c r="J112" s="114"/>
    </row>
    <row r="113" spans="1:10" ht="36" customHeight="1" x14ac:dyDescent="0.25">
      <c r="A113" s="7" t="s">
        <v>113</v>
      </c>
      <c r="B113" s="109" t="s">
        <v>183</v>
      </c>
      <c r="C113" s="110"/>
      <c r="D113" s="110"/>
      <c r="E113" s="111"/>
      <c r="F113" s="112">
        <v>804960</v>
      </c>
      <c r="G113" s="113"/>
      <c r="H113" s="113"/>
      <c r="I113" s="113"/>
      <c r="J113" s="114"/>
    </row>
    <row r="114" spans="1:10" ht="36" customHeight="1" x14ac:dyDescent="0.25">
      <c r="A114" s="7" t="s">
        <v>113</v>
      </c>
      <c r="B114" s="131" t="s">
        <v>184</v>
      </c>
      <c r="C114" s="132"/>
      <c r="D114" s="132"/>
      <c r="E114" s="133"/>
      <c r="F114" s="112">
        <v>5040</v>
      </c>
      <c r="G114" s="113"/>
      <c r="H114" s="113"/>
      <c r="I114" s="113"/>
      <c r="J114" s="114"/>
    </row>
    <row r="115" spans="1:10" ht="36" customHeight="1" thickBot="1" x14ac:dyDescent="0.3">
      <c r="A115" s="7" t="s">
        <v>113</v>
      </c>
      <c r="B115" s="109" t="s">
        <v>186</v>
      </c>
      <c r="C115" s="110"/>
      <c r="D115" s="110"/>
      <c r="E115" s="111"/>
      <c r="F115" s="112">
        <v>515520</v>
      </c>
      <c r="G115" s="113"/>
      <c r="H115" s="113"/>
      <c r="I115" s="113"/>
      <c r="J115" s="114"/>
    </row>
    <row r="116" spans="1:10" ht="36" customHeight="1" thickBot="1" x14ac:dyDescent="0.3">
      <c r="A116" s="8"/>
      <c r="B116" s="209" t="s">
        <v>188</v>
      </c>
      <c r="C116" s="210"/>
      <c r="D116" s="210"/>
      <c r="E116" s="210"/>
      <c r="F116" s="210"/>
      <c r="G116" s="210"/>
      <c r="H116" s="210"/>
      <c r="I116" s="210"/>
      <c r="J116" s="211"/>
    </row>
    <row r="117" spans="1:10" ht="36" customHeight="1" x14ac:dyDescent="0.25">
      <c r="A117" s="8"/>
      <c r="B117" s="465" t="s">
        <v>481</v>
      </c>
      <c r="C117" s="466"/>
      <c r="D117" s="466"/>
      <c r="E117" s="467"/>
      <c r="F117" s="468">
        <v>300</v>
      </c>
      <c r="G117" s="469"/>
      <c r="H117" s="469"/>
      <c r="I117" s="469"/>
      <c r="J117" s="470"/>
    </row>
    <row r="118" spans="1:10" ht="54" customHeight="1" thickBot="1" x14ac:dyDescent="0.3">
      <c r="A118" s="8"/>
      <c r="B118" s="456" t="s">
        <v>482</v>
      </c>
      <c r="C118" s="457"/>
      <c r="D118" s="457"/>
      <c r="E118" s="458"/>
      <c r="F118" s="471"/>
      <c r="G118" s="472"/>
      <c r="H118" s="472"/>
      <c r="I118" s="472"/>
      <c r="J118" s="473"/>
    </row>
    <row r="119" spans="1:10" ht="36" customHeight="1" x14ac:dyDescent="0.25">
      <c r="A119" s="8"/>
      <c r="B119" s="465" t="s">
        <v>483</v>
      </c>
      <c r="C119" s="466"/>
      <c r="D119" s="466"/>
      <c r="E119" s="467"/>
      <c r="F119" s="468">
        <v>240</v>
      </c>
      <c r="G119" s="469"/>
      <c r="H119" s="469"/>
      <c r="I119" s="469"/>
      <c r="J119" s="470"/>
    </row>
    <row r="120" spans="1:10" ht="54" customHeight="1" thickBot="1" x14ac:dyDescent="0.3">
      <c r="A120" s="8"/>
      <c r="B120" s="456" t="s">
        <v>482</v>
      </c>
      <c r="C120" s="457"/>
      <c r="D120" s="457"/>
      <c r="E120" s="458"/>
      <c r="F120" s="471"/>
      <c r="G120" s="472"/>
      <c r="H120" s="472"/>
      <c r="I120" s="472"/>
      <c r="J120" s="473"/>
    </row>
    <row r="121" spans="1:10" ht="36" customHeight="1" x14ac:dyDescent="0.25">
      <c r="A121" s="8"/>
      <c r="B121" s="465" t="s">
        <v>484</v>
      </c>
      <c r="C121" s="466"/>
      <c r="D121" s="466"/>
      <c r="E121" s="467"/>
      <c r="F121" s="468">
        <v>120</v>
      </c>
      <c r="G121" s="469"/>
      <c r="H121" s="469"/>
      <c r="I121" s="469"/>
      <c r="J121" s="470"/>
    </row>
    <row r="122" spans="1:10" ht="54" customHeight="1" thickBot="1" x14ac:dyDescent="0.3">
      <c r="A122" s="8"/>
      <c r="B122" s="456" t="s">
        <v>485</v>
      </c>
      <c r="C122" s="457"/>
      <c r="D122" s="457"/>
      <c r="E122" s="458"/>
      <c r="F122" s="471"/>
      <c r="G122" s="472"/>
      <c r="H122" s="472"/>
      <c r="I122" s="472"/>
      <c r="J122" s="473"/>
    </row>
    <row r="123" spans="1:10" ht="36" customHeight="1" x14ac:dyDescent="0.25">
      <c r="A123" s="8"/>
      <c r="B123" s="465" t="s">
        <v>486</v>
      </c>
      <c r="C123" s="466"/>
      <c r="D123" s="466"/>
      <c r="E123" s="467"/>
      <c r="F123" s="468">
        <v>360</v>
      </c>
      <c r="G123" s="469"/>
      <c r="H123" s="469"/>
      <c r="I123" s="469"/>
      <c r="J123" s="470"/>
    </row>
    <row r="124" spans="1:10" ht="54" customHeight="1" thickBot="1" x14ac:dyDescent="0.3">
      <c r="A124" s="8"/>
      <c r="B124" s="456" t="s">
        <v>482</v>
      </c>
      <c r="C124" s="457"/>
      <c r="D124" s="457"/>
      <c r="E124" s="458"/>
      <c r="F124" s="471"/>
      <c r="G124" s="472"/>
      <c r="H124" s="472"/>
      <c r="I124" s="472"/>
      <c r="J124" s="473"/>
    </row>
    <row r="125" spans="1:10" ht="36" customHeight="1" x14ac:dyDescent="0.25">
      <c r="A125" s="8"/>
      <c r="B125" s="465" t="s">
        <v>487</v>
      </c>
      <c r="C125" s="466"/>
      <c r="D125" s="466"/>
      <c r="E125" s="467"/>
      <c r="F125" s="468">
        <v>300</v>
      </c>
      <c r="G125" s="469"/>
      <c r="H125" s="469"/>
      <c r="I125" s="469"/>
      <c r="J125" s="470"/>
    </row>
    <row r="126" spans="1:10" ht="54" customHeight="1" thickBot="1" x14ac:dyDescent="0.3">
      <c r="A126" s="8"/>
      <c r="B126" s="456" t="s">
        <v>482</v>
      </c>
      <c r="C126" s="457"/>
      <c r="D126" s="457"/>
      <c r="E126" s="458"/>
      <c r="F126" s="471"/>
      <c r="G126" s="472"/>
      <c r="H126" s="472"/>
      <c r="I126" s="472"/>
      <c r="J126" s="473"/>
    </row>
    <row r="127" spans="1:10" ht="36" customHeight="1" x14ac:dyDescent="0.25">
      <c r="A127" s="8"/>
      <c r="B127" s="465" t="s">
        <v>488</v>
      </c>
      <c r="C127" s="466"/>
      <c r="D127" s="466"/>
      <c r="E127" s="467"/>
      <c r="F127" s="468">
        <v>150</v>
      </c>
      <c r="G127" s="469"/>
      <c r="H127" s="469"/>
      <c r="I127" s="469"/>
      <c r="J127" s="470"/>
    </row>
    <row r="128" spans="1:10" ht="54" customHeight="1" thickBot="1" x14ac:dyDescent="0.3">
      <c r="A128" s="8"/>
      <c r="B128" s="456" t="s">
        <v>485</v>
      </c>
      <c r="C128" s="457"/>
      <c r="D128" s="457"/>
      <c r="E128" s="458"/>
      <c r="F128" s="471"/>
      <c r="G128" s="472"/>
      <c r="H128" s="472"/>
      <c r="I128" s="472"/>
      <c r="J128" s="473"/>
    </row>
    <row r="129" spans="1:10" ht="54" customHeight="1" thickBot="1" x14ac:dyDescent="0.3">
      <c r="A129" s="8"/>
      <c r="B129" s="456" t="s">
        <v>189</v>
      </c>
      <c r="C129" s="457"/>
      <c r="D129" s="457"/>
      <c r="E129" s="458"/>
      <c r="F129" s="459">
        <v>60</v>
      </c>
      <c r="G129" s="460"/>
      <c r="H129" s="460"/>
      <c r="I129" s="460"/>
      <c r="J129" s="461"/>
    </row>
    <row r="130" spans="1:10" ht="54" customHeight="1" thickBot="1" x14ac:dyDescent="0.3">
      <c r="A130" s="8"/>
      <c r="B130" s="456" t="s">
        <v>190</v>
      </c>
      <c r="C130" s="457"/>
      <c r="D130" s="457"/>
      <c r="E130" s="458"/>
      <c r="F130" s="459">
        <v>99</v>
      </c>
      <c r="G130" s="460"/>
      <c r="H130" s="460"/>
      <c r="I130" s="460"/>
      <c r="J130" s="461"/>
    </row>
    <row r="131" spans="1:10" ht="54" customHeight="1" thickBot="1" x14ac:dyDescent="0.3">
      <c r="A131" s="8"/>
      <c r="B131" s="456" t="s">
        <v>191</v>
      </c>
      <c r="C131" s="457"/>
      <c r="D131" s="457"/>
      <c r="E131" s="458"/>
      <c r="F131" s="459">
        <v>150</v>
      </c>
      <c r="G131" s="460"/>
      <c r="H131" s="460"/>
      <c r="I131" s="460"/>
      <c r="J131" s="461"/>
    </row>
    <row r="132" spans="1:10" ht="54" customHeight="1" thickBot="1" x14ac:dyDescent="0.3">
      <c r="A132" s="8"/>
      <c r="B132" s="456" t="s">
        <v>171</v>
      </c>
      <c r="C132" s="457"/>
      <c r="D132" s="457"/>
      <c r="E132" s="458"/>
      <c r="F132" s="462">
        <v>40</v>
      </c>
      <c r="G132" s="463"/>
      <c r="H132" s="463"/>
      <c r="I132" s="463"/>
      <c r="J132" s="464"/>
    </row>
    <row r="133" spans="1:10" ht="36" customHeight="1" thickBot="1" x14ac:dyDescent="0.3">
      <c r="A133" s="7"/>
      <c r="B133" s="122" t="s">
        <v>192</v>
      </c>
      <c r="C133" s="123"/>
      <c r="D133" s="123"/>
      <c r="E133" s="124"/>
      <c r="F133" s="272"/>
      <c r="G133" s="273"/>
      <c r="H133" s="273"/>
      <c r="I133" s="273"/>
      <c r="J133" s="274"/>
    </row>
    <row r="134" spans="1:10" ht="36" customHeight="1" x14ac:dyDescent="0.25">
      <c r="A134" s="7" t="s">
        <v>111</v>
      </c>
      <c r="B134" s="109" t="s">
        <v>252</v>
      </c>
      <c r="C134" s="110"/>
      <c r="D134" s="110"/>
      <c r="E134" s="111"/>
      <c r="F134" s="112">
        <v>56340</v>
      </c>
      <c r="G134" s="113"/>
      <c r="H134" s="113"/>
      <c r="I134" s="113"/>
      <c r="J134" s="114"/>
    </row>
    <row r="135" spans="1:10" ht="36" customHeight="1" x14ac:dyDescent="0.25">
      <c r="A135" s="7" t="s">
        <v>111</v>
      </c>
      <c r="B135" s="109" t="s">
        <v>194</v>
      </c>
      <c r="C135" s="110"/>
      <c r="D135" s="110"/>
      <c r="E135" s="111"/>
      <c r="F135" s="112">
        <v>43740</v>
      </c>
      <c r="G135" s="113"/>
      <c r="H135" s="113"/>
      <c r="I135" s="113"/>
      <c r="J135" s="114"/>
    </row>
    <row r="136" spans="1:10" ht="36" customHeight="1" x14ac:dyDescent="0.25">
      <c r="A136" s="7" t="s">
        <v>111</v>
      </c>
      <c r="B136" s="109" t="s">
        <v>195</v>
      </c>
      <c r="C136" s="110"/>
      <c r="D136" s="110"/>
      <c r="E136" s="111"/>
      <c r="F136" s="112">
        <v>56340</v>
      </c>
      <c r="G136" s="113"/>
      <c r="H136" s="113"/>
      <c r="I136" s="113"/>
      <c r="J136" s="114"/>
    </row>
    <row r="137" spans="1:10" ht="36" customHeight="1" x14ac:dyDescent="0.25">
      <c r="A137" s="7" t="s">
        <v>113</v>
      </c>
      <c r="B137" s="109" t="s">
        <v>196</v>
      </c>
      <c r="C137" s="110"/>
      <c r="D137" s="110"/>
      <c r="E137" s="111"/>
      <c r="F137" s="112">
        <v>79200</v>
      </c>
      <c r="G137" s="113"/>
      <c r="H137" s="113"/>
      <c r="I137" s="113"/>
      <c r="J137" s="114"/>
    </row>
    <row r="138" spans="1:10" ht="36" customHeight="1" x14ac:dyDescent="0.25">
      <c r="A138" s="7" t="s">
        <v>113</v>
      </c>
      <c r="B138" s="109" t="s">
        <v>197</v>
      </c>
      <c r="C138" s="110"/>
      <c r="D138" s="110"/>
      <c r="E138" s="111"/>
      <c r="F138" s="112">
        <v>61920</v>
      </c>
      <c r="G138" s="113"/>
      <c r="H138" s="113"/>
      <c r="I138" s="113"/>
      <c r="J138" s="114"/>
    </row>
    <row r="139" spans="1:10" ht="36" customHeight="1" x14ac:dyDescent="0.25">
      <c r="A139" s="7" t="s">
        <v>113</v>
      </c>
      <c r="B139" s="109" t="s">
        <v>198</v>
      </c>
      <c r="C139" s="110"/>
      <c r="D139" s="110"/>
      <c r="E139" s="111"/>
      <c r="F139" s="112">
        <v>79200</v>
      </c>
      <c r="G139" s="113"/>
      <c r="H139" s="113"/>
      <c r="I139" s="113"/>
      <c r="J139" s="114"/>
    </row>
    <row r="140" spans="1:10" ht="36" customHeight="1" thickBot="1" x14ac:dyDescent="0.3">
      <c r="A140" s="7"/>
      <c r="B140" s="109" t="s">
        <v>199</v>
      </c>
      <c r="C140" s="110"/>
      <c r="D140" s="110"/>
      <c r="E140" s="111"/>
      <c r="F140" s="112">
        <v>43740</v>
      </c>
      <c r="G140" s="113"/>
      <c r="H140" s="113"/>
      <c r="I140" s="113"/>
      <c r="J140" s="114"/>
    </row>
    <row r="141" spans="1:10" ht="54" customHeight="1" thickBot="1" x14ac:dyDescent="0.3">
      <c r="A141" s="7"/>
      <c r="B141" s="214" t="s">
        <v>200</v>
      </c>
      <c r="C141" s="215"/>
      <c r="D141" s="215"/>
      <c r="E141" s="216"/>
      <c r="F141" s="139"/>
      <c r="G141" s="140"/>
      <c r="H141" s="140"/>
      <c r="I141" s="140"/>
      <c r="J141" s="141"/>
    </row>
    <row r="142" spans="1:10" ht="28.5" customHeight="1" thickBot="1" x14ac:dyDescent="0.3">
      <c r="A142" s="7"/>
      <c r="B142" s="376" t="s">
        <v>188</v>
      </c>
      <c r="C142" s="377"/>
      <c r="D142" s="377"/>
      <c r="E142" s="377"/>
      <c r="F142" s="377"/>
      <c r="G142" s="377"/>
      <c r="H142" s="377"/>
      <c r="I142" s="377"/>
      <c r="J142" s="378"/>
    </row>
    <row r="143" spans="1:10" ht="28.5" customHeight="1" x14ac:dyDescent="0.25">
      <c r="A143" s="7"/>
      <c r="B143" s="131" t="s">
        <v>201</v>
      </c>
      <c r="C143" s="132"/>
      <c r="D143" s="132"/>
      <c r="E143" s="133"/>
      <c r="F143" s="134">
        <v>90</v>
      </c>
      <c r="G143" s="135"/>
      <c r="H143" s="135"/>
      <c r="I143" s="135"/>
      <c r="J143" s="136"/>
    </row>
    <row r="144" spans="1:10" ht="28.5" customHeight="1" x14ac:dyDescent="0.25">
      <c r="A144" s="7"/>
      <c r="B144" s="109" t="s">
        <v>202</v>
      </c>
      <c r="C144" s="110"/>
      <c r="D144" s="110"/>
      <c r="E144" s="111"/>
      <c r="F144" s="112">
        <v>60</v>
      </c>
      <c r="G144" s="113"/>
      <c r="H144" s="113"/>
      <c r="I144" s="113"/>
      <c r="J144" s="114"/>
    </row>
    <row r="145" spans="1:10" ht="28.5" customHeight="1" x14ac:dyDescent="0.25">
      <c r="A145" s="7"/>
      <c r="B145" s="109" t="s">
        <v>203</v>
      </c>
      <c r="C145" s="110"/>
      <c r="D145" s="110"/>
      <c r="E145" s="111"/>
      <c r="F145" s="112">
        <v>60</v>
      </c>
      <c r="G145" s="113"/>
      <c r="H145" s="113"/>
      <c r="I145" s="113"/>
      <c r="J145" s="114"/>
    </row>
    <row r="146" spans="1:10" ht="28.5" customHeight="1" x14ac:dyDescent="0.25">
      <c r="A146" s="7"/>
      <c r="B146" s="109" t="s">
        <v>204</v>
      </c>
      <c r="C146" s="110"/>
      <c r="D146" s="110"/>
      <c r="E146" s="111"/>
      <c r="F146" s="112">
        <v>90</v>
      </c>
      <c r="G146" s="113"/>
      <c r="H146" s="113"/>
      <c r="I146" s="113"/>
      <c r="J146" s="114"/>
    </row>
    <row r="147" spans="1:10" ht="28.5" customHeight="1" thickBot="1" x14ac:dyDescent="0.3">
      <c r="A147" s="7"/>
      <c r="B147" s="109" t="s">
        <v>205</v>
      </c>
      <c r="C147" s="110"/>
      <c r="D147" s="110"/>
      <c r="E147" s="111"/>
      <c r="F147" s="112">
        <v>90</v>
      </c>
      <c r="G147" s="113"/>
      <c r="H147" s="113"/>
      <c r="I147" s="113"/>
      <c r="J147" s="114"/>
    </row>
    <row r="148" spans="1:10" ht="24" customHeight="1" thickBot="1" x14ac:dyDescent="0.3">
      <c r="A148" s="7"/>
      <c r="B148" s="115"/>
      <c r="C148" s="116"/>
      <c r="D148" s="116"/>
      <c r="E148" s="117"/>
      <c r="F148" s="118"/>
      <c r="G148" s="119"/>
      <c r="H148" s="119"/>
      <c r="I148" s="119"/>
      <c r="J148" s="120"/>
    </row>
    <row r="149" spans="1:10" ht="54" customHeight="1" thickBot="1" x14ac:dyDescent="0.3">
      <c r="A149" s="7" t="s">
        <v>111</v>
      </c>
      <c r="B149" s="214" t="s">
        <v>316</v>
      </c>
      <c r="C149" s="215"/>
      <c r="D149" s="215"/>
      <c r="E149" s="216"/>
      <c r="F149" s="139"/>
      <c r="G149" s="140"/>
      <c r="H149" s="140"/>
      <c r="I149" s="140"/>
      <c r="J149" s="141"/>
    </row>
    <row r="150" spans="1:10" ht="36" customHeight="1" thickBot="1" x14ac:dyDescent="0.3">
      <c r="A150" s="7" t="s">
        <v>111</v>
      </c>
      <c r="B150" s="448" t="s">
        <v>317</v>
      </c>
      <c r="C150" s="449"/>
      <c r="D150" s="449"/>
      <c r="E150" s="450"/>
      <c r="F150" s="55"/>
      <c r="G150" s="55"/>
      <c r="H150" s="55"/>
      <c r="I150" s="55"/>
      <c r="J150" s="56"/>
    </row>
    <row r="151" spans="1:10" ht="18" customHeight="1" x14ac:dyDescent="0.25">
      <c r="A151" s="7"/>
      <c r="B151" s="25"/>
      <c r="C151" s="26"/>
      <c r="D151" s="26"/>
      <c r="E151" s="26"/>
      <c r="F151" s="27"/>
      <c r="G151" s="27"/>
      <c r="H151" s="27"/>
      <c r="I151" s="27"/>
      <c r="J151" s="27"/>
    </row>
    <row r="152" spans="1:10" ht="67.5" customHeight="1" x14ac:dyDescent="0.25">
      <c r="A152" s="7"/>
      <c r="B152" s="121" t="s">
        <v>480</v>
      </c>
      <c r="C152" s="121"/>
      <c r="D152" s="121"/>
      <c r="E152" s="121"/>
      <c r="F152" s="121"/>
      <c r="G152" s="121"/>
      <c r="H152" s="121"/>
      <c r="I152" s="121"/>
      <c r="J152" s="121"/>
    </row>
    <row r="153" spans="1:10" ht="27" customHeight="1" x14ac:dyDescent="0.25">
      <c r="A153" s="7" t="s">
        <v>113</v>
      </c>
      <c r="B153" s="107" t="s">
        <v>208</v>
      </c>
      <c r="C153" s="107"/>
      <c r="D153" s="107"/>
      <c r="E153" s="107"/>
      <c r="F153" s="107"/>
      <c r="G153" s="107"/>
      <c r="H153" s="107"/>
      <c r="I153" s="107"/>
      <c r="J153" s="107"/>
    </row>
    <row r="154" spans="1:10" s="37" customFormat="1" ht="20.100000000000001" customHeight="1" x14ac:dyDescent="0.25">
      <c r="B154" s="70"/>
      <c r="F154" s="71"/>
      <c r="G154" s="71"/>
      <c r="H154" s="71"/>
      <c r="I154" s="71"/>
      <c r="J154" s="71"/>
    </row>
    <row r="155" spans="1:10" s="46" customFormat="1" ht="36" customHeight="1" thickBot="1" x14ac:dyDescent="0.3">
      <c r="B155" s="310" t="s">
        <v>242</v>
      </c>
      <c r="C155" s="310"/>
      <c r="D155" s="310"/>
      <c r="E155" s="310"/>
      <c r="F155" s="310"/>
      <c r="G155" s="310"/>
      <c r="H155" s="310"/>
      <c r="I155" s="310"/>
    </row>
    <row r="156" spans="1:10" s="30" customFormat="1" ht="36" customHeight="1" thickBot="1" x14ac:dyDescent="0.3">
      <c r="B156" s="311" t="s">
        <v>243</v>
      </c>
      <c r="C156" s="312"/>
      <c r="D156" s="312"/>
      <c r="E156" s="312"/>
      <c r="F156" s="312"/>
      <c r="G156" s="312"/>
      <c r="H156" s="312"/>
      <c r="I156" s="313"/>
    </row>
    <row r="157" spans="1:10" ht="83.25" customHeight="1" thickBot="1" x14ac:dyDescent="0.3">
      <c r="A157" s="8"/>
      <c r="B157" s="451" t="s">
        <v>244</v>
      </c>
      <c r="C157" s="452"/>
      <c r="D157" s="453" t="s">
        <v>245</v>
      </c>
      <c r="E157" s="454"/>
      <c r="F157" s="455"/>
      <c r="G157" s="317" t="s">
        <v>246</v>
      </c>
      <c r="H157" s="317"/>
      <c r="I157" s="318"/>
      <c r="J157" s="8"/>
    </row>
    <row r="158" spans="1:10" ht="36" customHeight="1" x14ac:dyDescent="0.25">
      <c r="A158" s="8"/>
      <c r="B158" s="431" t="s">
        <v>247</v>
      </c>
      <c r="C158" s="432"/>
      <c r="D158" s="433" t="s">
        <v>248</v>
      </c>
      <c r="E158" s="434"/>
      <c r="F158" s="434"/>
      <c r="G158" s="439">
        <v>2190</v>
      </c>
      <c r="H158" s="302"/>
      <c r="I158" s="305"/>
      <c r="J158" s="8"/>
    </row>
    <row r="159" spans="1:10" ht="36" customHeight="1" x14ac:dyDescent="0.25">
      <c r="A159" s="8"/>
      <c r="B159" s="440" t="s">
        <v>249</v>
      </c>
      <c r="C159" s="441"/>
      <c r="D159" s="435"/>
      <c r="E159" s="436"/>
      <c r="F159" s="436"/>
      <c r="G159" s="442">
        <v>1590</v>
      </c>
      <c r="H159" s="303"/>
      <c r="I159" s="309"/>
      <c r="J159" s="8"/>
    </row>
    <row r="160" spans="1:10" ht="36" customHeight="1" x14ac:dyDescent="0.25">
      <c r="A160" s="8"/>
      <c r="B160" s="440" t="s">
        <v>250</v>
      </c>
      <c r="C160" s="441"/>
      <c r="D160" s="435"/>
      <c r="E160" s="436"/>
      <c r="F160" s="436"/>
      <c r="G160" s="442">
        <v>1440</v>
      </c>
      <c r="H160" s="303"/>
      <c r="I160" s="309"/>
      <c r="J160" s="8"/>
    </row>
    <row r="161" spans="1:10" ht="54" customHeight="1" thickBot="1" x14ac:dyDescent="0.3">
      <c r="A161" s="8"/>
      <c r="B161" s="443" t="s">
        <v>251</v>
      </c>
      <c r="C161" s="444"/>
      <c r="D161" s="437"/>
      <c r="E161" s="438"/>
      <c r="F161" s="438"/>
      <c r="G161" s="445">
        <v>1290</v>
      </c>
      <c r="H161" s="446"/>
      <c r="I161" s="447"/>
      <c r="J161" s="8"/>
    </row>
    <row r="162" spans="1:10" ht="40.5" customHeight="1" x14ac:dyDescent="0.25">
      <c r="A162" s="7"/>
      <c r="B162" s="108" t="s">
        <v>209</v>
      </c>
      <c r="C162" s="108"/>
      <c r="D162" s="108"/>
      <c r="E162" s="108"/>
      <c r="F162" s="108"/>
      <c r="G162" s="108"/>
      <c r="H162" s="108"/>
      <c r="I162" s="108"/>
      <c r="J162" s="108"/>
    </row>
    <row r="163" spans="1:10" ht="23.25" x14ac:dyDescent="0.25">
      <c r="A163" s="365" t="s">
        <v>320</v>
      </c>
      <c r="B163" s="365"/>
      <c r="C163" s="365"/>
      <c r="D163" s="365"/>
      <c r="E163" s="365"/>
      <c r="F163" s="365"/>
      <c r="G163" s="365"/>
      <c r="H163" s="365"/>
      <c r="I163" s="8"/>
      <c r="J163" s="8"/>
    </row>
    <row r="164" spans="1:10" ht="25.5" x14ac:dyDescent="0.35">
      <c r="A164" s="366" t="s">
        <v>321</v>
      </c>
      <c r="B164" s="366"/>
      <c r="C164" s="366"/>
      <c r="D164" s="366"/>
      <c r="E164" s="60" t="s">
        <v>322</v>
      </c>
      <c r="F164" s="61"/>
      <c r="G164" s="61"/>
      <c r="H164" s="8"/>
      <c r="I164" s="8"/>
      <c r="J164" s="8"/>
    </row>
    <row r="165" spans="1:10" ht="25.5" x14ac:dyDescent="0.35">
      <c r="A165" s="363" t="s">
        <v>323</v>
      </c>
      <c r="B165" s="363"/>
      <c r="C165" s="363"/>
      <c r="D165" s="363"/>
      <c r="E165" s="62">
        <v>1</v>
      </c>
      <c r="F165" s="61"/>
      <c r="G165" s="61"/>
      <c r="H165" s="8"/>
      <c r="I165" s="8"/>
      <c r="J165" s="8"/>
    </row>
    <row r="166" spans="1:10" ht="25.5" x14ac:dyDescent="0.35">
      <c r="A166" s="363">
        <v>2</v>
      </c>
      <c r="B166" s="363"/>
      <c r="C166" s="363"/>
      <c r="D166" s="363"/>
      <c r="E166" s="63">
        <v>1.1000000000000001</v>
      </c>
      <c r="F166" s="61"/>
      <c r="G166" s="61"/>
      <c r="H166" s="8"/>
      <c r="I166" s="8"/>
      <c r="J166" s="8"/>
    </row>
    <row r="167" spans="1:10" ht="25.5" x14ac:dyDescent="0.35">
      <c r="A167" s="363">
        <v>3</v>
      </c>
      <c r="B167" s="363"/>
      <c r="C167" s="363"/>
      <c r="D167" s="363"/>
      <c r="E167" s="63">
        <v>1.2</v>
      </c>
      <c r="F167" s="61"/>
      <c r="G167" s="61"/>
      <c r="H167" s="8"/>
      <c r="I167" s="8"/>
      <c r="J167" s="8"/>
    </row>
    <row r="168" spans="1:10" ht="25.5" x14ac:dyDescent="0.35">
      <c r="A168" s="363" t="s">
        <v>324</v>
      </c>
      <c r="B168" s="363"/>
      <c r="C168" s="363"/>
      <c r="D168" s="363"/>
      <c r="E168" s="63">
        <v>1.25</v>
      </c>
      <c r="F168" s="61"/>
      <c r="G168" s="61"/>
      <c r="H168" s="8"/>
      <c r="I168" s="8"/>
      <c r="J168" s="8"/>
    </row>
    <row r="169" spans="1:10" ht="25.5" x14ac:dyDescent="0.35">
      <c r="A169" s="363" t="s">
        <v>325</v>
      </c>
      <c r="B169" s="363"/>
      <c r="C169" s="363"/>
      <c r="D169" s="363"/>
      <c r="E169" s="63">
        <v>1.3</v>
      </c>
      <c r="F169" s="61"/>
      <c r="G169" s="61"/>
      <c r="H169" s="8"/>
      <c r="I169" s="8"/>
      <c r="J169" s="8"/>
    </row>
    <row r="170" spans="1:10" ht="25.5" x14ac:dyDescent="0.35">
      <c r="A170" s="363" t="s">
        <v>326</v>
      </c>
      <c r="B170" s="363"/>
      <c r="C170" s="363"/>
      <c r="D170" s="363"/>
      <c r="E170" s="63">
        <v>1.35</v>
      </c>
      <c r="F170" s="61"/>
      <c r="G170" s="61"/>
      <c r="H170" s="8"/>
      <c r="I170" s="8"/>
      <c r="J170" s="8"/>
    </row>
    <row r="171" spans="1:10" ht="25.5" x14ac:dyDescent="0.35">
      <c r="A171" s="363" t="s">
        <v>327</v>
      </c>
      <c r="B171" s="363"/>
      <c r="C171" s="363"/>
      <c r="D171" s="363"/>
      <c r="E171" s="63">
        <v>1.4</v>
      </c>
      <c r="F171" s="61"/>
      <c r="G171" s="61"/>
      <c r="H171" s="8"/>
      <c r="I171" s="8"/>
      <c r="J171" s="8"/>
    </row>
    <row r="172" spans="1:10" ht="25.5" x14ac:dyDescent="0.35">
      <c r="A172" s="363" t="s">
        <v>328</v>
      </c>
      <c r="B172" s="363"/>
      <c r="C172" s="363"/>
      <c r="D172" s="363"/>
      <c r="E172" s="63">
        <v>1.45</v>
      </c>
      <c r="F172" s="61"/>
      <c r="G172" s="61"/>
      <c r="H172" s="8"/>
      <c r="I172" s="8"/>
      <c r="J172" s="8"/>
    </row>
    <row r="173" spans="1:10" ht="25.5" x14ac:dyDescent="0.35">
      <c r="A173" s="363" t="s">
        <v>329</v>
      </c>
      <c r="B173" s="363"/>
      <c r="C173" s="363"/>
      <c r="D173" s="363"/>
      <c r="E173" s="63">
        <v>1.5</v>
      </c>
      <c r="F173" s="61"/>
      <c r="G173" s="61"/>
      <c r="H173" s="8"/>
      <c r="I173" s="8"/>
      <c r="J173" s="8"/>
    </row>
    <row r="174" spans="1:10" ht="25.5" x14ac:dyDescent="0.35">
      <c r="A174" s="363" t="s">
        <v>330</v>
      </c>
      <c r="B174" s="363"/>
      <c r="C174" s="363"/>
      <c r="D174" s="363"/>
      <c r="E174" s="63">
        <v>2</v>
      </c>
      <c r="F174" s="61"/>
      <c r="G174" s="61"/>
      <c r="H174" s="8"/>
      <c r="I174" s="8"/>
      <c r="J174" s="8"/>
    </row>
    <row r="175" spans="1:10" ht="53.25" customHeight="1" x14ac:dyDescent="0.25">
      <c r="A175" s="364" t="s">
        <v>331</v>
      </c>
      <c r="B175" s="364"/>
      <c r="C175" s="364"/>
      <c r="D175" s="364"/>
      <c r="E175" s="364"/>
      <c r="F175" s="364"/>
      <c r="G175" s="364"/>
      <c r="H175" s="364"/>
      <c r="I175" s="8"/>
      <c r="J175" s="8"/>
    </row>
  </sheetData>
  <sheetProtection selectLockedCells="1" selectUnlockedCells="1"/>
  <mergeCells count="307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J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31:E131"/>
    <mergeCell ref="F131:J131"/>
    <mergeCell ref="B132:E132"/>
    <mergeCell ref="F132:J132"/>
    <mergeCell ref="B133:E133"/>
    <mergeCell ref="F133:J133"/>
    <mergeCell ref="B127:E127"/>
    <mergeCell ref="F127:J128"/>
    <mergeCell ref="B128:E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J142"/>
    <mergeCell ref="B143:E143"/>
    <mergeCell ref="F143:J143"/>
    <mergeCell ref="B150:E150"/>
    <mergeCell ref="B152:J152"/>
    <mergeCell ref="B153:J153"/>
    <mergeCell ref="B155:I155"/>
    <mergeCell ref="B156:I156"/>
    <mergeCell ref="B157:C157"/>
    <mergeCell ref="D157:F157"/>
    <mergeCell ref="G157:I157"/>
    <mergeCell ref="B147:E147"/>
    <mergeCell ref="F147:J147"/>
    <mergeCell ref="B148:E148"/>
    <mergeCell ref="F148:J148"/>
    <mergeCell ref="B149:E149"/>
    <mergeCell ref="F149:J149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A174:D174"/>
    <mergeCell ref="A175:H175"/>
    <mergeCell ref="A168:D168"/>
    <mergeCell ref="A169:D169"/>
    <mergeCell ref="A170:D170"/>
    <mergeCell ref="A171:D171"/>
    <mergeCell ref="A172:D172"/>
    <mergeCell ref="A173:D173"/>
    <mergeCell ref="B162:J162"/>
    <mergeCell ref="A163:H163"/>
    <mergeCell ref="A164:D164"/>
    <mergeCell ref="A165:D165"/>
    <mergeCell ref="A166:D166"/>
    <mergeCell ref="A167:D167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2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52941.599999999999</v>
      </c>
      <c r="G8" s="16">
        <f>H8*1.1</f>
        <v>48529.8</v>
      </c>
      <c r="H8" s="16">
        <v>44118</v>
      </c>
      <c r="I8" s="16">
        <f>H8*0.75</f>
        <v>33088.5</v>
      </c>
      <c r="J8" s="16">
        <f>H8*0.5</f>
        <v>22059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74131.199999999997</v>
      </c>
      <c r="G9" s="17">
        <f>H9*1.1</f>
        <v>67953.600000000006</v>
      </c>
      <c r="H9" s="17">
        <v>61776</v>
      </c>
      <c r="I9" s="17">
        <f>H9*0.75</f>
        <v>46332</v>
      </c>
      <c r="J9" s="17">
        <f>H9*0.5</f>
        <v>30888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81302.399999999994</v>
      </c>
      <c r="G12" s="17">
        <f>H12*1.1</f>
        <v>74527.200000000012</v>
      </c>
      <c r="H12" s="17">
        <v>67752</v>
      </c>
      <c r="I12" s="17">
        <f>H12*0.75</f>
        <v>50814</v>
      </c>
      <c r="J12" s="17">
        <f>H12*0.5</f>
        <v>33876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10080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14400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73"/>
      <c r="D19" s="173"/>
      <c r="E19" s="174"/>
      <c r="F19" s="422"/>
      <c r="G19" s="423"/>
      <c r="H19" s="423"/>
      <c r="I19" s="423"/>
      <c r="J19" s="424"/>
    </row>
    <row r="20" spans="1:10" ht="36" customHeight="1" x14ac:dyDescent="0.25">
      <c r="A20" s="7"/>
      <c r="B20" s="156" t="s">
        <v>364</v>
      </c>
      <c r="C20" s="154"/>
      <c r="D20" s="154"/>
      <c r="E20" s="154"/>
      <c r="F20" s="226">
        <v>23760</v>
      </c>
      <c r="G20" s="227"/>
      <c r="H20" s="227"/>
      <c r="I20" s="227"/>
      <c r="J20" s="228"/>
    </row>
    <row r="21" spans="1:10" ht="36" customHeight="1" thickBot="1" x14ac:dyDescent="0.3">
      <c r="A21" s="7"/>
      <c r="B21" s="156" t="s">
        <v>365</v>
      </c>
      <c r="C21" s="154"/>
      <c r="D21" s="154"/>
      <c r="E21" s="154"/>
      <c r="F21" s="407">
        <v>1440</v>
      </c>
      <c r="G21" s="231"/>
      <c r="H21" s="231"/>
      <c r="I21" s="231"/>
      <c r="J21" s="232"/>
    </row>
    <row r="22" spans="1:10" ht="24" thickBot="1" x14ac:dyDescent="0.3">
      <c r="A22" s="7"/>
      <c r="B22" s="115"/>
      <c r="C22" s="116"/>
      <c r="D22" s="116"/>
      <c r="E22" s="117"/>
      <c r="F22" s="220"/>
      <c r="G22" s="221"/>
      <c r="H22" s="221"/>
      <c r="I22" s="221"/>
      <c r="J22" s="222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6480 до 129600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1"/>
      <c r="F24" s="112">
        <v>6480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123</v>
      </c>
      <c r="C25" s="154"/>
      <c r="D25" s="154"/>
      <c r="E25" s="111"/>
      <c r="F25" s="112">
        <v>12960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124</v>
      </c>
      <c r="C26" s="154"/>
      <c r="D26" s="154"/>
      <c r="E26" s="111"/>
      <c r="F26" s="112">
        <v>19440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125</v>
      </c>
      <c r="C27" s="154"/>
      <c r="D27" s="154"/>
      <c r="E27" s="111"/>
      <c r="F27" s="112">
        <v>25920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126</v>
      </c>
      <c r="C28" s="154"/>
      <c r="D28" s="154"/>
      <c r="E28" s="111"/>
      <c r="F28" s="112">
        <v>32400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127</v>
      </c>
      <c r="C29" s="154"/>
      <c r="D29" s="154"/>
      <c r="E29" s="111"/>
      <c r="F29" s="112">
        <v>38880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128</v>
      </c>
      <c r="C30" s="154"/>
      <c r="D30" s="154"/>
      <c r="E30" s="111"/>
      <c r="F30" s="112">
        <v>45360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129</v>
      </c>
      <c r="C31" s="154"/>
      <c r="D31" s="154"/>
      <c r="E31" s="111"/>
      <c r="F31" s="112">
        <v>51840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130</v>
      </c>
      <c r="C32" s="154"/>
      <c r="D32" s="154"/>
      <c r="E32" s="111"/>
      <c r="F32" s="112">
        <v>58320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131</v>
      </c>
      <c r="C33" s="154"/>
      <c r="D33" s="154"/>
      <c r="E33" s="111"/>
      <c r="F33" s="112">
        <v>64800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132</v>
      </c>
      <c r="C34" s="154"/>
      <c r="D34" s="154"/>
      <c r="E34" s="111"/>
      <c r="F34" s="112">
        <v>71280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133</v>
      </c>
      <c r="C35" s="154"/>
      <c r="D35" s="154"/>
      <c r="E35" s="111"/>
      <c r="F35" s="112">
        <v>77760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134</v>
      </c>
      <c r="C36" s="154"/>
      <c r="D36" s="154"/>
      <c r="E36" s="111"/>
      <c r="F36" s="112">
        <v>84240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135</v>
      </c>
      <c r="C37" s="154"/>
      <c r="D37" s="154"/>
      <c r="E37" s="111"/>
      <c r="F37" s="112">
        <v>90720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136</v>
      </c>
      <c r="C38" s="154"/>
      <c r="D38" s="154"/>
      <c r="E38" s="111"/>
      <c r="F38" s="112">
        <v>97200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137</v>
      </c>
      <c r="C39" s="154"/>
      <c r="D39" s="154"/>
      <c r="E39" s="111"/>
      <c r="F39" s="112">
        <v>103680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138</v>
      </c>
      <c r="C40" s="154"/>
      <c r="D40" s="154"/>
      <c r="E40" s="111"/>
      <c r="F40" s="112">
        <v>110160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139</v>
      </c>
      <c r="C41" s="154"/>
      <c r="D41" s="154"/>
      <c r="E41" s="111"/>
      <c r="F41" s="112">
        <v>116640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140</v>
      </c>
      <c r="C42" s="154"/>
      <c r="D42" s="154"/>
      <c r="E42" s="111"/>
      <c r="F42" s="112">
        <v>123120</v>
      </c>
      <c r="G42" s="113"/>
      <c r="H42" s="113"/>
      <c r="I42" s="113"/>
      <c r="J42" s="114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1"/>
      <c r="F43" s="112">
        <v>129600</v>
      </c>
      <c r="G43" s="113"/>
      <c r="H43" s="113"/>
      <c r="I43" s="113"/>
      <c r="J43" s="114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1440 до 11700</v>
      </c>
      <c r="G44" s="169"/>
      <c r="H44" s="169"/>
      <c r="I44" s="169"/>
      <c r="J44" s="170"/>
    </row>
    <row r="45" spans="1:10" ht="36" customHeight="1" x14ac:dyDescent="0.25">
      <c r="A45" s="7"/>
      <c r="B45" s="109" t="s">
        <v>143</v>
      </c>
      <c r="C45" s="110"/>
      <c r="D45" s="110"/>
      <c r="E45" s="111"/>
      <c r="F45" s="112">
        <v>3888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210</v>
      </c>
      <c r="C46" s="110"/>
      <c r="D46" s="110"/>
      <c r="E46" s="111"/>
      <c r="F46" s="112">
        <v>1440</v>
      </c>
      <c r="G46" s="113"/>
      <c r="H46" s="113"/>
      <c r="I46" s="113"/>
      <c r="J46" s="114"/>
    </row>
    <row r="47" spans="1:10" ht="36" customHeight="1" x14ac:dyDescent="0.25">
      <c r="A47" s="7"/>
      <c r="B47" s="131" t="s">
        <v>145</v>
      </c>
      <c r="C47" s="132"/>
      <c r="D47" s="132"/>
      <c r="E47" s="133"/>
      <c r="F47" s="134">
        <v>11700</v>
      </c>
      <c r="G47" s="135"/>
      <c r="H47" s="135"/>
      <c r="I47" s="135"/>
      <c r="J47" s="136"/>
    </row>
    <row r="48" spans="1:10" ht="36" customHeight="1" x14ac:dyDescent="0.25">
      <c r="A48" s="7"/>
      <c r="B48" s="109" t="s">
        <v>146</v>
      </c>
      <c r="C48" s="110"/>
      <c r="D48" s="110"/>
      <c r="E48" s="111"/>
      <c r="F48" s="112">
        <v>5868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147</v>
      </c>
      <c r="C49" s="110"/>
      <c r="D49" s="110"/>
      <c r="E49" s="111"/>
      <c r="F49" s="112">
        <v>6228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148</v>
      </c>
      <c r="C50" s="110"/>
      <c r="D50" s="110"/>
      <c r="E50" s="111"/>
      <c r="F50" s="112">
        <v>1440</v>
      </c>
      <c r="G50" s="113"/>
      <c r="H50" s="113"/>
      <c r="I50" s="113"/>
      <c r="J50" s="114"/>
    </row>
    <row r="51" spans="1:10" ht="36" customHeight="1" x14ac:dyDescent="0.25">
      <c r="A51" s="7"/>
      <c r="B51" s="109" t="s">
        <v>149</v>
      </c>
      <c r="C51" s="110"/>
      <c r="D51" s="110"/>
      <c r="E51" s="111"/>
      <c r="F51" s="112">
        <v>1440</v>
      </c>
      <c r="G51" s="113"/>
      <c r="H51" s="113"/>
      <c r="I51" s="113"/>
      <c r="J51" s="114"/>
    </row>
    <row r="52" spans="1:10" ht="36" customHeight="1" x14ac:dyDescent="0.25">
      <c r="A52" s="7"/>
      <c r="B52" s="109" t="s">
        <v>150</v>
      </c>
      <c r="C52" s="110"/>
      <c r="D52" s="110"/>
      <c r="E52" s="111"/>
      <c r="F52" s="112">
        <v>2880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151</v>
      </c>
      <c r="C53" s="110"/>
      <c r="D53" s="110"/>
      <c r="E53" s="111"/>
      <c r="F53" s="112">
        <v>4320</v>
      </c>
      <c r="G53" s="113"/>
      <c r="H53" s="113"/>
      <c r="I53" s="113"/>
      <c r="J53" s="114"/>
    </row>
    <row r="54" spans="1:10" ht="36" customHeight="1" thickBot="1" x14ac:dyDescent="0.3">
      <c r="A54" s="7"/>
      <c r="B54" s="109" t="s">
        <v>152</v>
      </c>
      <c r="C54" s="110"/>
      <c r="D54" s="110"/>
      <c r="E54" s="111"/>
      <c r="F54" s="112">
        <v>8856</v>
      </c>
      <c r="G54" s="113"/>
      <c r="H54" s="113"/>
      <c r="I54" s="113"/>
      <c r="J54" s="114"/>
    </row>
    <row r="55" spans="1:10" ht="21.75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09" t="s">
        <v>154</v>
      </c>
      <c r="C56" s="110"/>
      <c r="D56" s="110"/>
      <c r="E56" s="111"/>
      <c r="F56" s="112">
        <v>180</v>
      </c>
      <c r="G56" s="113"/>
      <c r="H56" s="113"/>
      <c r="I56" s="113"/>
      <c r="J56" s="114"/>
    </row>
    <row r="57" spans="1:10" ht="54" customHeight="1" thickBot="1" x14ac:dyDescent="0.3">
      <c r="A57" s="7"/>
      <c r="B57" s="252" t="s">
        <v>211</v>
      </c>
      <c r="C57" s="253"/>
      <c r="D57" s="253"/>
      <c r="E57" s="254"/>
      <c r="F57" s="272" t="str">
        <f>"Цена от "&amp;MIN(F59,F63:J64,H97,F65:J76)&amp;" до "&amp;MAX(F59,F63:J64,H97,F65:J76)</f>
        <v>Цена от 3024 до 32580</v>
      </c>
      <c r="G57" s="273"/>
      <c r="H57" s="273"/>
      <c r="I57" s="273"/>
      <c r="J57" s="274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09" t="s">
        <v>156</v>
      </c>
      <c r="C59" s="110"/>
      <c r="D59" s="110"/>
      <c r="E59" s="111"/>
      <c r="F59" s="112">
        <v>9360</v>
      </c>
      <c r="G59" s="113"/>
      <c r="H59" s="113"/>
      <c r="I59" s="113"/>
      <c r="J59" s="114"/>
    </row>
    <row r="60" spans="1:10" ht="36" customHeight="1" x14ac:dyDescent="0.25">
      <c r="A60" s="7"/>
      <c r="B60" s="148" t="s">
        <v>157</v>
      </c>
      <c r="C60" s="149"/>
      <c r="D60" s="149"/>
      <c r="E60" s="150"/>
      <c r="F60" s="151">
        <v>936</v>
      </c>
      <c r="G60" s="152"/>
      <c r="H60" s="152"/>
      <c r="I60" s="152"/>
      <c r="J60" s="153"/>
    </row>
    <row r="61" spans="1:10" ht="36" customHeight="1" thickBot="1" x14ac:dyDescent="0.3">
      <c r="A61" s="7"/>
      <c r="B61" s="148" t="s">
        <v>158</v>
      </c>
      <c r="C61" s="149"/>
      <c r="D61" s="149"/>
      <c r="E61" s="150"/>
      <c r="F61" s="151">
        <v>2340</v>
      </c>
      <c r="G61" s="152"/>
      <c r="H61" s="152"/>
      <c r="I61" s="152"/>
      <c r="J61" s="153"/>
    </row>
    <row r="62" spans="1:10" ht="24" thickBot="1" x14ac:dyDescent="0.3">
      <c r="A62" s="7"/>
      <c r="B62" s="115"/>
      <c r="C62" s="116"/>
      <c r="D62" s="116"/>
      <c r="E62" s="117"/>
      <c r="F62" s="118"/>
      <c r="G62" s="119"/>
      <c r="H62" s="119"/>
      <c r="I62" s="119"/>
      <c r="J62" s="120"/>
    </row>
    <row r="63" spans="1:10" ht="36" customHeight="1" x14ac:dyDescent="0.25">
      <c r="A63" s="7" t="s">
        <v>111</v>
      </c>
      <c r="B63" s="131" t="s">
        <v>159</v>
      </c>
      <c r="C63" s="132"/>
      <c r="D63" s="132"/>
      <c r="E63" s="133"/>
      <c r="F63" s="134">
        <v>5688</v>
      </c>
      <c r="G63" s="135"/>
      <c r="H63" s="135"/>
      <c r="I63" s="135"/>
      <c r="J63" s="136"/>
    </row>
    <row r="64" spans="1:10" ht="36" customHeight="1" x14ac:dyDescent="0.25">
      <c r="A64" s="7" t="s">
        <v>111</v>
      </c>
      <c r="B64" s="156" t="s">
        <v>160</v>
      </c>
      <c r="C64" s="157"/>
      <c r="D64" s="157"/>
      <c r="E64" s="158"/>
      <c r="F64" s="112">
        <v>7812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161</v>
      </c>
      <c r="C65" s="110"/>
      <c r="D65" s="110"/>
      <c r="E65" s="111"/>
      <c r="F65" s="112">
        <v>26568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162</v>
      </c>
      <c r="C66" s="110"/>
      <c r="D66" s="110"/>
      <c r="E66" s="111"/>
      <c r="F66" s="112">
        <v>17712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163</v>
      </c>
      <c r="C67" s="110"/>
      <c r="D67" s="110"/>
      <c r="E67" s="111"/>
      <c r="F67" s="112">
        <v>21254.400000000001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09" t="s">
        <v>164</v>
      </c>
      <c r="C68" s="110"/>
      <c r="D68" s="110"/>
      <c r="E68" s="111"/>
      <c r="F68" s="112">
        <v>18792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09" t="s">
        <v>165</v>
      </c>
      <c r="C69" s="110"/>
      <c r="D69" s="110"/>
      <c r="E69" s="111"/>
      <c r="F69" s="112">
        <v>17352</v>
      </c>
      <c r="G69" s="113"/>
      <c r="H69" s="113"/>
      <c r="I69" s="113"/>
      <c r="J69" s="114"/>
    </row>
    <row r="70" spans="1:10" ht="36" customHeight="1" x14ac:dyDescent="0.25">
      <c r="A70" s="7" t="s">
        <v>111</v>
      </c>
      <c r="B70" s="109" t="s">
        <v>166</v>
      </c>
      <c r="C70" s="110"/>
      <c r="D70" s="110"/>
      <c r="E70" s="111"/>
      <c r="F70" s="112">
        <v>32580</v>
      </c>
      <c r="G70" s="113"/>
      <c r="H70" s="113"/>
      <c r="I70" s="113"/>
      <c r="J70" s="114"/>
    </row>
    <row r="71" spans="1:10" ht="36" customHeight="1" x14ac:dyDescent="0.25">
      <c r="A71" s="7"/>
      <c r="B71" s="109" t="s">
        <v>167</v>
      </c>
      <c r="C71" s="110"/>
      <c r="D71" s="110"/>
      <c r="E71" s="111"/>
      <c r="F71" s="112">
        <v>8460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31" t="s">
        <v>168</v>
      </c>
      <c r="C72" s="132"/>
      <c r="D72" s="132"/>
      <c r="E72" s="133"/>
      <c r="F72" s="112">
        <v>3024</v>
      </c>
      <c r="G72" s="113"/>
      <c r="H72" s="113"/>
      <c r="I72" s="113"/>
      <c r="J72" s="114"/>
    </row>
    <row r="73" spans="1:10" ht="36" customHeight="1" x14ac:dyDescent="0.25">
      <c r="A73" s="7"/>
      <c r="B73" s="156" t="s">
        <v>169</v>
      </c>
      <c r="C73" s="157"/>
      <c r="D73" s="157"/>
      <c r="E73" s="158"/>
      <c r="F73" s="112">
        <v>13104</v>
      </c>
      <c r="G73" s="113"/>
      <c r="H73" s="113"/>
      <c r="I73" s="113"/>
      <c r="J73" s="114"/>
    </row>
    <row r="74" spans="1:10" ht="36" customHeight="1" x14ac:dyDescent="0.25">
      <c r="A74" s="7"/>
      <c r="B74" s="156" t="s">
        <v>170</v>
      </c>
      <c r="C74" s="157"/>
      <c r="D74" s="157"/>
      <c r="E74" s="158"/>
      <c r="F74" s="112">
        <v>11340</v>
      </c>
      <c r="G74" s="113"/>
      <c r="H74" s="113"/>
      <c r="I74" s="113"/>
      <c r="J74" s="114"/>
    </row>
    <row r="75" spans="1:10" ht="36" customHeight="1" x14ac:dyDescent="0.25">
      <c r="A75" s="7" t="s">
        <v>111</v>
      </c>
      <c r="B75" s="156" t="s">
        <v>171</v>
      </c>
      <c r="C75" s="157"/>
      <c r="D75" s="157"/>
      <c r="E75" s="158"/>
      <c r="F75" s="112">
        <v>32580</v>
      </c>
      <c r="G75" s="113"/>
      <c r="H75" s="113"/>
      <c r="I75" s="113"/>
      <c r="J75" s="114"/>
    </row>
    <row r="76" spans="1:10" ht="36" customHeight="1" x14ac:dyDescent="0.25">
      <c r="A76" s="7" t="s">
        <v>111</v>
      </c>
      <c r="B76" s="109" t="s">
        <v>172</v>
      </c>
      <c r="C76" s="110"/>
      <c r="D76" s="110"/>
      <c r="E76" s="111"/>
      <c r="F76" s="112">
        <v>4608</v>
      </c>
      <c r="G76" s="113"/>
      <c r="H76" s="113"/>
      <c r="I76" s="113"/>
      <c r="J76" s="114"/>
    </row>
    <row r="77" spans="1:10" ht="37.5" customHeight="1" x14ac:dyDescent="0.25">
      <c r="A77" s="7"/>
      <c r="B77" s="109" t="s">
        <v>173</v>
      </c>
      <c r="C77" s="110"/>
      <c r="D77" s="110"/>
      <c r="E77" s="111"/>
      <c r="F77" s="112">
        <v>3888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174</v>
      </c>
      <c r="C78" s="110"/>
      <c r="D78" s="110"/>
      <c r="E78" s="111"/>
      <c r="F78" s="112">
        <v>12240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175</v>
      </c>
      <c r="C79" s="110"/>
      <c r="D79" s="110"/>
      <c r="E79" s="154"/>
      <c r="F79" s="112">
        <v>18000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176</v>
      </c>
      <c r="C80" s="110"/>
      <c r="D80" s="110"/>
      <c r="E80" s="111"/>
      <c r="F80" s="112">
        <v>8640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09" t="s">
        <v>177</v>
      </c>
      <c r="C81" s="110"/>
      <c r="D81" s="110"/>
      <c r="E81" s="111"/>
      <c r="F81" s="112">
        <v>11520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178</v>
      </c>
      <c r="C82" s="110"/>
      <c r="D82" s="110"/>
      <c r="E82" s="111"/>
      <c r="F82" s="112">
        <v>37440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179</v>
      </c>
      <c r="C83" s="110"/>
      <c r="D83" s="110"/>
      <c r="E83" s="111"/>
      <c r="F83" s="112">
        <v>25200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48" t="s">
        <v>180</v>
      </c>
      <c r="C84" s="149"/>
      <c r="D84" s="149"/>
      <c r="E84" s="150"/>
      <c r="F84" s="151">
        <v>30240</v>
      </c>
      <c r="G84" s="152"/>
      <c r="H84" s="152"/>
      <c r="I84" s="152"/>
      <c r="J84" s="153"/>
    </row>
    <row r="85" spans="1:10" ht="36" customHeight="1" x14ac:dyDescent="0.25">
      <c r="A85" s="7" t="s">
        <v>113</v>
      </c>
      <c r="B85" s="109" t="s">
        <v>181</v>
      </c>
      <c r="C85" s="110"/>
      <c r="D85" s="110"/>
      <c r="E85" s="111"/>
      <c r="F85" s="112">
        <v>26640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182</v>
      </c>
      <c r="C86" s="110"/>
      <c r="D86" s="110"/>
      <c r="E86" s="111"/>
      <c r="F86" s="112">
        <v>24480</v>
      </c>
      <c r="G86" s="113"/>
      <c r="H86" s="113"/>
      <c r="I86" s="113"/>
      <c r="J86" s="114"/>
    </row>
    <row r="87" spans="1:10" ht="36" customHeight="1" x14ac:dyDescent="0.25">
      <c r="A87" s="7" t="s">
        <v>113</v>
      </c>
      <c r="B87" s="109" t="s">
        <v>183</v>
      </c>
      <c r="C87" s="110"/>
      <c r="D87" s="110"/>
      <c r="E87" s="111"/>
      <c r="F87" s="112">
        <v>46080</v>
      </c>
      <c r="G87" s="113"/>
      <c r="H87" s="113"/>
      <c r="I87" s="113"/>
      <c r="J87" s="114"/>
    </row>
    <row r="88" spans="1:10" ht="36" customHeight="1" x14ac:dyDescent="0.25">
      <c r="A88" s="7" t="s">
        <v>113</v>
      </c>
      <c r="B88" s="109" t="s">
        <v>184</v>
      </c>
      <c r="C88" s="110"/>
      <c r="D88" s="110"/>
      <c r="E88" s="111"/>
      <c r="F88" s="112">
        <v>4320</v>
      </c>
      <c r="G88" s="113"/>
      <c r="H88" s="113"/>
      <c r="I88" s="113"/>
      <c r="J88" s="114"/>
    </row>
    <row r="89" spans="1:10" ht="36" customHeight="1" x14ac:dyDescent="0.25">
      <c r="A89" s="7" t="s">
        <v>113</v>
      </c>
      <c r="B89" s="109" t="s">
        <v>185</v>
      </c>
      <c r="C89" s="110"/>
      <c r="D89" s="110"/>
      <c r="E89" s="111"/>
      <c r="F89" s="112">
        <v>46080</v>
      </c>
      <c r="G89" s="113"/>
      <c r="H89" s="113"/>
      <c r="I89" s="113"/>
      <c r="J89" s="114"/>
    </row>
    <row r="90" spans="1:10" ht="36" customHeight="1" thickBot="1" x14ac:dyDescent="0.3">
      <c r="A90" s="7" t="s">
        <v>113</v>
      </c>
      <c r="B90" s="109" t="s">
        <v>186</v>
      </c>
      <c r="C90" s="110"/>
      <c r="D90" s="110"/>
      <c r="E90" s="111"/>
      <c r="F90" s="112">
        <v>6480</v>
      </c>
      <c r="G90" s="113"/>
      <c r="H90" s="113"/>
      <c r="I90" s="113"/>
      <c r="J90" s="114"/>
    </row>
    <row r="91" spans="1:10" ht="36" customHeight="1" thickBot="1" x14ac:dyDescent="0.3">
      <c r="A91" s="7"/>
      <c r="B91" s="38" t="s">
        <v>187</v>
      </c>
      <c r="C91" s="39"/>
      <c r="D91" s="39"/>
      <c r="E91" s="40"/>
      <c r="F91" s="272"/>
      <c r="G91" s="273"/>
      <c r="H91" s="273"/>
      <c r="I91" s="273"/>
      <c r="J91" s="274"/>
    </row>
    <row r="92" spans="1:10" ht="22.5" customHeight="1" thickBot="1" x14ac:dyDescent="0.3">
      <c r="A92" s="7" t="s">
        <v>111</v>
      </c>
      <c r="B92" s="209" t="s">
        <v>188</v>
      </c>
      <c r="C92" s="210"/>
      <c r="D92" s="210"/>
      <c r="E92" s="210"/>
      <c r="F92" s="210"/>
      <c r="G92" s="210"/>
      <c r="H92" s="210"/>
      <c r="I92" s="210"/>
      <c r="J92" s="211"/>
    </row>
    <row r="93" spans="1:10" ht="36" customHeight="1" x14ac:dyDescent="0.25">
      <c r="A93" s="7"/>
      <c r="B93" s="193" t="s">
        <v>189</v>
      </c>
      <c r="C93" s="212"/>
      <c r="D93" s="212"/>
      <c r="E93" s="213"/>
      <c r="F93" s="134">
        <v>60</v>
      </c>
      <c r="G93" s="135"/>
      <c r="H93" s="135"/>
      <c r="I93" s="135"/>
      <c r="J93" s="136"/>
    </row>
    <row r="94" spans="1:10" ht="36" customHeight="1" x14ac:dyDescent="0.25">
      <c r="A94" s="7"/>
      <c r="B94" s="109" t="s">
        <v>190</v>
      </c>
      <c r="C94" s="110"/>
      <c r="D94" s="110"/>
      <c r="E94" s="111"/>
      <c r="F94" s="112">
        <v>60</v>
      </c>
      <c r="G94" s="113"/>
      <c r="H94" s="113"/>
      <c r="I94" s="113"/>
      <c r="J94" s="114"/>
    </row>
    <row r="95" spans="1:10" ht="36" customHeight="1" thickBot="1" x14ac:dyDescent="0.3">
      <c r="A95" s="7"/>
      <c r="B95" s="109" t="s">
        <v>191</v>
      </c>
      <c r="C95" s="110"/>
      <c r="D95" s="110"/>
      <c r="E95" s="111"/>
      <c r="F95" s="112">
        <v>120</v>
      </c>
      <c r="G95" s="113"/>
      <c r="H95" s="113"/>
      <c r="I95" s="113"/>
      <c r="J95" s="114"/>
    </row>
    <row r="96" spans="1:10" ht="36" customHeight="1" thickBot="1" x14ac:dyDescent="0.3">
      <c r="A96" s="7"/>
      <c r="B96" s="122" t="s">
        <v>192</v>
      </c>
      <c r="C96" s="123"/>
      <c r="D96" s="123"/>
      <c r="E96" s="124"/>
      <c r="F96" s="272"/>
      <c r="G96" s="273"/>
      <c r="H96" s="273"/>
      <c r="I96" s="273"/>
      <c r="J96" s="274"/>
    </row>
    <row r="97" spans="1:10" ht="36" customHeight="1" x14ac:dyDescent="0.25">
      <c r="A97" s="7" t="s">
        <v>111</v>
      </c>
      <c r="B97" s="109" t="s">
        <v>193</v>
      </c>
      <c r="C97" s="110"/>
      <c r="D97" s="110"/>
      <c r="E97" s="111"/>
      <c r="F97" s="41">
        <f>H97*1.2</f>
        <v>12744</v>
      </c>
      <c r="G97" s="42">
        <f>H97*1.1</f>
        <v>11682.000000000002</v>
      </c>
      <c r="H97" s="42">
        <v>10620</v>
      </c>
      <c r="I97" s="42">
        <f>H97*0.75</f>
        <v>7965</v>
      </c>
      <c r="J97" s="43">
        <f>H97*0.5</f>
        <v>5310</v>
      </c>
    </row>
    <row r="98" spans="1:10" ht="36" customHeight="1" x14ac:dyDescent="0.25">
      <c r="A98" s="7" t="s">
        <v>111</v>
      </c>
      <c r="B98" s="109" t="s">
        <v>194</v>
      </c>
      <c r="C98" s="110"/>
      <c r="D98" s="110"/>
      <c r="E98" s="111"/>
      <c r="F98" s="112">
        <v>9432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09" t="s">
        <v>195</v>
      </c>
      <c r="C99" s="110"/>
      <c r="D99" s="110"/>
      <c r="E99" s="111"/>
      <c r="F99" s="112">
        <v>10620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196</v>
      </c>
      <c r="C100" s="110"/>
      <c r="D100" s="110"/>
      <c r="E100" s="111"/>
      <c r="F100" s="41">
        <f>H100*1.2</f>
        <v>18144</v>
      </c>
      <c r="G100" s="42">
        <f>H100*1.1</f>
        <v>16632</v>
      </c>
      <c r="H100" s="42">
        <v>15120</v>
      </c>
      <c r="I100" s="42">
        <f>H100*0.75</f>
        <v>11340</v>
      </c>
      <c r="J100" s="43">
        <f>H100*0.5</f>
        <v>7560</v>
      </c>
    </row>
    <row r="101" spans="1:10" ht="36" customHeight="1" x14ac:dyDescent="0.25">
      <c r="A101" s="7" t="s">
        <v>113</v>
      </c>
      <c r="B101" s="109" t="s">
        <v>197</v>
      </c>
      <c r="C101" s="110"/>
      <c r="D101" s="110"/>
      <c r="E101" s="111"/>
      <c r="F101" s="112">
        <v>13680</v>
      </c>
      <c r="G101" s="113"/>
      <c r="H101" s="113"/>
      <c r="I101" s="113"/>
      <c r="J101" s="114"/>
    </row>
    <row r="102" spans="1:10" ht="36" customHeight="1" x14ac:dyDescent="0.25">
      <c r="A102" s="7" t="s">
        <v>113</v>
      </c>
      <c r="B102" s="109" t="s">
        <v>198</v>
      </c>
      <c r="C102" s="110"/>
      <c r="D102" s="110"/>
      <c r="E102" s="111"/>
      <c r="F102" s="112">
        <v>15120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09" t="s">
        <v>199</v>
      </c>
      <c r="C103" s="110"/>
      <c r="D103" s="110"/>
      <c r="E103" s="111"/>
      <c r="F103" s="112">
        <v>10620</v>
      </c>
      <c r="G103" s="113"/>
      <c r="H103" s="113"/>
      <c r="I103" s="113"/>
      <c r="J103" s="114"/>
    </row>
    <row r="104" spans="1:10" ht="54" customHeight="1" thickBot="1" x14ac:dyDescent="0.3">
      <c r="A104" s="7"/>
      <c r="B104" s="122" t="s">
        <v>200</v>
      </c>
      <c r="C104" s="123"/>
      <c r="D104" s="123"/>
      <c r="E104" s="124"/>
      <c r="F104" s="125"/>
      <c r="G104" s="126"/>
      <c r="H104" s="126"/>
      <c r="I104" s="126"/>
      <c r="J104" s="127"/>
    </row>
    <row r="105" spans="1:10" ht="28.5" customHeight="1" thickBot="1" x14ac:dyDescent="0.3">
      <c r="A105" s="7"/>
      <c r="B105" s="128" t="s">
        <v>188</v>
      </c>
      <c r="C105" s="129"/>
      <c r="D105" s="129"/>
      <c r="E105" s="129"/>
      <c r="F105" s="129"/>
      <c r="G105" s="129"/>
      <c r="H105" s="129"/>
      <c r="I105" s="129"/>
      <c r="J105" s="130"/>
    </row>
    <row r="106" spans="1:10" ht="28.5" customHeight="1" x14ac:dyDescent="0.25">
      <c r="A106" s="7"/>
      <c r="B106" s="131" t="s">
        <v>201</v>
      </c>
      <c r="C106" s="132"/>
      <c r="D106" s="132"/>
      <c r="E106" s="133"/>
      <c r="F106" s="134">
        <v>90</v>
      </c>
      <c r="G106" s="135"/>
      <c r="H106" s="135"/>
      <c r="I106" s="135"/>
      <c r="J106" s="136"/>
    </row>
    <row r="107" spans="1:10" ht="28.5" customHeight="1" x14ac:dyDescent="0.25">
      <c r="A107" s="7"/>
      <c r="B107" s="109" t="s">
        <v>202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203</v>
      </c>
      <c r="C108" s="110"/>
      <c r="D108" s="110"/>
      <c r="E108" s="111"/>
      <c r="F108" s="112">
        <v>45</v>
      </c>
      <c r="G108" s="113"/>
      <c r="H108" s="113"/>
      <c r="I108" s="113"/>
      <c r="J108" s="114"/>
    </row>
    <row r="109" spans="1:10" ht="28.5" customHeight="1" x14ac:dyDescent="0.25">
      <c r="A109" s="7"/>
      <c r="B109" s="109" t="s">
        <v>204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8.5" customHeight="1" thickBot="1" x14ac:dyDescent="0.3">
      <c r="A110" s="7"/>
      <c r="B110" s="109" t="s">
        <v>205</v>
      </c>
      <c r="C110" s="110"/>
      <c r="D110" s="110"/>
      <c r="E110" s="111"/>
      <c r="F110" s="112">
        <v>90</v>
      </c>
      <c r="G110" s="113"/>
      <c r="H110" s="113"/>
      <c r="I110" s="113"/>
      <c r="J110" s="114"/>
    </row>
    <row r="111" spans="1:10" ht="24" thickBot="1" x14ac:dyDescent="0.3">
      <c r="A111" s="7"/>
      <c r="B111" s="115"/>
      <c r="C111" s="116"/>
      <c r="D111" s="116"/>
      <c r="E111" s="117"/>
      <c r="F111" s="118"/>
      <c r="G111" s="119"/>
      <c r="H111" s="119"/>
      <c r="I111" s="119"/>
      <c r="J111" s="120"/>
    </row>
    <row r="112" spans="1:10" ht="23.25" x14ac:dyDescent="0.25">
      <c r="A112" s="7"/>
      <c r="B112" s="25"/>
      <c r="C112" s="26"/>
      <c r="D112" s="26"/>
      <c r="E112" s="26"/>
      <c r="F112" s="27"/>
      <c r="G112" s="27"/>
      <c r="H112" s="27"/>
      <c r="I112" s="27"/>
      <c r="J112" s="27"/>
    </row>
    <row r="113" spans="1:10" ht="56.25" customHeight="1" x14ac:dyDescent="0.25">
      <c r="A113" s="7"/>
      <c r="B113" s="121" t="s">
        <v>241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41.25" customHeight="1" x14ac:dyDescent="0.25">
      <c r="A114" s="7"/>
      <c r="B114" s="121" t="s">
        <v>207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21" x14ac:dyDescent="0.25">
      <c r="A115" s="7" t="s">
        <v>113</v>
      </c>
      <c r="B115" s="107" t="s">
        <v>255</v>
      </c>
      <c r="C115" s="107"/>
      <c r="D115" s="107"/>
      <c r="E115" s="107"/>
      <c r="F115" s="107"/>
      <c r="G115" s="107"/>
      <c r="H115" s="107"/>
      <c r="I115" s="107"/>
      <c r="J115" s="107"/>
    </row>
    <row r="116" spans="1:10" ht="42" customHeight="1" x14ac:dyDescent="0.25">
      <c r="A116" s="7"/>
      <c r="B116" s="108" t="s">
        <v>209</v>
      </c>
      <c r="C116" s="108"/>
      <c r="D116" s="108"/>
      <c r="E116" s="108"/>
      <c r="F116" s="108"/>
      <c r="G116" s="108"/>
      <c r="H116" s="108"/>
      <c r="I116" s="108"/>
      <c r="J116" s="108"/>
    </row>
    <row r="117" spans="1:10" ht="21" x14ac:dyDescent="0.25">
      <c r="A117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69336</v>
      </c>
      <c r="G8" s="16">
        <f>H8*1.1</f>
        <v>63558.000000000007</v>
      </c>
      <c r="H8" s="16">
        <v>57780</v>
      </c>
      <c r="I8" s="16">
        <f>H8*0.75</f>
        <v>43335</v>
      </c>
      <c r="J8" s="16">
        <f>H8*0.5</f>
        <v>28890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97113.599999999991</v>
      </c>
      <c r="G9" s="17">
        <f>H9*1.1</f>
        <v>89020.800000000003</v>
      </c>
      <c r="H9" s="17">
        <v>80928</v>
      </c>
      <c r="I9" s="17">
        <f>H9*0.75</f>
        <v>60696</v>
      </c>
      <c r="J9" s="17">
        <f>H9*0.5</f>
        <v>40464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77112</v>
      </c>
      <c r="G11" s="16">
        <f>H11*1.1</f>
        <v>70686</v>
      </c>
      <c r="H11" s="16">
        <v>64260</v>
      </c>
      <c r="I11" s="16">
        <f>H11*0.75</f>
        <v>48195</v>
      </c>
      <c r="J11" s="16">
        <f>H11*0.5</f>
        <v>32130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108000</v>
      </c>
      <c r="G12" s="17">
        <f>H12*1.1</f>
        <v>99000.000000000015</v>
      </c>
      <c r="H12" s="17">
        <v>90000</v>
      </c>
      <c r="I12" s="17">
        <f>H12*0.75</f>
        <v>67500</v>
      </c>
      <c r="J12" s="17">
        <f>H12*0.5</f>
        <v>45000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10080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14400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2448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"&amp;MIN($F$21:F50)&amp;" до "&amp;MAX($F$21:F50)</f>
        <v>Цена от 8640 до 133920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8640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12960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17280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21600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25920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30240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34560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38880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43200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47520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51840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56160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60480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64800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69120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73440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77760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82080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86400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90720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95040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99360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103680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108000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112320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116640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120960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125280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129600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133920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1440 до 11700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143</v>
      </c>
      <c r="C52" s="110"/>
      <c r="D52" s="110"/>
      <c r="E52" s="111"/>
      <c r="F52" s="112">
        <v>5976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210</v>
      </c>
      <c r="C53" s="110"/>
      <c r="D53" s="110"/>
      <c r="E53" s="111"/>
      <c r="F53" s="112">
        <v>1440</v>
      </c>
      <c r="G53" s="113"/>
      <c r="H53" s="113"/>
      <c r="I53" s="113"/>
      <c r="J53" s="114"/>
    </row>
    <row r="54" spans="1:10" ht="36" customHeight="1" x14ac:dyDescent="0.25">
      <c r="A54" s="7"/>
      <c r="B54" s="131" t="s">
        <v>145</v>
      </c>
      <c r="C54" s="132"/>
      <c r="D54" s="132"/>
      <c r="E54" s="133"/>
      <c r="F54" s="134">
        <v>11700</v>
      </c>
      <c r="G54" s="135"/>
      <c r="H54" s="135"/>
      <c r="I54" s="135"/>
      <c r="J54" s="136"/>
    </row>
    <row r="55" spans="1:10" ht="36" customHeight="1" x14ac:dyDescent="0.25">
      <c r="A55" s="7"/>
      <c r="B55" s="109" t="s">
        <v>146</v>
      </c>
      <c r="C55" s="110"/>
      <c r="D55" s="110"/>
      <c r="E55" s="111"/>
      <c r="F55" s="112">
        <v>5868</v>
      </c>
      <c r="G55" s="113"/>
      <c r="H55" s="113"/>
      <c r="I55" s="113"/>
      <c r="J55" s="114"/>
    </row>
    <row r="56" spans="1:10" ht="36" customHeight="1" x14ac:dyDescent="0.25">
      <c r="A56" s="7"/>
      <c r="B56" s="109" t="s">
        <v>147</v>
      </c>
      <c r="C56" s="110"/>
      <c r="D56" s="110"/>
      <c r="E56" s="111"/>
      <c r="F56" s="112">
        <v>6228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148</v>
      </c>
      <c r="C57" s="110"/>
      <c r="D57" s="110"/>
      <c r="E57" s="111"/>
      <c r="F57" s="112">
        <v>1440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149</v>
      </c>
      <c r="C58" s="110"/>
      <c r="D58" s="110"/>
      <c r="E58" s="111"/>
      <c r="F58" s="112">
        <v>1440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150</v>
      </c>
      <c r="C59" s="110"/>
      <c r="D59" s="110"/>
      <c r="E59" s="111"/>
      <c r="F59" s="112">
        <v>2880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151</v>
      </c>
      <c r="C60" s="110"/>
      <c r="D60" s="110"/>
      <c r="E60" s="111"/>
      <c r="F60" s="112">
        <v>4320</v>
      </c>
      <c r="G60" s="113"/>
      <c r="H60" s="113"/>
      <c r="I60" s="113"/>
      <c r="J60" s="114"/>
    </row>
    <row r="61" spans="1:10" ht="36" customHeight="1" thickBot="1" x14ac:dyDescent="0.3">
      <c r="A61" s="7"/>
      <c r="B61" s="109" t="s">
        <v>152</v>
      </c>
      <c r="C61" s="110"/>
      <c r="D61" s="110"/>
      <c r="E61" s="111"/>
      <c r="F61" s="112">
        <v>8856</v>
      </c>
      <c r="G61" s="113"/>
      <c r="H61" s="113"/>
      <c r="I61" s="113"/>
      <c r="J61" s="114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4" customHeight="1" thickBot="1" x14ac:dyDescent="0.3">
      <c r="A64" s="7"/>
      <c r="B64" s="252" t="s">
        <v>211</v>
      </c>
      <c r="C64" s="253"/>
      <c r="D64" s="253"/>
      <c r="E64" s="254"/>
      <c r="F64" s="272" t="str">
        <f>"Цена от "&amp;MIN(F66,F70:J71,H104,F72:J83)&amp;" до "&amp;MAX(F66,F70:J71,H104,F72:J83)</f>
        <v>Цена от 3024 до 74880</v>
      </c>
      <c r="G64" s="273"/>
      <c r="H64" s="273"/>
      <c r="I64" s="273"/>
      <c r="J64" s="274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09" t="s">
        <v>156</v>
      </c>
      <c r="C66" s="110"/>
      <c r="D66" s="110"/>
      <c r="E66" s="111"/>
      <c r="F66" s="112">
        <v>26640</v>
      </c>
      <c r="G66" s="113"/>
      <c r="H66" s="113"/>
      <c r="I66" s="113"/>
      <c r="J66" s="114"/>
    </row>
    <row r="67" spans="1:10" ht="36" customHeight="1" x14ac:dyDescent="0.25">
      <c r="A67" s="7"/>
      <c r="B67" s="148" t="s">
        <v>157</v>
      </c>
      <c r="C67" s="149"/>
      <c r="D67" s="149"/>
      <c r="E67" s="150"/>
      <c r="F67" s="151">
        <v>2664</v>
      </c>
      <c r="G67" s="152"/>
      <c r="H67" s="152"/>
      <c r="I67" s="152"/>
      <c r="J67" s="153"/>
    </row>
    <row r="68" spans="1:10" ht="36" customHeight="1" thickBot="1" x14ac:dyDescent="0.3">
      <c r="A68" s="7"/>
      <c r="B68" s="148" t="s">
        <v>158</v>
      </c>
      <c r="C68" s="149"/>
      <c r="D68" s="149"/>
      <c r="E68" s="150"/>
      <c r="F68" s="151">
        <v>6660</v>
      </c>
      <c r="G68" s="152"/>
      <c r="H68" s="152"/>
      <c r="I68" s="152"/>
      <c r="J68" s="153"/>
    </row>
    <row r="69" spans="1:10" ht="24" thickBot="1" x14ac:dyDescent="0.3">
      <c r="A69" s="7"/>
      <c r="B69" s="115"/>
      <c r="C69" s="116"/>
      <c r="D69" s="116"/>
      <c r="E69" s="117"/>
      <c r="F69" s="118"/>
      <c r="G69" s="119"/>
      <c r="H69" s="119"/>
      <c r="I69" s="119"/>
      <c r="J69" s="120"/>
    </row>
    <row r="70" spans="1:10" ht="36" customHeight="1" x14ac:dyDescent="0.25">
      <c r="A70" s="7" t="s">
        <v>111</v>
      </c>
      <c r="B70" s="131" t="s">
        <v>159</v>
      </c>
      <c r="C70" s="132"/>
      <c r="D70" s="132"/>
      <c r="E70" s="133"/>
      <c r="F70" s="134">
        <v>11376</v>
      </c>
      <c r="G70" s="135"/>
      <c r="H70" s="135"/>
      <c r="I70" s="135"/>
      <c r="J70" s="136"/>
    </row>
    <row r="71" spans="1:10" ht="36" customHeight="1" x14ac:dyDescent="0.25">
      <c r="A71" s="7" t="s">
        <v>111</v>
      </c>
      <c r="B71" s="156" t="s">
        <v>160</v>
      </c>
      <c r="C71" s="157"/>
      <c r="D71" s="157"/>
      <c r="E71" s="158"/>
      <c r="F71" s="112">
        <v>7812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09" t="s">
        <v>161</v>
      </c>
      <c r="C72" s="110"/>
      <c r="D72" s="110"/>
      <c r="E72" s="111"/>
      <c r="F72" s="112">
        <v>26568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162</v>
      </c>
      <c r="C73" s="110"/>
      <c r="D73" s="110"/>
      <c r="E73" s="111"/>
      <c r="F73" s="112">
        <v>35280</v>
      </c>
      <c r="G73" s="113"/>
      <c r="H73" s="113"/>
      <c r="I73" s="113"/>
      <c r="J73" s="114"/>
    </row>
    <row r="74" spans="1:10" ht="36" customHeight="1" x14ac:dyDescent="0.25">
      <c r="A74" s="7" t="s">
        <v>111</v>
      </c>
      <c r="B74" s="109" t="s">
        <v>163</v>
      </c>
      <c r="C74" s="110"/>
      <c r="D74" s="110"/>
      <c r="E74" s="111"/>
      <c r="F74" s="112">
        <v>42336</v>
      </c>
      <c r="G74" s="113"/>
      <c r="H74" s="113"/>
      <c r="I74" s="113"/>
      <c r="J74" s="114"/>
    </row>
    <row r="75" spans="1:10" ht="36" customHeight="1" x14ac:dyDescent="0.25">
      <c r="A75" s="7" t="s">
        <v>111</v>
      </c>
      <c r="B75" s="109" t="s">
        <v>164</v>
      </c>
      <c r="C75" s="110"/>
      <c r="D75" s="110"/>
      <c r="E75" s="111"/>
      <c r="F75" s="112">
        <v>18792</v>
      </c>
      <c r="G75" s="113"/>
      <c r="H75" s="113"/>
      <c r="I75" s="113"/>
      <c r="J75" s="114"/>
    </row>
    <row r="76" spans="1:10" ht="36" customHeight="1" x14ac:dyDescent="0.25">
      <c r="A76" s="7" t="s">
        <v>111</v>
      </c>
      <c r="B76" s="109" t="s">
        <v>165</v>
      </c>
      <c r="C76" s="110"/>
      <c r="D76" s="110"/>
      <c r="E76" s="111"/>
      <c r="F76" s="112">
        <v>17352</v>
      </c>
      <c r="G76" s="113"/>
      <c r="H76" s="113"/>
      <c r="I76" s="113"/>
      <c r="J76" s="114"/>
    </row>
    <row r="77" spans="1:10" ht="36" customHeight="1" x14ac:dyDescent="0.25">
      <c r="A77" s="7" t="s">
        <v>111</v>
      </c>
      <c r="B77" s="109" t="s">
        <v>166</v>
      </c>
      <c r="C77" s="110"/>
      <c r="D77" s="110"/>
      <c r="E77" s="111"/>
      <c r="F77" s="112">
        <v>32580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167</v>
      </c>
      <c r="C78" s="110"/>
      <c r="D78" s="110"/>
      <c r="E78" s="111"/>
      <c r="F78" s="112">
        <v>74880</v>
      </c>
      <c r="G78" s="113"/>
      <c r="H78" s="113"/>
      <c r="I78" s="113"/>
      <c r="J78" s="114"/>
    </row>
    <row r="79" spans="1:10" ht="36" customHeight="1" x14ac:dyDescent="0.25">
      <c r="A79" s="7" t="s">
        <v>111</v>
      </c>
      <c r="B79" s="131" t="s">
        <v>168</v>
      </c>
      <c r="C79" s="132"/>
      <c r="D79" s="132"/>
      <c r="E79" s="133"/>
      <c r="F79" s="112">
        <v>3024</v>
      </c>
      <c r="G79" s="113"/>
      <c r="H79" s="113"/>
      <c r="I79" s="113"/>
      <c r="J79" s="114"/>
    </row>
    <row r="80" spans="1:10" ht="36" customHeight="1" x14ac:dyDescent="0.25">
      <c r="A80" s="7"/>
      <c r="B80" s="156" t="s">
        <v>169</v>
      </c>
      <c r="C80" s="157"/>
      <c r="D80" s="157"/>
      <c r="E80" s="158"/>
      <c r="F80" s="112">
        <v>17064</v>
      </c>
      <c r="G80" s="113"/>
      <c r="H80" s="113"/>
      <c r="I80" s="113"/>
      <c r="J80" s="114"/>
    </row>
    <row r="81" spans="1:10" ht="36" customHeight="1" x14ac:dyDescent="0.25">
      <c r="A81" s="7"/>
      <c r="B81" s="156" t="s">
        <v>170</v>
      </c>
      <c r="C81" s="157"/>
      <c r="D81" s="157"/>
      <c r="E81" s="158"/>
      <c r="F81" s="112">
        <v>14760</v>
      </c>
      <c r="G81" s="113"/>
      <c r="H81" s="113"/>
      <c r="I81" s="113"/>
      <c r="J81" s="114"/>
    </row>
    <row r="82" spans="1:10" ht="36" customHeight="1" x14ac:dyDescent="0.25">
      <c r="A82" s="7" t="s">
        <v>111</v>
      </c>
      <c r="B82" s="156" t="s">
        <v>171</v>
      </c>
      <c r="C82" s="157"/>
      <c r="D82" s="157"/>
      <c r="E82" s="158"/>
      <c r="F82" s="112">
        <v>42372</v>
      </c>
      <c r="G82" s="113"/>
      <c r="H82" s="113"/>
      <c r="I82" s="113"/>
      <c r="J82" s="114"/>
    </row>
    <row r="83" spans="1:10" ht="36" customHeight="1" x14ac:dyDescent="0.25">
      <c r="A83" s="7" t="s">
        <v>111</v>
      </c>
      <c r="B83" s="109" t="s">
        <v>172</v>
      </c>
      <c r="C83" s="110"/>
      <c r="D83" s="110"/>
      <c r="E83" s="111"/>
      <c r="F83" s="112">
        <v>4608</v>
      </c>
      <c r="G83" s="113"/>
      <c r="H83" s="113"/>
      <c r="I83" s="113"/>
      <c r="J83" s="114"/>
    </row>
    <row r="84" spans="1:10" ht="37.5" customHeight="1" x14ac:dyDescent="0.25">
      <c r="A84" s="7"/>
      <c r="B84" s="109" t="s">
        <v>173</v>
      </c>
      <c r="C84" s="110"/>
      <c r="D84" s="110"/>
      <c r="E84" s="111"/>
      <c r="F84" s="112">
        <v>5976</v>
      </c>
      <c r="G84" s="113"/>
      <c r="H84" s="113"/>
      <c r="I84" s="113"/>
      <c r="J84" s="114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112">
        <v>39780</v>
      </c>
      <c r="G85" s="113"/>
      <c r="H85" s="113"/>
      <c r="I85" s="113"/>
      <c r="J85" s="114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112">
        <v>23400</v>
      </c>
      <c r="G86" s="113"/>
      <c r="H86" s="113"/>
      <c r="I86" s="113"/>
      <c r="J86" s="114"/>
    </row>
    <row r="87" spans="1:10" ht="36" customHeight="1" x14ac:dyDescent="0.25">
      <c r="A87" s="7" t="s">
        <v>113</v>
      </c>
      <c r="B87" s="109" t="s">
        <v>176</v>
      </c>
      <c r="C87" s="110"/>
      <c r="D87" s="110"/>
      <c r="E87" s="111"/>
      <c r="F87" s="112">
        <v>16560</v>
      </c>
      <c r="G87" s="113"/>
      <c r="H87" s="113"/>
      <c r="I87" s="113"/>
      <c r="J87" s="114"/>
    </row>
    <row r="88" spans="1:10" ht="36" customHeight="1" x14ac:dyDescent="0.25">
      <c r="A88" s="7" t="s">
        <v>113</v>
      </c>
      <c r="B88" s="109" t="s">
        <v>177</v>
      </c>
      <c r="C88" s="110"/>
      <c r="D88" s="110"/>
      <c r="E88" s="111"/>
      <c r="F88" s="112">
        <v>11520</v>
      </c>
      <c r="G88" s="113"/>
      <c r="H88" s="113"/>
      <c r="I88" s="113"/>
      <c r="J88" s="114"/>
    </row>
    <row r="89" spans="1:10" ht="36" customHeight="1" x14ac:dyDescent="0.25">
      <c r="A89" s="7" t="s">
        <v>113</v>
      </c>
      <c r="B89" s="109" t="s">
        <v>178</v>
      </c>
      <c r="C89" s="110"/>
      <c r="D89" s="110"/>
      <c r="E89" s="111"/>
      <c r="F89" s="112">
        <v>37440</v>
      </c>
      <c r="G89" s="113"/>
      <c r="H89" s="113"/>
      <c r="I89" s="113"/>
      <c r="J89" s="114"/>
    </row>
    <row r="90" spans="1:10" ht="36" customHeight="1" x14ac:dyDescent="0.25">
      <c r="A90" s="7" t="s">
        <v>113</v>
      </c>
      <c r="B90" s="109" t="s">
        <v>179</v>
      </c>
      <c r="C90" s="110"/>
      <c r="D90" s="110"/>
      <c r="E90" s="111"/>
      <c r="F90" s="112">
        <v>49680</v>
      </c>
      <c r="G90" s="113"/>
      <c r="H90" s="113"/>
      <c r="I90" s="113"/>
      <c r="J90" s="114"/>
    </row>
    <row r="91" spans="1:10" ht="36" customHeight="1" x14ac:dyDescent="0.25">
      <c r="A91" s="7" t="s">
        <v>113</v>
      </c>
      <c r="B91" s="148" t="s">
        <v>180</v>
      </c>
      <c r="C91" s="149"/>
      <c r="D91" s="149"/>
      <c r="E91" s="150"/>
      <c r="F91" s="151">
        <v>59616</v>
      </c>
      <c r="G91" s="152"/>
      <c r="H91" s="152"/>
      <c r="I91" s="152"/>
      <c r="J91" s="153"/>
    </row>
    <row r="92" spans="1:10" ht="36" customHeight="1" x14ac:dyDescent="0.25">
      <c r="A92" s="7" t="s">
        <v>113</v>
      </c>
      <c r="B92" s="109" t="s">
        <v>181</v>
      </c>
      <c r="C92" s="110"/>
      <c r="D92" s="110"/>
      <c r="E92" s="111"/>
      <c r="F92" s="112">
        <v>26640</v>
      </c>
      <c r="G92" s="113"/>
      <c r="H92" s="113"/>
      <c r="I92" s="113"/>
      <c r="J92" s="114"/>
    </row>
    <row r="93" spans="1:10" ht="36" customHeight="1" x14ac:dyDescent="0.25">
      <c r="A93" s="7" t="s">
        <v>113</v>
      </c>
      <c r="B93" s="109" t="s">
        <v>182</v>
      </c>
      <c r="C93" s="110"/>
      <c r="D93" s="110"/>
      <c r="E93" s="111"/>
      <c r="F93" s="112">
        <v>24480</v>
      </c>
      <c r="G93" s="113"/>
      <c r="H93" s="113"/>
      <c r="I93" s="113"/>
      <c r="J93" s="114"/>
    </row>
    <row r="94" spans="1:10" ht="36" customHeight="1" x14ac:dyDescent="0.25">
      <c r="A94" s="7" t="s">
        <v>113</v>
      </c>
      <c r="B94" s="109" t="s">
        <v>183</v>
      </c>
      <c r="C94" s="110"/>
      <c r="D94" s="110"/>
      <c r="E94" s="111"/>
      <c r="F94" s="112">
        <v>46080</v>
      </c>
      <c r="G94" s="113"/>
      <c r="H94" s="113"/>
      <c r="I94" s="113"/>
      <c r="J94" s="114"/>
    </row>
    <row r="95" spans="1:10" ht="36" customHeight="1" x14ac:dyDescent="0.25">
      <c r="A95" s="7" t="s">
        <v>113</v>
      </c>
      <c r="B95" s="109" t="s">
        <v>184</v>
      </c>
      <c r="C95" s="110"/>
      <c r="D95" s="110"/>
      <c r="E95" s="111"/>
      <c r="F95" s="112">
        <v>4320</v>
      </c>
      <c r="G95" s="113"/>
      <c r="H95" s="113"/>
      <c r="I95" s="113"/>
      <c r="J95" s="114"/>
    </row>
    <row r="96" spans="1:10" ht="36" customHeight="1" x14ac:dyDescent="0.25">
      <c r="A96" s="7" t="s">
        <v>113</v>
      </c>
      <c r="B96" s="109" t="s">
        <v>185</v>
      </c>
      <c r="C96" s="110"/>
      <c r="D96" s="110"/>
      <c r="E96" s="111"/>
      <c r="F96" s="112">
        <v>59760</v>
      </c>
      <c r="G96" s="113"/>
      <c r="H96" s="113"/>
      <c r="I96" s="113"/>
      <c r="J96" s="114"/>
    </row>
    <row r="97" spans="1:10" ht="36" customHeight="1" thickBot="1" x14ac:dyDescent="0.3">
      <c r="A97" s="7" t="s">
        <v>113</v>
      </c>
      <c r="B97" s="109" t="s">
        <v>186</v>
      </c>
      <c r="C97" s="110"/>
      <c r="D97" s="110"/>
      <c r="E97" s="111"/>
      <c r="F97" s="112">
        <v>6480</v>
      </c>
      <c r="G97" s="113"/>
      <c r="H97" s="113"/>
      <c r="I97" s="113"/>
      <c r="J97" s="114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109" t="s">
        <v>193</v>
      </c>
      <c r="C104" s="110"/>
      <c r="D104" s="110"/>
      <c r="E104" s="111"/>
      <c r="F104" s="41">
        <f>H104*1.2</f>
        <v>19224</v>
      </c>
      <c r="G104" s="42">
        <f>H104*1.1</f>
        <v>17622</v>
      </c>
      <c r="H104" s="42">
        <v>16020</v>
      </c>
      <c r="I104" s="42">
        <f>H104*0.75</f>
        <v>12015</v>
      </c>
      <c r="J104" s="43">
        <f>H104*0.5</f>
        <v>8010</v>
      </c>
    </row>
    <row r="105" spans="1:10" ht="36" customHeight="1" x14ac:dyDescent="0.25">
      <c r="A105" s="7" t="s">
        <v>111</v>
      </c>
      <c r="B105" s="109" t="s">
        <v>194</v>
      </c>
      <c r="C105" s="110"/>
      <c r="D105" s="110"/>
      <c r="E105" s="111"/>
      <c r="F105" s="112">
        <v>18864</v>
      </c>
      <c r="G105" s="113"/>
      <c r="H105" s="113"/>
      <c r="I105" s="113"/>
      <c r="J105" s="114"/>
    </row>
    <row r="106" spans="1:10" ht="36" customHeight="1" x14ac:dyDescent="0.25">
      <c r="A106" s="7" t="s">
        <v>111</v>
      </c>
      <c r="B106" s="109" t="s">
        <v>195</v>
      </c>
      <c r="C106" s="110"/>
      <c r="D106" s="110"/>
      <c r="E106" s="111"/>
      <c r="F106" s="112">
        <v>10620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196</v>
      </c>
      <c r="C107" s="110"/>
      <c r="D107" s="110"/>
      <c r="E107" s="111"/>
      <c r="F107" s="41">
        <f>H107*1.2</f>
        <v>27648</v>
      </c>
      <c r="G107" s="42">
        <f>H107*1.1</f>
        <v>25344.000000000004</v>
      </c>
      <c r="H107" s="42">
        <v>23040</v>
      </c>
      <c r="I107" s="42">
        <f>H107*0.75</f>
        <v>17280</v>
      </c>
      <c r="J107" s="43">
        <f>H107*0.5</f>
        <v>11520</v>
      </c>
    </row>
    <row r="108" spans="1:10" ht="36" customHeight="1" x14ac:dyDescent="0.25">
      <c r="A108" s="7" t="s">
        <v>113</v>
      </c>
      <c r="B108" s="109" t="s">
        <v>197</v>
      </c>
      <c r="C108" s="110"/>
      <c r="D108" s="110"/>
      <c r="E108" s="111"/>
      <c r="F108" s="112">
        <v>26640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198</v>
      </c>
      <c r="C109" s="110"/>
      <c r="D109" s="110"/>
      <c r="E109" s="111"/>
      <c r="F109" s="112">
        <v>15120</v>
      </c>
      <c r="G109" s="113"/>
      <c r="H109" s="113"/>
      <c r="I109" s="113"/>
      <c r="J109" s="114"/>
    </row>
    <row r="110" spans="1:10" ht="36" customHeight="1" thickBot="1" x14ac:dyDescent="0.3">
      <c r="A110" s="7"/>
      <c r="B110" s="109" t="s">
        <v>199</v>
      </c>
      <c r="C110" s="110"/>
      <c r="D110" s="110"/>
      <c r="E110" s="154"/>
      <c r="F110" s="24">
        <f>H110*1.2</f>
        <v>62899.199999999997</v>
      </c>
      <c r="G110" s="24">
        <f>H110*1.1</f>
        <v>57657.600000000006</v>
      </c>
      <c r="H110" s="24">
        <v>52416</v>
      </c>
      <c r="I110" s="24">
        <f>H110*0.75</f>
        <v>39312</v>
      </c>
      <c r="J110" s="24">
        <f>H110*0.5</f>
        <v>26208</v>
      </c>
    </row>
    <row r="111" spans="1:10" ht="54" customHeight="1" thickBot="1" x14ac:dyDescent="0.3">
      <c r="A111" s="7"/>
      <c r="B111" s="122" t="s">
        <v>200</v>
      </c>
      <c r="C111" s="123"/>
      <c r="D111" s="123"/>
      <c r="E111" s="124"/>
      <c r="F111" s="125"/>
      <c r="G111" s="126"/>
      <c r="H111" s="126"/>
      <c r="I111" s="126"/>
      <c r="J111" s="127"/>
    </row>
    <row r="112" spans="1:10" ht="28.5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28.5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28.5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28.5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28.5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28.5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thickBot="1" x14ac:dyDescent="0.3">
      <c r="A118" s="7"/>
      <c r="B118" s="115"/>
      <c r="C118" s="116"/>
      <c r="D118" s="116"/>
      <c r="E118" s="117"/>
      <c r="F118" s="118"/>
      <c r="G118" s="119"/>
      <c r="H118" s="119"/>
      <c r="I118" s="119"/>
      <c r="J118" s="120"/>
    </row>
    <row r="119" spans="1:10" ht="23.25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56.2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1.2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1" x14ac:dyDescent="0.25">
      <c r="A122" s="7" t="s">
        <v>113</v>
      </c>
      <c r="B122" s="107" t="s">
        <v>255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ht="42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21" x14ac:dyDescent="0.25">
      <c r="A124" s="7"/>
    </row>
  </sheetData>
  <sheetProtection selectLockedCells="1" selectUnlockedCells="1"/>
  <mergeCells count="224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52941.599999999999</v>
      </c>
      <c r="G8" s="16">
        <f>H8*1.1</f>
        <v>48529.8</v>
      </c>
      <c r="H8" s="16">
        <v>44118</v>
      </c>
      <c r="I8" s="16">
        <f>H8*0.75</f>
        <v>33088.5</v>
      </c>
      <c r="J8" s="16">
        <f>H8*0.5</f>
        <v>22059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74131.199999999997</v>
      </c>
      <c r="G9" s="17">
        <f>H9*1.1</f>
        <v>67953.600000000006</v>
      </c>
      <c r="H9" s="17">
        <v>61776</v>
      </c>
      <c r="I9" s="17">
        <f>H9*0.75</f>
        <v>46332</v>
      </c>
      <c r="J9" s="17">
        <f>H9*0.5</f>
        <v>30888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81302.399999999994</v>
      </c>
      <c r="G12" s="17">
        <f>H12*1.1</f>
        <v>74527.200000000012</v>
      </c>
      <c r="H12" s="17">
        <v>67752</v>
      </c>
      <c r="I12" s="17">
        <f>H12*0.75</f>
        <v>50814</v>
      </c>
      <c r="J12" s="17">
        <f>H12*0.5</f>
        <v>33876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900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1296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73"/>
      <c r="D19" s="173"/>
      <c r="E19" s="174"/>
      <c r="F19" s="242"/>
      <c r="G19" s="275"/>
      <c r="H19" s="275"/>
      <c r="I19" s="275"/>
      <c r="J19" s="276"/>
    </row>
    <row r="20" spans="1:10" ht="36" customHeight="1" x14ac:dyDescent="0.25">
      <c r="A20" s="7"/>
      <c r="B20" s="156" t="s">
        <v>364</v>
      </c>
      <c r="C20" s="154"/>
      <c r="D20" s="154"/>
      <c r="E20" s="111"/>
      <c r="F20" s="138">
        <v>33840</v>
      </c>
      <c r="G20" s="113"/>
      <c r="H20" s="113"/>
      <c r="I20" s="113"/>
      <c r="J20" s="114"/>
    </row>
    <row r="21" spans="1:10" ht="36" customHeight="1" thickBot="1" x14ac:dyDescent="0.3">
      <c r="A21" s="7"/>
      <c r="B21" s="156" t="s">
        <v>365</v>
      </c>
      <c r="C21" s="154"/>
      <c r="D21" s="154"/>
      <c r="E21" s="111"/>
      <c r="F21" s="138">
        <v>1296</v>
      </c>
      <c r="G21" s="113"/>
      <c r="H21" s="113"/>
      <c r="I21" s="113"/>
      <c r="J21" s="114"/>
    </row>
    <row r="22" spans="1:10" ht="24" thickBot="1" x14ac:dyDescent="0.3">
      <c r="A22" s="7"/>
      <c r="B22" s="115"/>
      <c r="C22" s="116"/>
      <c r="D22" s="116"/>
      <c r="E22" s="117"/>
      <c r="F22" s="118"/>
      <c r="G22" s="119"/>
      <c r="H22" s="119"/>
      <c r="I22" s="119"/>
      <c r="J22" s="120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4320 до 86400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1"/>
      <c r="F24" s="112">
        <v>4320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123</v>
      </c>
      <c r="C25" s="154"/>
      <c r="D25" s="154"/>
      <c r="E25" s="111"/>
      <c r="F25" s="112">
        <v>8640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124</v>
      </c>
      <c r="C26" s="154"/>
      <c r="D26" s="154"/>
      <c r="E26" s="111"/>
      <c r="F26" s="112">
        <v>12960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125</v>
      </c>
      <c r="C27" s="154"/>
      <c r="D27" s="154"/>
      <c r="E27" s="111"/>
      <c r="F27" s="112">
        <v>17280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126</v>
      </c>
      <c r="C28" s="154"/>
      <c r="D28" s="154"/>
      <c r="E28" s="111"/>
      <c r="F28" s="112">
        <v>21600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127</v>
      </c>
      <c r="C29" s="154"/>
      <c r="D29" s="154"/>
      <c r="E29" s="111"/>
      <c r="F29" s="112">
        <v>25920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128</v>
      </c>
      <c r="C30" s="154"/>
      <c r="D30" s="154"/>
      <c r="E30" s="111"/>
      <c r="F30" s="112">
        <v>30240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129</v>
      </c>
      <c r="C31" s="154"/>
      <c r="D31" s="154"/>
      <c r="E31" s="111"/>
      <c r="F31" s="112">
        <v>34560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130</v>
      </c>
      <c r="C32" s="154"/>
      <c r="D32" s="154"/>
      <c r="E32" s="111"/>
      <c r="F32" s="112">
        <v>38880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131</v>
      </c>
      <c r="C33" s="154"/>
      <c r="D33" s="154"/>
      <c r="E33" s="111"/>
      <c r="F33" s="112">
        <v>43200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132</v>
      </c>
      <c r="C34" s="154"/>
      <c r="D34" s="154"/>
      <c r="E34" s="111"/>
      <c r="F34" s="112">
        <v>47520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133</v>
      </c>
      <c r="C35" s="154"/>
      <c r="D35" s="154"/>
      <c r="E35" s="111"/>
      <c r="F35" s="112">
        <v>51840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134</v>
      </c>
      <c r="C36" s="154"/>
      <c r="D36" s="154"/>
      <c r="E36" s="111"/>
      <c r="F36" s="112">
        <v>56160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135</v>
      </c>
      <c r="C37" s="154"/>
      <c r="D37" s="154"/>
      <c r="E37" s="111"/>
      <c r="F37" s="112">
        <v>60480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136</v>
      </c>
      <c r="C38" s="154"/>
      <c r="D38" s="154"/>
      <c r="E38" s="111"/>
      <c r="F38" s="112">
        <v>64800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137</v>
      </c>
      <c r="C39" s="154"/>
      <c r="D39" s="154"/>
      <c r="E39" s="111"/>
      <c r="F39" s="112">
        <v>69120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138</v>
      </c>
      <c r="C40" s="154"/>
      <c r="D40" s="154"/>
      <c r="E40" s="111"/>
      <c r="F40" s="112">
        <v>73440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139</v>
      </c>
      <c r="C41" s="154"/>
      <c r="D41" s="154"/>
      <c r="E41" s="111"/>
      <c r="F41" s="112">
        <v>77760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140</v>
      </c>
      <c r="C42" s="154"/>
      <c r="D42" s="154"/>
      <c r="E42" s="111"/>
      <c r="F42" s="112">
        <v>82080</v>
      </c>
      <c r="G42" s="113"/>
      <c r="H42" s="113"/>
      <c r="I42" s="113"/>
      <c r="J42" s="114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1"/>
      <c r="F43" s="112">
        <v>86400</v>
      </c>
      <c r="G43" s="113"/>
      <c r="H43" s="113"/>
      <c r="I43" s="113"/>
      <c r="J43" s="114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1080 до 9216</v>
      </c>
      <c r="G44" s="169"/>
      <c r="H44" s="169"/>
      <c r="I44" s="169"/>
      <c r="J44" s="170"/>
    </row>
    <row r="45" spans="1:10" ht="36" customHeight="1" x14ac:dyDescent="0.25">
      <c r="A45" s="7"/>
      <c r="B45" s="109" t="s">
        <v>143</v>
      </c>
      <c r="C45" s="110"/>
      <c r="D45" s="110"/>
      <c r="E45" s="111"/>
      <c r="F45" s="112">
        <v>6480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210</v>
      </c>
      <c r="C46" s="110"/>
      <c r="D46" s="110"/>
      <c r="E46" s="111"/>
      <c r="F46" s="112">
        <v>1080</v>
      </c>
      <c r="G46" s="113"/>
      <c r="H46" s="113"/>
      <c r="I46" s="113"/>
      <c r="J46" s="114"/>
    </row>
    <row r="47" spans="1:10" ht="36" customHeight="1" x14ac:dyDescent="0.25">
      <c r="A47" s="7"/>
      <c r="B47" s="131" t="s">
        <v>145</v>
      </c>
      <c r="C47" s="132"/>
      <c r="D47" s="132"/>
      <c r="E47" s="133"/>
      <c r="F47" s="134">
        <v>9216</v>
      </c>
      <c r="G47" s="135"/>
      <c r="H47" s="135"/>
      <c r="I47" s="135"/>
      <c r="J47" s="136"/>
    </row>
    <row r="48" spans="1:10" ht="36" customHeight="1" x14ac:dyDescent="0.25">
      <c r="A48" s="7"/>
      <c r="B48" s="109" t="s">
        <v>146</v>
      </c>
      <c r="C48" s="110"/>
      <c r="D48" s="110"/>
      <c r="E48" s="111"/>
      <c r="F48" s="112">
        <v>4248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147</v>
      </c>
      <c r="C49" s="110"/>
      <c r="D49" s="110"/>
      <c r="E49" s="111"/>
      <c r="F49" s="112">
        <v>6048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148</v>
      </c>
      <c r="C50" s="110"/>
      <c r="D50" s="110"/>
      <c r="E50" s="111"/>
      <c r="F50" s="112">
        <v>1440</v>
      </c>
      <c r="G50" s="113"/>
      <c r="H50" s="113"/>
      <c r="I50" s="113"/>
      <c r="J50" s="114"/>
    </row>
    <row r="51" spans="1:10" ht="36" customHeight="1" x14ac:dyDescent="0.25">
      <c r="A51" s="7"/>
      <c r="B51" s="109" t="s">
        <v>149</v>
      </c>
      <c r="C51" s="110"/>
      <c r="D51" s="110"/>
      <c r="E51" s="111"/>
      <c r="F51" s="112">
        <v>1440</v>
      </c>
      <c r="G51" s="113"/>
      <c r="H51" s="113"/>
      <c r="I51" s="113"/>
      <c r="J51" s="114"/>
    </row>
    <row r="52" spans="1:10" ht="36" customHeight="1" x14ac:dyDescent="0.25">
      <c r="A52" s="7"/>
      <c r="B52" s="109" t="s">
        <v>150</v>
      </c>
      <c r="C52" s="110"/>
      <c r="D52" s="110"/>
      <c r="E52" s="111"/>
      <c r="F52" s="112">
        <v>2880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151</v>
      </c>
      <c r="C53" s="110"/>
      <c r="D53" s="110"/>
      <c r="E53" s="111"/>
      <c r="F53" s="112">
        <v>4320</v>
      </c>
      <c r="G53" s="113"/>
      <c r="H53" s="113"/>
      <c r="I53" s="113"/>
      <c r="J53" s="114"/>
    </row>
    <row r="54" spans="1:10" ht="36" customHeight="1" thickBot="1" x14ac:dyDescent="0.3">
      <c r="A54" s="7"/>
      <c r="B54" s="109" t="s">
        <v>152</v>
      </c>
      <c r="C54" s="110"/>
      <c r="D54" s="110"/>
      <c r="E54" s="111"/>
      <c r="F54" s="112">
        <v>5688</v>
      </c>
      <c r="G54" s="113"/>
      <c r="H54" s="113"/>
      <c r="I54" s="113"/>
      <c r="J54" s="114"/>
    </row>
    <row r="55" spans="1:10" ht="21.75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09" t="s">
        <v>154</v>
      </c>
      <c r="C56" s="110"/>
      <c r="D56" s="110"/>
      <c r="E56" s="111"/>
      <c r="F56" s="112">
        <v>180</v>
      </c>
      <c r="G56" s="113"/>
      <c r="H56" s="113"/>
      <c r="I56" s="113"/>
      <c r="J56" s="114"/>
    </row>
    <row r="57" spans="1:10" ht="54" customHeight="1" thickBot="1" x14ac:dyDescent="0.3">
      <c r="A57" s="7"/>
      <c r="B57" s="252" t="s">
        <v>211</v>
      </c>
      <c r="C57" s="253"/>
      <c r="D57" s="253"/>
      <c r="E57" s="254"/>
      <c r="F57" s="272" t="str">
        <f>"Цена от "&amp;MIN(F59,F63:J64,H97,F65:J76)&amp;" до "&amp;MAX(F59,F63:J64,H97,F65:J76)</f>
        <v>Цена от 3024 до 30600</v>
      </c>
      <c r="G57" s="273"/>
      <c r="H57" s="273"/>
      <c r="I57" s="273"/>
      <c r="J57" s="274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09" t="s">
        <v>156</v>
      </c>
      <c r="C59" s="110"/>
      <c r="D59" s="110"/>
      <c r="E59" s="111"/>
      <c r="F59" s="112">
        <v>9360</v>
      </c>
      <c r="G59" s="113"/>
      <c r="H59" s="113"/>
      <c r="I59" s="113"/>
      <c r="J59" s="114"/>
    </row>
    <row r="60" spans="1:10" ht="36" customHeight="1" x14ac:dyDescent="0.25">
      <c r="A60" s="7"/>
      <c r="B60" s="148" t="s">
        <v>157</v>
      </c>
      <c r="C60" s="149"/>
      <c r="D60" s="149"/>
      <c r="E60" s="150"/>
      <c r="F60" s="151">
        <v>936</v>
      </c>
      <c r="G60" s="152"/>
      <c r="H60" s="152"/>
      <c r="I60" s="152"/>
      <c r="J60" s="153"/>
    </row>
    <row r="61" spans="1:10" ht="36" customHeight="1" thickBot="1" x14ac:dyDescent="0.3">
      <c r="A61" s="7"/>
      <c r="B61" s="148" t="s">
        <v>158</v>
      </c>
      <c r="C61" s="149"/>
      <c r="D61" s="149"/>
      <c r="E61" s="150"/>
      <c r="F61" s="151">
        <v>2340</v>
      </c>
      <c r="G61" s="152"/>
      <c r="H61" s="152"/>
      <c r="I61" s="152"/>
      <c r="J61" s="153"/>
    </row>
    <row r="62" spans="1:10" ht="24" thickBot="1" x14ac:dyDescent="0.3">
      <c r="A62" s="7"/>
      <c r="B62" s="115"/>
      <c r="C62" s="116"/>
      <c r="D62" s="116"/>
      <c r="E62" s="117"/>
      <c r="F62" s="118"/>
      <c r="G62" s="119"/>
      <c r="H62" s="119"/>
      <c r="I62" s="119"/>
      <c r="J62" s="120"/>
    </row>
    <row r="63" spans="1:10" ht="36" customHeight="1" x14ac:dyDescent="0.25">
      <c r="A63" s="7" t="s">
        <v>111</v>
      </c>
      <c r="B63" s="131" t="s">
        <v>159</v>
      </c>
      <c r="C63" s="132"/>
      <c r="D63" s="132"/>
      <c r="E63" s="133"/>
      <c r="F63" s="134">
        <v>8856</v>
      </c>
      <c r="G63" s="135"/>
      <c r="H63" s="135"/>
      <c r="I63" s="135"/>
      <c r="J63" s="136"/>
    </row>
    <row r="64" spans="1:10" ht="36" customHeight="1" x14ac:dyDescent="0.25">
      <c r="A64" s="7" t="s">
        <v>111</v>
      </c>
      <c r="B64" s="156" t="s">
        <v>160</v>
      </c>
      <c r="C64" s="157"/>
      <c r="D64" s="157"/>
      <c r="E64" s="158"/>
      <c r="F64" s="112">
        <v>4968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161</v>
      </c>
      <c r="C65" s="110"/>
      <c r="D65" s="110"/>
      <c r="E65" s="111"/>
      <c r="F65" s="112">
        <v>4248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162</v>
      </c>
      <c r="C66" s="110"/>
      <c r="D66" s="110"/>
      <c r="E66" s="111"/>
      <c r="F66" s="112">
        <v>21240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163</v>
      </c>
      <c r="C67" s="110"/>
      <c r="D67" s="110"/>
      <c r="E67" s="111"/>
      <c r="F67" s="112">
        <v>25488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09" t="s">
        <v>164</v>
      </c>
      <c r="C68" s="110"/>
      <c r="D68" s="110"/>
      <c r="E68" s="111"/>
      <c r="F68" s="112">
        <v>4248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09" t="s">
        <v>165</v>
      </c>
      <c r="C69" s="110"/>
      <c r="D69" s="110"/>
      <c r="E69" s="111"/>
      <c r="F69" s="112">
        <v>4248</v>
      </c>
      <c r="G69" s="113"/>
      <c r="H69" s="113"/>
      <c r="I69" s="113"/>
      <c r="J69" s="114"/>
    </row>
    <row r="70" spans="1:10" ht="36" customHeight="1" x14ac:dyDescent="0.25">
      <c r="A70" s="7" t="s">
        <v>111</v>
      </c>
      <c r="B70" s="109" t="s">
        <v>166</v>
      </c>
      <c r="C70" s="110"/>
      <c r="D70" s="110"/>
      <c r="E70" s="111"/>
      <c r="F70" s="112">
        <v>4248</v>
      </c>
      <c r="G70" s="113"/>
      <c r="H70" s="113"/>
      <c r="I70" s="113"/>
      <c r="J70" s="114"/>
    </row>
    <row r="71" spans="1:10" ht="36" customHeight="1" x14ac:dyDescent="0.25">
      <c r="A71" s="7"/>
      <c r="B71" s="109" t="s">
        <v>167</v>
      </c>
      <c r="C71" s="110"/>
      <c r="D71" s="110"/>
      <c r="E71" s="111"/>
      <c r="F71" s="112">
        <v>10080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31" t="s">
        <v>168</v>
      </c>
      <c r="C72" s="132"/>
      <c r="D72" s="132"/>
      <c r="E72" s="133"/>
      <c r="F72" s="112">
        <v>3024</v>
      </c>
      <c r="G72" s="113"/>
      <c r="H72" s="113"/>
      <c r="I72" s="113"/>
      <c r="J72" s="114"/>
    </row>
    <row r="73" spans="1:10" ht="36" customHeight="1" x14ac:dyDescent="0.25">
      <c r="A73" s="7"/>
      <c r="B73" s="156" t="s">
        <v>169</v>
      </c>
      <c r="C73" s="157"/>
      <c r="D73" s="157"/>
      <c r="E73" s="158"/>
      <c r="F73" s="112">
        <v>10620</v>
      </c>
      <c r="G73" s="113"/>
      <c r="H73" s="113"/>
      <c r="I73" s="113"/>
      <c r="J73" s="114"/>
    </row>
    <row r="74" spans="1:10" ht="36" customHeight="1" x14ac:dyDescent="0.25">
      <c r="A74" s="7"/>
      <c r="B74" s="156" t="s">
        <v>170</v>
      </c>
      <c r="C74" s="157"/>
      <c r="D74" s="157"/>
      <c r="E74" s="158"/>
      <c r="F74" s="112">
        <v>7092</v>
      </c>
      <c r="G74" s="113"/>
      <c r="H74" s="113"/>
      <c r="I74" s="113"/>
      <c r="J74" s="114"/>
    </row>
    <row r="75" spans="1:10" ht="36" customHeight="1" x14ac:dyDescent="0.25">
      <c r="A75" s="7" t="s">
        <v>111</v>
      </c>
      <c r="B75" s="156" t="s">
        <v>171</v>
      </c>
      <c r="C75" s="157"/>
      <c r="D75" s="157"/>
      <c r="E75" s="158"/>
      <c r="F75" s="112">
        <v>30600</v>
      </c>
      <c r="G75" s="113"/>
      <c r="H75" s="113"/>
      <c r="I75" s="113"/>
      <c r="J75" s="114"/>
    </row>
    <row r="76" spans="1:10" ht="36" customHeight="1" x14ac:dyDescent="0.25">
      <c r="A76" s="7" t="s">
        <v>111</v>
      </c>
      <c r="B76" s="109" t="s">
        <v>172</v>
      </c>
      <c r="C76" s="110"/>
      <c r="D76" s="110"/>
      <c r="E76" s="111"/>
      <c r="F76" s="112">
        <v>3564</v>
      </c>
      <c r="G76" s="113"/>
      <c r="H76" s="113"/>
      <c r="I76" s="113"/>
      <c r="J76" s="114"/>
    </row>
    <row r="77" spans="1:10" ht="37.5" customHeight="1" x14ac:dyDescent="0.25">
      <c r="A77" s="7"/>
      <c r="B77" s="109" t="s">
        <v>173</v>
      </c>
      <c r="C77" s="110"/>
      <c r="D77" s="110"/>
      <c r="E77" s="111"/>
      <c r="F77" s="112">
        <v>3888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174</v>
      </c>
      <c r="C78" s="110"/>
      <c r="D78" s="110"/>
      <c r="E78" s="111"/>
      <c r="F78" s="112">
        <v>12150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175</v>
      </c>
      <c r="C79" s="110"/>
      <c r="D79" s="110"/>
      <c r="E79" s="154"/>
      <c r="F79" s="112">
        <v>18000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176</v>
      </c>
      <c r="C80" s="110"/>
      <c r="D80" s="110"/>
      <c r="E80" s="111"/>
      <c r="F80" s="112">
        <v>12960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09" t="s">
        <v>177</v>
      </c>
      <c r="C81" s="110"/>
      <c r="D81" s="110"/>
      <c r="E81" s="111"/>
      <c r="F81" s="112">
        <v>7200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178</v>
      </c>
      <c r="C82" s="110"/>
      <c r="D82" s="110"/>
      <c r="E82" s="111"/>
      <c r="F82" s="112">
        <v>6480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179</v>
      </c>
      <c r="C83" s="110"/>
      <c r="D83" s="110"/>
      <c r="E83" s="111"/>
      <c r="F83" s="112">
        <v>30240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48" t="s">
        <v>180</v>
      </c>
      <c r="C84" s="149"/>
      <c r="D84" s="149"/>
      <c r="E84" s="150"/>
      <c r="F84" s="151">
        <v>36288</v>
      </c>
      <c r="G84" s="152"/>
      <c r="H84" s="152"/>
      <c r="I84" s="152"/>
      <c r="J84" s="153"/>
    </row>
    <row r="85" spans="1:10" ht="36" customHeight="1" x14ac:dyDescent="0.25">
      <c r="A85" s="7" t="s">
        <v>113</v>
      </c>
      <c r="B85" s="109" t="s">
        <v>181</v>
      </c>
      <c r="C85" s="110"/>
      <c r="D85" s="110"/>
      <c r="E85" s="111"/>
      <c r="F85" s="112">
        <v>6480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182</v>
      </c>
      <c r="C86" s="110"/>
      <c r="D86" s="110"/>
      <c r="E86" s="111"/>
      <c r="F86" s="112">
        <v>6480</v>
      </c>
      <c r="G86" s="113"/>
      <c r="H86" s="113"/>
      <c r="I86" s="113"/>
      <c r="J86" s="114"/>
    </row>
    <row r="87" spans="1:10" ht="36" customHeight="1" x14ac:dyDescent="0.25">
      <c r="A87" s="7" t="s">
        <v>113</v>
      </c>
      <c r="B87" s="109" t="s">
        <v>183</v>
      </c>
      <c r="C87" s="110"/>
      <c r="D87" s="110"/>
      <c r="E87" s="111"/>
      <c r="F87" s="112">
        <v>6480</v>
      </c>
      <c r="G87" s="113"/>
      <c r="H87" s="113"/>
      <c r="I87" s="113"/>
      <c r="J87" s="114"/>
    </row>
    <row r="88" spans="1:10" ht="36" customHeight="1" x14ac:dyDescent="0.25">
      <c r="A88" s="7" t="s">
        <v>113</v>
      </c>
      <c r="B88" s="109" t="s">
        <v>184</v>
      </c>
      <c r="C88" s="110"/>
      <c r="D88" s="110"/>
      <c r="E88" s="111"/>
      <c r="F88" s="112">
        <v>4320</v>
      </c>
      <c r="G88" s="113"/>
      <c r="H88" s="113"/>
      <c r="I88" s="113"/>
      <c r="J88" s="114"/>
    </row>
    <row r="89" spans="1:10" ht="36" customHeight="1" x14ac:dyDescent="0.25">
      <c r="A89" s="7" t="s">
        <v>113</v>
      </c>
      <c r="B89" s="109" t="s">
        <v>185</v>
      </c>
      <c r="C89" s="110"/>
      <c r="D89" s="110"/>
      <c r="E89" s="111"/>
      <c r="F89" s="112">
        <v>43200</v>
      </c>
      <c r="G89" s="113"/>
      <c r="H89" s="113"/>
      <c r="I89" s="113"/>
      <c r="J89" s="114"/>
    </row>
    <row r="90" spans="1:10" ht="36" customHeight="1" thickBot="1" x14ac:dyDescent="0.3">
      <c r="A90" s="7" t="s">
        <v>113</v>
      </c>
      <c r="B90" s="109" t="s">
        <v>186</v>
      </c>
      <c r="C90" s="110"/>
      <c r="D90" s="110"/>
      <c r="E90" s="111"/>
      <c r="F90" s="112">
        <v>5040</v>
      </c>
      <c r="G90" s="113"/>
      <c r="H90" s="113"/>
      <c r="I90" s="113"/>
      <c r="J90" s="114"/>
    </row>
    <row r="91" spans="1:10" ht="36" customHeight="1" thickBot="1" x14ac:dyDescent="0.3">
      <c r="A91" s="7"/>
      <c r="B91" s="38" t="s">
        <v>187</v>
      </c>
      <c r="C91" s="39"/>
      <c r="D91" s="39"/>
      <c r="E91" s="40"/>
      <c r="F91" s="272"/>
      <c r="G91" s="273"/>
      <c r="H91" s="273"/>
      <c r="I91" s="273"/>
      <c r="J91" s="274"/>
    </row>
    <row r="92" spans="1:10" ht="22.5" customHeight="1" thickBot="1" x14ac:dyDescent="0.3">
      <c r="A92" s="7" t="s">
        <v>111</v>
      </c>
      <c r="B92" s="209" t="s">
        <v>188</v>
      </c>
      <c r="C92" s="210"/>
      <c r="D92" s="210"/>
      <c r="E92" s="210"/>
      <c r="F92" s="210"/>
      <c r="G92" s="210"/>
      <c r="H92" s="210"/>
      <c r="I92" s="210"/>
      <c r="J92" s="211"/>
    </row>
    <row r="93" spans="1:10" ht="36" customHeight="1" x14ac:dyDescent="0.25">
      <c r="A93" s="7"/>
      <c r="B93" s="193" t="s">
        <v>189</v>
      </c>
      <c r="C93" s="212"/>
      <c r="D93" s="212"/>
      <c r="E93" s="213"/>
      <c r="F93" s="134">
        <v>60</v>
      </c>
      <c r="G93" s="135"/>
      <c r="H93" s="135"/>
      <c r="I93" s="135"/>
      <c r="J93" s="136"/>
    </row>
    <row r="94" spans="1:10" ht="36" customHeight="1" x14ac:dyDescent="0.25">
      <c r="A94" s="7"/>
      <c r="B94" s="109" t="s">
        <v>190</v>
      </c>
      <c r="C94" s="110"/>
      <c r="D94" s="110"/>
      <c r="E94" s="111"/>
      <c r="F94" s="112">
        <v>60</v>
      </c>
      <c r="G94" s="113"/>
      <c r="H94" s="113"/>
      <c r="I94" s="113"/>
      <c r="J94" s="114"/>
    </row>
    <row r="95" spans="1:10" ht="36" customHeight="1" thickBot="1" x14ac:dyDescent="0.3">
      <c r="A95" s="7"/>
      <c r="B95" s="109" t="s">
        <v>191</v>
      </c>
      <c r="C95" s="110"/>
      <c r="D95" s="110"/>
      <c r="E95" s="111"/>
      <c r="F95" s="112">
        <v>120</v>
      </c>
      <c r="G95" s="113"/>
      <c r="H95" s="113"/>
      <c r="I95" s="113"/>
      <c r="J95" s="114"/>
    </row>
    <row r="96" spans="1:10" ht="36" customHeight="1" thickBot="1" x14ac:dyDescent="0.3">
      <c r="A96" s="7"/>
      <c r="B96" s="122" t="s">
        <v>192</v>
      </c>
      <c r="C96" s="123"/>
      <c r="D96" s="123"/>
      <c r="E96" s="124"/>
      <c r="F96" s="272"/>
      <c r="G96" s="273"/>
      <c r="H96" s="273"/>
      <c r="I96" s="273"/>
      <c r="J96" s="274"/>
    </row>
    <row r="97" spans="1:10" ht="36" customHeight="1" x14ac:dyDescent="0.25">
      <c r="A97" s="7" t="s">
        <v>111</v>
      </c>
      <c r="B97" s="109" t="s">
        <v>193</v>
      </c>
      <c r="C97" s="110"/>
      <c r="D97" s="110"/>
      <c r="E97" s="111"/>
      <c r="F97" s="41">
        <f>H97*1.2</f>
        <v>11059.199999999999</v>
      </c>
      <c r="G97" s="42">
        <f>H97*1.1</f>
        <v>10137.6</v>
      </c>
      <c r="H97" s="42">
        <v>9216</v>
      </c>
      <c r="I97" s="42">
        <f>H97*0.75</f>
        <v>6912</v>
      </c>
      <c r="J97" s="43">
        <f>H97*0.5</f>
        <v>4608</v>
      </c>
    </row>
    <row r="98" spans="1:10" ht="36" customHeight="1" x14ac:dyDescent="0.25">
      <c r="A98" s="7" t="s">
        <v>111</v>
      </c>
      <c r="B98" s="109" t="s">
        <v>194</v>
      </c>
      <c r="C98" s="110"/>
      <c r="D98" s="110"/>
      <c r="E98" s="111"/>
      <c r="F98" s="112">
        <v>7812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09" t="s">
        <v>195</v>
      </c>
      <c r="C99" s="110"/>
      <c r="D99" s="110"/>
      <c r="E99" s="111"/>
      <c r="F99" s="112">
        <v>6372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196</v>
      </c>
      <c r="C100" s="110"/>
      <c r="D100" s="110"/>
      <c r="E100" s="111"/>
      <c r="F100" s="41">
        <f>H100*1.2</f>
        <v>15552</v>
      </c>
      <c r="G100" s="42">
        <f>H100*1.1</f>
        <v>14256.000000000002</v>
      </c>
      <c r="H100" s="42">
        <v>12960</v>
      </c>
      <c r="I100" s="42">
        <f>H100*0.75</f>
        <v>9720</v>
      </c>
      <c r="J100" s="43">
        <f>H100*0.5</f>
        <v>6480</v>
      </c>
    </row>
    <row r="101" spans="1:10" ht="36" customHeight="1" x14ac:dyDescent="0.25">
      <c r="A101" s="7" t="s">
        <v>113</v>
      </c>
      <c r="B101" s="109" t="s">
        <v>197</v>
      </c>
      <c r="C101" s="110"/>
      <c r="D101" s="110"/>
      <c r="E101" s="111"/>
      <c r="F101" s="112">
        <v>11520</v>
      </c>
      <c r="G101" s="113"/>
      <c r="H101" s="113"/>
      <c r="I101" s="113"/>
      <c r="J101" s="114"/>
    </row>
    <row r="102" spans="1:10" ht="36" customHeight="1" x14ac:dyDescent="0.25">
      <c r="A102" s="7" t="s">
        <v>113</v>
      </c>
      <c r="B102" s="109" t="s">
        <v>198</v>
      </c>
      <c r="C102" s="110"/>
      <c r="D102" s="110"/>
      <c r="E102" s="111"/>
      <c r="F102" s="112">
        <v>9360</v>
      </c>
      <c r="G102" s="113"/>
      <c r="H102" s="113"/>
      <c r="I102" s="113"/>
      <c r="J102" s="114"/>
    </row>
    <row r="103" spans="1:10" ht="36" customHeight="1" thickBot="1" x14ac:dyDescent="0.3">
      <c r="A103" s="7"/>
      <c r="B103" s="109" t="s">
        <v>199</v>
      </c>
      <c r="C103" s="110"/>
      <c r="D103" s="110"/>
      <c r="E103" s="111"/>
      <c r="F103" s="112">
        <v>9216</v>
      </c>
      <c r="G103" s="113"/>
      <c r="H103" s="113"/>
      <c r="I103" s="113"/>
      <c r="J103" s="114"/>
    </row>
    <row r="104" spans="1:10" ht="54" customHeight="1" thickBot="1" x14ac:dyDescent="0.3">
      <c r="A104" s="7"/>
      <c r="B104" s="122" t="s">
        <v>200</v>
      </c>
      <c r="C104" s="123"/>
      <c r="D104" s="123"/>
      <c r="E104" s="124"/>
      <c r="F104" s="125"/>
      <c r="G104" s="126"/>
      <c r="H104" s="126"/>
      <c r="I104" s="126"/>
      <c r="J104" s="127"/>
    </row>
    <row r="105" spans="1:10" ht="28.5" customHeight="1" thickBot="1" x14ac:dyDescent="0.3">
      <c r="A105" s="7"/>
      <c r="B105" s="128" t="s">
        <v>188</v>
      </c>
      <c r="C105" s="129"/>
      <c r="D105" s="129"/>
      <c r="E105" s="129"/>
      <c r="F105" s="129"/>
      <c r="G105" s="129"/>
      <c r="H105" s="129"/>
      <c r="I105" s="129"/>
      <c r="J105" s="130"/>
    </row>
    <row r="106" spans="1:10" ht="28.5" customHeight="1" x14ac:dyDescent="0.25">
      <c r="A106" s="7"/>
      <c r="B106" s="131" t="s">
        <v>201</v>
      </c>
      <c r="C106" s="132"/>
      <c r="D106" s="132"/>
      <c r="E106" s="133"/>
      <c r="F106" s="134">
        <v>90</v>
      </c>
      <c r="G106" s="135"/>
      <c r="H106" s="135"/>
      <c r="I106" s="135"/>
      <c r="J106" s="136"/>
    </row>
    <row r="107" spans="1:10" ht="28.5" customHeight="1" x14ac:dyDescent="0.25">
      <c r="A107" s="7"/>
      <c r="B107" s="109" t="s">
        <v>202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203</v>
      </c>
      <c r="C108" s="110"/>
      <c r="D108" s="110"/>
      <c r="E108" s="111"/>
      <c r="F108" s="112">
        <v>45</v>
      </c>
      <c r="G108" s="113"/>
      <c r="H108" s="113"/>
      <c r="I108" s="113"/>
      <c r="J108" s="114"/>
    </row>
    <row r="109" spans="1:10" ht="28.5" customHeight="1" x14ac:dyDescent="0.25">
      <c r="A109" s="7"/>
      <c r="B109" s="109" t="s">
        <v>204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8.5" customHeight="1" thickBot="1" x14ac:dyDescent="0.3">
      <c r="A110" s="7"/>
      <c r="B110" s="109" t="s">
        <v>205</v>
      </c>
      <c r="C110" s="110"/>
      <c r="D110" s="110"/>
      <c r="E110" s="111"/>
      <c r="F110" s="112">
        <v>90</v>
      </c>
      <c r="G110" s="113"/>
      <c r="H110" s="113"/>
      <c r="I110" s="113"/>
      <c r="J110" s="114"/>
    </row>
    <row r="111" spans="1:10" ht="24" thickBot="1" x14ac:dyDescent="0.3">
      <c r="A111" s="7"/>
      <c r="B111" s="115"/>
      <c r="C111" s="116"/>
      <c r="D111" s="116"/>
      <c r="E111" s="117"/>
      <c r="F111" s="118"/>
      <c r="G111" s="119"/>
      <c r="H111" s="119"/>
      <c r="I111" s="119"/>
      <c r="J111" s="120"/>
    </row>
    <row r="112" spans="1:10" ht="21" customHeight="1" x14ac:dyDescent="0.25">
      <c r="A112" s="7"/>
      <c r="B112" s="25"/>
      <c r="C112" s="26"/>
      <c r="D112" s="26"/>
      <c r="E112" s="26"/>
      <c r="F112" s="27"/>
      <c r="G112" s="27"/>
      <c r="H112" s="27"/>
      <c r="I112" s="27"/>
      <c r="J112" s="27"/>
    </row>
    <row r="113" spans="1:10" ht="56.25" customHeight="1" x14ac:dyDescent="0.25">
      <c r="A113" s="7"/>
      <c r="B113" s="121" t="s">
        <v>241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41.25" customHeight="1" x14ac:dyDescent="0.25">
      <c r="A114" s="7"/>
      <c r="B114" s="121" t="s">
        <v>207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21" x14ac:dyDescent="0.25">
      <c r="A115" s="7" t="s">
        <v>113</v>
      </c>
      <c r="B115" s="107" t="s">
        <v>255</v>
      </c>
      <c r="C115" s="107"/>
      <c r="D115" s="107"/>
      <c r="E115" s="107"/>
      <c r="F115" s="107"/>
      <c r="G115" s="107"/>
      <c r="H115" s="107"/>
      <c r="I115" s="107"/>
      <c r="J115" s="107"/>
    </row>
    <row r="116" spans="1:10" ht="42" customHeight="1" x14ac:dyDescent="0.25">
      <c r="A116" s="7"/>
      <c r="B116" s="108" t="s">
        <v>209</v>
      </c>
      <c r="C116" s="108"/>
      <c r="D116" s="108"/>
      <c r="E116" s="108"/>
      <c r="F116" s="108"/>
      <c r="G116" s="108"/>
      <c r="H116" s="108"/>
      <c r="I116" s="108"/>
      <c r="J116" s="108"/>
    </row>
    <row r="117" spans="1:10" ht="21" x14ac:dyDescent="0.25">
      <c r="A117" s="7"/>
    </row>
  </sheetData>
  <sheetProtection selectLockedCells="1" selectUnlockedCells="1"/>
  <mergeCells count="21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27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2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76053.599999999991</v>
      </c>
      <c r="G9" s="16">
        <f>H9*1.1</f>
        <v>69715.8</v>
      </c>
      <c r="H9" s="16">
        <v>63378</v>
      </c>
      <c r="I9" s="16">
        <f>H9*0.75</f>
        <v>47533.5</v>
      </c>
      <c r="J9" s="16">
        <f>H9*0.5</f>
        <v>31689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129340.79999999999</v>
      </c>
      <c r="G10" s="17">
        <f>H10*1.1</f>
        <v>118562.40000000001</v>
      </c>
      <c r="H10" s="17">
        <v>107784</v>
      </c>
      <c r="I10" s="17">
        <f>H10*0.75</f>
        <v>80838</v>
      </c>
      <c r="J10" s="17">
        <f>H10*0.5</f>
        <v>53892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86680.8</v>
      </c>
      <c r="G12" s="16">
        <f>H12*1.1</f>
        <v>79457.400000000009</v>
      </c>
      <c r="H12" s="16">
        <v>72234</v>
      </c>
      <c r="I12" s="16">
        <f>H12*0.75</f>
        <v>54175.5</v>
      </c>
      <c r="J12" s="16">
        <f>H12*0.5</f>
        <v>36117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147398.39999999999</v>
      </c>
      <c r="G13" s="17">
        <f>H13*1.1</f>
        <v>135115.20000000001</v>
      </c>
      <c r="H13" s="17">
        <v>122832</v>
      </c>
      <c r="I13" s="17">
        <f>H13*0.75</f>
        <v>92124</v>
      </c>
      <c r="J13" s="17">
        <f>H13*0.5</f>
        <v>61416</v>
      </c>
    </row>
    <row r="14" spans="1:10" ht="24" customHeight="1" thickBot="1" x14ac:dyDescent="0.3">
      <c r="A14" s="7"/>
      <c r="B14" s="115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195">
        <v>14058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184">
        <v>24480</v>
      </c>
      <c r="G16" s="185"/>
      <c r="H16" s="185"/>
      <c r="I16" s="185"/>
      <c r="J16" s="186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1548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2664</v>
      </c>
      <c r="G19" s="113"/>
      <c r="H19" s="113"/>
      <c r="I19" s="113"/>
      <c r="J19" s="114"/>
    </row>
    <row r="20" spans="1:10" ht="31.5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"&amp;MIN(F22:F71)&amp;" до "&amp;MAX(F22:F71)</f>
        <v>Цена от 14256 до 712800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14256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28512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42768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57024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71280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85536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99792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114048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128304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142560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156816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171072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185328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199584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213840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228096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242352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256608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270864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141</v>
      </c>
      <c r="C41" s="154"/>
      <c r="D41" s="154"/>
      <c r="E41" s="111"/>
      <c r="F41" s="112">
        <v>285120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231</v>
      </c>
      <c r="C42" s="154"/>
      <c r="D42" s="154"/>
      <c r="E42" s="111"/>
      <c r="F42" s="112">
        <v>299376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232</v>
      </c>
      <c r="C43" s="154"/>
      <c r="D43" s="154"/>
      <c r="E43" s="111"/>
      <c r="F43" s="112">
        <v>313632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233</v>
      </c>
      <c r="C44" s="154"/>
      <c r="D44" s="154"/>
      <c r="E44" s="111"/>
      <c r="F44" s="112">
        <v>327888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234</v>
      </c>
      <c r="C45" s="154"/>
      <c r="D45" s="154"/>
      <c r="E45" s="111"/>
      <c r="F45" s="112">
        <v>342144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235</v>
      </c>
      <c r="C46" s="154"/>
      <c r="D46" s="154"/>
      <c r="E46" s="111"/>
      <c r="F46" s="112">
        <v>356400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236</v>
      </c>
      <c r="C47" s="154"/>
      <c r="D47" s="154"/>
      <c r="E47" s="111"/>
      <c r="F47" s="112">
        <v>370656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237</v>
      </c>
      <c r="C48" s="154"/>
      <c r="D48" s="154"/>
      <c r="E48" s="111"/>
      <c r="F48" s="112">
        <v>384912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238</v>
      </c>
      <c r="C49" s="154"/>
      <c r="D49" s="154"/>
      <c r="E49" s="111"/>
      <c r="F49" s="112">
        <v>399168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239</v>
      </c>
      <c r="C50" s="154"/>
      <c r="D50" s="154"/>
      <c r="E50" s="111"/>
      <c r="F50" s="112">
        <v>413424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240</v>
      </c>
      <c r="C51" s="154"/>
      <c r="D51" s="154"/>
      <c r="E51" s="111"/>
      <c r="F51" s="112">
        <v>427680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257</v>
      </c>
      <c r="C52" s="154"/>
      <c r="D52" s="154"/>
      <c r="E52" s="111"/>
      <c r="F52" s="112">
        <v>441936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258</v>
      </c>
      <c r="C53" s="154"/>
      <c r="D53" s="154"/>
      <c r="E53" s="111"/>
      <c r="F53" s="112">
        <v>456192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259</v>
      </c>
      <c r="C54" s="154"/>
      <c r="D54" s="154"/>
      <c r="E54" s="111"/>
      <c r="F54" s="112">
        <v>470448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260</v>
      </c>
      <c r="C55" s="154"/>
      <c r="D55" s="154"/>
      <c r="E55" s="111"/>
      <c r="F55" s="112">
        <v>484704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261</v>
      </c>
      <c r="C56" s="154"/>
      <c r="D56" s="154"/>
      <c r="E56" s="111"/>
      <c r="F56" s="112">
        <v>498960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262</v>
      </c>
      <c r="C57" s="154"/>
      <c r="D57" s="154"/>
      <c r="E57" s="111"/>
      <c r="F57" s="112">
        <v>513216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263</v>
      </c>
      <c r="C58" s="154"/>
      <c r="D58" s="154"/>
      <c r="E58" s="111"/>
      <c r="F58" s="112">
        <v>527472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264</v>
      </c>
      <c r="C59" s="154"/>
      <c r="D59" s="154"/>
      <c r="E59" s="111"/>
      <c r="F59" s="112">
        <v>541728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265</v>
      </c>
      <c r="C60" s="154"/>
      <c r="D60" s="154"/>
      <c r="E60" s="111"/>
      <c r="F60" s="112">
        <v>555984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266</v>
      </c>
      <c r="C61" s="154"/>
      <c r="D61" s="154"/>
      <c r="E61" s="111"/>
      <c r="F61" s="112">
        <v>570240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353</v>
      </c>
      <c r="C62" s="154"/>
      <c r="D62" s="154"/>
      <c r="E62" s="111"/>
      <c r="F62" s="112">
        <v>584496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354</v>
      </c>
      <c r="C63" s="154"/>
      <c r="D63" s="154"/>
      <c r="E63" s="111"/>
      <c r="F63" s="112">
        <v>598752</v>
      </c>
      <c r="G63" s="113"/>
      <c r="H63" s="113"/>
      <c r="I63" s="113"/>
      <c r="J63" s="114"/>
    </row>
    <row r="64" spans="1:10" ht="36" customHeight="1" outlineLevel="1" x14ac:dyDescent="0.25">
      <c r="A64" s="7"/>
      <c r="B64" s="156" t="s">
        <v>355</v>
      </c>
      <c r="C64" s="154"/>
      <c r="D64" s="154"/>
      <c r="E64" s="111"/>
      <c r="F64" s="112">
        <v>613008</v>
      </c>
      <c r="G64" s="113"/>
      <c r="H64" s="113"/>
      <c r="I64" s="113"/>
      <c r="J64" s="114"/>
    </row>
    <row r="65" spans="1:10" ht="36" customHeight="1" outlineLevel="1" x14ac:dyDescent="0.25">
      <c r="A65" s="7"/>
      <c r="B65" s="156" t="s">
        <v>356</v>
      </c>
      <c r="C65" s="154"/>
      <c r="D65" s="154"/>
      <c r="E65" s="111"/>
      <c r="F65" s="112">
        <v>627264</v>
      </c>
      <c r="G65" s="113"/>
      <c r="H65" s="113"/>
      <c r="I65" s="113"/>
      <c r="J65" s="114"/>
    </row>
    <row r="66" spans="1:10" ht="36" customHeight="1" outlineLevel="1" x14ac:dyDescent="0.25">
      <c r="A66" s="7"/>
      <c r="B66" s="156" t="s">
        <v>357</v>
      </c>
      <c r="C66" s="154"/>
      <c r="D66" s="154"/>
      <c r="E66" s="111"/>
      <c r="F66" s="112">
        <v>641520</v>
      </c>
      <c r="G66" s="113"/>
      <c r="H66" s="113"/>
      <c r="I66" s="113"/>
      <c r="J66" s="114"/>
    </row>
    <row r="67" spans="1:10" ht="36" customHeight="1" outlineLevel="1" x14ac:dyDescent="0.25">
      <c r="A67" s="7"/>
      <c r="B67" s="156" t="s">
        <v>358</v>
      </c>
      <c r="C67" s="154"/>
      <c r="D67" s="154"/>
      <c r="E67" s="111"/>
      <c r="F67" s="112">
        <v>655776</v>
      </c>
      <c r="G67" s="113"/>
      <c r="H67" s="113"/>
      <c r="I67" s="113"/>
      <c r="J67" s="114"/>
    </row>
    <row r="68" spans="1:10" ht="36" customHeight="1" outlineLevel="1" x14ac:dyDescent="0.25">
      <c r="A68" s="7"/>
      <c r="B68" s="156" t="s">
        <v>359</v>
      </c>
      <c r="C68" s="154"/>
      <c r="D68" s="154"/>
      <c r="E68" s="111"/>
      <c r="F68" s="112">
        <v>670032</v>
      </c>
      <c r="G68" s="113"/>
      <c r="H68" s="113"/>
      <c r="I68" s="113"/>
      <c r="J68" s="114"/>
    </row>
    <row r="69" spans="1:10" ht="36" customHeight="1" outlineLevel="1" x14ac:dyDescent="0.25">
      <c r="A69" s="7"/>
      <c r="B69" s="156" t="s">
        <v>360</v>
      </c>
      <c r="C69" s="154"/>
      <c r="D69" s="154"/>
      <c r="E69" s="111"/>
      <c r="F69" s="112">
        <v>684288</v>
      </c>
      <c r="G69" s="113"/>
      <c r="H69" s="113"/>
      <c r="I69" s="113"/>
      <c r="J69" s="114"/>
    </row>
    <row r="70" spans="1:10" ht="36" customHeight="1" outlineLevel="1" x14ac:dyDescent="0.25">
      <c r="A70" s="7"/>
      <c r="B70" s="156" t="s">
        <v>361</v>
      </c>
      <c r="C70" s="154"/>
      <c r="D70" s="154"/>
      <c r="E70" s="111"/>
      <c r="F70" s="112">
        <v>698544</v>
      </c>
      <c r="G70" s="113"/>
      <c r="H70" s="113"/>
      <c r="I70" s="113"/>
      <c r="J70" s="114"/>
    </row>
    <row r="71" spans="1:10" ht="36" customHeight="1" outlineLevel="1" thickBot="1" x14ac:dyDescent="0.3">
      <c r="A71" s="7"/>
      <c r="B71" s="156" t="s">
        <v>362</v>
      </c>
      <c r="C71" s="154"/>
      <c r="D71" s="154"/>
      <c r="E71" s="111"/>
      <c r="F71" s="112">
        <v>712800</v>
      </c>
      <c r="G71" s="113"/>
      <c r="H71" s="113"/>
      <c r="I71" s="113"/>
      <c r="J71" s="114"/>
    </row>
    <row r="72" spans="1:10" ht="30" customHeight="1" thickBot="1" x14ac:dyDescent="0.4">
      <c r="A72" s="64" t="s">
        <v>267</v>
      </c>
      <c r="B72" s="65"/>
      <c r="C72" s="66"/>
      <c r="D72" s="66"/>
      <c r="E72" s="66"/>
      <c r="F72" s="242" t="s">
        <v>267</v>
      </c>
      <c r="G72" s="275"/>
      <c r="H72" s="275"/>
      <c r="I72" s="275"/>
      <c r="J72" s="276"/>
    </row>
    <row r="73" spans="1:10" ht="36" customHeight="1" thickBot="1" x14ac:dyDescent="0.3">
      <c r="A73" s="7" t="s">
        <v>111</v>
      </c>
      <c r="B73" s="190" t="s">
        <v>268</v>
      </c>
      <c r="C73" s="191"/>
      <c r="D73" s="191"/>
      <c r="E73" s="192"/>
      <c r="F73" s="16">
        <f>H73*1.2</f>
        <v>76053.599999999991</v>
      </c>
      <c r="G73" s="16">
        <f>H73*1.1</f>
        <v>69715.8</v>
      </c>
      <c r="H73" s="16">
        <v>63378</v>
      </c>
      <c r="I73" s="16">
        <f>H73*0.75</f>
        <v>47533.5</v>
      </c>
      <c r="J73" s="16">
        <f>H73*0.5</f>
        <v>31689</v>
      </c>
    </row>
    <row r="74" spans="1:10" ht="34.5" customHeight="1" thickBot="1" x14ac:dyDescent="0.3">
      <c r="A74" s="7"/>
      <c r="B74" s="115"/>
      <c r="C74" s="116"/>
      <c r="D74" s="116"/>
      <c r="E74" s="117"/>
      <c r="F74" s="242" t="s">
        <v>267</v>
      </c>
      <c r="G74" s="275"/>
      <c r="H74" s="275"/>
      <c r="I74" s="275"/>
      <c r="J74" s="276"/>
    </row>
    <row r="75" spans="1:10" ht="36" customHeight="1" thickBot="1" x14ac:dyDescent="0.3">
      <c r="A75" s="7" t="s">
        <v>111</v>
      </c>
      <c r="B75" s="190" t="s">
        <v>269</v>
      </c>
      <c r="C75" s="191"/>
      <c r="D75" s="191"/>
      <c r="E75" s="192"/>
      <c r="F75" s="16">
        <f>H75*1.2</f>
        <v>86680.8</v>
      </c>
      <c r="G75" s="16">
        <f>H75*1.1</f>
        <v>79457.400000000009</v>
      </c>
      <c r="H75" s="16">
        <v>72234</v>
      </c>
      <c r="I75" s="16">
        <f>H75*0.75</f>
        <v>54175.5</v>
      </c>
      <c r="J75" s="16">
        <f>H75*0.5</f>
        <v>36117</v>
      </c>
    </row>
    <row r="76" spans="1:10" ht="24" customHeight="1" thickBot="1" x14ac:dyDescent="0.3">
      <c r="A76" s="7"/>
      <c r="B76" s="115"/>
      <c r="C76" s="173"/>
      <c r="D76" s="173"/>
      <c r="E76" s="174"/>
      <c r="F76" s="242" t="s">
        <v>267</v>
      </c>
      <c r="G76" s="275"/>
      <c r="H76" s="275"/>
      <c r="I76" s="275"/>
      <c r="J76" s="276"/>
    </row>
    <row r="77" spans="1:10" ht="36" customHeight="1" thickBot="1" x14ac:dyDescent="0.3">
      <c r="A77" s="7" t="s">
        <v>111</v>
      </c>
      <c r="B77" s="156" t="s">
        <v>270</v>
      </c>
      <c r="C77" s="154"/>
      <c r="D77" s="154"/>
      <c r="E77" s="111"/>
      <c r="F77" s="250">
        <v>1548</v>
      </c>
      <c r="G77" s="411"/>
      <c r="H77" s="411"/>
      <c r="I77" s="411"/>
      <c r="J77" s="412"/>
    </row>
    <row r="78" spans="1:10" ht="30" customHeight="1" thickBot="1" x14ac:dyDescent="0.3">
      <c r="A78" s="242"/>
      <c r="B78" s="275"/>
      <c r="C78" s="275"/>
      <c r="D78" s="275"/>
      <c r="E78" s="276"/>
      <c r="F78" s="242" t="s">
        <v>267</v>
      </c>
      <c r="G78" s="275"/>
      <c r="H78" s="275"/>
      <c r="I78" s="275"/>
      <c r="J78" s="276"/>
    </row>
    <row r="79" spans="1:10" ht="36" customHeight="1" thickBot="1" x14ac:dyDescent="0.3">
      <c r="A79" s="7"/>
      <c r="B79" s="175" t="s">
        <v>121</v>
      </c>
      <c r="C79" s="176"/>
      <c r="D79" s="176"/>
      <c r="E79" s="177"/>
      <c r="F79" s="408" t="str">
        <f>"Цена от "&amp;MIN(F80:F104)&amp;" до "&amp;MAX(F80:F104)</f>
        <v>Цена от 14256 до 356400</v>
      </c>
      <c r="G79" s="409"/>
      <c r="H79" s="409"/>
      <c r="I79" s="409"/>
      <c r="J79" s="410"/>
    </row>
    <row r="80" spans="1:10" ht="36" customHeight="1" outlineLevel="1" x14ac:dyDescent="0.25">
      <c r="A80" s="7"/>
      <c r="B80" s="156" t="s">
        <v>271</v>
      </c>
      <c r="C80" s="154"/>
      <c r="D80" s="154"/>
      <c r="E80" s="154"/>
      <c r="F80" s="226">
        <v>14256</v>
      </c>
      <c r="G80" s="227"/>
      <c r="H80" s="227"/>
      <c r="I80" s="227"/>
      <c r="J80" s="228"/>
    </row>
    <row r="81" spans="1:10" ht="36" customHeight="1" outlineLevel="1" x14ac:dyDescent="0.25">
      <c r="A81" s="7"/>
      <c r="B81" s="156" t="s">
        <v>272</v>
      </c>
      <c r="C81" s="154"/>
      <c r="D81" s="154"/>
      <c r="E81" s="154"/>
      <c r="F81" s="171">
        <v>28512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273</v>
      </c>
      <c r="C82" s="154"/>
      <c r="D82" s="154"/>
      <c r="E82" s="154"/>
      <c r="F82" s="171">
        <v>42768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274</v>
      </c>
      <c r="C83" s="154"/>
      <c r="D83" s="154"/>
      <c r="E83" s="154"/>
      <c r="F83" s="171">
        <v>57024</v>
      </c>
      <c r="G83" s="155"/>
      <c r="H83" s="155"/>
      <c r="I83" s="155"/>
      <c r="J83" s="172"/>
    </row>
    <row r="84" spans="1:10" ht="36" customHeight="1" outlineLevel="1" x14ac:dyDescent="0.25">
      <c r="A84" s="7"/>
      <c r="B84" s="156" t="s">
        <v>275</v>
      </c>
      <c r="C84" s="154"/>
      <c r="D84" s="154"/>
      <c r="E84" s="154"/>
      <c r="F84" s="171">
        <v>71280</v>
      </c>
      <c r="G84" s="155"/>
      <c r="H84" s="155"/>
      <c r="I84" s="155"/>
      <c r="J84" s="172"/>
    </row>
    <row r="85" spans="1:10" ht="36" customHeight="1" outlineLevel="1" x14ac:dyDescent="0.25">
      <c r="A85" s="7"/>
      <c r="B85" s="156" t="s">
        <v>276</v>
      </c>
      <c r="C85" s="154"/>
      <c r="D85" s="154"/>
      <c r="E85" s="154"/>
      <c r="F85" s="171">
        <v>85536</v>
      </c>
      <c r="G85" s="155"/>
      <c r="H85" s="155"/>
      <c r="I85" s="155"/>
      <c r="J85" s="172"/>
    </row>
    <row r="86" spans="1:10" ht="36" customHeight="1" outlineLevel="1" x14ac:dyDescent="0.25">
      <c r="A86" s="7"/>
      <c r="B86" s="156" t="s">
        <v>277</v>
      </c>
      <c r="C86" s="154"/>
      <c r="D86" s="154"/>
      <c r="E86" s="154"/>
      <c r="F86" s="171">
        <v>99792</v>
      </c>
      <c r="G86" s="155"/>
      <c r="H86" s="155"/>
      <c r="I86" s="155"/>
      <c r="J86" s="172"/>
    </row>
    <row r="87" spans="1:10" ht="36" customHeight="1" outlineLevel="1" x14ac:dyDescent="0.25">
      <c r="A87" s="7"/>
      <c r="B87" s="156" t="s">
        <v>278</v>
      </c>
      <c r="C87" s="154"/>
      <c r="D87" s="154"/>
      <c r="E87" s="154"/>
      <c r="F87" s="171">
        <v>114048</v>
      </c>
      <c r="G87" s="155"/>
      <c r="H87" s="155"/>
      <c r="I87" s="155"/>
      <c r="J87" s="172"/>
    </row>
    <row r="88" spans="1:10" ht="36" customHeight="1" outlineLevel="1" x14ac:dyDescent="0.25">
      <c r="A88" s="7"/>
      <c r="B88" s="156" t="s">
        <v>279</v>
      </c>
      <c r="C88" s="154"/>
      <c r="D88" s="154"/>
      <c r="E88" s="154"/>
      <c r="F88" s="171">
        <v>128304</v>
      </c>
      <c r="G88" s="155"/>
      <c r="H88" s="155"/>
      <c r="I88" s="155"/>
      <c r="J88" s="172"/>
    </row>
    <row r="89" spans="1:10" ht="36" customHeight="1" outlineLevel="1" x14ac:dyDescent="0.25">
      <c r="A89" s="7"/>
      <c r="B89" s="156" t="s">
        <v>280</v>
      </c>
      <c r="C89" s="154"/>
      <c r="D89" s="154"/>
      <c r="E89" s="154"/>
      <c r="F89" s="171">
        <v>142560</v>
      </c>
      <c r="G89" s="155"/>
      <c r="H89" s="155"/>
      <c r="I89" s="155"/>
      <c r="J89" s="172"/>
    </row>
    <row r="90" spans="1:10" ht="36" customHeight="1" outlineLevel="1" x14ac:dyDescent="0.25">
      <c r="A90" s="7"/>
      <c r="B90" s="156" t="s">
        <v>281</v>
      </c>
      <c r="C90" s="154"/>
      <c r="D90" s="154"/>
      <c r="E90" s="154"/>
      <c r="F90" s="171">
        <v>156816</v>
      </c>
      <c r="G90" s="155"/>
      <c r="H90" s="155"/>
      <c r="I90" s="155"/>
      <c r="J90" s="172"/>
    </row>
    <row r="91" spans="1:10" ht="36" customHeight="1" outlineLevel="1" x14ac:dyDescent="0.25">
      <c r="A91" s="7"/>
      <c r="B91" s="156" t="s">
        <v>282</v>
      </c>
      <c r="C91" s="154"/>
      <c r="D91" s="154"/>
      <c r="E91" s="154"/>
      <c r="F91" s="171">
        <v>171072</v>
      </c>
      <c r="G91" s="155"/>
      <c r="H91" s="155"/>
      <c r="I91" s="155"/>
      <c r="J91" s="172"/>
    </row>
    <row r="92" spans="1:10" ht="36" customHeight="1" outlineLevel="1" x14ac:dyDescent="0.25">
      <c r="A92" s="7"/>
      <c r="B92" s="156" t="s">
        <v>283</v>
      </c>
      <c r="C92" s="154"/>
      <c r="D92" s="154"/>
      <c r="E92" s="154"/>
      <c r="F92" s="171">
        <v>185328</v>
      </c>
      <c r="G92" s="155"/>
      <c r="H92" s="155"/>
      <c r="I92" s="155"/>
      <c r="J92" s="172"/>
    </row>
    <row r="93" spans="1:10" ht="36" customHeight="1" outlineLevel="1" x14ac:dyDescent="0.25">
      <c r="A93" s="7"/>
      <c r="B93" s="156" t="s">
        <v>284</v>
      </c>
      <c r="C93" s="154"/>
      <c r="D93" s="154"/>
      <c r="E93" s="154"/>
      <c r="F93" s="171">
        <v>199584</v>
      </c>
      <c r="G93" s="155"/>
      <c r="H93" s="155"/>
      <c r="I93" s="155"/>
      <c r="J93" s="172"/>
    </row>
    <row r="94" spans="1:10" ht="36" customHeight="1" outlineLevel="1" x14ac:dyDescent="0.25">
      <c r="A94" s="7"/>
      <c r="B94" s="156" t="s">
        <v>285</v>
      </c>
      <c r="C94" s="154"/>
      <c r="D94" s="154"/>
      <c r="E94" s="154"/>
      <c r="F94" s="171">
        <v>213840</v>
      </c>
      <c r="G94" s="155"/>
      <c r="H94" s="155"/>
      <c r="I94" s="155"/>
      <c r="J94" s="172"/>
    </row>
    <row r="95" spans="1:10" ht="36" customHeight="1" outlineLevel="1" x14ac:dyDescent="0.25">
      <c r="A95" s="7"/>
      <c r="B95" s="156" t="s">
        <v>286</v>
      </c>
      <c r="C95" s="154"/>
      <c r="D95" s="154"/>
      <c r="E95" s="154"/>
      <c r="F95" s="171">
        <v>228096</v>
      </c>
      <c r="G95" s="155"/>
      <c r="H95" s="155"/>
      <c r="I95" s="155"/>
      <c r="J95" s="172"/>
    </row>
    <row r="96" spans="1:10" ht="36" customHeight="1" outlineLevel="1" x14ac:dyDescent="0.25">
      <c r="A96" s="7"/>
      <c r="B96" s="156" t="s">
        <v>287</v>
      </c>
      <c r="C96" s="154"/>
      <c r="D96" s="154"/>
      <c r="E96" s="154"/>
      <c r="F96" s="171">
        <v>242352</v>
      </c>
      <c r="G96" s="155"/>
      <c r="H96" s="155"/>
      <c r="I96" s="155"/>
      <c r="J96" s="172"/>
    </row>
    <row r="97" spans="1:10" ht="36" customHeight="1" outlineLevel="1" x14ac:dyDescent="0.25">
      <c r="A97" s="7"/>
      <c r="B97" s="156" t="s">
        <v>288</v>
      </c>
      <c r="C97" s="154"/>
      <c r="D97" s="154"/>
      <c r="E97" s="154"/>
      <c r="F97" s="171">
        <v>256608</v>
      </c>
      <c r="G97" s="155"/>
      <c r="H97" s="155"/>
      <c r="I97" s="155"/>
      <c r="J97" s="172"/>
    </row>
    <row r="98" spans="1:10" ht="36" customHeight="1" outlineLevel="1" x14ac:dyDescent="0.25">
      <c r="A98" s="7"/>
      <c r="B98" s="156" t="s">
        <v>289</v>
      </c>
      <c r="C98" s="154"/>
      <c r="D98" s="154"/>
      <c r="E98" s="154"/>
      <c r="F98" s="171">
        <v>270864</v>
      </c>
      <c r="G98" s="155"/>
      <c r="H98" s="155"/>
      <c r="I98" s="155"/>
      <c r="J98" s="172"/>
    </row>
    <row r="99" spans="1:10" ht="36" customHeight="1" outlineLevel="1" x14ac:dyDescent="0.25">
      <c r="A99" s="7"/>
      <c r="B99" s="156" t="s">
        <v>290</v>
      </c>
      <c r="C99" s="154"/>
      <c r="D99" s="154"/>
      <c r="E99" s="154"/>
      <c r="F99" s="171">
        <v>285120</v>
      </c>
      <c r="G99" s="155"/>
      <c r="H99" s="155"/>
      <c r="I99" s="155"/>
      <c r="J99" s="172"/>
    </row>
    <row r="100" spans="1:10" ht="36" customHeight="1" outlineLevel="1" x14ac:dyDescent="0.25">
      <c r="A100" s="7"/>
      <c r="B100" s="156" t="s">
        <v>291</v>
      </c>
      <c r="C100" s="154"/>
      <c r="D100" s="154"/>
      <c r="E100" s="154"/>
      <c r="F100" s="171">
        <v>299376</v>
      </c>
      <c r="G100" s="155"/>
      <c r="H100" s="155"/>
      <c r="I100" s="155"/>
      <c r="J100" s="172"/>
    </row>
    <row r="101" spans="1:10" ht="36" customHeight="1" outlineLevel="1" x14ac:dyDescent="0.25">
      <c r="A101" s="7"/>
      <c r="B101" s="156" t="s">
        <v>292</v>
      </c>
      <c r="C101" s="154"/>
      <c r="D101" s="154"/>
      <c r="E101" s="154"/>
      <c r="F101" s="171">
        <v>313632</v>
      </c>
      <c r="G101" s="155"/>
      <c r="H101" s="155"/>
      <c r="I101" s="155"/>
      <c r="J101" s="172"/>
    </row>
    <row r="102" spans="1:10" ht="36" customHeight="1" outlineLevel="1" x14ac:dyDescent="0.25">
      <c r="A102" s="7"/>
      <c r="B102" s="156" t="s">
        <v>293</v>
      </c>
      <c r="C102" s="154"/>
      <c r="D102" s="154"/>
      <c r="E102" s="154"/>
      <c r="F102" s="171">
        <v>327888</v>
      </c>
      <c r="G102" s="155"/>
      <c r="H102" s="155"/>
      <c r="I102" s="155"/>
      <c r="J102" s="172"/>
    </row>
    <row r="103" spans="1:10" ht="36" customHeight="1" outlineLevel="1" x14ac:dyDescent="0.25">
      <c r="A103" s="7"/>
      <c r="B103" s="156" t="s">
        <v>294</v>
      </c>
      <c r="C103" s="154"/>
      <c r="D103" s="154"/>
      <c r="E103" s="154"/>
      <c r="F103" s="171">
        <v>342144</v>
      </c>
      <c r="G103" s="155"/>
      <c r="H103" s="155"/>
      <c r="I103" s="155"/>
      <c r="J103" s="172"/>
    </row>
    <row r="104" spans="1:10" ht="36" customHeight="1" outlineLevel="1" x14ac:dyDescent="0.25">
      <c r="A104" s="7"/>
      <c r="B104" s="156" t="s">
        <v>295</v>
      </c>
      <c r="C104" s="154"/>
      <c r="D104" s="154"/>
      <c r="E104" s="154"/>
      <c r="F104" s="171">
        <v>356400</v>
      </c>
      <c r="G104" s="155"/>
      <c r="H104" s="155"/>
      <c r="I104" s="155"/>
      <c r="J104" s="172"/>
    </row>
    <row r="105" spans="1:10" ht="36" customHeight="1" outlineLevel="1" x14ac:dyDescent="0.25">
      <c r="A105" s="7"/>
      <c r="B105" s="156" t="s">
        <v>296</v>
      </c>
      <c r="C105" s="154"/>
      <c r="D105" s="154"/>
      <c r="E105" s="154"/>
      <c r="F105" s="171">
        <v>370656</v>
      </c>
      <c r="G105" s="155"/>
      <c r="H105" s="155"/>
      <c r="I105" s="155"/>
      <c r="J105" s="172"/>
    </row>
    <row r="106" spans="1:10" ht="36" customHeight="1" outlineLevel="1" x14ac:dyDescent="0.25">
      <c r="A106" s="7"/>
      <c r="B106" s="156" t="s">
        <v>297</v>
      </c>
      <c r="C106" s="154"/>
      <c r="D106" s="154"/>
      <c r="E106" s="154"/>
      <c r="F106" s="171">
        <v>384912</v>
      </c>
      <c r="G106" s="155"/>
      <c r="H106" s="155"/>
      <c r="I106" s="155"/>
      <c r="J106" s="172"/>
    </row>
    <row r="107" spans="1:10" ht="36" customHeight="1" outlineLevel="1" x14ac:dyDescent="0.25">
      <c r="A107" s="7"/>
      <c r="B107" s="156" t="s">
        <v>298</v>
      </c>
      <c r="C107" s="154"/>
      <c r="D107" s="154"/>
      <c r="E107" s="154"/>
      <c r="F107" s="171">
        <v>399168</v>
      </c>
      <c r="G107" s="155"/>
      <c r="H107" s="155"/>
      <c r="I107" s="155"/>
      <c r="J107" s="172"/>
    </row>
    <row r="108" spans="1:10" ht="36" customHeight="1" outlineLevel="1" x14ac:dyDescent="0.25">
      <c r="A108" s="7"/>
      <c r="B108" s="156" t="s">
        <v>299</v>
      </c>
      <c r="C108" s="154"/>
      <c r="D108" s="154"/>
      <c r="E108" s="154"/>
      <c r="F108" s="171">
        <v>413424</v>
      </c>
      <c r="G108" s="155"/>
      <c r="H108" s="155"/>
      <c r="I108" s="155"/>
      <c r="J108" s="172"/>
    </row>
    <row r="109" spans="1:10" ht="36" customHeight="1" outlineLevel="1" x14ac:dyDescent="0.25">
      <c r="A109" s="7"/>
      <c r="B109" s="156" t="s">
        <v>300</v>
      </c>
      <c r="C109" s="154"/>
      <c r="D109" s="154"/>
      <c r="E109" s="154"/>
      <c r="F109" s="171">
        <v>427680</v>
      </c>
      <c r="G109" s="155"/>
      <c r="H109" s="155"/>
      <c r="I109" s="155"/>
      <c r="J109" s="172"/>
    </row>
    <row r="110" spans="1:10" ht="36" customHeight="1" outlineLevel="1" x14ac:dyDescent="0.25">
      <c r="A110" s="7"/>
      <c r="B110" s="156" t="s">
        <v>301</v>
      </c>
      <c r="C110" s="154"/>
      <c r="D110" s="154"/>
      <c r="E110" s="154"/>
      <c r="F110" s="171">
        <v>441936</v>
      </c>
      <c r="G110" s="155"/>
      <c r="H110" s="155"/>
      <c r="I110" s="155"/>
      <c r="J110" s="172"/>
    </row>
    <row r="111" spans="1:10" ht="36" customHeight="1" outlineLevel="1" x14ac:dyDescent="0.25">
      <c r="A111" s="7"/>
      <c r="B111" s="156" t="s">
        <v>302</v>
      </c>
      <c r="C111" s="154"/>
      <c r="D111" s="154"/>
      <c r="E111" s="154"/>
      <c r="F111" s="171">
        <v>456192</v>
      </c>
      <c r="G111" s="155"/>
      <c r="H111" s="155"/>
      <c r="I111" s="155"/>
      <c r="J111" s="172"/>
    </row>
    <row r="112" spans="1:10" ht="36" customHeight="1" outlineLevel="1" x14ac:dyDescent="0.25">
      <c r="A112" s="7"/>
      <c r="B112" s="156" t="s">
        <v>303</v>
      </c>
      <c r="C112" s="154"/>
      <c r="D112" s="154"/>
      <c r="E112" s="154"/>
      <c r="F112" s="171">
        <v>470448</v>
      </c>
      <c r="G112" s="155"/>
      <c r="H112" s="155"/>
      <c r="I112" s="155"/>
      <c r="J112" s="172"/>
    </row>
    <row r="113" spans="1:10" ht="36" customHeight="1" outlineLevel="1" x14ac:dyDescent="0.25">
      <c r="A113" s="7"/>
      <c r="B113" s="156" t="s">
        <v>304</v>
      </c>
      <c r="C113" s="154"/>
      <c r="D113" s="154"/>
      <c r="E113" s="154"/>
      <c r="F113" s="171">
        <v>484704</v>
      </c>
      <c r="G113" s="155"/>
      <c r="H113" s="155"/>
      <c r="I113" s="155"/>
      <c r="J113" s="172"/>
    </row>
    <row r="114" spans="1:10" ht="36" customHeight="1" outlineLevel="1" x14ac:dyDescent="0.25">
      <c r="A114" s="7"/>
      <c r="B114" s="156" t="s">
        <v>305</v>
      </c>
      <c r="C114" s="154"/>
      <c r="D114" s="154"/>
      <c r="E114" s="154"/>
      <c r="F114" s="171">
        <v>498960</v>
      </c>
      <c r="G114" s="155"/>
      <c r="H114" s="155"/>
      <c r="I114" s="155"/>
      <c r="J114" s="172"/>
    </row>
    <row r="115" spans="1:10" ht="36" customHeight="1" outlineLevel="1" x14ac:dyDescent="0.25">
      <c r="A115" s="7"/>
      <c r="B115" s="156" t="s">
        <v>306</v>
      </c>
      <c r="C115" s="154"/>
      <c r="D115" s="154"/>
      <c r="E115" s="154"/>
      <c r="F115" s="171">
        <v>513216</v>
      </c>
      <c r="G115" s="155"/>
      <c r="H115" s="155"/>
      <c r="I115" s="155"/>
      <c r="J115" s="172"/>
    </row>
    <row r="116" spans="1:10" ht="36" customHeight="1" outlineLevel="1" x14ac:dyDescent="0.25">
      <c r="A116" s="7"/>
      <c r="B116" s="156" t="s">
        <v>307</v>
      </c>
      <c r="C116" s="154"/>
      <c r="D116" s="154"/>
      <c r="E116" s="154"/>
      <c r="F116" s="171">
        <v>527472</v>
      </c>
      <c r="G116" s="155"/>
      <c r="H116" s="155"/>
      <c r="I116" s="155"/>
      <c r="J116" s="172"/>
    </row>
    <row r="117" spans="1:10" ht="36" customHeight="1" outlineLevel="1" x14ac:dyDescent="0.25">
      <c r="A117" s="7"/>
      <c r="B117" s="156" t="s">
        <v>308</v>
      </c>
      <c r="C117" s="154"/>
      <c r="D117" s="154"/>
      <c r="E117" s="154"/>
      <c r="F117" s="171">
        <v>541728</v>
      </c>
      <c r="G117" s="155"/>
      <c r="H117" s="155"/>
      <c r="I117" s="155"/>
      <c r="J117" s="172"/>
    </row>
    <row r="118" spans="1:10" ht="36" customHeight="1" outlineLevel="1" x14ac:dyDescent="0.25">
      <c r="A118" s="7"/>
      <c r="B118" s="156" t="s">
        <v>309</v>
      </c>
      <c r="C118" s="154"/>
      <c r="D118" s="154"/>
      <c r="E118" s="154"/>
      <c r="F118" s="171">
        <v>555984</v>
      </c>
      <c r="G118" s="155"/>
      <c r="H118" s="155"/>
      <c r="I118" s="155"/>
      <c r="J118" s="172"/>
    </row>
    <row r="119" spans="1:10" ht="36" customHeight="1" outlineLevel="1" x14ac:dyDescent="0.25">
      <c r="A119" s="7"/>
      <c r="B119" s="156" t="s">
        <v>310</v>
      </c>
      <c r="C119" s="154"/>
      <c r="D119" s="154"/>
      <c r="E119" s="154"/>
      <c r="F119" s="171">
        <v>570240</v>
      </c>
      <c r="G119" s="155"/>
      <c r="H119" s="155"/>
      <c r="I119" s="155"/>
      <c r="J119" s="172"/>
    </row>
    <row r="120" spans="1:10" ht="36" customHeight="1" outlineLevel="1" x14ac:dyDescent="0.25">
      <c r="A120" s="7"/>
      <c r="B120" s="156" t="s">
        <v>416</v>
      </c>
      <c r="C120" s="154"/>
      <c r="D120" s="154"/>
      <c r="E120" s="154"/>
      <c r="F120" s="171">
        <v>584496</v>
      </c>
      <c r="G120" s="155"/>
      <c r="H120" s="155"/>
      <c r="I120" s="155"/>
      <c r="J120" s="172"/>
    </row>
    <row r="121" spans="1:10" ht="36" customHeight="1" outlineLevel="1" x14ac:dyDescent="0.25">
      <c r="A121" s="7"/>
      <c r="B121" s="156" t="s">
        <v>417</v>
      </c>
      <c r="C121" s="154"/>
      <c r="D121" s="154"/>
      <c r="E121" s="154"/>
      <c r="F121" s="171">
        <v>598752</v>
      </c>
      <c r="G121" s="155"/>
      <c r="H121" s="155"/>
      <c r="I121" s="155"/>
      <c r="J121" s="172"/>
    </row>
    <row r="122" spans="1:10" ht="36" customHeight="1" outlineLevel="1" x14ac:dyDescent="0.25">
      <c r="A122" s="7"/>
      <c r="B122" s="156" t="s">
        <v>418</v>
      </c>
      <c r="C122" s="154"/>
      <c r="D122" s="154"/>
      <c r="E122" s="154"/>
      <c r="F122" s="171">
        <v>613008</v>
      </c>
      <c r="G122" s="155"/>
      <c r="H122" s="155"/>
      <c r="I122" s="155"/>
      <c r="J122" s="172"/>
    </row>
    <row r="123" spans="1:10" ht="36" customHeight="1" outlineLevel="1" x14ac:dyDescent="0.25">
      <c r="A123" s="7"/>
      <c r="B123" s="156" t="s">
        <v>419</v>
      </c>
      <c r="C123" s="154"/>
      <c r="D123" s="154"/>
      <c r="E123" s="154"/>
      <c r="F123" s="171">
        <v>627264</v>
      </c>
      <c r="G123" s="155"/>
      <c r="H123" s="155"/>
      <c r="I123" s="155"/>
      <c r="J123" s="172"/>
    </row>
    <row r="124" spans="1:10" ht="36" customHeight="1" outlineLevel="1" x14ac:dyDescent="0.25">
      <c r="A124" s="7"/>
      <c r="B124" s="156" t="s">
        <v>420</v>
      </c>
      <c r="C124" s="154"/>
      <c r="D124" s="154"/>
      <c r="E124" s="154"/>
      <c r="F124" s="171">
        <v>641520</v>
      </c>
      <c r="G124" s="155"/>
      <c r="H124" s="155"/>
      <c r="I124" s="155"/>
      <c r="J124" s="172"/>
    </row>
    <row r="125" spans="1:10" ht="36" customHeight="1" outlineLevel="1" x14ac:dyDescent="0.25">
      <c r="A125" s="7"/>
      <c r="B125" s="156" t="s">
        <v>421</v>
      </c>
      <c r="C125" s="154"/>
      <c r="D125" s="154"/>
      <c r="E125" s="154"/>
      <c r="F125" s="171">
        <v>655776</v>
      </c>
      <c r="G125" s="155"/>
      <c r="H125" s="155"/>
      <c r="I125" s="155"/>
      <c r="J125" s="172"/>
    </row>
    <row r="126" spans="1:10" ht="36" customHeight="1" outlineLevel="1" x14ac:dyDescent="0.25">
      <c r="A126" s="7"/>
      <c r="B126" s="156" t="s">
        <v>422</v>
      </c>
      <c r="C126" s="154"/>
      <c r="D126" s="154"/>
      <c r="E126" s="154"/>
      <c r="F126" s="171">
        <v>670032</v>
      </c>
      <c r="G126" s="155"/>
      <c r="H126" s="155"/>
      <c r="I126" s="155"/>
      <c r="J126" s="172"/>
    </row>
    <row r="127" spans="1:10" ht="36" customHeight="1" outlineLevel="1" x14ac:dyDescent="0.25">
      <c r="A127" s="7"/>
      <c r="B127" s="156" t="s">
        <v>423</v>
      </c>
      <c r="C127" s="154"/>
      <c r="D127" s="154"/>
      <c r="E127" s="154"/>
      <c r="F127" s="171">
        <v>684288</v>
      </c>
      <c r="G127" s="155"/>
      <c r="H127" s="155"/>
      <c r="I127" s="155"/>
      <c r="J127" s="172"/>
    </row>
    <row r="128" spans="1:10" ht="36" customHeight="1" outlineLevel="1" x14ac:dyDescent="0.25">
      <c r="A128" s="7"/>
      <c r="B128" s="156" t="s">
        <v>424</v>
      </c>
      <c r="C128" s="154"/>
      <c r="D128" s="154"/>
      <c r="E128" s="154"/>
      <c r="F128" s="171">
        <v>698544</v>
      </c>
      <c r="G128" s="155"/>
      <c r="H128" s="155"/>
      <c r="I128" s="155"/>
      <c r="J128" s="172"/>
    </row>
    <row r="129" spans="1:10" ht="36" customHeight="1" outlineLevel="1" thickBot="1" x14ac:dyDescent="0.3">
      <c r="A129" s="7"/>
      <c r="B129" s="156" t="s">
        <v>425</v>
      </c>
      <c r="C129" s="154"/>
      <c r="D129" s="154"/>
      <c r="E129" s="154"/>
      <c r="F129" s="407">
        <v>712800</v>
      </c>
      <c r="G129" s="231"/>
      <c r="H129" s="231"/>
      <c r="I129" s="231"/>
      <c r="J129" s="232"/>
    </row>
    <row r="130" spans="1:10" ht="36" customHeight="1" thickBot="1" x14ac:dyDescent="0.3">
      <c r="A130" s="7"/>
      <c r="B130" s="165" t="s">
        <v>142</v>
      </c>
      <c r="C130" s="166"/>
      <c r="D130" s="166"/>
      <c r="E130" s="167"/>
      <c r="F130" s="168" t="str">
        <f>"Цена от "&amp;MIN(F131:F140)&amp;" до "&amp;MAX(F131:F140)</f>
        <v>Цена от 1980 до 61740</v>
      </c>
      <c r="G130" s="169"/>
      <c r="H130" s="169"/>
      <c r="I130" s="169"/>
      <c r="J130" s="170"/>
    </row>
    <row r="131" spans="1:10" ht="36" customHeight="1" x14ac:dyDescent="0.25">
      <c r="A131" s="7"/>
      <c r="B131" s="109" t="s">
        <v>143</v>
      </c>
      <c r="C131" s="110"/>
      <c r="D131" s="110"/>
      <c r="E131" s="111"/>
      <c r="F131" s="112">
        <v>8856</v>
      </c>
      <c r="G131" s="113"/>
      <c r="H131" s="113"/>
      <c r="I131" s="113"/>
      <c r="J131" s="114"/>
    </row>
    <row r="132" spans="1:10" ht="36" customHeight="1" x14ac:dyDescent="0.25">
      <c r="A132" s="7"/>
      <c r="B132" s="109" t="s">
        <v>210</v>
      </c>
      <c r="C132" s="110"/>
      <c r="D132" s="110"/>
      <c r="E132" s="111"/>
      <c r="F132" s="112">
        <v>2700</v>
      </c>
      <c r="G132" s="113"/>
      <c r="H132" s="113"/>
      <c r="I132" s="113"/>
      <c r="J132" s="114"/>
    </row>
    <row r="133" spans="1:10" ht="36" customHeight="1" x14ac:dyDescent="0.25">
      <c r="A133" s="7"/>
      <c r="B133" s="131" t="s">
        <v>145</v>
      </c>
      <c r="C133" s="132"/>
      <c r="D133" s="132"/>
      <c r="E133" s="133"/>
      <c r="F133" s="134">
        <v>61740</v>
      </c>
      <c r="G133" s="135"/>
      <c r="H133" s="135"/>
      <c r="I133" s="135"/>
      <c r="J133" s="136"/>
    </row>
    <row r="134" spans="1:10" ht="36" customHeight="1" x14ac:dyDescent="0.25">
      <c r="A134" s="7"/>
      <c r="B134" s="109" t="s">
        <v>146</v>
      </c>
      <c r="C134" s="110"/>
      <c r="D134" s="110"/>
      <c r="E134" s="111"/>
      <c r="F134" s="112">
        <v>13140</v>
      </c>
      <c r="G134" s="113"/>
      <c r="H134" s="113"/>
      <c r="I134" s="113"/>
      <c r="J134" s="114"/>
    </row>
    <row r="135" spans="1:10" ht="36" customHeight="1" x14ac:dyDescent="0.25">
      <c r="A135" s="7"/>
      <c r="B135" s="109" t="s">
        <v>147</v>
      </c>
      <c r="C135" s="110"/>
      <c r="D135" s="110"/>
      <c r="E135" s="111"/>
      <c r="F135" s="112">
        <v>36540</v>
      </c>
      <c r="G135" s="113"/>
      <c r="H135" s="113"/>
      <c r="I135" s="113"/>
      <c r="J135" s="114"/>
    </row>
    <row r="136" spans="1:10" ht="36" customHeight="1" x14ac:dyDescent="0.25">
      <c r="A136" s="7"/>
      <c r="B136" s="109" t="s">
        <v>148</v>
      </c>
      <c r="C136" s="110"/>
      <c r="D136" s="110"/>
      <c r="E136" s="111"/>
      <c r="F136" s="112">
        <v>1980</v>
      </c>
      <c r="G136" s="113"/>
      <c r="H136" s="113"/>
      <c r="I136" s="113"/>
      <c r="J136" s="114"/>
    </row>
    <row r="137" spans="1:10" ht="36" customHeight="1" x14ac:dyDescent="0.25">
      <c r="A137" s="7"/>
      <c r="B137" s="109" t="s">
        <v>149</v>
      </c>
      <c r="C137" s="110"/>
      <c r="D137" s="110"/>
      <c r="E137" s="111"/>
      <c r="F137" s="112">
        <v>1980</v>
      </c>
      <c r="G137" s="113"/>
      <c r="H137" s="113"/>
      <c r="I137" s="113"/>
      <c r="J137" s="114"/>
    </row>
    <row r="138" spans="1:10" ht="36" customHeight="1" x14ac:dyDescent="0.25">
      <c r="A138" s="7"/>
      <c r="B138" s="109" t="s">
        <v>150</v>
      </c>
      <c r="C138" s="110"/>
      <c r="D138" s="110"/>
      <c r="E138" s="111"/>
      <c r="F138" s="112">
        <v>3960</v>
      </c>
      <c r="G138" s="113"/>
      <c r="H138" s="113"/>
      <c r="I138" s="113"/>
      <c r="J138" s="114"/>
    </row>
    <row r="139" spans="1:10" ht="36" customHeight="1" x14ac:dyDescent="0.25">
      <c r="A139" s="7"/>
      <c r="B139" s="109" t="s">
        <v>151</v>
      </c>
      <c r="C139" s="110"/>
      <c r="D139" s="110"/>
      <c r="E139" s="111"/>
      <c r="F139" s="112">
        <v>5940</v>
      </c>
      <c r="G139" s="113"/>
      <c r="H139" s="113"/>
      <c r="I139" s="113"/>
      <c r="J139" s="114"/>
    </row>
    <row r="140" spans="1:10" ht="36" customHeight="1" thickBot="1" x14ac:dyDescent="0.3">
      <c r="A140" s="7"/>
      <c r="B140" s="109" t="s">
        <v>152</v>
      </c>
      <c r="C140" s="110"/>
      <c r="D140" s="110"/>
      <c r="E140" s="111"/>
      <c r="F140" s="112">
        <v>41940</v>
      </c>
      <c r="G140" s="113"/>
      <c r="H140" s="113"/>
      <c r="I140" s="113"/>
      <c r="J140" s="114"/>
    </row>
    <row r="141" spans="1:10" ht="21.75" customHeight="1" thickBot="1" x14ac:dyDescent="0.3">
      <c r="A141" s="7"/>
      <c r="B141" s="115"/>
      <c r="C141" s="116"/>
      <c r="D141" s="116"/>
      <c r="E141" s="117"/>
      <c r="F141" s="118" t="s">
        <v>153</v>
      </c>
      <c r="G141" s="119"/>
      <c r="H141" s="119"/>
      <c r="I141" s="119"/>
      <c r="J141" s="120"/>
    </row>
    <row r="142" spans="1:10" ht="36" customHeight="1" thickBot="1" x14ac:dyDescent="0.3">
      <c r="A142" s="7"/>
      <c r="B142" s="109" t="s">
        <v>154</v>
      </c>
      <c r="C142" s="110"/>
      <c r="D142" s="110"/>
      <c r="E142" s="111"/>
      <c r="F142" s="112">
        <v>180</v>
      </c>
      <c r="G142" s="113"/>
      <c r="H142" s="113"/>
      <c r="I142" s="113"/>
      <c r="J142" s="114"/>
    </row>
    <row r="143" spans="1:10" ht="54" customHeight="1" thickBot="1" x14ac:dyDescent="0.3">
      <c r="A143" s="7"/>
      <c r="B143" s="252" t="s">
        <v>211</v>
      </c>
      <c r="C143" s="253"/>
      <c r="D143" s="253"/>
      <c r="E143" s="254"/>
      <c r="F143" s="272" t="str">
        <f>"Цена от "&amp;MIN(F145,F149:F162)&amp;" до "&amp;MAX(F145,F149:F162)</f>
        <v>Цена от 3240 до 787140</v>
      </c>
      <c r="G143" s="273"/>
      <c r="H143" s="273"/>
      <c r="I143" s="273"/>
      <c r="J143" s="274"/>
    </row>
    <row r="144" spans="1:10" ht="24" customHeight="1" thickBot="1" x14ac:dyDescent="0.3">
      <c r="A144" s="7"/>
      <c r="B144" s="115"/>
      <c r="C144" s="116"/>
      <c r="D144" s="116"/>
      <c r="E144" s="117"/>
      <c r="F144" s="118"/>
      <c r="G144" s="119"/>
      <c r="H144" s="119"/>
      <c r="I144" s="119"/>
      <c r="J144" s="120"/>
    </row>
    <row r="145" spans="1:10" ht="36" customHeight="1" x14ac:dyDescent="0.25">
      <c r="A145" s="7"/>
      <c r="B145" s="109" t="s">
        <v>156</v>
      </c>
      <c r="C145" s="110"/>
      <c r="D145" s="110"/>
      <c r="E145" s="111"/>
      <c r="F145" s="112">
        <v>80640</v>
      </c>
      <c r="G145" s="113"/>
      <c r="H145" s="113"/>
      <c r="I145" s="113"/>
      <c r="J145" s="114"/>
    </row>
    <row r="146" spans="1:10" ht="36" customHeight="1" x14ac:dyDescent="0.25">
      <c r="A146" s="7"/>
      <c r="B146" s="109" t="s">
        <v>157</v>
      </c>
      <c r="C146" s="110"/>
      <c r="D146" s="110"/>
      <c r="E146" s="111"/>
      <c r="F146" s="112">
        <v>8064</v>
      </c>
      <c r="G146" s="113"/>
      <c r="H146" s="113"/>
      <c r="I146" s="113"/>
      <c r="J146" s="114"/>
    </row>
    <row r="147" spans="1:10" ht="36" customHeight="1" thickBot="1" x14ac:dyDescent="0.3">
      <c r="A147" s="7"/>
      <c r="B147" s="109" t="s">
        <v>158</v>
      </c>
      <c r="C147" s="110"/>
      <c r="D147" s="110"/>
      <c r="E147" s="111"/>
      <c r="F147" s="112">
        <v>20160</v>
      </c>
      <c r="G147" s="113"/>
      <c r="H147" s="113"/>
      <c r="I147" s="113"/>
      <c r="J147" s="114"/>
    </row>
    <row r="148" spans="1:10" ht="24" customHeight="1" thickBot="1" x14ac:dyDescent="0.3">
      <c r="A148" s="7"/>
      <c r="B148" s="115"/>
      <c r="C148" s="116"/>
      <c r="D148" s="116"/>
      <c r="E148" s="117"/>
      <c r="F148" s="118"/>
      <c r="G148" s="119"/>
      <c r="H148" s="119"/>
      <c r="I148" s="119"/>
      <c r="J148" s="120"/>
    </row>
    <row r="149" spans="1:10" ht="36" customHeight="1" x14ac:dyDescent="0.25">
      <c r="A149" s="7" t="s">
        <v>111</v>
      </c>
      <c r="B149" s="109" t="s">
        <v>159</v>
      </c>
      <c r="C149" s="110"/>
      <c r="D149" s="110"/>
      <c r="E149" s="111"/>
      <c r="F149" s="112">
        <v>115740</v>
      </c>
      <c r="G149" s="113"/>
      <c r="H149" s="113"/>
      <c r="I149" s="113"/>
      <c r="J149" s="114"/>
    </row>
    <row r="150" spans="1:10" ht="36" customHeight="1" x14ac:dyDescent="0.25">
      <c r="A150" s="7" t="s">
        <v>111</v>
      </c>
      <c r="B150" s="156" t="s">
        <v>160</v>
      </c>
      <c r="C150" s="157"/>
      <c r="D150" s="157"/>
      <c r="E150" s="158"/>
      <c r="F150" s="112">
        <v>83340</v>
      </c>
      <c r="G150" s="113"/>
      <c r="H150" s="113"/>
      <c r="I150" s="113"/>
      <c r="J150" s="114"/>
    </row>
    <row r="151" spans="1:10" ht="36" customHeight="1" x14ac:dyDescent="0.25">
      <c r="A151" s="7"/>
      <c r="B151" s="109" t="s">
        <v>312</v>
      </c>
      <c r="C151" s="110"/>
      <c r="D151" s="110"/>
      <c r="E151" s="111"/>
      <c r="F151" s="112">
        <v>787140</v>
      </c>
      <c r="G151" s="113"/>
      <c r="H151" s="113"/>
      <c r="I151" s="113"/>
      <c r="J151" s="114"/>
    </row>
    <row r="152" spans="1:10" ht="36" customHeight="1" x14ac:dyDescent="0.25">
      <c r="A152" s="7" t="s">
        <v>111</v>
      </c>
      <c r="B152" s="109" t="s">
        <v>161</v>
      </c>
      <c r="C152" s="110"/>
      <c r="D152" s="110"/>
      <c r="E152" s="111"/>
      <c r="F152" s="112">
        <v>256140</v>
      </c>
      <c r="G152" s="113"/>
      <c r="H152" s="113"/>
      <c r="I152" s="113"/>
      <c r="J152" s="114"/>
    </row>
    <row r="153" spans="1:10" ht="36" customHeight="1" x14ac:dyDescent="0.25">
      <c r="A153" s="7" t="s">
        <v>111</v>
      </c>
      <c r="B153" s="109" t="s">
        <v>162</v>
      </c>
      <c r="C153" s="110"/>
      <c r="D153" s="110"/>
      <c r="E153" s="111"/>
      <c r="F153" s="112">
        <v>67140</v>
      </c>
      <c r="G153" s="113"/>
      <c r="H153" s="113"/>
      <c r="I153" s="113"/>
      <c r="J153" s="114"/>
    </row>
    <row r="154" spans="1:10" ht="36" customHeight="1" x14ac:dyDescent="0.25">
      <c r="A154" s="7" t="s">
        <v>111</v>
      </c>
      <c r="B154" s="109" t="s">
        <v>163</v>
      </c>
      <c r="C154" s="110"/>
      <c r="D154" s="110"/>
      <c r="E154" s="111"/>
      <c r="F154" s="112">
        <v>80568</v>
      </c>
      <c r="G154" s="113"/>
      <c r="H154" s="113"/>
      <c r="I154" s="113"/>
      <c r="J154" s="114"/>
    </row>
    <row r="155" spans="1:10" ht="36" customHeight="1" x14ac:dyDescent="0.25">
      <c r="A155" s="7" t="s">
        <v>111</v>
      </c>
      <c r="B155" s="109" t="s">
        <v>164</v>
      </c>
      <c r="C155" s="110"/>
      <c r="D155" s="110"/>
      <c r="E155" s="111"/>
      <c r="F155" s="112">
        <v>122940</v>
      </c>
      <c r="G155" s="113"/>
      <c r="H155" s="113"/>
      <c r="I155" s="113"/>
      <c r="J155" s="114"/>
    </row>
    <row r="156" spans="1:10" ht="36" customHeight="1" x14ac:dyDescent="0.25">
      <c r="A156" s="7" t="s">
        <v>111</v>
      </c>
      <c r="B156" s="109" t="s">
        <v>165</v>
      </c>
      <c r="C156" s="110"/>
      <c r="D156" s="110"/>
      <c r="E156" s="111"/>
      <c r="F156" s="112">
        <v>164340</v>
      </c>
      <c r="G156" s="113"/>
      <c r="H156" s="113"/>
      <c r="I156" s="113"/>
      <c r="J156" s="114"/>
    </row>
    <row r="157" spans="1:10" ht="36" customHeight="1" x14ac:dyDescent="0.25">
      <c r="A157" s="7" t="s">
        <v>111</v>
      </c>
      <c r="B157" s="109" t="s">
        <v>166</v>
      </c>
      <c r="C157" s="110"/>
      <c r="D157" s="110"/>
      <c r="E157" s="111"/>
      <c r="F157" s="112">
        <v>268740</v>
      </c>
      <c r="G157" s="113"/>
      <c r="H157" s="113"/>
      <c r="I157" s="113"/>
      <c r="J157" s="114"/>
    </row>
    <row r="158" spans="1:10" ht="36" customHeight="1" x14ac:dyDescent="0.25">
      <c r="A158" s="7"/>
      <c r="B158" s="109" t="s">
        <v>167</v>
      </c>
      <c r="C158" s="110"/>
      <c r="D158" s="110"/>
      <c r="E158" s="111"/>
      <c r="F158" s="112">
        <v>115560</v>
      </c>
      <c r="G158" s="113"/>
      <c r="H158" s="113"/>
      <c r="I158" s="113"/>
      <c r="J158" s="114"/>
    </row>
    <row r="159" spans="1:10" ht="36" customHeight="1" x14ac:dyDescent="0.25">
      <c r="A159" s="7" t="s">
        <v>111</v>
      </c>
      <c r="B159" s="131" t="s">
        <v>168</v>
      </c>
      <c r="C159" s="132"/>
      <c r="D159" s="132"/>
      <c r="E159" s="133"/>
      <c r="F159" s="112">
        <v>3240</v>
      </c>
      <c r="G159" s="113"/>
      <c r="H159" s="113"/>
      <c r="I159" s="113"/>
      <c r="J159" s="114"/>
    </row>
    <row r="160" spans="1:10" ht="36" customHeight="1" x14ac:dyDescent="0.25">
      <c r="A160" s="7"/>
      <c r="B160" s="109" t="s">
        <v>169</v>
      </c>
      <c r="C160" s="110"/>
      <c r="D160" s="110"/>
      <c r="E160" s="111"/>
      <c r="F160" s="112">
        <v>54540</v>
      </c>
      <c r="G160" s="113"/>
      <c r="H160" s="113"/>
      <c r="I160" s="113"/>
      <c r="J160" s="114"/>
    </row>
    <row r="161" spans="1:10" ht="36" customHeight="1" x14ac:dyDescent="0.25">
      <c r="B161" s="109" t="s">
        <v>170</v>
      </c>
      <c r="C161" s="110"/>
      <c r="D161" s="110"/>
      <c r="E161" s="111"/>
      <c r="F161" s="112">
        <v>45540</v>
      </c>
      <c r="G161" s="113"/>
      <c r="H161" s="113"/>
      <c r="I161" s="113"/>
      <c r="J161" s="114"/>
    </row>
    <row r="162" spans="1:10" ht="36" customHeight="1" x14ac:dyDescent="0.25">
      <c r="A162" s="7" t="s">
        <v>111</v>
      </c>
      <c r="B162" s="109" t="s">
        <v>172</v>
      </c>
      <c r="C162" s="110"/>
      <c r="D162" s="110"/>
      <c r="E162" s="111"/>
      <c r="F162" s="112">
        <v>59940</v>
      </c>
      <c r="G162" s="113"/>
      <c r="H162" s="113"/>
      <c r="I162" s="113"/>
      <c r="J162" s="114"/>
    </row>
    <row r="163" spans="1:10" ht="37.5" customHeight="1" x14ac:dyDescent="0.25">
      <c r="A163" s="7"/>
      <c r="B163" s="109" t="s">
        <v>173</v>
      </c>
      <c r="C163" s="110"/>
      <c r="D163" s="110"/>
      <c r="E163" s="111"/>
      <c r="F163" s="112">
        <v>8856</v>
      </c>
      <c r="G163" s="113"/>
      <c r="H163" s="113"/>
      <c r="I163" s="113"/>
      <c r="J163" s="114"/>
    </row>
    <row r="164" spans="1:10" ht="36" customHeight="1" x14ac:dyDescent="0.25">
      <c r="A164" s="7"/>
      <c r="B164" s="109" t="s">
        <v>174</v>
      </c>
      <c r="C164" s="110"/>
      <c r="D164" s="110"/>
      <c r="E164" s="111"/>
      <c r="F164" s="112">
        <v>75060</v>
      </c>
      <c r="G164" s="113"/>
      <c r="H164" s="113"/>
      <c r="I164" s="113"/>
      <c r="J164" s="114"/>
    </row>
    <row r="165" spans="1:10" ht="36" customHeight="1" x14ac:dyDescent="0.25">
      <c r="A165" s="7"/>
      <c r="B165" s="109" t="s">
        <v>175</v>
      </c>
      <c r="C165" s="110"/>
      <c r="D165" s="110"/>
      <c r="E165" s="154"/>
      <c r="F165" s="112">
        <v>60030</v>
      </c>
      <c r="G165" s="113"/>
      <c r="H165" s="113"/>
      <c r="I165" s="113"/>
      <c r="J165" s="114"/>
    </row>
    <row r="166" spans="1:10" ht="36" customHeight="1" x14ac:dyDescent="0.25">
      <c r="A166" s="7" t="s">
        <v>113</v>
      </c>
      <c r="B166" s="109" t="s">
        <v>176</v>
      </c>
      <c r="C166" s="110"/>
      <c r="D166" s="110"/>
      <c r="E166" s="111"/>
      <c r="F166" s="112">
        <v>197280</v>
      </c>
      <c r="G166" s="113"/>
      <c r="H166" s="113"/>
      <c r="I166" s="113"/>
      <c r="J166" s="114"/>
    </row>
    <row r="167" spans="1:10" ht="36" customHeight="1" x14ac:dyDescent="0.25">
      <c r="A167" s="7" t="s">
        <v>113</v>
      </c>
      <c r="B167" s="109" t="s">
        <v>177</v>
      </c>
      <c r="C167" s="110"/>
      <c r="D167" s="110"/>
      <c r="E167" s="111"/>
      <c r="F167" s="112">
        <v>141840</v>
      </c>
      <c r="G167" s="113"/>
      <c r="H167" s="113"/>
      <c r="I167" s="113"/>
      <c r="J167" s="114"/>
    </row>
    <row r="168" spans="1:10" ht="36" customHeight="1" x14ac:dyDescent="0.25">
      <c r="A168" s="7" t="s">
        <v>113</v>
      </c>
      <c r="B168" s="109" t="s">
        <v>178</v>
      </c>
      <c r="C168" s="110"/>
      <c r="D168" s="110"/>
      <c r="E168" s="111"/>
      <c r="F168" s="112">
        <v>435600</v>
      </c>
      <c r="G168" s="113"/>
      <c r="H168" s="113"/>
      <c r="I168" s="113"/>
      <c r="J168" s="114"/>
    </row>
    <row r="169" spans="1:10" ht="36" customHeight="1" x14ac:dyDescent="0.25">
      <c r="A169" s="7" t="s">
        <v>113</v>
      </c>
      <c r="B169" s="109" t="s">
        <v>179</v>
      </c>
      <c r="C169" s="110"/>
      <c r="D169" s="110"/>
      <c r="E169" s="111"/>
      <c r="F169" s="112">
        <v>114480</v>
      </c>
      <c r="G169" s="113"/>
      <c r="H169" s="113"/>
      <c r="I169" s="113"/>
      <c r="J169" s="114"/>
    </row>
    <row r="170" spans="1:10" ht="36" customHeight="1" x14ac:dyDescent="0.25">
      <c r="A170" s="7" t="s">
        <v>113</v>
      </c>
      <c r="B170" s="148" t="s">
        <v>180</v>
      </c>
      <c r="C170" s="149"/>
      <c r="D170" s="149"/>
      <c r="E170" s="150"/>
      <c r="F170" s="112">
        <v>137376</v>
      </c>
      <c r="G170" s="113"/>
      <c r="H170" s="113"/>
      <c r="I170" s="113"/>
      <c r="J170" s="114"/>
    </row>
    <row r="171" spans="1:10" ht="36" customHeight="1" x14ac:dyDescent="0.25">
      <c r="A171" s="7" t="s">
        <v>113</v>
      </c>
      <c r="B171" s="109" t="s">
        <v>181</v>
      </c>
      <c r="C171" s="110"/>
      <c r="D171" s="110"/>
      <c r="E171" s="111"/>
      <c r="F171" s="112">
        <v>209520</v>
      </c>
      <c r="G171" s="113"/>
      <c r="H171" s="113"/>
      <c r="I171" s="113"/>
      <c r="J171" s="114"/>
    </row>
    <row r="172" spans="1:10" ht="36" customHeight="1" x14ac:dyDescent="0.25">
      <c r="A172" s="7" t="s">
        <v>113</v>
      </c>
      <c r="B172" s="109" t="s">
        <v>182</v>
      </c>
      <c r="C172" s="110"/>
      <c r="D172" s="110"/>
      <c r="E172" s="111"/>
      <c r="F172" s="112">
        <v>280080</v>
      </c>
      <c r="G172" s="113"/>
      <c r="H172" s="113"/>
      <c r="I172" s="113"/>
      <c r="J172" s="114"/>
    </row>
    <row r="173" spans="1:10" ht="36" customHeight="1" x14ac:dyDescent="0.25">
      <c r="A173" s="7" t="s">
        <v>113</v>
      </c>
      <c r="B173" s="109" t="s">
        <v>183</v>
      </c>
      <c r="C173" s="110"/>
      <c r="D173" s="110"/>
      <c r="E173" s="111"/>
      <c r="F173" s="112">
        <v>457200</v>
      </c>
      <c r="G173" s="113"/>
      <c r="H173" s="113"/>
      <c r="I173" s="113"/>
      <c r="J173" s="114"/>
    </row>
    <row r="174" spans="1:10" ht="36" customHeight="1" x14ac:dyDescent="0.25">
      <c r="A174" s="7" t="s">
        <v>113</v>
      </c>
      <c r="B174" s="131" t="s">
        <v>184</v>
      </c>
      <c r="C174" s="132"/>
      <c r="D174" s="132"/>
      <c r="E174" s="133"/>
      <c r="F174" s="112">
        <v>5760</v>
      </c>
      <c r="G174" s="113"/>
      <c r="H174" s="113"/>
      <c r="I174" s="113"/>
      <c r="J174" s="114"/>
    </row>
    <row r="175" spans="1:10" ht="36" customHeight="1" thickBot="1" x14ac:dyDescent="0.3">
      <c r="A175" s="7" t="s">
        <v>113</v>
      </c>
      <c r="B175" s="109" t="s">
        <v>186</v>
      </c>
      <c r="C175" s="110"/>
      <c r="D175" s="110"/>
      <c r="E175" s="111"/>
      <c r="F175" s="112">
        <v>102240</v>
      </c>
      <c r="G175" s="113"/>
      <c r="H175" s="113"/>
      <c r="I175" s="113"/>
      <c r="J175" s="114"/>
    </row>
    <row r="176" spans="1:10" ht="22.5" customHeight="1" x14ac:dyDescent="0.25">
      <c r="A176" s="7" t="s">
        <v>111</v>
      </c>
      <c r="B176" s="142" t="s">
        <v>188</v>
      </c>
      <c r="C176" s="143"/>
      <c r="D176" s="143"/>
      <c r="E176" s="143"/>
      <c r="F176" s="143"/>
      <c r="G176" s="143"/>
      <c r="H176" s="143"/>
      <c r="I176" s="143"/>
      <c r="J176" s="144"/>
    </row>
    <row r="177" spans="1:10" ht="36" customHeight="1" thickBot="1" x14ac:dyDescent="0.3">
      <c r="A177" s="7"/>
      <c r="B177" s="156" t="s">
        <v>171</v>
      </c>
      <c r="C177" s="157"/>
      <c r="D177" s="157"/>
      <c r="E177" s="158"/>
      <c r="F177" s="112">
        <v>40</v>
      </c>
      <c r="G177" s="113"/>
      <c r="H177" s="113"/>
      <c r="I177" s="113"/>
      <c r="J177" s="114"/>
    </row>
    <row r="178" spans="1:10" ht="36" customHeight="1" thickBot="1" x14ac:dyDescent="0.3">
      <c r="A178" s="7"/>
      <c r="B178" s="18" t="s">
        <v>187</v>
      </c>
      <c r="C178" s="19"/>
      <c r="D178" s="19"/>
      <c r="E178" s="20"/>
      <c r="F178" s="139"/>
      <c r="G178" s="140"/>
      <c r="H178" s="140"/>
      <c r="I178" s="140"/>
      <c r="J178" s="141"/>
    </row>
    <row r="179" spans="1:10" ht="36" customHeight="1" thickBot="1" x14ac:dyDescent="0.3">
      <c r="A179" s="7"/>
      <c r="B179" s="209" t="s">
        <v>188</v>
      </c>
      <c r="C179" s="210"/>
      <c r="D179" s="210"/>
      <c r="E179" s="210"/>
      <c r="F179" s="210"/>
      <c r="G179" s="210"/>
      <c r="H179" s="210"/>
      <c r="I179" s="210"/>
      <c r="J179" s="211"/>
    </row>
    <row r="180" spans="1:10" ht="36" customHeight="1" x14ac:dyDescent="0.25">
      <c r="A180" s="7"/>
      <c r="B180" s="145" t="s">
        <v>189</v>
      </c>
      <c r="C180" s="146"/>
      <c r="D180" s="146"/>
      <c r="E180" s="147"/>
      <c r="F180" s="112">
        <v>60</v>
      </c>
      <c r="G180" s="113"/>
      <c r="H180" s="113"/>
      <c r="I180" s="113"/>
      <c r="J180" s="114"/>
    </row>
    <row r="181" spans="1:10" ht="36" customHeight="1" x14ac:dyDescent="0.25">
      <c r="A181" s="7"/>
      <c r="B181" s="109" t="s">
        <v>190</v>
      </c>
      <c r="C181" s="110"/>
      <c r="D181" s="110"/>
      <c r="E181" s="111"/>
      <c r="F181" s="112">
        <v>99</v>
      </c>
      <c r="G181" s="113"/>
      <c r="H181" s="113"/>
      <c r="I181" s="113"/>
      <c r="J181" s="114"/>
    </row>
    <row r="182" spans="1:10" ht="36" customHeight="1" thickBot="1" x14ac:dyDescent="0.3">
      <c r="A182" s="7"/>
      <c r="B182" s="109" t="s">
        <v>191</v>
      </c>
      <c r="C182" s="110"/>
      <c r="D182" s="110"/>
      <c r="E182" s="111"/>
      <c r="F182" s="112">
        <v>150</v>
      </c>
      <c r="G182" s="113"/>
      <c r="H182" s="113"/>
      <c r="I182" s="113"/>
      <c r="J182" s="114"/>
    </row>
    <row r="183" spans="1:10" ht="36" customHeight="1" thickBot="1" x14ac:dyDescent="0.3">
      <c r="A183" s="7"/>
      <c r="B183" s="122" t="s">
        <v>192</v>
      </c>
      <c r="C183" s="123"/>
      <c r="D183" s="123"/>
      <c r="E183" s="124"/>
      <c r="F183" s="272"/>
      <c r="G183" s="273"/>
      <c r="H183" s="273"/>
      <c r="I183" s="273"/>
      <c r="J183" s="274"/>
    </row>
    <row r="184" spans="1:10" ht="36" customHeight="1" x14ac:dyDescent="0.25">
      <c r="A184" s="7" t="s">
        <v>111</v>
      </c>
      <c r="B184" s="109" t="s">
        <v>252</v>
      </c>
      <c r="C184" s="110"/>
      <c r="D184" s="110"/>
      <c r="E184" s="111"/>
      <c r="F184" s="112">
        <v>34560</v>
      </c>
      <c r="G184" s="113"/>
      <c r="H184" s="113"/>
      <c r="I184" s="113"/>
      <c r="J184" s="114"/>
    </row>
    <row r="185" spans="1:10" ht="36" customHeight="1" x14ac:dyDescent="0.25">
      <c r="A185" s="7" t="s">
        <v>111</v>
      </c>
      <c r="B185" s="109" t="s">
        <v>313</v>
      </c>
      <c r="C185" s="110"/>
      <c r="D185" s="110"/>
      <c r="E185" s="111"/>
      <c r="F185" s="112">
        <v>34560</v>
      </c>
      <c r="G185" s="113"/>
      <c r="H185" s="113"/>
      <c r="I185" s="113"/>
      <c r="J185" s="114"/>
    </row>
    <row r="186" spans="1:10" ht="36" customHeight="1" x14ac:dyDescent="0.25">
      <c r="A186" s="7" t="s">
        <v>113</v>
      </c>
      <c r="B186" s="109" t="s">
        <v>314</v>
      </c>
      <c r="C186" s="110"/>
      <c r="D186" s="110"/>
      <c r="E186" s="111"/>
      <c r="F186" s="112">
        <v>59040</v>
      </c>
      <c r="G186" s="113"/>
      <c r="H186" s="113"/>
      <c r="I186" s="113"/>
      <c r="J186" s="114"/>
    </row>
    <row r="187" spans="1:10" ht="36" customHeight="1" x14ac:dyDescent="0.25">
      <c r="A187" s="7" t="s">
        <v>113</v>
      </c>
      <c r="B187" s="109" t="s">
        <v>315</v>
      </c>
      <c r="C187" s="110"/>
      <c r="D187" s="110"/>
      <c r="E187" s="111"/>
      <c r="F187" s="112">
        <v>59040</v>
      </c>
      <c r="G187" s="113"/>
      <c r="H187" s="113"/>
      <c r="I187" s="113"/>
      <c r="J187" s="114"/>
    </row>
    <row r="188" spans="1:10" ht="36" customHeight="1" thickBot="1" x14ac:dyDescent="0.3">
      <c r="A188" s="7"/>
      <c r="B188" s="109" t="s">
        <v>199</v>
      </c>
      <c r="C188" s="110"/>
      <c r="D188" s="110"/>
      <c r="E188" s="111"/>
      <c r="F188" s="112">
        <v>34560</v>
      </c>
      <c r="G188" s="113"/>
      <c r="H188" s="113"/>
      <c r="I188" s="113"/>
      <c r="J188" s="114"/>
    </row>
    <row r="189" spans="1:10" ht="54" customHeight="1" thickBot="1" x14ac:dyDescent="0.3">
      <c r="A189" s="7"/>
      <c r="B189" s="214" t="s">
        <v>200</v>
      </c>
      <c r="C189" s="215"/>
      <c r="D189" s="215"/>
      <c r="E189" s="216"/>
      <c r="F189" s="139"/>
      <c r="G189" s="140"/>
      <c r="H189" s="140"/>
      <c r="I189" s="140"/>
      <c r="J189" s="141"/>
    </row>
    <row r="190" spans="1:10" ht="28.5" customHeight="1" thickBot="1" x14ac:dyDescent="0.3">
      <c r="A190" s="7"/>
      <c r="B190" s="376" t="s">
        <v>188</v>
      </c>
      <c r="C190" s="377"/>
      <c r="D190" s="377"/>
      <c r="E190" s="377"/>
      <c r="F190" s="377"/>
      <c r="G190" s="377"/>
      <c r="H190" s="377"/>
      <c r="I190" s="377"/>
      <c r="J190" s="378"/>
    </row>
    <row r="191" spans="1:10" ht="28.5" customHeight="1" x14ac:dyDescent="0.25">
      <c r="A191" s="7"/>
      <c r="B191" s="131" t="s">
        <v>201</v>
      </c>
      <c r="C191" s="132"/>
      <c r="D191" s="132"/>
      <c r="E191" s="133"/>
      <c r="F191" s="134">
        <v>90</v>
      </c>
      <c r="G191" s="135"/>
      <c r="H191" s="135"/>
      <c r="I191" s="135"/>
      <c r="J191" s="136"/>
    </row>
    <row r="192" spans="1:10" ht="28.5" customHeight="1" x14ac:dyDescent="0.25">
      <c r="A192" s="7"/>
      <c r="B192" s="109" t="s">
        <v>202</v>
      </c>
      <c r="C192" s="110"/>
      <c r="D192" s="110"/>
      <c r="E192" s="111"/>
      <c r="F192" s="112">
        <v>60</v>
      </c>
      <c r="G192" s="113"/>
      <c r="H192" s="113"/>
      <c r="I192" s="113"/>
      <c r="J192" s="114"/>
    </row>
    <row r="193" spans="1:10" ht="28.5" customHeight="1" x14ac:dyDescent="0.25">
      <c r="A193" s="7"/>
      <c r="B193" s="109" t="s">
        <v>203</v>
      </c>
      <c r="C193" s="110"/>
      <c r="D193" s="110"/>
      <c r="E193" s="111"/>
      <c r="F193" s="112">
        <v>60</v>
      </c>
      <c r="G193" s="113"/>
      <c r="H193" s="113"/>
      <c r="I193" s="113"/>
      <c r="J193" s="114"/>
    </row>
    <row r="194" spans="1:10" ht="28.5" customHeight="1" x14ac:dyDescent="0.25">
      <c r="A194" s="7"/>
      <c r="B194" s="109" t="s">
        <v>204</v>
      </c>
      <c r="C194" s="110"/>
      <c r="D194" s="110"/>
      <c r="E194" s="111"/>
      <c r="F194" s="112">
        <v>90</v>
      </c>
      <c r="G194" s="113"/>
      <c r="H194" s="113"/>
      <c r="I194" s="113"/>
      <c r="J194" s="114"/>
    </row>
    <row r="195" spans="1:10" ht="28.5" customHeight="1" thickBot="1" x14ac:dyDescent="0.3">
      <c r="A195" s="7"/>
      <c r="B195" s="109" t="s">
        <v>205</v>
      </c>
      <c r="C195" s="110"/>
      <c r="D195" s="110"/>
      <c r="E195" s="111"/>
      <c r="F195" s="112">
        <v>90</v>
      </c>
      <c r="G195" s="113"/>
      <c r="H195" s="113"/>
      <c r="I195" s="113"/>
      <c r="J195" s="114"/>
    </row>
    <row r="196" spans="1:10" ht="24" customHeight="1" thickBot="1" x14ac:dyDescent="0.3">
      <c r="A196" s="7" t="s">
        <v>111</v>
      </c>
      <c r="B196" s="115"/>
      <c r="C196" s="116"/>
      <c r="D196" s="116"/>
      <c r="E196" s="117"/>
      <c r="F196" s="118"/>
      <c r="G196" s="119"/>
      <c r="H196" s="119"/>
      <c r="I196" s="119"/>
      <c r="J196" s="120"/>
    </row>
    <row r="197" spans="1:10" ht="18" customHeight="1" x14ac:dyDescent="0.25">
      <c r="A197" s="7"/>
      <c r="B197" s="25"/>
      <c r="C197" s="26"/>
      <c r="D197" s="26"/>
      <c r="E197" s="26"/>
      <c r="F197" s="27"/>
      <c r="G197" s="27"/>
      <c r="H197" s="27"/>
      <c r="I197" s="27"/>
      <c r="J197" s="27"/>
    </row>
    <row r="198" spans="1:10" ht="67.5" customHeight="1" x14ac:dyDescent="0.25">
      <c r="A198" s="7"/>
      <c r="B198" s="121" t="s">
        <v>480</v>
      </c>
      <c r="C198" s="121"/>
      <c r="D198" s="121"/>
      <c r="E198" s="121"/>
      <c r="F198" s="121"/>
      <c r="G198" s="121"/>
      <c r="H198" s="121"/>
      <c r="I198" s="121"/>
      <c r="J198" s="121"/>
    </row>
    <row r="199" spans="1:10" ht="27" customHeight="1" x14ac:dyDescent="0.25">
      <c r="A199" s="7" t="s">
        <v>113</v>
      </c>
      <c r="B199" s="107" t="s">
        <v>208</v>
      </c>
      <c r="C199" s="107"/>
      <c r="D199" s="107"/>
      <c r="E199" s="107"/>
      <c r="F199" s="107"/>
      <c r="G199" s="107"/>
      <c r="H199" s="107"/>
      <c r="I199" s="107"/>
      <c r="J199" s="107"/>
    </row>
    <row r="200" spans="1:10" s="37" customFormat="1" ht="20.100000000000001" customHeight="1" x14ac:dyDescent="0.25">
      <c r="B200" s="70"/>
      <c r="F200" s="71"/>
      <c r="G200" s="71"/>
      <c r="H200" s="71"/>
      <c r="I200" s="71"/>
      <c r="J200" s="71"/>
    </row>
    <row r="201" spans="1:10" s="46" customFormat="1" ht="36" customHeight="1" thickBot="1" x14ac:dyDescent="0.3">
      <c r="B201" s="310" t="s">
        <v>242</v>
      </c>
      <c r="C201" s="310"/>
      <c r="D201" s="310"/>
      <c r="E201" s="310"/>
      <c r="F201" s="310"/>
      <c r="G201" s="310"/>
      <c r="H201" s="310"/>
      <c r="I201" s="310"/>
    </row>
    <row r="202" spans="1:10" s="30" customFormat="1" ht="36" customHeight="1" thickBot="1" x14ac:dyDescent="0.3">
      <c r="B202" s="311" t="s">
        <v>243</v>
      </c>
      <c r="C202" s="312"/>
      <c r="D202" s="312"/>
      <c r="E202" s="312"/>
      <c r="F202" s="312"/>
      <c r="G202" s="312"/>
      <c r="H202" s="312"/>
      <c r="I202" s="313"/>
    </row>
    <row r="203" spans="1:10" ht="81" customHeight="1" thickBot="1" x14ac:dyDescent="0.3">
      <c r="B203" s="451" t="s">
        <v>244</v>
      </c>
      <c r="C203" s="452"/>
      <c r="D203" s="453" t="s">
        <v>245</v>
      </c>
      <c r="E203" s="454"/>
      <c r="F203" s="455"/>
      <c r="G203" s="317" t="s">
        <v>246</v>
      </c>
      <c r="H203" s="317"/>
      <c r="I203" s="318"/>
      <c r="J203" s="8"/>
    </row>
    <row r="204" spans="1:10" ht="36" customHeight="1" x14ac:dyDescent="0.25">
      <c r="B204" s="300" t="s">
        <v>247</v>
      </c>
      <c r="C204" s="301"/>
      <c r="D204" s="302" t="s">
        <v>248</v>
      </c>
      <c r="E204" s="302"/>
      <c r="F204" s="302"/>
      <c r="G204" s="304">
        <v>2190</v>
      </c>
      <c r="H204" s="302"/>
      <c r="I204" s="305"/>
      <c r="J204" s="8"/>
    </row>
    <row r="205" spans="1:10" ht="36" customHeight="1" x14ac:dyDescent="0.25">
      <c r="B205" s="306" t="s">
        <v>249</v>
      </c>
      <c r="C205" s="307"/>
      <c r="D205" s="303"/>
      <c r="E205" s="303"/>
      <c r="F205" s="303"/>
      <c r="G205" s="308">
        <v>1590</v>
      </c>
      <c r="H205" s="303"/>
      <c r="I205" s="309"/>
      <c r="J205" s="8"/>
    </row>
    <row r="206" spans="1:10" ht="36" customHeight="1" x14ac:dyDescent="0.25">
      <c r="B206" s="306" t="s">
        <v>250</v>
      </c>
      <c r="C206" s="307"/>
      <c r="D206" s="303"/>
      <c r="E206" s="303"/>
      <c r="F206" s="303"/>
      <c r="G206" s="308">
        <v>1440</v>
      </c>
      <c r="H206" s="303"/>
      <c r="I206" s="309"/>
      <c r="J206" s="8"/>
    </row>
    <row r="207" spans="1:10" ht="54" customHeight="1" x14ac:dyDescent="0.25">
      <c r="B207" s="306" t="s">
        <v>251</v>
      </c>
      <c r="C207" s="307"/>
      <c r="D207" s="303"/>
      <c r="E207" s="303"/>
      <c r="F207" s="303"/>
      <c r="G207" s="308">
        <v>1290</v>
      </c>
      <c r="H207" s="303"/>
      <c r="I207" s="309"/>
      <c r="J207" s="8"/>
    </row>
    <row r="208" spans="1:10" ht="25.5" customHeight="1" x14ac:dyDescent="0.25">
      <c r="B208" s="57"/>
      <c r="C208" s="57"/>
      <c r="D208" s="58"/>
      <c r="E208" s="58"/>
      <c r="F208" s="58"/>
      <c r="G208" s="59"/>
      <c r="H208" s="58"/>
      <c r="I208" s="58"/>
      <c r="J208" s="8"/>
    </row>
    <row r="209" spans="1:10" ht="40.5" customHeight="1" x14ac:dyDescent="0.25">
      <c r="A209" s="7"/>
      <c r="B209" s="108" t="s">
        <v>209</v>
      </c>
      <c r="C209" s="108"/>
      <c r="D209" s="108"/>
      <c r="E209" s="108"/>
      <c r="F209" s="108"/>
      <c r="G209" s="108"/>
      <c r="H209" s="108"/>
      <c r="I209" s="108"/>
      <c r="J209" s="108"/>
    </row>
    <row r="210" spans="1:10" ht="23.25" x14ac:dyDescent="0.25">
      <c r="A210" s="365" t="s">
        <v>320</v>
      </c>
      <c r="B210" s="365"/>
      <c r="C210" s="365"/>
      <c r="D210" s="365"/>
      <c r="E210" s="365"/>
      <c r="F210" s="365"/>
      <c r="G210" s="365"/>
      <c r="H210" s="365"/>
      <c r="I210" s="8"/>
      <c r="J210" s="8"/>
    </row>
    <row r="211" spans="1:10" ht="25.5" x14ac:dyDescent="0.35">
      <c r="A211" s="366" t="s">
        <v>321</v>
      </c>
      <c r="B211" s="366"/>
      <c r="C211" s="366"/>
      <c r="D211" s="366"/>
      <c r="E211" s="60" t="s">
        <v>322</v>
      </c>
      <c r="F211" s="61"/>
      <c r="G211" s="61"/>
      <c r="H211" s="8"/>
      <c r="I211" s="8"/>
      <c r="J211" s="8"/>
    </row>
    <row r="212" spans="1:10" ht="25.5" x14ac:dyDescent="0.35">
      <c r="A212" s="363" t="s">
        <v>323</v>
      </c>
      <c r="B212" s="363"/>
      <c r="C212" s="363"/>
      <c r="D212" s="363"/>
      <c r="E212" s="62">
        <v>1</v>
      </c>
      <c r="F212" s="61"/>
      <c r="G212" s="61"/>
      <c r="H212" s="8"/>
      <c r="I212" s="8"/>
      <c r="J212" s="8"/>
    </row>
    <row r="213" spans="1:10" ht="25.5" x14ac:dyDescent="0.35">
      <c r="A213" s="363">
        <v>2</v>
      </c>
      <c r="B213" s="363"/>
      <c r="C213" s="363"/>
      <c r="D213" s="363"/>
      <c r="E213" s="63">
        <v>1.1000000000000001</v>
      </c>
      <c r="F213" s="61"/>
      <c r="G213" s="61"/>
      <c r="H213" s="8"/>
      <c r="I213" s="8"/>
      <c r="J213" s="8"/>
    </row>
    <row r="214" spans="1:10" ht="25.5" x14ac:dyDescent="0.35">
      <c r="A214" s="363">
        <v>3</v>
      </c>
      <c r="B214" s="363"/>
      <c r="C214" s="363"/>
      <c r="D214" s="363"/>
      <c r="E214" s="63">
        <v>1.2</v>
      </c>
      <c r="F214" s="61"/>
      <c r="G214" s="61"/>
      <c r="H214" s="8"/>
      <c r="I214" s="8"/>
      <c r="J214" s="8"/>
    </row>
    <row r="215" spans="1:10" ht="25.5" x14ac:dyDescent="0.35">
      <c r="A215" s="363" t="s">
        <v>324</v>
      </c>
      <c r="B215" s="363"/>
      <c r="C215" s="363"/>
      <c r="D215" s="363"/>
      <c r="E215" s="63">
        <v>1.25</v>
      </c>
      <c r="F215" s="61"/>
      <c r="G215" s="61"/>
      <c r="H215" s="8"/>
      <c r="I215" s="8"/>
      <c r="J215" s="8"/>
    </row>
    <row r="216" spans="1:10" ht="25.5" x14ac:dyDescent="0.35">
      <c r="A216" s="363" t="s">
        <v>325</v>
      </c>
      <c r="B216" s="363"/>
      <c r="C216" s="363"/>
      <c r="D216" s="363"/>
      <c r="E216" s="63">
        <v>1.3</v>
      </c>
      <c r="F216" s="61"/>
      <c r="G216" s="61"/>
      <c r="H216" s="8"/>
      <c r="I216" s="8"/>
      <c r="J216" s="8"/>
    </row>
    <row r="217" spans="1:10" ht="25.5" x14ac:dyDescent="0.35">
      <c r="A217" s="363" t="s">
        <v>326</v>
      </c>
      <c r="B217" s="363"/>
      <c r="C217" s="363"/>
      <c r="D217" s="363"/>
      <c r="E217" s="63">
        <v>1.35</v>
      </c>
      <c r="F217" s="61"/>
      <c r="G217" s="61"/>
      <c r="H217" s="8"/>
      <c r="I217" s="8"/>
      <c r="J217" s="8"/>
    </row>
    <row r="218" spans="1:10" ht="25.5" x14ac:dyDescent="0.35">
      <c r="A218" s="363" t="s">
        <v>327</v>
      </c>
      <c r="B218" s="363"/>
      <c r="C218" s="363"/>
      <c r="D218" s="363"/>
      <c r="E218" s="63">
        <v>1.4</v>
      </c>
      <c r="F218" s="61"/>
      <c r="G218" s="61"/>
      <c r="H218" s="8"/>
      <c r="I218" s="8"/>
      <c r="J218" s="8"/>
    </row>
    <row r="219" spans="1:10" ht="25.5" x14ac:dyDescent="0.35">
      <c r="A219" s="363" t="s">
        <v>328</v>
      </c>
      <c r="B219" s="363"/>
      <c r="C219" s="363"/>
      <c r="D219" s="363"/>
      <c r="E219" s="63">
        <v>1.45</v>
      </c>
      <c r="F219" s="61"/>
      <c r="G219" s="61"/>
      <c r="H219" s="8"/>
      <c r="I219" s="8"/>
      <c r="J219" s="8"/>
    </row>
    <row r="220" spans="1:10" ht="25.5" x14ac:dyDescent="0.35">
      <c r="A220" s="363" t="s">
        <v>329</v>
      </c>
      <c r="B220" s="363"/>
      <c r="C220" s="363"/>
      <c r="D220" s="363"/>
      <c r="E220" s="63">
        <v>1.5</v>
      </c>
      <c r="F220" s="61"/>
      <c r="G220" s="61"/>
      <c r="H220" s="8"/>
      <c r="I220" s="8"/>
      <c r="J220" s="8"/>
    </row>
    <row r="221" spans="1:10" ht="25.5" x14ac:dyDescent="0.35">
      <c r="A221" s="363" t="s">
        <v>330</v>
      </c>
      <c r="B221" s="363"/>
      <c r="C221" s="363"/>
      <c r="D221" s="363"/>
      <c r="E221" s="63">
        <v>2</v>
      </c>
      <c r="F221" s="61"/>
      <c r="G221" s="61"/>
      <c r="H221" s="8"/>
      <c r="I221" s="8"/>
      <c r="J221" s="8"/>
    </row>
    <row r="222" spans="1:10" ht="53.25" customHeight="1" x14ac:dyDescent="0.25">
      <c r="A222" s="364" t="s">
        <v>331</v>
      </c>
      <c r="B222" s="364"/>
      <c r="C222" s="364"/>
      <c r="D222" s="364"/>
      <c r="E222" s="364"/>
      <c r="F222" s="364"/>
      <c r="G222" s="364"/>
      <c r="H222" s="364"/>
      <c r="I222" s="8"/>
      <c r="J222" s="8"/>
    </row>
  </sheetData>
  <sheetProtection selectLockedCells="1" selectUnlockedCells="1"/>
  <mergeCells count="40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30974.399999999998</v>
      </c>
      <c r="G8" s="16">
        <f>H8*1.1</f>
        <v>28393.200000000001</v>
      </c>
      <c r="H8" s="16">
        <v>25812</v>
      </c>
      <c r="I8" s="16">
        <f>H8*0.75</f>
        <v>19359</v>
      </c>
      <c r="J8" s="16">
        <f>H8*0.5</f>
        <v>12906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43372.799999999996</v>
      </c>
      <c r="G9" s="17">
        <f>H9*1.1</f>
        <v>39758.400000000001</v>
      </c>
      <c r="H9" s="17">
        <v>36144</v>
      </c>
      <c r="I9" s="17">
        <f>H9*0.75</f>
        <v>27108</v>
      </c>
      <c r="J9" s="17">
        <f>H9*0.5</f>
        <v>18072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35337.599999999999</v>
      </c>
      <c r="G11" s="16">
        <f>H11*1.1</f>
        <v>32392.800000000003</v>
      </c>
      <c r="H11" s="16">
        <v>29448</v>
      </c>
      <c r="I11" s="16">
        <f>H11*0.75</f>
        <v>22086</v>
      </c>
      <c r="J11" s="16">
        <f>H11*0.5</f>
        <v>14724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49507.199999999997</v>
      </c>
      <c r="G12" s="17">
        <f>H12*1.1</f>
        <v>45381.600000000006</v>
      </c>
      <c r="H12" s="17">
        <v>41256</v>
      </c>
      <c r="I12" s="17">
        <f>H12*0.75</f>
        <v>30942</v>
      </c>
      <c r="J12" s="17">
        <f>H12*0.5</f>
        <v>20628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8172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11520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576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864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4320 до 45360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4320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6480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8640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10800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12960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15120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17280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19440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21600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23760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25920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28080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30240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32400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34560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36720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38880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41040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43200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45360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792 до 26928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3312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792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10296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3564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7092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1548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1548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3096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4644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26928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3312 до 63720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6840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684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1710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13824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12744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34704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27144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32572.800000000003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14580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12744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63720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23400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3312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11700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7920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36000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12744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3312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19800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19440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18000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48960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38160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45792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20880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18000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89280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5040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50400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18000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24192</v>
      </c>
      <c r="G94" s="42">
        <f>H94*1.1</f>
        <v>22176</v>
      </c>
      <c r="H94" s="42">
        <v>20160</v>
      </c>
      <c r="I94" s="42">
        <f>H94*0.75</f>
        <v>15120</v>
      </c>
      <c r="J94" s="43">
        <f>H94*0.5</f>
        <v>10080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17136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6372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34560</v>
      </c>
      <c r="G97" s="42">
        <f>H97*1.1</f>
        <v>31680.000000000004</v>
      </c>
      <c r="H97" s="42">
        <v>28800</v>
      </c>
      <c r="I97" s="42">
        <f>H97*0.75</f>
        <v>21600</v>
      </c>
      <c r="J97" s="43">
        <f>H97*0.5</f>
        <v>14400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24480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9360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20160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3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49464</v>
      </c>
      <c r="G8" s="16">
        <f>H8*1.1</f>
        <v>45342.000000000007</v>
      </c>
      <c r="H8" s="16">
        <v>41220</v>
      </c>
      <c r="I8" s="16">
        <f>H8*0.75</f>
        <v>30915</v>
      </c>
      <c r="J8" s="16">
        <f>H8*0.5</f>
        <v>20610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69292.800000000003</v>
      </c>
      <c r="G9" s="17">
        <f>H9*1.1</f>
        <v>63518.400000000009</v>
      </c>
      <c r="H9" s="17">
        <v>57744</v>
      </c>
      <c r="I9" s="17">
        <f>H9*0.75</f>
        <v>43308</v>
      </c>
      <c r="J9" s="17">
        <f>H9*0.5</f>
        <v>28872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51840</v>
      </c>
      <c r="G11" s="16">
        <f>H11*1.1</f>
        <v>47520.000000000007</v>
      </c>
      <c r="H11" s="16">
        <v>43200</v>
      </c>
      <c r="I11" s="16">
        <f>H11*0.75</f>
        <v>32400</v>
      </c>
      <c r="J11" s="16">
        <f>H11*0.5</f>
        <v>21600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72576</v>
      </c>
      <c r="G12" s="17">
        <f>H12*1.1</f>
        <v>66528</v>
      </c>
      <c r="H12" s="17">
        <v>60480</v>
      </c>
      <c r="I12" s="17">
        <f>H12*0.75</f>
        <v>45360</v>
      </c>
      <c r="J12" s="17">
        <f>H12*0.5</f>
        <v>30240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8640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1548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2232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73"/>
      <c r="D19" s="173"/>
      <c r="E19" s="174"/>
      <c r="F19" s="242"/>
      <c r="G19" s="275"/>
      <c r="H19" s="275"/>
      <c r="I19" s="275"/>
      <c r="J19" s="276"/>
    </row>
    <row r="20" spans="1:10" ht="36" customHeight="1" x14ac:dyDescent="0.25">
      <c r="A20" s="7"/>
      <c r="B20" s="156" t="s">
        <v>364</v>
      </c>
      <c r="C20" s="154"/>
      <c r="D20" s="154"/>
      <c r="E20" s="111"/>
      <c r="F20" s="195">
        <v>27000</v>
      </c>
      <c r="G20" s="196"/>
      <c r="H20" s="196"/>
      <c r="I20" s="196"/>
      <c r="J20" s="197"/>
    </row>
    <row r="21" spans="1:10" ht="36" customHeight="1" thickBot="1" x14ac:dyDescent="0.3">
      <c r="A21" s="7"/>
      <c r="B21" s="156" t="s">
        <v>365</v>
      </c>
      <c r="C21" s="154"/>
      <c r="D21" s="154"/>
      <c r="E21" s="111"/>
      <c r="F21" s="184">
        <v>2520</v>
      </c>
      <c r="G21" s="185"/>
      <c r="H21" s="185"/>
      <c r="I21" s="185"/>
      <c r="J21" s="186"/>
    </row>
    <row r="22" spans="1:10" ht="24" thickBot="1" x14ac:dyDescent="0.3">
      <c r="A22" s="7"/>
      <c r="B22" s="115"/>
      <c r="C22" s="116"/>
      <c r="D22" s="116"/>
      <c r="E22" s="117"/>
      <c r="F22" s="118"/>
      <c r="G22" s="119"/>
      <c r="H22" s="119"/>
      <c r="I22" s="119"/>
      <c r="J22" s="120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10800 до 216000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1"/>
      <c r="F24" s="112">
        <v>10800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123</v>
      </c>
      <c r="C25" s="154"/>
      <c r="D25" s="154"/>
      <c r="E25" s="111"/>
      <c r="F25" s="112">
        <v>21600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124</v>
      </c>
      <c r="C26" s="154"/>
      <c r="D26" s="154"/>
      <c r="E26" s="111"/>
      <c r="F26" s="112">
        <v>32400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125</v>
      </c>
      <c r="C27" s="154"/>
      <c r="D27" s="154"/>
      <c r="E27" s="111"/>
      <c r="F27" s="112">
        <v>43200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126</v>
      </c>
      <c r="C28" s="154"/>
      <c r="D28" s="154"/>
      <c r="E28" s="111"/>
      <c r="F28" s="112">
        <v>54000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127</v>
      </c>
      <c r="C29" s="154"/>
      <c r="D29" s="154"/>
      <c r="E29" s="111"/>
      <c r="F29" s="112">
        <v>64800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128</v>
      </c>
      <c r="C30" s="154"/>
      <c r="D30" s="154"/>
      <c r="E30" s="111"/>
      <c r="F30" s="112">
        <v>75600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129</v>
      </c>
      <c r="C31" s="154"/>
      <c r="D31" s="154"/>
      <c r="E31" s="111"/>
      <c r="F31" s="112">
        <v>86400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130</v>
      </c>
      <c r="C32" s="154"/>
      <c r="D32" s="154"/>
      <c r="E32" s="111"/>
      <c r="F32" s="112">
        <v>97200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131</v>
      </c>
      <c r="C33" s="154"/>
      <c r="D33" s="154"/>
      <c r="E33" s="111"/>
      <c r="F33" s="112">
        <v>108000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132</v>
      </c>
      <c r="C34" s="154"/>
      <c r="D34" s="154"/>
      <c r="E34" s="111"/>
      <c r="F34" s="112">
        <v>118800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133</v>
      </c>
      <c r="C35" s="154"/>
      <c r="D35" s="154"/>
      <c r="E35" s="111"/>
      <c r="F35" s="112">
        <v>129600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134</v>
      </c>
      <c r="C36" s="154"/>
      <c r="D36" s="154"/>
      <c r="E36" s="111"/>
      <c r="F36" s="112">
        <v>140400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135</v>
      </c>
      <c r="C37" s="154"/>
      <c r="D37" s="154"/>
      <c r="E37" s="111"/>
      <c r="F37" s="112">
        <v>151200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136</v>
      </c>
      <c r="C38" s="154"/>
      <c r="D38" s="154"/>
      <c r="E38" s="111"/>
      <c r="F38" s="112">
        <v>162000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137</v>
      </c>
      <c r="C39" s="154"/>
      <c r="D39" s="154"/>
      <c r="E39" s="111"/>
      <c r="F39" s="112">
        <v>172800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138</v>
      </c>
      <c r="C40" s="154"/>
      <c r="D40" s="154"/>
      <c r="E40" s="111"/>
      <c r="F40" s="112">
        <v>183600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139</v>
      </c>
      <c r="C41" s="154"/>
      <c r="D41" s="154"/>
      <c r="E41" s="111"/>
      <c r="F41" s="112">
        <v>194400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140</v>
      </c>
      <c r="C42" s="154"/>
      <c r="D42" s="154"/>
      <c r="E42" s="111"/>
      <c r="F42" s="112">
        <v>205200</v>
      </c>
      <c r="G42" s="113"/>
      <c r="H42" s="113"/>
      <c r="I42" s="113"/>
      <c r="J42" s="114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1"/>
      <c r="F43" s="112">
        <v>216000</v>
      </c>
      <c r="G43" s="113"/>
      <c r="H43" s="113"/>
      <c r="I43" s="113"/>
      <c r="J43" s="114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1512 до 18000</v>
      </c>
      <c r="G44" s="169"/>
      <c r="H44" s="169"/>
      <c r="I44" s="169"/>
      <c r="J44" s="170"/>
    </row>
    <row r="45" spans="1:10" ht="36" customHeight="1" x14ac:dyDescent="0.25">
      <c r="A45" s="7"/>
      <c r="B45" s="109" t="s">
        <v>143</v>
      </c>
      <c r="C45" s="110"/>
      <c r="D45" s="110"/>
      <c r="E45" s="111"/>
      <c r="F45" s="112">
        <v>7200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210</v>
      </c>
      <c r="C46" s="110"/>
      <c r="D46" s="110"/>
      <c r="E46" s="111"/>
      <c r="F46" s="112">
        <v>3060</v>
      </c>
      <c r="G46" s="113"/>
      <c r="H46" s="113"/>
      <c r="I46" s="113"/>
      <c r="J46" s="114"/>
    </row>
    <row r="47" spans="1:10" ht="36" customHeight="1" x14ac:dyDescent="0.25">
      <c r="A47" s="7"/>
      <c r="B47" s="131" t="s">
        <v>145</v>
      </c>
      <c r="C47" s="132"/>
      <c r="D47" s="132"/>
      <c r="E47" s="133"/>
      <c r="F47" s="134">
        <v>18000</v>
      </c>
      <c r="G47" s="135"/>
      <c r="H47" s="135"/>
      <c r="I47" s="135"/>
      <c r="J47" s="136"/>
    </row>
    <row r="48" spans="1:10" ht="36" customHeight="1" x14ac:dyDescent="0.25">
      <c r="A48" s="7"/>
      <c r="B48" s="109" t="s">
        <v>146</v>
      </c>
      <c r="C48" s="110"/>
      <c r="D48" s="110"/>
      <c r="E48" s="111"/>
      <c r="F48" s="112">
        <v>6048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147</v>
      </c>
      <c r="C49" s="110"/>
      <c r="D49" s="110"/>
      <c r="E49" s="111"/>
      <c r="F49" s="112">
        <v>12096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148</v>
      </c>
      <c r="C50" s="110"/>
      <c r="D50" s="110"/>
      <c r="E50" s="111"/>
      <c r="F50" s="112">
        <v>1512</v>
      </c>
      <c r="G50" s="113"/>
      <c r="H50" s="113"/>
      <c r="I50" s="113"/>
      <c r="J50" s="114"/>
    </row>
    <row r="51" spans="1:10" ht="36" customHeight="1" x14ac:dyDescent="0.25">
      <c r="A51" s="7"/>
      <c r="B51" s="109" t="s">
        <v>149</v>
      </c>
      <c r="C51" s="110"/>
      <c r="D51" s="110"/>
      <c r="E51" s="111"/>
      <c r="F51" s="112">
        <v>1512</v>
      </c>
      <c r="G51" s="113"/>
      <c r="H51" s="113"/>
      <c r="I51" s="113"/>
      <c r="J51" s="114"/>
    </row>
    <row r="52" spans="1:10" ht="36" customHeight="1" x14ac:dyDescent="0.25">
      <c r="A52" s="7"/>
      <c r="B52" s="109" t="s">
        <v>150</v>
      </c>
      <c r="C52" s="110"/>
      <c r="D52" s="110"/>
      <c r="E52" s="111"/>
      <c r="F52" s="112">
        <v>3024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151</v>
      </c>
      <c r="C53" s="110"/>
      <c r="D53" s="110"/>
      <c r="E53" s="111"/>
      <c r="F53" s="112">
        <v>4536</v>
      </c>
      <c r="G53" s="113"/>
      <c r="H53" s="113"/>
      <c r="I53" s="113"/>
      <c r="J53" s="114"/>
    </row>
    <row r="54" spans="1:10" ht="36" customHeight="1" thickBot="1" x14ac:dyDescent="0.3">
      <c r="A54" s="7"/>
      <c r="B54" s="109" t="s">
        <v>152</v>
      </c>
      <c r="C54" s="110"/>
      <c r="D54" s="110"/>
      <c r="E54" s="111"/>
      <c r="F54" s="112">
        <v>15120</v>
      </c>
      <c r="G54" s="113"/>
      <c r="H54" s="113"/>
      <c r="I54" s="113"/>
      <c r="J54" s="114"/>
    </row>
    <row r="55" spans="1:10" ht="21.75" customHeight="1" thickBot="1" x14ac:dyDescent="0.3">
      <c r="A55" s="7"/>
      <c r="B55" s="115"/>
      <c r="C55" s="116"/>
      <c r="D55" s="116"/>
      <c r="E55" s="117"/>
      <c r="F55" s="118" t="s">
        <v>153</v>
      </c>
      <c r="G55" s="119"/>
      <c r="H55" s="119"/>
      <c r="I55" s="119"/>
      <c r="J55" s="120"/>
    </row>
    <row r="56" spans="1:10" ht="36" customHeight="1" thickBot="1" x14ac:dyDescent="0.3">
      <c r="A56" s="7"/>
      <c r="B56" s="109" t="s">
        <v>154</v>
      </c>
      <c r="C56" s="110"/>
      <c r="D56" s="110"/>
      <c r="E56" s="111"/>
      <c r="F56" s="112">
        <v>180</v>
      </c>
      <c r="G56" s="113"/>
      <c r="H56" s="113"/>
      <c r="I56" s="113"/>
      <c r="J56" s="114"/>
    </row>
    <row r="57" spans="1:10" ht="54" customHeight="1" thickBot="1" x14ac:dyDescent="0.3">
      <c r="A57" s="7"/>
      <c r="B57" s="252" t="s">
        <v>211</v>
      </c>
      <c r="C57" s="253"/>
      <c r="D57" s="253"/>
      <c r="E57" s="254"/>
      <c r="F57" s="272" t="str">
        <f>"Цена от "&amp;MIN(F59,F63:J64,H97,F65:J76)&amp;" до "&amp;MAX(F59,F63:J64,H97,F65:J76)</f>
        <v>Цена от 6048 до 90000</v>
      </c>
      <c r="G57" s="273"/>
      <c r="H57" s="273"/>
      <c r="I57" s="273"/>
      <c r="J57" s="274"/>
    </row>
    <row r="58" spans="1:10" ht="24" thickBot="1" x14ac:dyDescent="0.3">
      <c r="A58" s="7"/>
      <c r="B58" s="115"/>
      <c r="C58" s="116"/>
      <c r="D58" s="116"/>
      <c r="E58" s="117"/>
      <c r="F58" s="118"/>
      <c r="G58" s="119"/>
      <c r="H58" s="119"/>
      <c r="I58" s="119"/>
      <c r="J58" s="120"/>
    </row>
    <row r="59" spans="1:10" ht="36" customHeight="1" x14ac:dyDescent="0.25">
      <c r="A59" s="7"/>
      <c r="B59" s="109" t="s">
        <v>156</v>
      </c>
      <c r="C59" s="110"/>
      <c r="D59" s="110"/>
      <c r="E59" s="111"/>
      <c r="F59" s="112">
        <v>14400</v>
      </c>
      <c r="G59" s="113"/>
      <c r="H59" s="113"/>
      <c r="I59" s="113"/>
      <c r="J59" s="114"/>
    </row>
    <row r="60" spans="1:10" ht="36" customHeight="1" x14ac:dyDescent="0.25">
      <c r="A60" s="7"/>
      <c r="B60" s="148" t="s">
        <v>157</v>
      </c>
      <c r="C60" s="149"/>
      <c r="D60" s="149"/>
      <c r="E60" s="150"/>
      <c r="F60" s="151">
        <v>1440</v>
      </c>
      <c r="G60" s="152"/>
      <c r="H60" s="152"/>
      <c r="I60" s="152"/>
      <c r="J60" s="153"/>
    </row>
    <row r="61" spans="1:10" ht="36" customHeight="1" thickBot="1" x14ac:dyDescent="0.3">
      <c r="A61" s="7"/>
      <c r="B61" s="148" t="s">
        <v>158</v>
      </c>
      <c r="C61" s="149"/>
      <c r="D61" s="149"/>
      <c r="E61" s="150"/>
      <c r="F61" s="151">
        <v>7920</v>
      </c>
      <c r="G61" s="152"/>
      <c r="H61" s="152"/>
      <c r="I61" s="152"/>
      <c r="J61" s="153"/>
    </row>
    <row r="62" spans="1:10" ht="24" thickBot="1" x14ac:dyDescent="0.3">
      <c r="A62" s="7"/>
      <c r="B62" s="115"/>
      <c r="C62" s="116"/>
      <c r="D62" s="116"/>
      <c r="E62" s="117"/>
      <c r="F62" s="118"/>
      <c r="G62" s="119"/>
      <c r="H62" s="119"/>
      <c r="I62" s="119"/>
      <c r="J62" s="120"/>
    </row>
    <row r="63" spans="1:10" ht="36" customHeight="1" x14ac:dyDescent="0.25">
      <c r="A63" s="7" t="s">
        <v>111</v>
      </c>
      <c r="B63" s="131" t="s">
        <v>159</v>
      </c>
      <c r="C63" s="132"/>
      <c r="D63" s="132"/>
      <c r="E63" s="133"/>
      <c r="F63" s="134">
        <v>36000</v>
      </c>
      <c r="G63" s="135"/>
      <c r="H63" s="135"/>
      <c r="I63" s="135"/>
      <c r="J63" s="136"/>
    </row>
    <row r="64" spans="1:10" ht="36" customHeight="1" x14ac:dyDescent="0.25">
      <c r="A64" s="7" t="s">
        <v>111</v>
      </c>
      <c r="B64" s="156" t="s">
        <v>160</v>
      </c>
      <c r="C64" s="157"/>
      <c r="D64" s="157"/>
      <c r="E64" s="158"/>
      <c r="F64" s="112">
        <v>18000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161</v>
      </c>
      <c r="C65" s="110"/>
      <c r="D65" s="110"/>
      <c r="E65" s="111"/>
      <c r="F65" s="112">
        <v>30312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162</v>
      </c>
      <c r="C66" s="110"/>
      <c r="D66" s="110"/>
      <c r="E66" s="111"/>
      <c r="F66" s="112">
        <v>51300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163</v>
      </c>
      <c r="C67" s="110"/>
      <c r="D67" s="110"/>
      <c r="E67" s="111"/>
      <c r="F67" s="112">
        <v>61560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09" t="s">
        <v>164</v>
      </c>
      <c r="C68" s="110"/>
      <c r="D68" s="110"/>
      <c r="E68" s="111"/>
      <c r="F68" s="112">
        <v>28800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09" t="s">
        <v>165</v>
      </c>
      <c r="C69" s="110"/>
      <c r="D69" s="110"/>
      <c r="E69" s="111"/>
      <c r="F69" s="112">
        <v>18000</v>
      </c>
      <c r="G69" s="113"/>
      <c r="H69" s="113"/>
      <c r="I69" s="113"/>
      <c r="J69" s="114"/>
    </row>
    <row r="70" spans="1:10" ht="36" customHeight="1" x14ac:dyDescent="0.25">
      <c r="A70" s="7" t="s">
        <v>111</v>
      </c>
      <c r="B70" s="109" t="s">
        <v>166</v>
      </c>
      <c r="C70" s="110"/>
      <c r="D70" s="110"/>
      <c r="E70" s="111"/>
      <c r="F70" s="112">
        <v>27000</v>
      </c>
      <c r="G70" s="113"/>
      <c r="H70" s="113"/>
      <c r="I70" s="113"/>
      <c r="J70" s="114"/>
    </row>
    <row r="71" spans="1:10" ht="36" customHeight="1" x14ac:dyDescent="0.25">
      <c r="A71" s="7"/>
      <c r="B71" s="109" t="s">
        <v>167</v>
      </c>
      <c r="C71" s="110"/>
      <c r="D71" s="110"/>
      <c r="E71" s="111"/>
      <c r="F71" s="112">
        <v>60120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31" t="s">
        <v>168</v>
      </c>
      <c r="C72" s="132"/>
      <c r="D72" s="132"/>
      <c r="E72" s="133"/>
      <c r="F72" s="112">
        <v>6048</v>
      </c>
      <c r="G72" s="113"/>
      <c r="H72" s="113"/>
      <c r="I72" s="113"/>
      <c r="J72" s="114"/>
    </row>
    <row r="73" spans="1:10" ht="36" customHeight="1" x14ac:dyDescent="0.25">
      <c r="A73" s="7"/>
      <c r="B73" s="156" t="s">
        <v>169</v>
      </c>
      <c r="C73" s="157"/>
      <c r="D73" s="157"/>
      <c r="E73" s="158"/>
      <c r="F73" s="112">
        <v>18000</v>
      </c>
      <c r="G73" s="113"/>
      <c r="H73" s="113"/>
      <c r="I73" s="113"/>
      <c r="J73" s="114"/>
    </row>
    <row r="74" spans="1:10" ht="36" customHeight="1" x14ac:dyDescent="0.25">
      <c r="A74" s="7"/>
      <c r="B74" s="156" t="s">
        <v>170</v>
      </c>
      <c r="C74" s="157"/>
      <c r="D74" s="157"/>
      <c r="E74" s="158"/>
      <c r="F74" s="112">
        <v>15300</v>
      </c>
      <c r="G74" s="113"/>
      <c r="H74" s="113"/>
      <c r="I74" s="113"/>
      <c r="J74" s="114"/>
    </row>
    <row r="75" spans="1:10" ht="36" customHeight="1" x14ac:dyDescent="0.25">
      <c r="A75" s="7" t="s">
        <v>111</v>
      </c>
      <c r="B75" s="156" t="s">
        <v>171</v>
      </c>
      <c r="C75" s="157"/>
      <c r="D75" s="157"/>
      <c r="E75" s="158"/>
      <c r="F75" s="112">
        <v>90000</v>
      </c>
      <c r="G75" s="113"/>
      <c r="H75" s="113"/>
      <c r="I75" s="113"/>
      <c r="J75" s="114"/>
    </row>
    <row r="76" spans="1:10" ht="36" customHeight="1" x14ac:dyDescent="0.25">
      <c r="A76" s="7" t="s">
        <v>111</v>
      </c>
      <c r="B76" s="109" t="s">
        <v>172</v>
      </c>
      <c r="C76" s="110"/>
      <c r="D76" s="110"/>
      <c r="E76" s="111"/>
      <c r="F76" s="112">
        <v>15120</v>
      </c>
      <c r="G76" s="113"/>
      <c r="H76" s="113"/>
      <c r="I76" s="113"/>
      <c r="J76" s="114"/>
    </row>
    <row r="77" spans="1:10" ht="37.5" customHeight="1" x14ac:dyDescent="0.25">
      <c r="A77" s="7"/>
      <c r="B77" s="109" t="s">
        <v>173</v>
      </c>
      <c r="C77" s="110"/>
      <c r="D77" s="110"/>
      <c r="E77" s="111"/>
      <c r="F77" s="112">
        <v>3060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174</v>
      </c>
      <c r="C78" s="110"/>
      <c r="D78" s="110"/>
      <c r="E78" s="111"/>
      <c r="F78" s="112">
        <v>42048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175</v>
      </c>
      <c r="C79" s="110"/>
      <c r="D79" s="110"/>
      <c r="E79" s="154"/>
      <c r="F79" s="112">
        <v>24048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176</v>
      </c>
      <c r="C80" s="110"/>
      <c r="D80" s="110"/>
      <c r="E80" s="111"/>
      <c r="F80" s="112">
        <v>50400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09" t="s">
        <v>177</v>
      </c>
      <c r="C81" s="110"/>
      <c r="D81" s="110"/>
      <c r="E81" s="111"/>
      <c r="F81" s="112">
        <v>25200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178</v>
      </c>
      <c r="C82" s="110"/>
      <c r="D82" s="110"/>
      <c r="E82" s="111"/>
      <c r="F82" s="112">
        <v>42480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179</v>
      </c>
      <c r="C83" s="110"/>
      <c r="D83" s="110"/>
      <c r="E83" s="111"/>
      <c r="F83" s="112">
        <v>72000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48" t="s">
        <v>180</v>
      </c>
      <c r="C84" s="149"/>
      <c r="D84" s="149"/>
      <c r="E84" s="150"/>
      <c r="F84" s="151">
        <v>86400</v>
      </c>
      <c r="G84" s="152"/>
      <c r="H84" s="152"/>
      <c r="I84" s="152"/>
      <c r="J84" s="153"/>
    </row>
    <row r="85" spans="1:10" ht="36" customHeight="1" x14ac:dyDescent="0.25">
      <c r="A85" s="7" t="s">
        <v>113</v>
      </c>
      <c r="B85" s="109" t="s">
        <v>181</v>
      </c>
      <c r="C85" s="110"/>
      <c r="D85" s="110"/>
      <c r="E85" s="111"/>
      <c r="F85" s="112">
        <v>40320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182</v>
      </c>
      <c r="C86" s="110"/>
      <c r="D86" s="110"/>
      <c r="E86" s="111"/>
      <c r="F86" s="112">
        <v>25200</v>
      </c>
      <c r="G86" s="113"/>
      <c r="H86" s="113"/>
      <c r="I86" s="113"/>
      <c r="J86" s="114"/>
    </row>
    <row r="87" spans="1:10" ht="36" customHeight="1" x14ac:dyDescent="0.25">
      <c r="A87" s="7" t="s">
        <v>113</v>
      </c>
      <c r="B87" s="109" t="s">
        <v>183</v>
      </c>
      <c r="C87" s="110"/>
      <c r="D87" s="110"/>
      <c r="E87" s="111"/>
      <c r="F87" s="112">
        <v>38160</v>
      </c>
      <c r="G87" s="113"/>
      <c r="H87" s="113"/>
      <c r="I87" s="113"/>
      <c r="J87" s="114"/>
    </row>
    <row r="88" spans="1:10" ht="36" customHeight="1" x14ac:dyDescent="0.25">
      <c r="A88" s="7" t="s">
        <v>113</v>
      </c>
      <c r="B88" s="109" t="s">
        <v>184</v>
      </c>
      <c r="C88" s="110"/>
      <c r="D88" s="110"/>
      <c r="E88" s="111"/>
      <c r="F88" s="112">
        <v>8640</v>
      </c>
      <c r="G88" s="113"/>
      <c r="H88" s="113"/>
      <c r="I88" s="113"/>
      <c r="J88" s="114"/>
    </row>
    <row r="89" spans="1:10" ht="36" customHeight="1" x14ac:dyDescent="0.25">
      <c r="A89" s="7" t="s">
        <v>113</v>
      </c>
      <c r="B89" s="109" t="s">
        <v>185</v>
      </c>
      <c r="C89" s="110"/>
      <c r="D89" s="110"/>
      <c r="E89" s="111"/>
      <c r="F89" s="112">
        <v>126000</v>
      </c>
      <c r="G89" s="113"/>
      <c r="H89" s="113"/>
      <c r="I89" s="113"/>
      <c r="J89" s="114"/>
    </row>
    <row r="90" spans="1:10" ht="36" customHeight="1" thickBot="1" x14ac:dyDescent="0.3">
      <c r="A90" s="7" t="s">
        <v>113</v>
      </c>
      <c r="B90" s="109" t="s">
        <v>186</v>
      </c>
      <c r="C90" s="110"/>
      <c r="D90" s="110"/>
      <c r="E90" s="111"/>
      <c r="F90" s="112">
        <v>21600</v>
      </c>
      <c r="G90" s="113"/>
      <c r="H90" s="113"/>
      <c r="I90" s="113"/>
      <c r="J90" s="114"/>
    </row>
    <row r="91" spans="1:10" ht="36" customHeight="1" thickBot="1" x14ac:dyDescent="0.3">
      <c r="A91" s="7"/>
      <c r="B91" s="38" t="s">
        <v>187</v>
      </c>
      <c r="C91" s="39"/>
      <c r="D91" s="39"/>
      <c r="E91" s="40"/>
      <c r="F91" s="272"/>
      <c r="G91" s="273"/>
      <c r="H91" s="273"/>
      <c r="I91" s="273"/>
      <c r="J91" s="274"/>
    </row>
    <row r="92" spans="1:10" ht="22.5" customHeight="1" thickBot="1" x14ac:dyDescent="0.3">
      <c r="A92" s="7" t="s">
        <v>111</v>
      </c>
      <c r="B92" s="209" t="s">
        <v>188</v>
      </c>
      <c r="C92" s="210"/>
      <c r="D92" s="210"/>
      <c r="E92" s="210"/>
      <c r="F92" s="210"/>
      <c r="G92" s="210"/>
      <c r="H92" s="210"/>
      <c r="I92" s="210"/>
      <c r="J92" s="211"/>
    </row>
    <row r="93" spans="1:10" ht="36" customHeight="1" x14ac:dyDescent="0.25">
      <c r="A93" s="7"/>
      <c r="B93" s="193" t="s">
        <v>189</v>
      </c>
      <c r="C93" s="212"/>
      <c r="D93" s="212"/>
      <c r="E93" s="213"/>
      <c r="F93" s="134">
        <v>60</v>
      </c>
      <c r="G93" s="135"/>
      <c r="H93" s="135"/>
      <c r="I93" s="135"/>
      <c r="J93" s="136"/>
    </row>
    <row r="94" spans="1:10" ht="36" customHeight="1" x14ac:dyDescent="0.25">
      <c r="A94" s="7"/>
      <c r="B94" s="109" t="s">
        <v>190</v>
      </c>
      <c r="C94" s="110"/>
      <c r="D94" s="110"/>
      <c r="E94" s="111"/>
      <c r="F94" s="112">
        <v>60</v>
      </c>
      <c r="G94" s="113"/>
      <c r="H94" s="113"/>
      <c r="I94" s="113"/>
      <c r="J94" s="114"/>
    </row>
    <row r="95" spans="1:10" ht="36" customHeight="1" thickBot="1" x14ac:dyDescent="0.3">
      <c r="A95" s="7"/>
      <c r="B95" s="109" t="s">
        <v>191</v>
      </c>
      <c r="C95" s="110"/>
      <c r="D95" s="110"/>
      <c r="E95" s="111"/>
      <c r="F95" s="112">
        <v>120</v>
      </c>
      <c r="G95" s="113"/>
      <c r="H95" s="113"/>
      <c r="I95" s="113"/>
      <c r="J95" s="114"/>
    </row>
    <row r="96" spans="1:10" ht="36" customHeight="1" thickBot="1" x14ac:dyDescent="0.3">
      <c r="A96" s="7"/>
      <c r="B96" s="122" t="s">
        <v>192</v>
      </c>
      <c r="C96" s="123"/>
      <c r="D96" s="123"/>
      <c r="E96" s="124"/>
      <c r="F96" s="272"/>
      <c r="G96" s="273"/>
      <c r="H96" s="273"/>
      <c r="I96" s="273"/>
      <c r="J96" s="274"/>
    </row>
    <row r="97" spans="1:10" ht="36" customHeight="1" x14ac:dyDescent="0.25">
      <c r="A97" s="7" t="s">
        <v>111</v>
      </c>
      <c r="B97" s="109" t="s">
        <v>193</v>
      </c>
      <c r="C97" s="110"/>
      <c r="D97" s="110"/>
      <c r="E97" s="111"/>
      <c r="F97" s="41">
        <f>H97*1.2</f>
        <v>26784</v>
      </c>
      <c r="G97" s="42">
        <f>H97*1.1</f>
        <v>24552.000000000004</v>
      </c>
      <c r="H97" s="42">
        <v>22320</v>
      </c>
      <c r="I97" s="42">
        <f>H97*0.75</f>
        <v>16740</v>
      </c>
      <c r="J97" s="43">
        <f>H97*0.5</f>
        <v>11160</v>
      </c>
    </row>
    <row r="98" spans="1:10" ht="36" customHeight="1" x14ac:dyDescent="0.25">
      <c r="A98" s="7" t="s">
        <v>111</v>
      </c>
      <c r="B98" s="109" t="s">
        <v>194</v>
      </c>
      <c r="C98" s="110"/>
      <c r="D98" s="110"/>
      <c r="E98" s="111"/>
      <c r="F98" s="112">
        <v>17640</v>
      </c>
      <c r="G98" s="113"/>
      <c r="H98" s="113"/>
      <c r="I98" s="113"/>
      <c r="J98" s="114"/>
    </row>
    <row r="99" spans="1:10" ht="36" customHeight="1" x14ac:dyDescent="0.25">
      <c r="A99" s="7" t="s">
        <v>111</v>
      </c>
      <c r="B99" s="109" t="s">
        <v>195</v>
      </c>
      <c r="C99" s="110"/>
      <c r="D99" s="110"/>
      <c r="E99" s="111"/>
      <c r="F99" s="112">
        <v>14400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196</v>
      </c>
      <c r="C100" s="110"/>
      <c r="D100" s="110"/>
      <c r="E100" s="111"/>
      <c r="F100" s="41">
        <f>H100*1.2</f>
        <v>38016</v>
      </c>
      <c r="G100" s="42">
        <f>H100*1.1</f>
        <v>34848</v>
      </c>
      <c r="H100" s="42">
        <v>31680</v>
      </c>
      <c r="I100" s="42">
        <f>H100*0.75</f>
        <v>23760</v>
      </c>
      <c r="J100" s="43">
        <f>H100*0.5</f>
        <v>15840</v>
      </c>
    </row>
    <row r="101" spans="1:10" ht="36" customHeight="1" x14ac:dyDescent="0.25">
      <c r="A101" s="7" t="s">
        <v>113</v>
      </c>
      <c r="B101" s="109" t="s">
        <v>197</v>
      </c>
      <c r="C101" s="110"/>
      <c r="D101" s="110"/>
      <c r="E101" s="111"/>
      <c r="F101" s="112">
        <v>25200</v>
      </c>
      <c r="G101" s="113"/>
      <c r="H101" s="113"/>
      <c r="I101" s="113"/>
      <c r="J101" s="114"/>
    </row>
    <row r="102" spans="1:10" ht="36" customHeight="1" x14ac:dyDescent="0.25">
      <c r="A102" s="7" t="s">
        <v>113</v>
      </c>
      <c r="B102" s="109" t="s">
        <v>198</v>
      </c>
      <c r="C102" s="110"/>
      <c r="D102" s="110"/>
      <c r="E102" s="111"/>
      <c r="F102" s="112">
        <v>20160</v>
      </c>
      <c r="G102" s="113"/>
      <c r="H102" s="113"/>
      <c r="I102" s="113"/>
      <c r="J102" s="114"/>
    </row>
    <row r="103" spans="1:10" ht="36" customHeight="1" thickBot="1" x14ac:dyDescent="0.3">
      <c r="A103" s="7"/>
      <c r="B103" s="109" t="s">
        <v>199</v>
      </c>
      <c r="C103" s="110"/>
      <c r="D103" s="110"/>
      <c r="E103" s="111"/>
      <c r="F103" s="112">
        <v>22824</v>
      </c>
      <c r="G103" s="113"/>
      <c r="H103" s="113"/>
      <c r="I103" s="113"/>
      <c r="J103" s="114"/>
    </row>
    <row r="104" spans="1:10" ht="54" customHeight="1" thickBot="1" x14ac:dyDescent="0.3">
      <c r="A104" s="7"/>
      <c r="B104" s="122" t="s">
        <v>200</v>
      </c>
      <c r="C104" s="123"/>
      <c r="D104" s="123"/>
      <c r="E104" s="124"/>
      <c r="F104" s="125"/>
      <c r="G104" s="126"/>
      <c r="H104" s="126"/>
      <c r="I104" s="126"/>
      <c r="J104" s="127"/>
    </row>
    <row r="105" spans="1:10" ht="28.5" customHeight="1" thickBot="1" x14ac:dyDescent="0.3">
      <c r="A105" s="7"/>
      <c r="B105" s="128" t="s">
        <v>188</v>
      </c>
      <c r="C105" s="129"/>
      <c r="D105" s="129"/>
      <c r="E105" s="129"/>
      <c r="F105" s="129"/>
      <c r="G105" s="129"/>
      <c r="H105" s="129"/>
      <c r="I105" s="129"/>
      <c r="J105" s="130"/>
    </row>
    <row r="106" spans="1:10" ht="28.5" customHeight="1" x14ac:dyDescent="0.25">
      <c r="A106" s="7"/>
      <c r="B106" s="131" t="s">
        <v>201</v>
      </c>
      <c r="C106" s="132"/>
      <c r="D106" s="132"/>
      <c r="E106" s="133"/>
      <c r="F106" s="134">
        <v>90</v>
      </c>
      <c r="G106" s="135"/>
      <c r="H106" s="135"/>
      <c r="I106" s="135"/>
      <c r="J106" s="136"/>
    </row>
    <row r="107" spans="1:10" ht="28.5" customHeight="1" x14ac:dyDescent="0.25">
      <c r="A107" s="7"/>
      <c r="B107" s="109" t="s">
        <v>202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203</v>
      </c>
      <c r="C108" s="110"/>
      <c r="D108" s="110"/>
      <c r="E108" s="111"/>
      <c r="F108" s="112">
        <v>45</v>
      </c>
      <c r="G108" s="113"/>
      <c r="H108" s="113"/>
      <c r="I108" s="113"/>
      <c r="J108" s="114"/>
    </row>
    <row r="109" spans="1:10" ht="28.5" customHeight="1" x14ac:dyDescent="0.25">
      <c r="A109" s="7"/>
      <c r="B109" s="109" t="s">
        <v>204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8.5" customHeight="1" thickBot="1" x14ac:dyDescent="0.3">
      <c r="A110" s="7"/>
      <c r="B110" s="109" t="s">
        <v>205</v>
      </c>
      <c r="C110" s="110"/>
      <c r="D110" s="110"/>
      <c r="E110" s="111"/>
      <c r="F110" s="112">
        <v>90</v>
      </c>
      <c r="G110" s="113"/>
      <c r="H110" s="113"/>
      <c r="I110" s="113"/>
      <c r="J110" s="114"/>
    </row>
    <row r="111" spans="1:10" ht="24" thickBot="1" x14ac:dyDescent="0.3">
      <c r="A111" s="7"/>
      <c r="B111" s="115"/>
      <c r="C111" s="116"/>
      <c r="D111" s="116"/>
      <c r="E111" s="117"/>
      <c r="F111" s="118"/>
      <c r="G111" s="119"/>
      <c r="H111" s="119"/>
      <c r="I111" s="119"/>
      <c r="J111" s="120"/>
    </row>
    <row r="112" spans="1:10" ht="21" customHeight="1" x14ac:dyDescent="0.25">
      <c r="A112" s="7"/>
      <c r="B112" s="25"/>
      <c r="C112" s="26"/>
      <c r="D112" s="26"/>
      <c r="E112" s="26"/>
      <c r="F112" s="27"/>
      <c r="G112" s="27"/>
      <c r="H112" s="27"/>
      <c r="I112" s="27"/>
      <c r="J112" s="27"/>
    </row>
    <row r="113" spans="1:10" ht="56.25" customHeight="1" x14ac:dyDescent="0.25">
      <c r="A113" s="7"/>
      <c r="B113" s="121" t="s">
        <v>241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41.25" customHeight="1" x14ac:dyDescent="0.25">
      <c r="A114" s="7"/>
      <c r="B114" s="121" t="s">
        <v>207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21" x14ac:dyDescent="0.25">
      <c r="A115" s="7" t="s">
        <v>113</v>
      </c>
      <c r="B115" s="107" t="s">
        <v>255</v>
      </c>
      <c r="C115" s="107"/>
      <c r="D115" s="107"/>
      <c r="E115" s="107"/>
      <c r="F115" s="107"/>
      <c r="G115" s="107"/>
      <c r="H115" s="107"/>
      <c r="I115" s="107"/>
      <c r="J115" s="107"/>
    </row>
    <row r="116" spans="1:10" ht="42" customHeight="1" x14ac:dyDescent="0.25">
      <c r="A116" s="7"/>
      <c r="B116" s="108" t="s">
        <v>209</v>
      </c>
      <c r="C116" s="108"/>
      <c r="D116" s="108"/>
      <c r="E116" s="108"/>
      <c r="F116" s="108"/>
      <c r="G116" s="108"/>
      <c r="H116" s="108"/>
      <c r="I116" s="108"/>
      <c r="J116" s="108"/>
    </row>
    <row r="117" spans="1:10" ht="21" x14ac:dyDescent="0.25">
      <c r="A117" s="7"/>
    </row>
  </sheetData>
  <sheetProtection selectLockedCells="1" selectUnlockedCells="1"/>
  <mergeCells count="21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7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60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customHeight="1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24" customHeight="1" x14ac:dyDescent="0.25">
      <c r="A8" s="7" t="s">
        <v>111</v>
      </c>
      <c r="B8" s="190" t="s">
        <v>112</v>
      </c>
      <c r="C8" s="191"/>
      <c r="D8" s="191"/>
      <c r="E8" s="192"/>
      <c r="F8" s="195">
        <v>26640</v>
      </c>
      <c r="G8" s="196"/>
      <c r="H8" s="196"/>
      <c r="I8" s="197"/>
    </row>
    <row r="9" spans="1:9" ht="24" customHeight="1" thickBot="1" x14ac:dyDescent="0.3">
      <c r="A9" s="7" t="s">
        <v>113</v>
      </c>
      <c r="B9" s="193" t="s">
        <v>114</v>
      </c>
      <c r="C9" s="194"/>
      <c r="D9" s="194"/>
      <c r="E9" s="133"/>
      <c r="F9" s="138">
        <v>37296</v>
      </c>
      <c r="G9" s="113"/>
      <c r="H9" s="113"/>
      <c r="I9" s="114"/>
    </row>
    <row r="10" spans="1:9" ht="24" customHeight="1" thickBot="1" x14ac:dyDescent="0.3">
      <c r="B10" s="115"/>
      <c r="C10" s="116"/>
      <c r="D10" s="116"/>
      <c r="E10" s="117"/>
      <c r="F10" s="242"/>
      <c r="G10" s="275"/>
      <c r="H10" s="275"/>
      <c r="I10" s="276"/>
    </row>
    <row r="11" spans="1:9" ht="36" customHeight="1" x14ac:dyDescent="0.25">
      <c r="A11" s="33" t="s">
        <v>111</v>
      </c>
      <c r="B11" s="190" t="s">
        <v>115</v>
      </c>
      <c r="C11" s="191"/>
      <c r="D11" s="191"/>
      <c r="E11" s="192"/>
      <c r="F11" s="195">
        <v>30420</v>
      </c>
      <c r="G11" s="196"/>
      <c r="H11" s="196"/>
      <c r="I11" s="197"/>
    </row>
    <row r="12" spans="1:9" ht="36" customHeight="1" thickBot="1" x14ac:dyDescent="0.3">
      <c r="A12" s="33" t="s">
        <v>113</v>
      </c>
      <c r="B12" s="193" t="s">
        <v>116</v>
      </c>
      <c r="C12" s="194"/>
      <c r="D12" s="194"/>
      <c r="E12" s="133"/>
      <c r="F12" s="138">
        <v>42624</v>
      </c>
      <c r="G12" s="113"/>
      <c r="H12" s="113"/>
      <c r="I12" s="114"/>
    </row>
    <row r="13" spans="1:9" ht="24" customHeight="1" thickBot="1" x14ac:dyDescent="0.3">
      <c r="B13" s="115"/>
      <c r="C13" s="173"/>
      <c r="D13" s="173"/>
      <c r="E13" s="174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190" t="s">
        <v>117</v>
      </c>
      <c r="C14" s="293"/>
      <c r="D14" s="293"/>
      <c r="E14" s="294"/>
      <c r="F14" s="195">
        <v>4968</v>
      </c>
      <c r="G14" s="196"/>
      <c r="H14" s="196"/>
      <c r="I14" s="197"/>
    </row>
    <row r="15" spans="1:9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184">
        <v>7200</v>
      </c>
      <c r="G15" s="185"/>
      <c r="H15" s="185"/>
      <c r="I15" s="186"/>
    </row>
    <row r="16" spans="1:9" ht="24" customHeight="1" thickBot="1" x14ac:dyDescent="0.3">
      <c r="B16" s="115"/>
      <c r="C16" s="173"/>
      <c r="D16" s="173"/>
      <c r="E16" s="174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1"/>
      <c r="F17" s="251">
        <v>396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12">
        <v>576</v>
      </c>
      <c r="G18" s="113"/>
      <c r="H18" s="113"/>
      <c r="I18" s="114"/>
    </row>
    <row r="19" spans="1:9" ht="24" customHeight="1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4860 до 97200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1"/>
      <c r="F21" s="112">
        <v>4860</v>
      </c>
      <c r="G21" s="113"/>
      <c r="H21" s="113"/>
      <c r="I21" s="114"/>
    </row>
    <row r="22" spans="1:9" ht="36" customHeight="1" outlineLevel="1" x14ac:dyDescent="0.25">
      <c r="B22" s="156" t="s">
        <v>123</v>
      </c>
      <c r="C22" s="154"/>
      <c r="D22" s="154"/>
      <c r="E22" s="111"/>
      <c r="F22" s="112">
        <v>9720</v>
      </c>
      <c r="G22" s="113"/>
      <c r="H22" s="113"/>
      <c r="I22" s="114"/>
    </row>
    <row r="23" spans="1:9" ht="36" customHeight="1" outlineLevel="1" x14ac:dyDescent="0.25">
      <c r="B23" s="156" t="s">
        <v>124</v>
      </c>
      <c r="C23" s="154"/>
      <c r="D23" s="154"/>
      <c r="E23" s="111"/>
      <c r="F23" s="112">
        <v>14580</v>
      </c>
      <c r="G23" s="113"/>
      <c r="H23" s="113"/>
      <c r="I23" s="114"/>
    </row>
    <row r="24" spans="1:9" ht="36" customHeight="1" outlineLevel="1" x14ac:dyDescent="0.25">
      <c r="B24" s="156" t="s">
        <v>125</v>
      </c>
      <c r="C24" s="154"/>
      <c r="D24" s="154"/>
      <c r="E24" s="111"/>
      <c r="F24" s="112">
        <v>19440</v>
      </c>
      <c r="G24" s="113"/>
      <c r="H24" s="113"/>
      <c r="I24" s="114"/>
    </row>
    <row r="25" spans="1:9" ht="36" customHeight="1" outlineLevel="1" x14ac:dyDescent="0.25">
      <c r="B25" s="156" t="s">
        <v>126</v>
      </c>
      <c r="C25" s="154"/>
      <c r="D25" s="154"/>
      <c r="E25" s="111"/>
      <c r="F25" s="112">
        <v>24300</v>
      </c>
      <c r="G25" s="113"/>
      <c r="H25" s="113"/>
      <c r="I25" s="114"/>
    </row>
    <row r="26" spans="1:9" ht="36" customHeight="1" outlineLevel="1" x14ac:dyDescent="0.25">
      <c r="B26" s="156" t="s">
        <v>127</v>
      </c>
      <c r="C26" s="154"/>
      <c r="D26" s="154"/>
      <c r="E26" s="111"/>
      <c r="F26" s="112">
        <v>29160</v>
      </c>
      <c r="G26" s="113"/>
      <c r="H26" s="113"/>
      <c r="I26" s="114"/>
    </row>
    <row r="27" spans="1:9" ht="36" customHeight="1" outlineLevel="1" x14ac:dyDescent="0.25">
      <c r="B27" s="156" t="s">
        <v>128</v>
      </c>
      <c r="C27" s="154"/>
      <c r="D27" s="154"/>
      <c r="E27" s="111"/>
      <c r="F27" s="112">
        <v>34020</v>
      </c>
      <c r="G27" s="113"/>
      <c r="H27" s="113"/>
      <c r="I27" s="114"/>
    </row>
    <row r="28" spans="1:9" ht="36" customHeight="1" outlineLevel="1" x14ac:dyDescent="0.25">
      <c r="B28" s="156" t="s">
        <v>129</v>
      </c>
      <c r="C28" s="154"/>
      <c r="D28" s="154"/>
      <c r="E28" s="111"/>
      <c r="F28" s="112">
        <v>38880</v>
      </c>
      <c r="G28" s="113"/>
      <c r="H28" s="113"/>
      <c r="I28" s="114"/>
    </row>
    <row r="29" spans="1:9" ht="36" customHeight="1" outlineLevel="1" x14ac:dyDescent="0.25">
      <c r="B29" s="156" t="s">
        <v>130</v>
      </c>
      <c r="C29" s="154"/>
      <c r="D29" s="154"/>
      <c r="E29" s="111"/>
      <c r="F29" s="112">
        <v>43740</v>
      </c>
      <c r="G29" s="113"/>
      <c r="H29" s="113"/>
      <c r="I29" s="114"/>
    </row>
    <row r="30" spans="1:9" ht="36" customHeight="1" outlineLevel="1" x14ac:dyDescent="0.25">
      <c r="B30" s="156" t="s">
        <v>131</v>
      </c>
      <c r="C30" s="154"/>
      <c r="D30" s="154"/>
      <c r="E30" s="111"/>
      <c r="F30" s="112">
        <v>48600</v>
      </c>
      <c r="G30" s="113"/>
      <c r="H30" s="113"/>
      <c r="I30" s="114"/>
    </row>
    <row r="31" spans="1:9" ht="36" customHeight="1" outlineLevel="1" x14ac:dyDescent="0.25">
      <c r="B31" s="156" t="s">
        <v>132</v>
      </c>
      <c r="C31" s="154"/>
      <c r="D31" s="154"/>
      <c r="E31" s="111"/>
      <c r="F31" s="112">
        <v>53460</v>
      </c>
      <c r="G31" s="113"/>
      <c r="H31" s="113"/>
      <c r="I31" s="114"/>
    </row>
    <row r="32" spans="1:9" ht="36" customHeight="1" outlineLevel="1" x14ac:dyDescent="0.25">
      <c r="B32" s="156" t="s">
        <v>133</v>
      </c>
      <c r="C32" s="154"/>
      <c r="D32" s="154"/>
      <c r="E32" s="111"/>
      <c r="F32" s="112">
        <v>58320</v>
      </c>
      <c r="G32" s="113"/>
      <c r="H32" s="113"/>
      <c r="I32" s="114"/>
    </row>
    <row r="33" spans="2:9" ht="36" customHeight="1" outlineLevel="1" x14ac:dyDescent="0.25">
      <c r="B33" s="156" t="s">
        <v>134</v>
      </c>
      <c r="C33" s="154"/>
      <c r="D33" s="154"/>
      <c r="E33" s="111"/>
      <c r="F33" s="112">
        <v>63180</v>
      </c>
      <c r="G33" s="113"/>
      <c r="H33" s="113"/>
      <c r="I33" s="114"/>
    </row>
    <row r="34" spans="2:9" ht="36" customHeight="1" outlineLevel="1" x14ac:dyDescent="0.25">
      <c r="B34" s="156" t="s">
        <v>135</v>
      </c>
      <c r="C34" s="154"/>
      <c r="D34" s="154"/>
      <c r="E34" s="111"/>
      <c r="F34" s="112">
        <v>68040</v>
      </c>
      <c r="G34" s="113"/>
      <c r="H34" s="113"/>
      <c r="I34" s="114"/>
    </row>
    <row r="35" spans="2:9" ht="36" customHeight="1" outlineLevel="1" x14ac:dyDescent="0.25">
      <c r="B35" s="156" t="s">
        <v>136</v>
      </c>
      <c r="C35" s="154"/>
      <c r="D35" s="154"/>
      <c r="E35" s="111"/>
      <c r="F35" s="112">
        <v>72900</v>
      </c>
      <c r="G35" s="113"/>
      <c r="H35" s="113"/>
      <c r="I35" s="114"/>
    </row>
    <row r="36" spans="2:9" ht="36" customHeight="1" outlineLevel="1" x14ac:dyDescent="0.25">
      <c r="B36" s="156" t="s">
        <v>137</v>
      </c>
      <c r="C36" s="154"/>
      <c r="D36" s="154"/>
      <c r="E36" s="111"/>
      <c r="F36" s="112">
        <v>77760</v>
      </c>
      <c r="G36" s="113"/>
      <c r="H36" s="113"/>
      <c r="I36" s="114"/>
    </row>
    <row r="37" spans="2:9" ht="36" customHeight="1" outlineLevel="1" x14ac:dyDescent="0.25">
      <c r="B37" s="156" t="s">
        <v>138</v>
      </c>
      <c r="C37" s="154"/>
      <c r="D37" s="154"/>
      <c r="E37" s="111"/>
      <c r="F37" s="112">
        <v>82620</v>
      </c>
      <c r="G37" s="113"/>
      <c r="H37" s="113"/>
      <c r="I37" s="114"/>
    </row>
    <row r="38" spans="2:9" ht="36" customHeight="1" outlineLevel="1" x14ac:dyDescent="0.25">
      <c r="B38" s="156" t="s">
        <v>139</v>
      </c>
      <c r="C38" s="154"/>
      <c r="D38" s="154"/>
      <c r="E38" s="111"/>
      <c r="F38" s="112">
        <v>87480</v>
      </c>
      <c r="G38" s="113"/>
      <c r="H38" s="113"/>
      <c r="I38" s="114"/>
    </row>
    <row r="39" spans="2:9" ht="36" customHeight="1" outlineLevel="1" x14ac:dyDescent="0.25">
      <c r="B39" s="156" t="s">
        <v>140</v>
      </c>
      <c r="C39" s="154"/>
      <c r="D39" s="154"/>
      <c r="E39" s="111"/>
      <c r="F39" s="112">
        <v>92340</v>
      </c>
      <c r="G39" s="113"/>
      <c r="H39" s="113"/>
      <c r="I39" s="114"/>
    </row>
    <row r="40" spans="2:9" ht="36" customHeight="1" outlineLevel="1" thickBot="1" x14ac:dyDescent="0.3">
      <c r="B40" s="156" t="s">
        <v>141</v>
      </c>
      <c r="C40" s="154"/>
      <c r="D40" s="154"/>
      <c r="E40" s="111"/>
      <c r="F40" s="112">
        <v>97200</v>
      </c>
      <c r="G40" s="113"/>
      <c r="H40" s="113"/>
      <c r="I40" s="114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1080 до 18792</v>
      </c>
      <c r="G41" s="169"/>
      <c r="H41" s="169"/>
      <c r="I41" s="170"/>
    </row>
    <row r="42" spans="2:9" ht="36" customHeight="1" x14ac:dyDescent="0.25">
      <c r="B42" s="109" t="s">
        <v>143</v>
      </c>
      <c r="C42" s="110"/>
      <c r="D42" s="110"/>
      <c r="E42" s="111"/>
      <c r="F42" s="112">
        <v>3780</v>
      </c>
      <c r="G42" s="113"/>
      <c r="H42" s="113"/>
      <c r="I42" s="114"/>
    </row>
    <row r="43" spans="2:9" ht="36" customHeight="1" x14ac:dyDescent="0.25">
      <c r="B43" s="109" t="s">
        <v>210</v>
      </c>
      <c r="C43" s="110"/>
      <c r="D43" s="110"/>
      <c r="E43" s="111"/>
      <c r="F43" s="112">
        <v>1980</v>
      </c>
      <c r="G43" s="113"/>
      <c r="H43" s="113"/>
      <c r="I43" s="114"/>
    </row>
    <row r="44" spans="2:9" ht="36" customHeight="1" x14ac:dyDescent="0.25">
      <c r="B44" s="109" t="s">
        <v>145</v>
      </c>
      <c r="C44" s="110"/>
      <c r="D44" s="110"/>
      <c r="E44" s="111"/>
      <c r="F44" s="112">
        <v>18792</v>
      </c>
      <c r="G44" s="113"/>
      <c r="H44" s="113"/>
      <c r="I44" s="114"/>
    </row>
    <row r="45" spans="2:9" ht="36" customHeight="1" x14ac:dyDescent="0.25">
      <c r="B45" s="109" t="s">
        <v>146</v>
      </c>
      <c r="C45" s="110"/>
      <c r="D45" s="110"/>
      <c r="E45" s="111"/>
      <c r="F45" s="112">
        <v>5328</v>
      </c>
      <c r="G45" s="113"/>
      <c r="H45" s="113"/>
      <c r="I45" s="114"/>
    </row>
    <row r="46" spans="2:9" ht="36" customHeight="1" x14ac:dyDescent="0.25">
      <c r="B46" s="109" t="s">
        <v>147</v>
      </c>
      <c r="C46" s="110"/>
      <c r="D46" s="110"/>
      <c r="E46" s="111"/>
      <c r="F46" s="112">
        <v>11340</v>
      </c>
      <c r="G46" s="113"/>
      <c r="H46" s="113"/>
      <c r="I46" s="114"/>
    </row>
    <row r="47" spans="2:9" ht="36" customHeight="1" x14ac:dyDescent="0.25">
      <c r="B47" s="109" t="s">
        <v>148</v>
      </c>
      <c r="C47" s="110"/>
      <c r="D47" s="110"/>
      <c r="E47" s="111"/>
      <c r="F47" s="112">
        <v>1080</v>
      </c>
      <c r="G47" s="113"/>
      <c r="H47" s="113"/>
      <c r="I47" s="114"/>
    </row>
    <row r="48" spans="2:9" ht="36" customHeight="1" x14ac:dyDescent="0.25">
      <c r="B48" s="109" t="s">
        <v>149</v>
      </c>
      <c r="C48" s="110"/>
      <c r="D48" s="110"/>
      <c r="E48" s="111"/>
      <c r="F48" s="112">
        <v>1080</v>
      </c>
      <c r="G48" s="113"/>
      <c r="H48" s="113"/>
      <c r="I48" s="114"/>
    </row>
    <row r="49" spans="1:9" ht="36" customHeight="1" x14ac:dyDescent="0.25">
      <c r="B49" s="109" t="s">
        <v>150</v>
      </c>
      <c r="C49" s="110"/>
      <c r="D49" s="110"/>
      <c r="E49" s="111"/>
      <c r="F49" s="112">
        <v>2160</v>
      </c>
      <c r="G49" s="113"/>
      <c r="H49" s="113"/>
      <c r="I49" s="114"/>
    </row>
    <row r="50" spans="1:9" ht="36" customHeight="1" x14ac:dyDescent="0.25">
      <c r="B50" s="109" t="s">
        <v>151</v>
      </c>
      <c r="C50" s="110"/>
      <c r="D50" s="110"/>
      <c r="E50" s="111"/>
      <c r="F50" s="112">
        <v>3240</v>
      </c>
      <c r="G50" s="113"/>
      <c r="H50" s="113"/>
      <c r="I50" s="114"/>
    </row>
    <row r="51" spans="1:9" ht="36" customHeight="1" thickBot="1" x14ac:dyDescent="0.3">
      <c r="B51" s="109" t="s">
        <v>152</v>
      </c>
      <c r="C51" s="110"/>
      <c r="D51" s="110"/>
      <c r="E51" s="111"/>
      <c r="F51" s="112">
        <v>18792</v>
      </c>
      <c r="G51" s="113"/>
      <c r="H51" s="113"/>
      <c r="I51" s="114"/>
    </row>
    <row r="52" spans="1:9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</row>
    <row r="54" spans="1:9" ht="54" customHeight="1" thickBot="1" x14ac:dyDescent="0.3">
      <c r="B54" s="214" t="s">
        <v>211</v>
      </c>
      <c r="C54" s="215"/>
      <c r="D54" s="215"/>
      <c r="E54" s="216"/>
      <c r="F54" s="139" t="str">
        <f>"Цена от "&amp;MIN(F56,F60:F73)&amp;" до "&amp;MAX(F56,F60:F73)</f>
        <v>Цена от 3168 до 36432</v>
      </c>
      <c r="G54" s="140"/>
      <c r="H54" s="140"/>
      <c r="I54" s="141"/>
    </row>
    <row r="55" spans="1:9" ht="24" customHeight="1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09" t="s">
        <v>156</v>
      </c>
      <c r="C56" s="110"/>
      <c r="D56" s="110"/>
      <c r="E56" s="111"/>
      <c r="F56" s="112">
        <v>33480</v>
      </c>
      <c r="G56" s="113"/>
      <c r="H56" s="113"/>
      <c r="I56" s="114"/>
    </row>
    <row r="57" spans="1:9" ht="36" customHeight="1" x14ac:dyDescent="0.25">
      <c r="B57" s="109" t="s">
        <v>157</v>
      </c>
      <c r="C57" s="110"/>
      <c r="D57" s="110"/>
      <c r="E57" s="111"/>
      <c r="F57" s="112">
        <v>3348</v>
      </c>
      <c r="G57" s="113"/>
      <c r="H57" s="113"/>
      <c r="I57" s="114"/>
    </row>
    <row r="58" spans="1:9" ht="36" customHeight="1" thickBot="1" x14ac:dyDescent="0.3">
      <c r="B58" s="109" t="s">
        <v>158</v>
      </c>
      <c r="C58" s="110"/>
      <c r="D58" s="110"/>
      <c r="E58" s="111"/>
      <c r="F58" s="112">
        <v>8370</v>
      </c>
      <c r="G58" s="113"/>
      <c r="H58" s="113"/>
      <c r="I58" s="114"/>
    </row>
    <row r="59" spans="1:9" ht="24" customHeight="1" thickBot="1" x14ac:dyDescent="0.3">
      <c r="B59" s="115"/>
      <c r="C59" s="116"/>
      <c r="D59" s="116"/>
      <c r="E59" s="117"/>
      <c r="F59" s="118"/>
      <c r="G59" s="119"/>
      <c r="H59" s="119"/>
      <c r="I59" s="120"/>
    </row>
    <row r="60" spans="1:9" ht="36" customHeight="1" x14ac:dyDescent="0.25">
      <c r="A60" s="33" t="s">
        <v>111</v>
      </c>
      <c r="B60" s="109" t="s">
        <v>159</v>
      </c>
      <c r="C60" s="110"/>
      <c r="D60" s="110"/>
      <c r="E60" s="111"/>
      <c r="F60" s="112">
        <v>21060</v>
      </c>
      <c r="G60" s="113"/>
      <c r="H60" s="113"/>
      <c r="I60" s="114"/>
    </row>
    <row r="61" spans="1:9" ht="36" customHeight="1" x14ac:dyDescent="0.25">
      <c r="A61" s="33" t="s">
        <v>111</v>
      </c>
      <c r="B61" s="156" t="s">
        <v>160</v>
      </c>
      <c r="C61" s="157"/>
      <c r="D61" s="157"/>
      <c r="E61" s="158"/>
      <c r="F61" s="112">
        <v>9936</v>
      </c>
      <c r="G61" s="113"/>
      <c r="H61" s="113"/>
      <c r="I61" s="114"/>
    </row>
    <row r="62" spans="1:9" ht="36" customHeight="1" x14ac:dyDescent="0.25">
      <c r="A62" s="33" t="s">
        <v>111</v>
      </c>
      <c r="B62" s="109" t="s">
        <v>161</v>
      </c>
      <c r="C62" s="110"/>
      <c r="D62" s="110"/>
      <c r="E62" s="111"/>
      <c r="F62" s="112">
        <v>22680</v>
      </c>
      <c r="G62" s="113"/>
      <c r="H62" s="113"/>
      <c r="I62" s="114"/>
    </row>
    <row r="63" spans="1:9" ht="36" customHeight="1" x14ac:dyDescent="0.25">
      <c r="A63" s="33" t="s">
        <v>111</v>
      </c>
      <c r="B63" s="109" t="s">
        <v>162</v>
      </c>
      <c r="C63" s="110"/>
      <c r="D63" s="110"/>
      <c r="E63" s="111"/>
      <c r="F63" s="112">
        <v>26100</v>
      </c>
      <c r="G63" s="113"/>
      <c r="H63" s="113"/>
      <c r="I63" s="114"/>
    </row>
    <row r="64" spans="1:9" ht="36" customHeight="1" x14ac:dyDescent="0.25">
      <c r="A64" s="33" t="s">
        <v>111</v>
      </c>
      <c r="B64" s="109" t="s">
        <v>163</v>
      </c>
      <c r="C64" s="110"/>
      <c r="D64" s="110"/>
      <c r="E64" s="111"/>
      <c r="F64" s="112">
        <v>31320</v>
      </c>
      <c r="G64" s="113"/>
      <c r="H64" s="113"/>
      <c r="I64" s="114"/>
    </row>
    <row r="65" spans="1:9" ht="36" customHeight="1" x14ac:dyDescent="0.25">
      <c r="A65" s="33" t="s">
        <v>111</v>
      </c>
      <c r="B65" s="109" t="s">
        <v>164</v>
      </c>
      <c r="C65" s="110"/>
      <c r="D65" s="110"/>
      <c r="E65" s="111"/>
      <c r="F65" s="112">
        <v>11340</v>
      </c>
      <c r="G65" s="113"/>
      <c r="H65" s="113"/>
      <c r="I65" s="114"/>
    </row>
    <row r="66" spans="1:9" ht="36" customHeight="1" x14ac:dyDescent="0.25">
      <c r="A66" s="33" t="s">
        <v>111</v>
      </c>
      <c r="B66" s="109" t="s">
        <v>165</v>
      </c>
      <c r="C66" s="110"/>
      <c r="D66" s="110"/>
      <c r="E66" s="111"/>
      <c r="F66" s="112">
        <v>21600</v>
      </c>
      <c r="G66" s="113"/>
      <c r="H66" s="113"/>
      <c r="I66" s="114"/>
    </row>
    <row r="67" spans="1:9" ht="36" customHeight="1" x14ac:dyDescent="0.25">
      <c r="A67" s="33" t="s">
        <v>111</v>
      </c>
      <c r="B67" s="109" t="s">
        <v>166</v>
      </c>
      <c r="C67" s="110"/>
      <c r="D67" s="110"/>
      <c r="E67" s="111"/>
      <c r="F67" s="112">
        <v>26928</v>
      </c>
      <c r="G67" s="113"/>
      <c r="H67" s="113"/>
      <c r="I67" s="114"/>
    </row>
    <row r="68" spans="1:9" ht="36" customHeight="1" x14ac:dyDescent="0.25">
      <c r="B68" s="109" t="s">
        <v>167</v>
      </c>
      <c r="C68" s="110"/>
      <c r="D68" s="110"/>
      <c r="E68" s="111"/>
      <c r="F68" s="112">
        <v>27720</v>
      </c>
      <c r="G68" s="113"/>
      <c r="H68" s="113"/>
      <c r="I68" s="114"/>
    </row>
    <row r="69" spans="1:9" ht="36" customHeight="1" x14ac:dyDescent="0.25">
      <c r="A69" s="33" t="s">
        <v>111</v>
      </c>
      <c r="B69" s="131" t="s">
        <v>168</v>
      </c>
      <c r="C69" s="132"/>
      <c r="D69" s="132"/>
      <c r="E69" s="133"/>
      <c r="F69" s="112">
        <v>3168</v>
      </c>
      <c r="G69" s="113"/>
      <c r="H69" s="113"/>
      <c r="I69" s="114"/>
    </row>
    <row r="70" spans="1:9" ht="36" customHeight="1" x14ac:dyDescent="0.25">
      <c r="B70" s="156" t="s">
        <v>169</v>
      </c>
      <c r="C70" s="157"/>
      <c r="D70" s="157"/>
      <c r="E70" s="158"/>
      <c r="F70" s="112">
        <v>11160</v>
      </c>
      <c r="G70" s="113"/>
      <c r="H70" s="113"/>
      <c r="I70" s="114"/>
    </row>
    <row r="71" spans="1:9" ht="36" customHeight="1" x14ac:dyDescent="0.25">
      <c r="A71" s="8"/>
      <c r="B71" s="156" t="s">
        <v>170</v>
      </c>
      <c r="C71" s="157"/>
      <c r="D71" s="157"/>
      <c r="E71" s="158"/>
      <c r="F71" s="112">
        <v>7380</v>
      </c>
      <c r="G71" s="113"/>
      <c r="H71" s="113"/>
      <c r="I71" s="114"/>
    </row>
    <row r="72" spans="1:9" ht="36" customHeight="1" x14ac:dyDescent="0.25">
      <c r="A72" s="33" t="s">
        <v>111</v>
      </c>
      <c r="B72" s="156" t="s">
        <v>171</v>
      </c>
      <c r="C72" s="157"/>
      <c r="D72" s="157"/>
      <c r="E72" s="158"/>
      <c r="F72" s="112">
        <v>36432</v>
      </c>
      <c r="G72" s="113"/>
      <c r="H72" s="113"/>
      <c r="I72" s="114"/>
    </row>
    <row r="73" spans="1:9" ht="36" customHeight="1" x14ac:dyDescent="0.25">
      <c r="A73" s="33" t="s">
        <v>111</v>
      </c>
      <c r="B73" s="109" t="s">
        <v>172</v>
      </c>
      <c r="C73" s="110"/>
      <c r="D73" s="110"/>
      <c r="E73" s="111"/>
      <c r="F73" s="112">
        <v>10620</v>
      </c>
      <c r="G73" s="113"/>
      <c r="H73" s="113"/>
      <c r="I73" s="114"/>
    </row>
    <row r="74" spans="1:9" ht="37.5" customHeight="1" x14ac:dyDescent="0.25">
      <c r="A74" s="7"/>
      <c r="B74" s="109" t="s">
        <v>173</v>
      </c>
      <c r="C74" s="110"/>
      <c r="D74" s="110"/>
      <c r="E74" s="111"/>
      <c r="F74" s="112">
        <v>3780</v>
      </c>
      <c r="G74" s="113"/>
      <c r="H74" s="113"/>
      <c r="I74" s="114"/>
    </row>
    <row r="75" spans="1:9" ht="36" customHeight="1" x14ac:dyDescent="0.25">
      <c r="A75" s="7"/>
      <c r="B75" s="109" t="s">
        <v>174</v>
      </c>
      <c r="C75" s="110"/>
      <c r="D75" s="110"/>
      <c r="E75" s="111"/>
      <c r="F75" s="112">
        <v>45090</v>
      </c>
      <c r="G75" s="113"/>
      <c r="H75" s="113"/>
      <c r="I75" s="114"/>
    </row>
    <row r="76" spans="1:9" ht="36" customHeight="1" x14ac:dyDescent="0.25">
      <c r="A76" s="7"/>
      <c r="B76" s="109" t="s">
        <v>175</v>
      </c>
      <c r="C76" s="110"/>
      <c r="D76" s="110"/>
      <c r="E76" s="154"/>
      <c r="F76" s="112">
        <v>21060</v>
      </c>
      <c r="G76" s="113"/>
      <c r="H76" s="113"/>
      <c r="I76" s="114"/>
    </row>
    <row r="77" spans="1:9" ht="36" customHeight="1" x14ac:dyDescent="0.25">
      <c r="A77" s="33" t="s">
        <v>113</v>
      </c>
      <c r="B77" s="109" t="s">
        <v>212</v>
      </c>
      <c r="C77" s="110"/>
      <c r="D77" s="110"/>
      <c r="E77" s="111"/>
      <c r="F77" s="112">
        <v>29520</v>
      </c>
      <c r="G77" s="113"/>
      <c r="H77" s="113"/>
      <c r="I77" s="114"/>
    </row>
    <row r="78" spans="1:9" ht="36" customHeight="1" x14ac:dyDescent="0.25">
      <c r="A78" s="33" t="s">
        <v>113</v>
      </c>
      <c r="B78" s="109" t="s">
        <v>213</v>
      </c>
      <c r="C78" s="110"/>
      <c r="D78" s="110"/>
      <c r="E78" s="111"/>
      <c r="F78" s="112">
        <v>14400</v>
      </c>
      <c r="G78" s="113"/>
      <c r="H78" s="113"/>
      <c r="I78" s="114"/>
    </row>
    <row r="79" spans="1:9" ht="36" customHeight="1" x14ac:dyDescent="0.25">
      <c r="A79" s="33" t="s">
        <v>113</v>
      </c>
      <c r="B79" s="109" t="s">
        <v>214</v>
      </c>
      <c r="C79" s="110"/>
      <c r="D79" s="110"/>
      <c r="E79" s="111"/>
      <c r="F79" s="112">
        <v>32400</v>
      </c>
      <c r="G79" s="113"/>
      <c r="H79" s="113"/>
      <c r="I79" s="114"/>
    </row>
    <row r="80" spans="1:9" ht="36" customHeight="1" x14ac:dyDescent="0.25">
      <c r="A80" s="33" t="s">
        <v>113</v>
      </c>
      <c r="B80" s="109" t="s">
        <v>215</v>
      </c>
      <c r="C80" s="110"/>
      <c r="D80" s="110"/>
      <c r="E80" s="111"/>
      <c r="F80" s="112">
        <v>36720</v>
      </c>
      <c r="G80" s="113"/>
      <c r="H80" s="113"/>
      <c r="I80" s="114"/>
    </row>
    <row r="81" spans="1:9" ht="36" customHeight="1" x14ac:dyDescent="0.25">
      <c r="A81" s="33" t="s">
        <v>113</v>
      </c>
      <c r="B81" s="109" t="s">
        <v>216</v>
      </c>
      <c r="C81" s="110"/>
      <c r="D81" s="110"/>
      <c r="E81" s="111"/>
      <c r="F81" s="151">
        <v>44064</v>
      </c>
      <c r="G81" s="152"/>
      <c r="H81" s="152"/>
      <c r="I81" s="153"/>
    </row>
    <row r="82" spans="1:9" ht="36" customHeight="1" x14ac:dyDescent="0.25">
      <c r="A82" s="33" t="s">
        <v>113</v>
      </c>
      <c r="B82" s="109" t="s">
        <v>217</v>
      </c>
      <c r="C82" s="110"/>
      <c r="D82" s="110"/>
      <c r="E82" s="111"/>
      <c r="F82" s="112">
        <v>16560</v>
      </c>
      <c r="G82" s="113"/>
      <c r="H82" s="113"/>
      <c r="I82" s="114"/>
    </row>
    <row r="83" spans="1:9" ht="36" customHeight="1" x14ac:dyDescent="0.25">
      <c r="A83" s="33" t="s">
        <v>113</v>
      </c>
      <c r="B83" s="109" t="s">
        <v>218</v>
      </c>
      <c r="C83" s="110"/>
      <c r="D83" s="110"/>
      <c r="E83" s="111"/>
      <c r="F83" s="112">
        <v>30240</v>
      </c>
      <c r="G83" s="113"/>
      <c r="H83" s="113"/>
      <c r="I83" s="114"/>
    </row>
    <row r="84" spans="1:9" ht="36" customHeight="1" x14ac:dyDescent="0.25">
      <c r="A84" s="33" t="s">
        <v>113</v>
      </c>
      <c r="B84" s="109" t="s">
        <v>219</v>
      </c>
      <c r="C84" s="110"/>
      <c r="D84" s="110"/>
      <c r="E84" s="111"/>
      <c r="F84" s="112">
        <v>38160</v>
      </c>
      <c r="G84" s="113"/>
      <c r="H84" s="113"/>
      <c r="I84" s="114"/>
    </row>
    <row r="85" spans="1:9" ht="36" customHeight="1" x14ac:dyDescent="0.25">
      <c r="A85" s="33" t="s">
        <v>113</v>
      </c>
      <c r="B85" s="109" t="s">
        <v>220</v>
      </c>
      <c r="C85" s="110"/>
      <c r="D85" s="110"/>
      <c r="E85" s="111"/>
      <c r="F85" s="112">
        <v>5040</v>
      </c>
      <c r="G85" s="113"/>
      <c r="H85" s="113"/>
      <c r="I85" s="114"/>
    </row>
    <row r="86" spans="1:9" ht="36" customHeight="1" x14ac:dyDescent="0.25">
      <c r="A86" s="33" t="s">
        <v>113</v>
      </c>
      <c r="B86" s="109" t="s">
        <v>221</v>
      </c>
      <c r="C86" s="110"/>
      <c r="D86" s="110"/>
      <c r="E86" s="111"/>
      <c r="F86" s="112">
        <v>51120</v>
      </c>
      <c r="G86" s="113"/>
      <c r="H86" s="113"/>
      <c r="I86" s="114"/>
    </row>
    <row r="87" spans="1:9" ht="36" customHeight="1" x14ac:dyDescent="0.25">
      <c r="A87" s="33" t="s">
        <v>113</v>
      </c>
      <c r="B87" s="109" t="s">
        <v>222</v>
      </c>
      <c r="C87" s="110"/>
      <c r="D87" s="110"/>
      <c r="E87" s="111"/>
      <c r="F87" s="112">
        <v>15120</v>
      </c>
      <c r="G87" s="113"/>
      <c r="H87" s="113"/>
      <c r="I87" s="114"/>
    </row>
    <row r="88" spans="1:9" ht="27" customHeight="1" thickBot="1" x14ac:dyDescent="0.3">
      <c r="B88" s="206" t="s">
        <v>187</v>
      </c>
      <c r="C88" s="207"/>
      <c r="D88" s="207"/>
      <c r="E88" s="208"/>
      <c r="F88" s="206"/>
      <c r="G88" s="207"/>
      <c r="H88" s="207"/>
      <c r="I88" s="208"/>
    </row>
    <row r="89" spans="1:9" ht="19.5" customHeight="1" thickBot="1" x14ac:dyDescent="0.3">
      <c r="B89" s="209" t="s">
        <v>188</v>
      </c>
      <c r="C89" s="210"/>
      <c r="D89" s="210"/>
      <c r="E89" s="210"/>
      <c r="F89" s="209"/>
      <c r="G89" s="210"/>
      <c r="H89" s="210"/>
      <c r="I89" s="211"/>
    </row>
    <row r="90" spans="1:9" ht="36" customHeight="1" x14ac:dyDescent="0.25">
      <c r="B90" s="193" t="s">
        <v>189</v>
      </c>
      <c r="C90" s="212"/>
      <c r="D90" s="212"/>
      <c r="E90" s="213"/>
      <c r="F90" s="134">
        <v>60</v>
      </c>
      <c r="G90" s="135"/>
      <c r="H90" s="135"/>
      <c r="I90" s="136"/>
    </row>
    <row r="91" spans="1:9" ht="36" customHeight="1" x14ac:dyDescent="0.25">
      <c r="B91" s="109" t="s">
        <v>190</v>
      </c>
      <c r="C91" s="110"/>
      <c r="D91" s="110"/>
      <c r="E91" s="111"/>
      <c r="F91" s="112">
        <v>60</v>
      </c>
      <c r="G91" s="113"/>
      <c r="H91" s="113"/>
      <c r="I91" s="114"/>
    </row>
    <row r="92" spans="1:9" ht="36" customHeight="1" thickBot="1" x14ac:dyDescent="0.3">
      <c r="B92" s="109" t="s">
        <v>191</v>
      </c>
      <c r="C92" s="110"/>
      <c r="D92" s="110"/>
      <c r="E92" s="111"/>
      <c r="F92" s="112">
        <v>120</v>
      </c>
      <c r="G92" s="113"/>
      <c r="H92" s="113"/>
      <c r="I92" s="114"/>
    </row>
    <row r="93" spans="1:9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</row>
    <row r="94" spans="1:9" ht="36" customHeight="1" x14ac:dyDescent="0.25">
      <c r="A94" s="33" t="s">
        <v>111</v>
      </c>
      <c r="B94" s="109" t="s">
        <v>252</v>
      </c>
      <c r="C94" s="110"/>
      <c r="D94" s="110"/>
      <c r="E94" s="111"/>
      <c r="F94" s="112">
        <v>9720</v>
      </c>
      <c r="G94" s="113"/>
      <c r="H94" s="113"/>
      <c r="I94" s="114"/>
    </row>
    <row r="95" spans="1:9" ht="36" customHeight="1" x14ac:dyDescent="0.25">
      <c r="A95" s="33" t="s">
        <v>111</v>
      </c>
      <c r="B95" s="109" t="s">
        <v>194</v>
      </c>
      <c r="C95" s="110"/>
      <c r="D95" s="110"/>
      <c r="E95" s="111"/>
      <c r="F95" s="112">
        <v>9360</v>
      </c>
      <c r="G95" s="113"/>
      <c r="H95" s="113"/>
      <c r="I95" s="114"/>
    </row>
    <row r="96" spans="1:9" ht="36" customHeight="1" x14ac:dyDescent="0.25">
      <c r="A96" s="33" t="s">
        <v>111</v>
      </c>
      <c r="B96" s="109" t="s">
        <v>195</v>
      </c>
      <c r="C96" s="110"/>
      <c r="D96" s="110"/>
      <c r="E96" s="111"/>
      <c r="F96" s="112">
        <v>12744</v>
      </c>
      <c r="G96" s="113"/>
      <c r="H96" s="113"/>
      <c r="I96" s="114"/>
    </row>
    <row r="97" spans="1:9" ht="36" customHeight="1" x14ac:dyDescent="0.25">
      <c r="A97" s="33" t="s">
        <v>113</v>
      </c>
      <c r="B97" s="109" t="s">
        <v>224</v>
      </c>
      <c r="C97" s="110"/>
      <c r="D97" s="110"/>
      <c r="E97" s="111"/>
      <c r="F97" s="112">
        <v>13680</v>
      </c>
      <c r="G97" s="113"/>
      <c r="H97" s="113"/>
      <c r="I97" s="114"/>
    </row>
    <row r="98" spans="1:9" ht="36" customHeight="1" x14ac:dyDescent="0.25">
      <c r="A98" s="33" t="s">
        <v>113</v>
      </c>
      <c r="B98" s="109" t="s">
        <v>225</v>
      </c>
      <c r="C98" s="110"/>
      <c r="D98" s="110"/>
      <c r="E98" s="111"/>
      <c r="F98" s="112">
        <v>13680</v>
      </c>
      <c r="G98" s="113"/>
      <c r="H98" s="113"/>
      <c r="I98" s="114"/>
    </row>
    <row r="99" spans="1:9" ht="36" customHeight="1" x14ac:dyDescent="0.25">
      <c r="A99" s="33" t="s">
        <v>113</v>
      </c>
      <c r="B99" s="109" t="s">
        <v>226</v>
      </c>
      <c r="C99" s="110"/>
      <c r="D99" s="110"/>
      <c r="E99" s="111"/>
      <c r="F99" s="112">
        <v>18000</v>
      </c>
      <c r="G99" s="113"/>
      <c r="H99" s="113"/>
      <c r="I99" s="114"/>
    </row>
    <row r="100" spans="1:9" ht="36" customHeight="1" thickBot="1" x14ac:dyDescent="0.3">
      <c r="A100" s="7"/>
      <c r="B100" s="109" t="s">
        <v>199</v>
      </c>
      <c r="C100" s="110"/>
      <c r="D100" s="110"/>
      <c r="E100" s="111"/>
      <c r="F100" s="112">
        <v>18000</v>
      </c>
      <c r="G100" s="113"/>
      <c r="H100" s="113"/>
      <c r="I100" s="114"/>
    </row>
    <row r="101" spans="1:9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7"/>
    </row>
    <row r="102" spans="1:9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</row>
    <row r="103" spans="1:9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</row>
    <row r="104" spans="1:9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</row>
    <row r="105" spans="1:9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</row>
    <row r="106" spans="1:9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</row>
    <row r="107" spans="1:9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</row>
    <row r="108" spans="1:9" ht="24" thickBot="1" x14ac:dyDescent="0.3">
      <c r="B108" s="115"/>
      <c r="C108" s="116"/>
      <c r="D108" s="116"/>
      <c r="E108" s="117"/>
      <c r="F108" s="118"/>
      <c r="G108" s="119"/>
      <c r="H108" s="119"/>
      <c r="I108" s="120"/>
    </row>
    <row r="109" spans="1:9" ht="21" customHeight="1" x14ac:dyDescent="0.25">
      <c r="B109" s="121"/>
      <c r="C109" s="121"/>
      <c r="D109" s="121"/>
      <c r="E109" s="121"/>
      <c r="F109" s="121"/>
      <c r="G109" s="121"/>
      <c r="H109" s="121"/>
      <c r="I109" s="121"/>
    </row>
    <row r="110" spans="1:9" s="29" customFormat="1" ht="27" customHeight="1" x14ac:dyDescent="0.25">
      <c r="A110" s="7" t="s">
        <v>113</v>
      </c>
      <c r="B110" s="107" t="s">
        <v>363</v>
      </c>
      <c r="C110" s="107"/>
      <c r="D110" s="107"/>
      <c r="E110" s="107"/>
      <c r="F110" s="107"/>
      <c r="G110" s="107"/>
      <c r="H110" s="107"/>
      <c r="I110" s="107"/>
    </row>
    <row r="111" spans="1:9" s="30" customFormat="1" ht="45" customHeight="1" x14ac:dyDescent="0.25">
      <c r="A111" s="7"/>
      <c r="B111" s="108" t="s">
        <v>209</v>
      </c>
      <c r="C111" s="108"/>
      <c r="D111" s="108"/>
      <c r="E111" s="108"/>
      <c r="F111" s="108"/>
      <c r="G111" s="108"/>
      <c r="H111" s="108"/>
      <c r="I111" s="108"/>
    </row>
    <row r="112" spans="1:9" ht="21" customHeight="1" x14ac:dyDescent="0.25"/>
  </sheetData>
  <sheetProtection selectLockedCells="1" selectUnlockedCells="1"/>
  <mergeCells count="214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32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36" customHeight="1" thickBot="1" x14ac:dyDescent="0.3">
      <c r="A8" s="7" t="s">
        <v>111</v>
      </c>
      <c r="B8" s="80" t="s">
        <v>112</v>
      </c>
      <c r="C8" s="81"/>
      <c r="D8" s="81"/>
      <c r="E8" s="82"/>
      <c r="F8" s="83">
        <f>H8*1.2</f>
        <v>80049.599999999991</v>
      </c>
      <c r="G8" s="83">
        <f>H8*1.1</f>
        <v>73378.8</v>
      </c>
      <c r="H8" s="83">
        <v>66708</v>
      </c>
      <c r="I8" s="83">
        <f>H8*0.75</f>
        <v>50031</v>
      </c>
      <c r="J8" s="84">
        <f>H8*0.5</f>
        <v>33354</v>
      </c>
    </row>
    <row r="9" spans="1:10" ht="16.5" customHeight="1" thickBot="1" x14ac:dyDescent="0.3">
      <c r="A9" s="7"/>
      <c r="B9" s="115"/>
      <c r="C9" s="116"/>
      <c r="D9" s="116"/>
      <c r="E9" s="117"/>
      <c r="F9" s="118"/>
      <c r="G9" s="119"/>
      <c r="H9" s="119"/>
      <c r="I9" s="119"/>
      <c r="J9" s="120"/>
    </row>
    <row r="10" spans="1:10" ht="36" customHeight="1" thickBot="1" x14ac:dyDescent="0.3">
      <c r="A10" s="7" t="s">
        <v>111</v>
      </c>
      <c r="B10" s="80" t="s">
        <v>115</v>
      </c>
      <c r="C10" s="81"/>
      <c r="D10" s="81"/>
      <c r="E10" s="82"/>
      <c r="F10" s="83">
        <f>H10*1.2</f>
        <v>93657.599999999991</v>
      </c>
      <c r="G10" s="83">
        <f>H10*1.1</f>
        <v>85852.800000000003</v>
      </c>
      <c r="H10" s="83">
        <v>78048</v>
      </c>
      <c r="I10" s="83">
        <f>H10*0.75</f>
        <v>58536</v>
      </c>
      <c r="J10" s="84">
        <f>H10*0.5</f>
        <v>39024</v>
      </c>
    </row>
    <row r="11" spans="1:10" ht="24" customHeight="1" thickBot="1" x14ac:dyDescent="0.3">
      <c r="A11" s="7"/>
      <c r="B11" s="236"/>
      <c r="C11" s="319"/>
      <c r="D11" s="319"/>
      <c r="E11" s="345"/>
      <c r="F11" s="223"/>
      <c r="G11" s="224"/>
      <c r="H11" s="224"/>
      <c r="I11" s="224"/>
      <c r="J11" s="225"/>
    </row>
    <row r="12" spans="1:10" ht="36" customHeight="1" x14ac:dyDescent="0.25">
      <c r="A12" s="7"/>
      <c r="B12" s="190" t="s">
        <v>114</v>
      </c>
      <c r="C12" s="191"/>
      <c r="D12" s="191"/>
      <c r="E12" s="191"/>
      <c r="F12" s="85">
        <f>H12*1.2</f>
        <v>112147.2</v>
      </c>
      <c r="G12" s="86">
        <f>H12*1.1</f>
        <v>102801.60000000001</v>
      </c>
      <c r="H12" s="86">
        <v>93456</v>
      </c>
      <c r="I12" s="86">
        <f>H12*0.75</f>
        <v>70092</v>
      </c>
      <c r="J12" s="86">
        <f>H12*0.5</f>
        <v>46728</v>
      </c>
    </row>
    <row r="13" spans="1:10" ht="36" customHeight="1" thickBot="1" x14ac:dyDescent="0.3">
      <c r="A13" s="7"/>
      <c r="B13" s="181" t="s">
        <v>116</v>
      </c>
      <c r="C13" s="182"/>
      <c r="D13" s="182"/>
      <c r="E13" s="182"/>
      <c r="F13" s="87">
        <f>H13*1.2</f>
        <v>131155.19999999998</v>
      </c>
      <c r="G13" s="88">
        <f>H13*1.1</f>
        <v>120225.60000000001</v>
      </c>
      <c r="H13" s="88">
        <v>109296</v>
      </c>
      <c r="I13" s="88">
        <f>H13*0.75</f>
        <v>81972</v>
      </c>
      <c r="J13" s="88">
        <f>H13*0.5</f>
        <v>54648</v>
      </c>
    </row>
    <row r="14" spans="1:10" ht="24" customHeight="1" thickBot="1" x14ac:dyDescent="0.3">
      <c r="A14" s="7"/>
      <c r="B14" s="217"/>
      <c r="C14" s="476"/>
      <c r="D14" s="476"/>
      <c r="E14" s="477"/>
      <c r="F14" s="220"/>
      <c r="G14" s="221"/>
      <c r="H14" s="221"/>
      <c r="I14" s="221"/>
      <c r="J14" s="222"/>
    </row>
    <row r="15" spans="1:10" ht="36" customHeight="1" thickBot="1" x14ac:dyDescent="0.3">
      <c r="A15" s="7" t="s">
        <v>111</v>
      </c>
      <c r="B15" s="190" t="s">
        <v>117</v>
      </c>
      <c r="C15" s="293"/>
      <c r="D15" s="293"/>
      <c r="E15" s="294"/>
      <c r="F15" s="349">
        <v>16740</v>
      </c>
      <c r="G15" s="350"/>
      <c r="H15" s="350"/>
      <c r="I15" s="350"/>
      <c r="J15" s="351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349">
        <v>23760</v>
      </c>
      <c r="G16" s="350"/>
      <c r="H16" s="350"/>
      <c r="I16" s="350"/>
      <c r="J16" s="351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250">
        <v>1620</v>
      </c>
      <c r="G18" s="411"/>
      <c r="H18" s="411"/>
      <c r="I18" s="411"/>
      <c r="J18" s="412"/>
    </row>
    <row r="19" spans="1:10" ht="36" customHeight="1" thickBot="1" x14ac:dyDescent="0.3">
      <c r="A19" s="7" t="s">
        <v>113</v>
      </c>
      <c r="B19" s="156" t="s">
        <v>120</v>
      </c>
      <c r="C19" s="154"/>
      <c r="D19" s="154"/>
      <c r="E19" s="111"/>
      <c r="F19" s="248">
        <v>2304</v>
      </c>
      <c r="G19" s="413"/>
      <c r="H19" s="413"/>
      <c r="I19" s="413"/>
      <c r="J19" s="414"/>
    </row>
    <row r="20" spans="1:10" ht="31.5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"&amp;MIN(F22:F51)&amp;" до "&amp;MAX(F22:F51)</f>
        <v>Цена от 14760 до 442800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14760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29520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44280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59040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73800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88560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103320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118080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132840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147600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162360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177120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191880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206640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221400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236160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250920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265680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280440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141</v>
      </c>
      <c r="C41" s="154"/>
      <c r="D41" s="154"/>
      <c r="E41" s="111"/>
      <c r="F41" s="112">
        <v>295200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231</v>
      </c>
      <c r="C42" s="154"/>
      <c r="D42" s="154"/>
      <c r="E42" s="111"/>
      <c r="F42" s="112">
        <v>309960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232</v>
      </c>
      <c r="C43" s="154"/>
      <c r="D43" s="154"/>
      <c r="E43" s="111"/>
      <c r="F43" s="112">
        <v>324720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233</v>
      </c>
      <c r="C44" s="154"/>
      <c r="D44" s="154"/>
      <c r="E44" s="111"/>
      <c r="F44" s="112">
        <v>339480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234</v>
      </c>
      <c r="C45" s="154"/>
      <c r="D45" s="154"/>
      <c r="E45" s="111"/>
      <c r="F45" s="112">
        <v>354240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235</v>
      </c>
      <c r="C46" s="154"/>
      <c r="D46" s="154"/>
      <c r="E46" s="111"/>
      <c r="F46" s="112">
        <v>369000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236</v>
      </c>
      <c r="C47" s="154"/>
      <c r="D47" s="154"/>
      <c r="E47" s="111"/>
      <c r="F47" s="112">
        <v>383760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237</v>
      </c>
      <c r="C48" s="154"/>
      <c r="D48" s="154"/>
      <c r="E48" s="111"/>
      <c r="F48" s="112">
        <v>398520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238</v>
      </c>
      <c r="C49" s="154"/>
      <c r="D49" s="154"/>
      <c r="E49" s="111"/>
      <c r="F49" s="112">
        <v>413280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239</v>
      </c>
      <c r="C50" s="154"/>
      <c r="D50" s="154"/>
      <c r="E50" s="111"/>
      <c r="F50" s="112">
        <v>428040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240</v>
      </c>
      <c r="C51" s="154"/>
      <c r="D51" s="154"/>
      <c r="E51" s="111"/>
      <c r="F51" s="112">
        <v>442800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257</v>
      </c>
      <c r="C52" s="154"/>
      <c r="D52" s="154"/>
      <c r="E52" s="111"/>
      <c r="F52" s="112">
        <v>457560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258</v>
      </c>
      <c r="C53" s="154"/>
      <c r="D53" s="154"/>
      <c r="E53" s="111"/>
      <c r="F53" s="112">
        <v>472320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259</v>
      </c>
      <c r="C54" s="154"/>
      <c r="D54" s="154"/>
      <c r="E54" s="111"/>
      <c r="F54" s="112">
        <v>487080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260</v>
      </c>
      <c r="C55" s="154"/>
      <c r="D55" s="154"/>
      <c r="E55" s="111"/>
      <c r="F55" s="112">
        <v>501840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261</v>
      </c>
      <c r="C56" s="154"/>
      <c r="D56" s="154"/>
      <c r="E56" s="111"/>
      <c r="F56" s="112">
        <v>516600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262</v>
      </c>
      <c r="C57" s="154"/>
      <c r="D57" s="154"/>
      <c r="E57" s="111"/>
      <c r="F57" s="112">
        <v>531360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263</v>
      </c>
      <c r="C58" s="154"/>
      <c r="D58" s="154"/>
      <c r="E58" s="111"/>
      <c r="F58" s="112">
        <v>546120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264</v>
      </c>
      <c r="C59" s="154"/>
      <c r="D59" s="154"/>
      <c r="E59" s="111"/>
      <c r="F59" s="112">
        <v>560880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265</v>
      </c>
      <c r="C60" s="154"/>
      <c r="D60" s="154"/>
      <c r="E60" s="111"/>
      <c r="F60" s="112">
        <v>575640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266</v>
      </c>
      <c r="C61" s="154"/>
      <c r="D61" s="154"/>
      <c r="E61" s="111"/>
      <c r="F61" s="112">
        <v>590400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353</v>
      </c>
      <c r="C62" s="154"/>
      <c r="D62" s="154"/>
      <c r="E62" s="111"/>
      <c r="F62" s="112">
        <v>605160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354</v>
      </c>
      <c r="C63" s="154"/>
      <c r="D63" s="154"/>
      <c r="E63" s="111"/>
      <c r="F63" s="112">
        <v>619920</v>
      </c>
      <c r="G63" s="113"/>
      <c r="H63" s="113"/>
      <c r="I63" s="113"/>
      <c r="J63" s="114"/>
    </row>
    <row r="64" spans="1:10" ht="36" customHeight="1" outlineLevel="1" x14ac:dyDescent="0.25">
      <c r="A64" s="7"/>
      <c r="B64" s="156" t="s">
        <v>355</v>
      </c>
      <c r="C64" s="154"/>
      <c r="D64" s="154"/>
      <c r="E64" s="111"/>
      <c r="F64" s="112">
        <v>634680</v>
      </c>
      <c r="G64" s="113"/>
      <c r="H64" s="113"/>
      <c r="I64" s="113"/>
      <c r="J64" s="114"/>
    </row>
    <row r="65" spans="1:10" ht="36" customHeight="1" outlineLevel="1" x14ac:dyDescent="0.25">
      <c r="A65" s="7"/>
      <c r="B65" s="156" t="s">
        <v>356</v>
      </c>
      <c r="C65" s="154"/>
      <c r="D65" s="154"/>
      <c r="E65" s="111"/>
      <c r="F65" s="112">
        <v>649440</v>
      </c>
      <c r="G65" s="113"/>
      <c r="H65" s="113"/>
      <c r="I65" s="113"/>
      <c r="J65" s="114"/>
    </row>
    <row r="66" spans="1:10" ht="36" customHeight="1" outlineLevel="1" x14ac:dyDescent="0.25">
      <c r="A66" s="7"/>
      <c r="B66" s="156" t="s">
        <v>357</v>
      </c>
      <c r="C66" s="154"/>
      <c r="D66" s="154"/>
      <c r="E66" s="111"/>
      <c r="F66" s="112">
        <v>664200</v>
      </c>
      <c r="G66" s="113"/>
      <c r="H66" s="113"/>
      <c r="I66" s="113"/>
      <c r="J66" s="114"/>
    </row>
    <row r="67" spans="1:10" ht="36" customHeight="1" outlineLevel="1" x14ac:dyDescent="0.25">
      <c r="A67" s="7"/>
      <c r="B67" s="156" t="s">
        <v>358</v>
      </c>
      <c r="C67" s="154"/>
      <c r="D67" s="154"/>
      <c r="E67" s="111"/>
      <c r="F67" s="112">
        <v>678960</v>
      </c>
      <c r="G67" s="113"/>
      <c r="H67" s="113"/>
      <c r="I67" s="113"/>
      <c r="J67" s="114"/>
    </row>
    <row r="68" spans="1:10" ht="36" customHeight="1" outlineLevel="1" x14ac:dyDescent="0.25">
      <c r="A68" s="7"/>
      <c r="B68" s="156" t="s">
        <v>359</v>
      </c>
      <c r="C68" s="154"/>
      <c r="D68" s="154"/>
      <c r="E68" s="111"/>
      <c r="F68" s="112">
        <v>693720</v>
      </c>
      <c r="G68" s="113"/>
      <c r="H68" s="113"/>
      <c r="I68" s="113"/>
      <c r="J68" s="114"/>
    </row>
    <row r="69" spans="1:10" ht="36" customHeight="1" outlineLevel="1" x14ac:dyDescent="0.25">
      <c r="A69" s="7"/>
      <c r="B69" s="156" t="s">
        <v>360</v>
      </c>
      <c r="C69" s="154"/>
      <c r="D69" s="154"/>
      <c r="E69" s="111"/>
      <c r="F69" s="112">
        <v>708480</v>
      </c>
      <c r="G69" s="113"/>
      <c r="H69" s="113"/>
      <c r="I69" s="113"/>
      <c r="J69" s="114"/>
    </row>
    <row r="70" spans="1:10" ht="36" customHeight="1" outlineLevel="1" x14ac:dyDescent="0.25">
      <c r="A70" s="7"/>
      <c r="B70" s="156" t="s">
        <v>361</v>
      </c>
      <c r="C70" s="154"/>
      <c r="D70" s="154"/>
      <c r="E70" s="111"/>
      <c r="F70" s="112">
        <v>723240</v>
      </c>
      <c r="G70" s="113"/>
      <c r="H70" s="113"/>
      <c r="I70" s="113"/>
      <c r="J70" s="114"/>
    </row>
    <row r="71" spans="1:10" ht="36" customHeight="1" outlineLevel="1" thickBot="1" x14ac:dyDescent="0.3">
      <c r="A71" s="7"/>
      <c r="B71" s="156" t="s">
        <v>362</v>
      </c>
      <c r="C71" s="154"/>
      <c r="D71" s="154"/>
      <c r="E71" s="111"/>
      <c r="F71" s="112">
        <v>738000</v>
      </c>
      <c r="G71" s="113"/>
      <c r="H71" s="113"/>
      <c r="I71" s="113"/>
      <c r="J71" s="114"/>
    </row>
    <row r="72" spans="1:10" ht="30" customHeight="1" thickBot="1" x14ac:dyDescent="0.4">
      <c r="A72" s="64" t="s">
        <v>267</v>
      </c>
      <c r="B72" s="65"/>
      <c r="C72" s="66"/>
      <c r="D72" s="66"/>
      <c r="E72" s="66"/>
      <c r="F72" s="242" t="s">
        <v>267</v>
      </c>
      <c r="G72" s="275"/>
      <c r="H72" s="275"/>
      <c r="I72" s="275"/>
      <c r="J72" s="276"/>
    </row>
    <row r="73" spans="1:10" ht="36" customHeight="1" thickBot="1" x14ac:dyDescent="0.3">
      <c r="A73" s="7" t="s">
        <v>111</v>
      </c>
      <c r="B73" s="190" t="s">
        <v>268</v>
      </c>
      <c r="C73" s="191"/>
      <c r="D73" s="191"/>
      <c r="E73" s="192"/>
      <c r="F73" s="16">
        <f>H73*1.2</f>
        <v>80049.599999999991</v>
      </c>
      <c r="G73" s="16">
        <f>H73*1.1</f>
        <v>73378.8</v>
      </c>
      <c r="H73" s="16">
        <v>66708</v>
      </c>
      <c r="I73" s="16">
        <f>H73*0.75</f>
        <v>50031</v>
      </c>
      <c r="J73" s="16">
        <f>H73*0.5</f>
        <v>33354</v>
      </c>
    </row>
    <row r="74" spans="1:10" ht="34.5" customHeight="1" thickBot="1" x14ac:dyDescent="0.3">
      <c r="A74" s="7"/>
      <c r="B74" s="115"/>
      <c r="C74" s="116"/>
      <c r="D74" s="116"/>
      <c r="E74" s="117"/>
      <c r="F74" s="242" t="s">
        <v>267</v>
      </c>
      <c r="G74" s="275"/>
      <c r="H74" s="275"/>
      <c r="I74" s="275"/>
      <c r="J74" s="276"/>
    </row>
    <row r="75" spans="1:10" ht="36" customHeight="1" thickBot="1" x14ac:dyDescent="0.3">
      <c r="A75" s="7" t="s">
        <v>111</v>
      </c>
      <c r="B75" s="190" t="s">
        <v>269</v>
      </c>
      <c r="C75" s="191"/>
      <c r="D75" s="191"/>
      <c r="E75" s="192"/>
      <c r="F75" s="16">
        <f>H75*1.2</f>
        <v>93657.599999999991</v>
      </c>
      <c r="G75" s="16">
        <f>H75*1.1</f>
        <v>85852.800000000003</v>
      </c>
      <c r="H75" s="16">
        <v>78048</v>
      </c>
      <c r="I75" s="16">
        <f>H75*0.75</f>
        <v>58536</v>
      </c>
      <c r="J75" s="16">
        <f>H75*0.5</f>
        <v>39024</v>
      </c>
    </row>
    <row r="76" spans="1:10" ht="24" customHeight="1" thickBot="1" x14ac:dyDescent="0.3">
      <c r="A76" s="7"/>
      <c r="B76" s="115"/>
      <c r="C76" s="173"/>
      <c r="D76" s="173"/>
      <c r="E76" s="174"/>
      <c r="F76" s="242" t="s">
        <v>267</v>
      </c>
      <c r="G76" s="275"/>
      <c r="H76" s="275"/>
      <c r="I76" s="275"/>
      <c r="J76" s="276"/>
    </row>
    <row r="77" spans="1:10" ht="36" customHeight="1" thickBot="1" x14ac:dyDescent="0.3">
      <c r="A77" s="7" t="s">
        <v>111</v>
      </c>
      <c r="B77" s="156" t="s">
        <v>270</v>
      </c>
      <c r="C77" s="154"/>
      <c r="D77" s="154"/>
      <c r="E77" s="111"/>
      <c r="F77" s="250">
        <v>1620</v>
      </c>
      <c r="G77" s="411"/>
      <c r="H77" s="411"/>
      <c r="I77" s="411"/>
      <c r="J77" s="412"/>
    </row>
    <row r="78" spans="1:10" ht="30" customHeight="1" thickBot="1" x14ac:dyDescent="0.3">
      <c r="A78" s="242"/>
      <c r="B78" s="275"/>
      <c r="C78" s="275"/>
      <c r="D78" s="275"/>
      <c r="E78" s="276"/>
      <c r="F78" s="242" t="s">
        <v>267</v>
      </c>
      <c r="G78" s="275"/>
      <c r="H78" s="275"/>
      <c r="I78" s="275"/>
      <c r="J78" s="276"/>
    </row>
    <row r="79" spans="1:10" ht="36" customHeight="1" thickBot="1" x14ac:dyDescent="0.3">
      <c r="A79" s="7"/>
      <c r="B79" s="175" t="s">
        <v>121</v>
      </c>
      <c r="C79" s="176"/>
      <c r="D79" s="176"/>
      <c r="E79" s="177"/>
      <c r="F79" s="408" t="str">
        <f>"Цена от "&amp;MIN(F80:F104)&amp;" до "&amp;MAX(F80:F104)</f>
        <v>Цена от 14760 до 369000</v>
      </c>
      <c r="G79" s="409"/>
      <c r="H79" s="409"/>
      <c r="I79" s="409"/>
      <c r="J79" s="410"/>
    </row>
    <row r="80" spans="1:10" ht="36" customHeight="1" outlineLevel="1" x14ac:dyDescent="0.25">
      <c r="A80" s="7"/>
      <c r="B80" s="156" t="s">
        <v>271</v>
      </c>
      <c r="C80" s="154"/>
      <c r="D80" s="154"/>
      <c r="E80" s="154"/>
      <c r="F80" s="226">
        <v>14760</v>
      </c>
      <c r="G80" s="227"/>
      <c r="H80" s="227"/>
      <c r="I80" s="227"/>
      <c r="J80" s="228"/>
    </row>
    <row r="81" spans="1:10" ht="36" customHeight="1" outlineLevel="1" x14ac:dyDescent="0.25">
      <c r="A81" s="7"/>
      <c r="B81" s="156" t="s">
        <v>272</v>
      </c>
      <c r="C81" s="154"/>
      <c r="D81" s="154"/>
      <c r="E81" s="154"/>
      <c r="F81" s="171">
        <v>29520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273</v>
      </c>
      <c r="C82" s="154"/>
      <c r="D82" s="154"/>
      <c r="E82" s="154"/>
      <c r="F82" s="171">
        <v>44280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274</v>
      </c>
      <c r="C83" s="154"/>
      <c r="D83" s="154"/>
      <c r="E83" s="154"/>
      <c r="F83" s="171">
        <v>59040</v>
      </c>
      <c r="G83" s="155"/>
      <c r="H83" s="155"/>
      <c r="I83" s="155"/>
      <c r="J83" s="172"/>
    </row>
    <row r="84" spans="1:10" ht="36" customHeight="1" outlineLevel="1" x14ac:dyDescent="0.25">
      <c r="A84" s="7"/>
      <c r="B84" s="156" t="s">
        <v>275</v>
      </c>
      <c r="C84" s="154"/>
      <c r="D84" s="154"/>
      <c r="E84" s="154"/>
      <c r="F84" s="171">
        <v>73800</v>
      </c>
      <c r="G84" s="155"/>
      <c r="H84" s="155"/>
      <c r="I84" s="155"/>
      <c r="J84" s="172"/>
    </row>
    <row r="85" spans="1:10" ht="36" customHeight="1" outlineLevel="1" x14ac:dyDescent="0.25">
      <c r="A85" s="7"/>
      <c r="B85" s="156" t="s">
        <v>276</v>
      </c>
      <c r="C85" s="154"/>
      <c r="D85" s="154"/>
      <c r="E85" s="154"/>
      <c r="F85" s="171">
        <v>88560</v>
      </c>
      <c r="G85" s="155"/>
      <c r="H85" s="155"/>
      <c r="I85" s="155"/>
      <c r="J85" s="172"/>
    </row>
    <row r="86" spans="1:10" ht="36" customHeight="1" outlineLevel="1" x14ac:dyDescent="0.25">
      <c r="A86" s="7"/>
      <c r="B86" s="156" t="s">
        <v>277</v>
      </c>
      <c r="C86" s="154"/>
      <c r="D86" s="154"/>
      <c r="E86" s="154"/>
      <c r="F86" s="171">
        <v>103320</v>
      </c>
      <c r="G86" s="155"/>
      <c r="H86" s="155"/>
      <c r="I86" s="155"/>
      <c r="J86" s="172"/>
    </row>
    <row r="87" spans="1:10" ht="36" customHeight="1" outlineLevel="1" x14ac:dyDescent="0.25">
      <c r="A87" s="7"/>
      <c r="B87" s="156" t="s">
        <v>278</v>
      </c>
      <c r="C87" s="154"/>
      <c r="D87" s="154"/>
      <c r="E87" s="154"/>
      <c r="F87" s="171">
        <v>118080</v>
      </c>
      <c r="G87" s="155"/>
      <c r="H87" s="155"/>
      <c r="I87" s="155"/>
      <c r="J87" s="172"/>
    </row>
    <row r="88" spans="1:10" ht="36" customHeight="1" outlineLevel="1" x14ac:dyDescent="0.25">
      <c r="A88" s="7"/>
      <c r="B88" s="156" t="s">
        <v>279</v>
      </c>
      <c r="C88" s="154"/>
      <c r="D88" s="154"/>
      <c r="E88" s="154"/>
      <c r="F88" s="171">
        <v>132840</v>
      </c>
      <c r="G88" s="155"/>
      <c r="H88" s="155"/>
      <c r="I88" s="155"/>
      <c r="J88" s="172"/>
    </row>
    <row r="89" spans="1:10" ht="36" customHeight="1" outlineLevel="1" x14ac:dyDescent="0.25">
      <c r="A89" s="7"/>
      <c r="B89" s="156" t="s">
        <v>280</v>
      </c>
      <c r="C89" s="154"/>
      <c r="D89" s="154"/>
      <c r="E89" s="154"/>
      <c r="F89" s="171">
        <v>147600</v>
      </c>
      <c r="G89" s="155"/>
      <c r="H89" s="155"/>
      <c r="I89" s="155"/>
      <c r="J89" s="172"/>
    </row>
    <row r="90" spans="1:10" ht="36" customHeight="1" outlineLevel="1" x14ac:dyDescent="0.25">
      <c r="A90" s="7"/>
      <c r="B90" s="156" t="s">
        <v>281</v>
      </c>
      <c r="C90" s="154"/>
      <c r="D90" s="154"/>
      <c r="E90" s="154"/>
      <c r="F90" s="171">
        <v>162360</v>
      </c>
      <c r="G90" s="155"/>
      <c r="H90" s="155"/>
      <c r="I90" s="155"/>
      <c r="J90" s="172"/>
    </row>
    <row r="91" spans="1:10" ht="36" customHeight="1" outlineLevel="1" x14ac:dyDescent="0.25">
      <c r="A91" s="7"/>
      <c r="B91" s="156" t="s">
        <v>282</v>
      </c>
      <c r="C91" s="154"/>
      <c r="D91" s="154"/>
      <c r="E91" s="154"/>
      <c r="F91" s="171">
        <v>177120</v>
      </c>
      <c r="G91" s="155"/>
      <c r="H91" s="155"/>
      <c r="I91" s="155"/>
      <c r="J91" s="172"/>
    </row>
    <row r="92" spans="1:10" ht="36" customHeight="1" outlineLevel="1" x14ac:dyDescent="0.25">
      <c r="A92" s="7"/>
      <c r="B92" s="156" t="s">
        <v>283</v>
      </c>
      <c r="C92" s="154"/>
      <c r="D92" s="154"/>
      <c r="E92" s="154"/>
      <c r="F92" s="171">
        <v>191880</v>
      </c>
      <c r="G92" s="155"/>
      <c r="H92" s="155"/>
      <c r="I92" s="155"/>
      <c r="J92" s="172"/>
    </row>
    <row r="93" spans="1:10" ht="36" customHeight="1" outlineLevel="1" x14ac:dyDescent="0.25">
      <c r="A93" s="7"/>
      <c r="B93" s="156" t="s">
        <v>284</v>
      </c>
      <c r="C93" s="154"/>
      <c r="D93" s="154"/>
      <c r="E93" s="154"/>
      <c r="F93" s="171">
        <v>206640</v>
      </c>
      <c r="G93" s="155"/>
      <c r="H93" s="155"/>
      <c r="I93" s="155"/>
      <c r="J93" s="172"/>
    </row>
    <row r="94" spans="1:10" ht="36" customHeight="1" outlineLevel="1" x14ac:dyDescent="0.25">
      <c r="A94" s="7"/>
      <c r="B94" s="156" t="s">
        <v>285</v>
      </c>
      <c r="C94" s="154"/>
      <c r="D94" s="154"/>
      <c r="E94" s="154"/>
      <c r="F94" s="171">
        <v>221400</v>
      </c>
      <c r="G94" s="155"/>
      <c r="H94" s="155"/>
      <c r="I94" s="155"/>
      <c r="J94" s="172"/>
    </row>
    <row r="95" spans="1:10" ht="36" customHeight="1" outlineLevel="1" x14ac:dyDescent="0.25">
      <c r="A95" s="7"/>
      <c r="B95" s="156" t="s">
        <v>286</v>
      </c>
      <c r="C95" s="154"/>
      <c r="D95" s="154"/>
      <c r="E95" s="154"/>
      <c r="F95" s="171">
        <v>236160</v>
      </c>
      <c r="G95" s="155"/>
      <c r="H95" s="155"/>
      <c r="I95" s="155"/>
      <c r="J95" s="172"/>
    </row>
    <row r="96" spans="1:10" ht="36" customHeight="1" outlineLevel="1" x14ac:dyDescent="0.25">
      <c r="A96" s="7"/>
      <c r="B96" s="156" t="s">
        <v>287</v>
      </c>
      <c r="C96" s="154"/>
      <c r="D96" s="154"/>
      <c r="E96" s="154"/>
      <c r="F96" s="171">
        <v>250920</v>
      </c>
      <c r="G96" s="155"/>
      <c r="H96" s="155"/>
      <c r="I96" s="155"/>
      <c r="J96" s="172"/>
    </row>
    <row r="97" spans="1:10" ht="36" customHeight="1" outlineLevel="1" x14ac:dyDescent="0.25">
      <c r="A97" s="7"/>
      <c r="B97" s="156" t="s">
        <v>288</v>
      </c>
      <c r="C97" s="154"/>
      <c r="D97" s="154"/>
      <c r="E97" s="154"/>
      <c r="F97" s="171">
        <v>265680</v>
      </c>
      <c r="G97" s="155"/>
      <c r="H97" s="155"/>
      <c r="I97" s="155"/>
      <c r="J97" s="172"/>
    </row>
    <row r="98" spans="1:10" ht="36" customHeight="1" outlineLevel="1" x14ac:dyDescent="0.25">
      <c r="A98" s="7"/>
      <c r="B98" s="156" t="s">
        <v>289</v>
      </c>
      <c r="C98" s="154"/>
      <c r="D98" s="154"/>
      <c r="E98" s="154"/>
      <c r="F98" s="171">
        <v>280440</v>
      </c>
      <c r="G98" s="155"/>
      <c r="H98" s="155"/>
      <c r="I98" s="155"/>
      <c r="J98" s="172"/>
    </row>
    <row r="99" spans="1:10" ht="36" customHeight="1" outlineLevel="1" x14ac:dyDescent="0.25">
      <c r="A99" s="7"/>
      <c r="B99" s="156" t="s">
        <v>290</v>
      </c>
      <c r="C99" s="154"/>
      <c r="D99" s="154"/>
      <c r="E99" s="154"/>
      <c r="F99" s="171">
        <v>295200</v>
      </c>
      <c r="G99" s="155"/>
      <c r="H99" s="155"/>
      <c r="I99" s="155"/>
      <c r="J99" s="172"/>
    </row>
    <row r="100" spans="1:10" ht="36" customHeight="1" outlineLevel="1" x14ac:dyDescent="0.25">
      <c r="A100" s="7"/>
      <c r="B100" s="156" t="s">
        <v>291</v>
      </c>
      <c r="C100" s="154"/>
      <c r="D100" s="154"/>
      <c r="E100" s="154"/>
      <c r="F100" s="171">
        <v>309960</v>
      </c>
      <c r="G100" s="155"/>
      <c r="H100" s="155"/>
      <c r="I100" s="155"/>
      <c r="J100" s="172"/>
    </row>
    <row r="101" spans="1:10" ht="36" customHeight="1" outlineLevel="1" x14ac:dyDescent="0.25">
      <c r="A101" s="7"/>
      <c r="B101" s="156" t="s">
        <v>292</v>
      </c>
      <c r="C101" s="154"/>
      <c r="D101" s="154"/>
      <c r="E101" s="154"/>
      <c r="F101" s="171">
        <v>324720</v>
      </c>
      <c r="G101" s="155"/>
      <c r="H101" s="155"/>
      <c r="I101" s="155"/>
      <c r="J101" s="172"/>
    </row>
    <row r="102" spans="1:10" ht="36" customHeight="1" outlineLevel="1" x14ac:dyDescent="0.25">
      <c r="A102" s="7"/>
      <c r="B102" s="156" t="s">
        <v>293</v>
      </c>
      <c r="C102" s="154"/>
      <c r="D102" s="154"/>
      <c r="E102" s="154"/>
      <c r="F102" s="171">
        <v>339480</v>
      </c>
      <c r="G102" s="155"/>
      <c r="H102" s="155"/>
      <c r="I102" s="155"/>
      <c r="J102" s="172"/>
    </row>
    <row r="103" spans="1:10" ht="36" customHeight="1" outlineLevel="1" x14ac:dyDescent="0.25">
      <c r="A103" s="7"/>
      <c r="B103" s="156" t="s">
        <v>294</v>
      </c>
      <c r="C103" s="154"/>
      <c r="D103" s="154"/>
      <c r="E103" s="154"/>
      <c r="F103" s="171">
        <v>354240</v>
      </c>
      <c r="G103" s="155"/>
      <c r="H103" s="155"/>
      <c r="I103" s="155"/>
      <c r="J103" s="172"/>
    </row>
    <row r="104" spans="1:10" ht="36" customHeight="1" outlineLevel="1" x14ac:dyDescent="0.25">
      <c r="A104" s="7"/>
      <c r="B104" s="156" t="s">
        <v>295</v>
      </c>
      <c r="C104" s="154"/>
      <c r="D104" s="154"/>
      <c r="E104" s="154"/>
      <c r="F104" s="171">
        <v>369000</v>
      </c>
      <c r="G104" s="155"/>
      <c r="H104" s="155"/>
      <c r="I104" s="155"/>
      <c r="J104" s="172"/>
    </row>
    <row r="105" spans="1:10" ht="36" customHeight="1" outlineLevel="1" x14ac:dyDescent="0.25">
      <c r="A105" s="7"/>
      <c r="B105" s="156" t="s">
        <v>296</v>
      </c>
      <c r="C105" s="154"/>
      <c r="D105" s="154"/>
      <c r="E105" s="154"/>
      <c r="F105" s="171">
        <v>383760</v>
      </c>
      <c r="G105" s="155"/>
      <c r="H105" s="155"/>
      <c r="I105" s="155"/>
      <c r="J105" s="172"/>
    </row>
    <row r="106" spans="1:10" ht="36" customHeight="1" outlineLevel="1" x14ac:dyDescent="0.25">
      <c r="A106" s="7"/>
      <c r="B106" s="156" t="s">
        <v>297</v>
      </c>
      <c r="C106" s="154"/>
      <c r="D106" s="154"/>
      <c r="E106" s="154"/>
      <c r="F106" s="171">
        <v>398520</v>
      </c>
      <c r="G106" s="155"/>
      <c r="H106" s="155"/>
      <c r="I106" s="155"/>
      <c r="J106" s="172"/>
    </row>
    <row r="107" spans="1:10" ht="36" customHeight="1" outlineLevel="1" x14ac:dyDescent="0.25">
      <c r="A107" s="7"/>
      <c r="B107" s="156" t="s">
        <v>298</v>
      </c>
      <c r="C107" s="154"/>
      <c r="D107" s="154"/>
      <c r="E107" s="154"/>
      <c r="F107" s="171">
        <v>413280</v>
      </c>
      <c r="G107" s="155"/>
      <c r="H107" s="155"/>
      <c r="I107" s="155"/>
      <c r="J107" s="172"/>
    </row>
    <row r="108" spans="1:10" ht="36" customHeight="1" outlineLevel="1" x14ac:dyDescent="0.25">
      <c r="A108" s="7"/>
      <c r="B108" s="156" t="s">
        <v>299</v>
      </c>
      <c r="C108" s="154"/>
      <c r="D108" s="154"/>
      <c r="E108" s="154"/>
      <c r="F108" s="171">
        <v>428040</v>
      </c>
      <c r="G108" s="155"/>
      <c r="H108" s="155"/>
      <c r="I108" s="155"/>
      <c r="J108" s="172"/>
    </row>
    <row r="109" spans="1:10" ht="36" customHeight="1" outlineLevel="1" x14ac:dyDescent="0.25">
      <c r="A109" s="7"/>
      <c r="B109" s="156" t="s">
        <v>300</v>
      </c>
      <c r="C109" s="154"/>
      <c r="D109" s="154"/>
      <c r="E109" s="154"/>
      <c r="F109" s="171">
        <v>442800</v>
      </c>
      <c r="G109" s="155"/>
      <c r="H109" s="155"/>
      <c r="I109" s="155"/>
      <c r="J109" s="172"/>
    </row>
    <row r="110" spans="1:10" ht="36" customHeight="1" outlineLevel="1" x14ac:dyDescent="0.25">
      <c r="A110" s="7"/>
      <c r="B110" s="156" t="s">
        <v>301</v>
      </c>
      <c r="C110" s="154"/>
      <c r="D110" s="154"/>
      <c r="E110" s="154"/>
      <c r="F110" s="171">
        <v>457560</v>
      </c>
      <c r="G110" s="155"/>
      <c r="H110" s="155"/>
      <c r="I110" s="155"/>
      <c r="J110" s="172"/>
    </row>
    <row r="111" spans="1:10" ht="36" customHeight="1" outlineLevel="1" x14ac:dyDescent="0.25">
      <c r="A111" s="7"/>
      <c r="B111" s="156" t="s">
        <v>302</v>
      </c>
      <c r="C111" s="154"/>
      <c r="D111" s="154"/>
      <c r="E111" s="154"/>
      <c r="F111" s="171">
        <v>472320</v>
      </c>
      <c r="G111" s="155"/>
      <c r="H111" s="155"/>
      <c r="I111" s="155"/>
      <c r="J111" s="172"/>
    </row>
    <row r="112" spans="1:10" ht="36" customHeight="1" outlineLevel="1" x14ac:dyDescent="0.25">
      <c r="A112" s="7"/>
      <c r="B112" s="156" t="s">
        <v>303</v>
      </c>
      <c r="C112" s="154"/>
      <c r="D112" s="154"/>
      <c r="E112" s="154"/>
      <c r="F112" s="171">
        <v>487080</v>
      </c>
      <c r="G112" s="155"/>
      <c r="H112" s="155"/>
      <c r="I112" s="155"/>
      <c r="J112" s="172"/>
    </row>
    <row r="113" spans="1:10" ht="36" customHeight="1" outlineLevel="1" x14ac:dyDescent="0.25">
      <c r="A113" s="7"/>
      <c r="B113" s="156" t="s">
        <v>304</v>
      </c>
      <c r="C113" s="154"/>
      <c r="D113" s="154"/>
      <c r="E113" s="154"/>
      <c r="F113" s="171">
        <v>501840</v>
      </c>
      <c r="G113" s="155"/>
      <c r="H113" s="155"/>
      <c r="I113" s="155"/>
      <c r="J113" s="172"/>
    </row>
    <row r="114" spans="1:10" ht="36" customHeight="1" outlineLevel="1" x14ac:dyDescent="0.25">
      <c r="A114" s="7"/>
      <c r="B114" s="156" t="s">
        <v>305</v>
      </c>
      <c r="C114" s="154"/>
      <c r="D114" s="154"/>
      <c r="E114" s="154"/>
      <c r="F114" s="171">
        <v>516600</v>
      </c>
      <c r="G114" s="155"/>
      <c r="H114" s="155"/>
      <c r="I114" s="155"/>
      <c r="J114" s="172"/>
    </row>
    <row r="115" spans="1:10" ht="36" customHeight="1" outlineLevel="1" x14ac:dyDescent="0.25">
      <c r="A115" s="7"/>
      <c r="B115" s="156" t="s">
        <v>306</v>
      </c>
      <c r="C115" s="154"/>
      <c r="D115" s="154"/>
      <c r="E115" s="154"/>
      <c r="F115" s="171">
        <v>531360</v>
      </c>
      <c r="G115" s="155"/>
      <c r="H115" s="155"/>
      <c r="I115" s="155"/>
      <c r="J115" s="172"/>
    </row>
    <row r="116" spans="1:10" ht="36" customHeight="1" outlineLevel="1" x14ac:dyDescent="0.25">
      <c r="A116" s="7"/>
      <c r="B116" s="156" t="s">
        <v>307</v>
      </c>
      <c r="C116" s="154"/>
      <c r="D116" s="154"/>
      <c r="E116" s="154"/>
      <c r="F116" s="171">
        <v>546120</v>
      </c>
      <c r="G116" s="155"/>
      <c r="H116" s="155"/>
      <c r="I116" s="155"/>
      <c r="J116" s="172"/>
    </row>
    <row r="117" spans="1:10" ht="36" customHeight="1" outlineLevel="1" x14ac:dyDescent="0.25">
      <c r="A117" s="7"/>
      <c r="B117" s="156" t="s">
        <v>308</v>
      </c>
      <c r="C117" s="154"/>
      <c r="D117" s="154"/>
      <c r="E117" s="154"/>
      <c r="F117" s="171">
        <v>560880</v>
      </c>
      <c r="G117" s="155"/>
      <c r="H117" s="155"/>
      <c r="I117" s="155"/>
      <c r="J117" s="172"/>
    </row>
    <row r="118" spans="1:10" ht="36" customHeight="1" outlineLevel="1" x14ac:dyDescent="0.25">
      <c r="A118" s="7"/>
      <c r="B118" s="156" t="s">
        <v>309</v>
      </c>
      <c r="C118" s="154"/>
      <c r="D118" s="154"/>
      <c r="E118" s="154"/>
      <c r="F118" s="171">
        <v>575640</v>
      </c>
      <c r="G118" s="155"/>
      <c r="H118" s="155"/>
      <c r="I118" s="155"/>
      <c r="J118" s="172"/>
    </row>
    <row r="119" spans="1:10" ht="36" customHeight="1" outlineLevel="1" x14ac:dyDescent="0.25">
      <c r="A119" s="7"/>
      <c r="B119" s="156" t="s">
        <v>310</v>
      </c>
      <c r="C119" s="154"/>
      <c r="D119" s="154"/>
      <c r="E119" s="154"/>
      <c r="F119" s="171">
        <v>590400</v>
      </c>
      <c r="G119" s="155"/>
      <c r="H119" s="155"/>
      <c r="I119" s="155"/>
      <c r="J119" s="172"/>
    </row>
    <row r="120" spans="1:10" ht="36" customHeight="1" outlineLevel="1" x14ac:dyDescent="0.25">
      <c r="A120" s="7"/>
      <c r="B120" s="156" t="s">
        <v>416</v>
      </c>
      <c r="C120" s="154"/>
      <c r="D120" s="154"/>
      <c r="E120" s="154"/>
      <c r="F120" s="171">
        <v>605160</v>
      </c>
      <c r="G120" s="155"/>
      <c r="H120" s="155"/>
      <c r="I120" s="155"/>
      <c r="J120" s="172"/>
    </row>
    <row r="121" spans="1:10" ht="36" customHeight="1" outlineLevel="1" x14ac:dyDescent="0.25">
      <c r="A121" s="7"/>
      <c r="B121" s="156" t="s">
        <v>417</v>
      </c>
      <c r="C121" s="154"/>
      <c r="D121" s="154"/>
      <c r="E121" s="154"/>
      <c r="F121" s="171">
        <v>619920</v>
      </c>
      <c r="G121" s="155"/>
      <c r="H121" s="155"/>
      <c r="I121" s="155"/>
      <c r="J121" s="172"/>
    </row>
    <row r="122" spans="1:10" ht="36" customHeight="1" outlineLevel="1" x14ac:dyDescent="0.25">
      <c r="A122" s="7"/>
      <c r="B122" s="156" t="s">
        <v>418</v>
      </c>
      <c r="C122" s="154"/>
      <c r="D122" s="154"/>
      <c r="E122" s="154"/>
      <c r="F122" s="171">
        <v>634680</v>
      </c>
      <c r="G122" s="155"/>
      <c r="H122" s="155"/>
      <c r="I122" s="155"/>
      <c r="J122" s="172"/>
    </row>
    <row r="123" spans="1:10" ht="36" customHeight="1" outlineLevel="1" x14ac:dyDescent="0.25">
      <c r="A123" s="7"/>
      <c r="B123" s="156" t="s">
        <v>419</v>
      </c>
      <c r="C123" s="154"/>
      <c r="D123" s="154"/>
      <c r="E123" s="154"/>
      <c r="F123" s="171">
        <v>649440</v>
      </c>
      <c r="G123" s="155"/>
      <c r="H123" s="155"/>
      <c r="I123" s="155"/>
      <c r="J123" s="172"/>
    </row>
    <row r="124" spans="1:10" ht="36" customHeight="1" outlineLevel="1" x14ac:dyDescent="0.25">
      <c r="A124" s="7"/>
      <c r="B124" s="156" t="s">
        <v>420</v>
      </c>
      <c r="C124" s="154"/>
      <c r="D124" s="154"/>
      <c r="E124" s="154"/>
      <c r="F124" s="171">
        <v>664200</v>
      </c>
      <c r="G124" s="155"/>
      <c r="H124" s="155"/>
      <c r="I124" s="155"/>
      <c r="J124" s="172"/>
    </row>
    <row r="125" spans="1:10" ht="36" customHeight="1" outlineLevel="1" x14ac:dyDescent="0.25">
      <c r="A125" s="7"/>
      <c r="B125" s="156" t="s">
        <v>421</v>
      </c>
      <c r="C125" s="154"/>
      <c r="D125" s="154"/>
      <c r="E125" s="154"/>
      <c r="F125" s="171">
        <v>678960</v>
      </c>
      <c r="G125" s="155"/>
      <c r="H125" s="155"/>
      <c r="I125" s="155"/>
      <c r="J125" s="172"/>
    </row>
    <row r="126" spans="1:10" ht="36" customHeight="1" outlineLevel="1" x14ac:dyDescent="0.25">
      <c r="A126" s="7"/>
      <c r="B126" s="156" t="s">
        <v>422</v>
      </c>
      <c r="C126" s="154"/>
      <c r="D126" s="154"/>
      <c r="E126" s="154"/>
      <c r="F126" s="171">
        <v>693720</v>
      </c>
      <c r="G126" s="155"/>
      <c r="H126" s="155"/>
      <c r="I126" s="155"/>
      <c r="J126" s="172"/>
    </row>
    <row r="127" spans="1:10" ht="36" customHeight="1" outlineLevel="1" x14ac:dyDescent="0.25">
      <c r="A127" s="7"/>
      <c r="B127" s="156" t="s">
        <v>423</v>
      </c>
      <c r="C127" s="154"/>
      <c r="D127" s="154"/>
      <c r="E127" s="154"/>
      <c r="F127" s="171">
        <v>708480</v>
      </c>
      <c r="G127" s="155"/>
      <c r="H127" s="155"/>
      <c r="I127" s="155"/>
      <c r="J127" s="172"/>
    </row>
    <row r="128" spans="1:10" ht="36" customHeight="1" outlineLevel="1" x14ac:dyDescent="0.25">
      <c r="A128" s="7"/>
      <c r="B128" s="156" t="s">
        <v>424</v>
      </c>
      <c r="C128" s="154"/>
      <c r="D128" s="154"/>
      <c r="E128" s="154"/>
      <c r="F128" s="171">
        <v>723240</v>
      </c>
      <c r="G128" s="155"/>
      <c r="H128" s="155"/>
      <c r="I128" s="155"/>
      <c r="J128" s="172"/>
    </row>
    <row r="129" spans="1:10" ht="36" customHeight="1" outlineLevel="1" thickBot="1" x14ac:dyDescent="0.3">
      <c r="A129" s="7"/>
      <c r="B129" s="156" t="s">
        <v>425</v>
      </c>
      <c r="C129" s="154"/>
      <c r="D129" s="154"/>
      <c r="E129" s="154"/>
      <c r="F129" s="407">
        <v>738000</v>
      </c>
      <c r="G129" s="231"/>
      <c r="H129" s="231"/>
      <c r="I129" s="231"/>
      <c r="J129" s="232"/>
    </row>
    <row r="130" spans="1:10" ht="36" customHeight="1" thickBot="1" x14ac:dyDescent="0.3">
      <c r="A130" s="7"/>
      <c r="B130" s="165" t="s">
        <v>142</v>
      </c>
      <c r="C130" s="166"/>
      <c r="D130" s="166"/>
      <c r="E130" s="167"/>
      <c r="F130" s="178" t="str">
        <f>"Цена от "&amp;MIN(F131:F140)&amp;" до "&amp;MAX(F131:F140)</f>
        <v>Цена от 2520 до 77940</v>
      </c>
      <c r="G130" s="179"/>
      <c r="H130" s="179"/>
      <c r="I130" s="179"/>
      <c r="J130" s="180"/>
    </row>
    <row r="131" spans="1:10" ht="36" customHeight="1" x14ac:dyDescent="0.25">
      <c r="A131" s="7"/>
      <c r="B131" s="109" t="s">
        <v>143</v>
      </c>
      <c r="C131" s="110"/>
      <c r="D131" s="110"/>
      <c r="E131" s="111"/>
      <c r="F131" s="112">
        <v>10800</v>
      </c>
      <c r="G131" s="113"/>
      <c r="H131" s="113"/>
      <c r="I131" s="113"/>
      <c r="J131" s="114"/>
    </row>
    <row r="132" spans="1:10" ht="36" customHeight="1" x14ac:dyDescent="0.25">
      <c r="A132" s="7"/>
      <c r="B132" s="109" t="s">
        <v>210</v>
      </c>
      <c r="C132" s="110"/>
      <c r="D132" s="110"/>
      <c r="E132" s="111"/>
      <c r="F132" s="112">
        <v>7740</v>
      </c>
      <c r="G132" s="113"/>
      <c r="H132" s="113"/>
      <c r="I132" s="113"/>
      <c r="J132" s="114"/>
    </row>
    <row r="133" spans="1:10" ht="36" customHeight="1" x14ac:dyDescent="0.25">
      <c r="A133" s="7"/>
      <c r="B133" s="131" t="s">
        <v>145</v>
      </c>
      <c r="C133" s="132"/>
      <c r="D133" s="132"/>
      <c r="E133" s="133"/>
      <c r="F133" s="134">
        <v>77940</v>
      </c>
      <c r="G133" s="135"/>
      <c r="H133" s="135"/>
      <c r="I133" s="135"/>
      <c r="J133" s="136"/>
    </row>
    <row r="134" spans="1:10" ht="36" customHeight="1" x14ac:dyDescent="0.25">
      <c r="A134" s="7"/>
      <c r="B134" s="109" t="s">
        <v>146</v>
      </c>
      <c r="C134" s="110"/>
      <c r="D134" s="110"/>
      <c r="E134" s="111"/>
      <c r="F134" s="112">
        <v>16740</v>
      </c>
      <c r="G134" s="113"/>
      <c r="H134" s="113"/>
      <c r="I134" s="113"/>
      <c r="J134" s="114"/>
    </row>
    <row r="135" spans="1:10" ht="36" customHeight="1" x14ac:dyDescent="0.25">
      <c r="A135" s="7"/>
      <c r="B135" s="109" t="s">
        <v>147</v>
      </c>
      <c r="C135" s="110"/>
      <c r="D135" s="110"/>
      <c r="E135" s="111"/>
      <c r="F135" s="112">
        <v>45540</v>
      </c>
      <c r="G135" s="113"/>
      <c r="H135" s="113"/>
      <c r="I135" s="113"/>
      <c r="J135" s="114"/>
    </row>
    <row r="136" spans="1:10" ht="36" customHeight="1" x14ac:dyDescent="0.25">
      <c r="A136" s="7"/>
      <c r="B136" s="109" t="s">
        <v>148</v>
      </c>
      <c r="C136" s="110"/>
      <c r="D136" s="110"/>
      <c r="E136" s="111"/>
      <c r="F136" s="112">
        <v>2520</v>
      </c>
      <c r="G136" s="113"/>
      <c r="H136" s="113"/>
      <c r="I136" s="113"/>
      <c r="J136" s="114"/>
    </row>
    <row r="137" spans="1:10" ht="36" customHeight="1" x14ac:dyDescent="0.25">
      <c r="A137" s="7"/>
      <c r="B137" s="109" t="s">
        <v>149</v>
      </c>
      <c r="C137" s="110"/>
      <c r="D137" s="110"/>
      <c r="E137" s="111"/>
      <c r="F137" s="112">
        <v>2520</v>
      </c>
      <c r="G137" s="113"/>
      <c r="H137" s="113"/>
      <c r="I137" s="113"/>
      <c r="J137" s="114"/>
    </row>
    <row r="138" spans="1:10" ht="36" customHeight="1" x14ac:dyDescent="0.25">
      <c r="A138" s="7"/>
      <c r="B138" s="109" t="s">
        <v>150</v>
      </c>
      <c r="C138" s="110"/>
      <c r="D138" s="110"/>
      <c r="E138" s="111"/>
      <c r="F138" s="112">
        <v>5040</v>
      </c>
      <c r="G138" s="113"/>
      <c r="H138" s="113"/>
      <c r="I138" s="113"/>
      <c r="J138" s="114"/>
    </row>
    <row r="139" spans="1:10" ht="36" customHeight="1" x14ac:dyDescent="0.25">
      <c r="A139" s="7"/>
      <c r="B139" s="109" t="s">
        <v>151</v>
      </c>
      <c r="C139" s="110"/>
      <c r="D139" s="110"/>
      <c r="E139" s="111"/>
      <c r="F139" s="112">
        <v>7560</v>
      </c>
      <c r="G139" s="113"/>
      <c r="H139" s="113"/>
      <c r="I139" s="113"/>
      <c r="J139" s="114"/>
    </row>
    <row r="140" spans="1:10" ht="36" customHeight="1" thickBot="1" x14ac:dyDescent="0.3">
      <c r="A140" s="7"/>
      <c r="B140" s="109" t="s">
        <v>152</v>
      </c>
      <c r="C140" s="110"/>
      <c r="D140" s="110"/>
      <c r="E140" s="111"/>
      <c r="F140" s="112">
        <v>50940</v>
      </c>
      <c r="G140" s="113"/>
      <c r="H140" s="113"/>
      <c r="I140" s="113"/>
      <c r="J140" s="114"/>
    </row>
    <row r="141" spans="1:10" ht="21.75" customHeight="1" thickBot="1" x14ac:dyDescent="0.3">
      <c r="A141" s="7"/>
      <c r="B141" s="115"/>
      <c r="C141" s="116"/>
      <c r="D141" s="116"/>
      <c r="E141" s="117"/>
      <c r="F141" s="118" t="s">
        <v>153</v>
      </c>
      <c r="G141" s="119"/>
      <c r="H141" s="119"/>
      <c r="I141" s="119"/>
      <c r="J141" s="120"/>
    </row>
    <row r="142" spans="1:10" ht="36" customHeight="1" thickBot="1" x14ac:dyDescent="0.3">
      <c r="A142" s="7"/>
      <c r="B142" s="109" t="s">
        <v>154</v>
      </c>
      <c r="C142" s="110"/>
      <c r="D142" s="110"/>
      <c r="E142" s="111"/>
      <c r="F142" s="112">
        <v>180</v>
      </c>
      <c r="G142" s="113"/>
      <c r="H142" s="113"/>
      <c r="I142" s="113"/>
      <c r="J142" s="114"/>
    </row>
    <row r="143" spans="1:10" ht="36" customHeight="1" thickBot="1" x14ac:dyDescent="0.3">
      <c r="A143" s="7"/>
      <c r="B143" s="18" t="s">
        <v>187</v>
      </c>
      <c r="C143" s="19"/>
      <c r="D143" s="19"/>
      <c r="E143" s="20"/>
      <c r="F143" s="139"/>
      <c r="G143" s="140"/>
      <c r="H143" s="140"/>
      <c r="I143" s="140"/>
      <c r="J143" s="141"/>
    </row>
    <row r="144" spans="1:10" ht="36" customHeight="1" thickBot="1" x14ac:dyDescent="0.3">
      <c r="A144" s="7"/>
      <c r="B144" s="209" t="s">
        <v>188</v>
      </c>
      <c r="C144" s="210"/>
      <c r="D144" s="210"/>
      <c r="E144" s="210"/>
      <c r="F144" s="210"/>
      <c r="G144" s="210"/>
      <c r="H144" s="210"/>
      <c r="I144" s="210"/>
      <c r="J144" s="211"/>
    </row>
    <row r="145" spans="1:10" ht="36" customHeight="1" x14ac:dyDescent="0.25">
      <c r="A145" s="7"/>
      <c r="B145" s="145" t="s">
        <v>189</v>
      </c>
      <c r="C145" s="146"/>
      <c r="D145" s="146"/>
      <c r="E145" s="147"/>
      <c r="F145" s="112">
        <v>60</v>
      </c>
      <c r="G145" s="113"/>
      <c r="H145" s="113"/>
      <c r="I145" s="113"/>
      <c r="J145" s="114"/>
    </row>
    <row r="146" spans="1:10" ht="36" customHeight="1" x14ac:dyDescent="0.25">
      <c r="A146" s="7"/>
      <c r="B146" s="109" t="s">
        <v>190</v>
      </c>
      <c r="C146" s="110"/>
      <c r="D146" s="110"/>
      <c r="E146" s="111"/>
      <c r="F146" s="112">
        <v>99</v>
      </c>
      <c r="G146" s="113"/>
      <c r="H146" s="113"/>
      <c r="I146" s="113"/>
      <c r="J146" s="114"/>
    </row>
    <row r="147" spans="1:10" ht="36" customHeight="1" thickBot="1" x14ac:dyDescent="0.3">
      <c r="A147" s="7"/>
      <c r="B147" s="109" t="s">
        <v>191</v>
      </c>
      <c r="C147" s="110"/>
      <c r="D147" s="110"/>
      <c r="E147" s="111"/>
      <c r="F147" s="112">
        <v>150</v>
      </c>
      <c r="G147" s="113"/>
      <c r="H147" s="113"/>
      <c r="I147" s="113"/>
      <c r="J147" s="114"/>
    </row>
    <row r="148" spans="1:10" ht="54" customHeight="1" thickBot="1" x14ac:dyDescent="0.3">
      <c r="A148" s="7"/>
      <c r="B148" s="252" t="s">
        <v>211</v>
      </c>
      <c r="C148" s="253"/>
      <c r="D148" s="253"/>
      <c r="E148" s="254"/>
      <c r="F148" s="272" t="str">
        <f>"Цена от "&amp;MIN(F150,F154:F167)&amp;" до "&amp;MAX(F150,F154:F167)</f>
        <v>Цена от 3240 до 787140</v>
      </c>
      <c r="G148" s="273"/>
      <c r="H148" s="273"/>
      <c r="I148" s="273"/>
      <c r="J148" s="274"/>
    </row>
    <row r="149" spans="1:10" ht="24" customHeight="1" thickBot="1" x14ac:dyDescent="0.3">
      <c r="A149" s="7"/>
      <c r="B149" s="115"/>
      <c r="C149" s="116"/>
      <c r="D149" s="116"/>
      <c r="E149" s="117"/>
      <c r="F149" s="118"/>
      <c r="G149" s="119"/>
      <c r="H149" s="119"/>
      <c r="I149" s="119"/>
      <c r="J149" s="120"/>
    </row>
    <row r="150" spans="1:10" ht="36" customHeight="1" x14ac:dyDescent="0.25">
      <c r="A150" s="7"/>
      <c r="B150" s="109" t="s">
        <v>156</v>
      </c>
      <c r="C150" s="110"/>
      <c r="D150" s="110"/>
      <c r="E150" s="111"/>
      <c r="F150" s="112">
        <v>92880</v>
      </c>
      <c r="G150" s="113"/>
      <c r="H150" s="113"/>
      <c r="I150" s="113"/>
      <c r="J150" s="114"/>
    </row>
    <row r="151" spans="1:10" ht="36" customHeight="1" x14ac:dyDescent="0.25">
      <c r="A151" s="7"/>
      <c r="B151" s="109" t="s">
        <v>157</v>
      </c>
      <c r="C151" s="110"/>
      <c r="D151" s="110"/>
      <c r="E151" s="111"/>
      <c r="F151" s="112">
        <v>9288</v>
      </c>
      <c r="G151" s="113"/>
      <c r="H151" s="113"/>
      <c r="I151" s="113"/>
      <c r="J151" s="114"/>
    </row>
    <row r="152" spans="1:10" ht="36" customHeight="1" thickBot="1" x14ac:dyDescent="0.3">
      <c r="A152" s="7"/>
      <c r="B152" s="109" t="s">
        <v>158</v>
      </c>
      <c r="C152" s="110"/>
      <c r="D152" s="110"/>
      <c r="E152" s="111"/>
      <c r="F152" s="112">
        <v>23220</v>
      </c>
      <c r="G152" s="113"/>
      <c r="H152" s="113"/>
      <c r="I152" s="113"/>
      <c r="J152" s="114"/>
    </row>
    <row r="153" spans="1:10" ht="24" customHeight="1" thickBot="1" x14ac:dyDescent="0.3">
      <c r="A153" s="7"/>
      <c r="B153" s="115"/>
      <c r="C153" s="116"/>
      <c r="D153" s="116"/>
      <c r="E153" s="117"/>
      <c r="F153" s="118"/>
      <c r="G153" s="119"/>
      <c r="H153" s="119"/>
      <c r="I153" s="119"/>
      <c r="J153" s="120"/>
    </row>
    <row r="154" spans="1:10" ht="36" customHeight="1" x14ac:dyDescent="0.25">
      <c r="A154" s="7" t="s">
        <v>111</v>
      </c>
      <c r="B154" s="109" t="s">
        <v>159</v>
      </c>
      <c r="C154" s="110"/>
      <c r="D154" s="110"/>
      <c r="E154" s="111"/>
      <c r="F154" s="112">
        <v>106740</v>
      </c>
      <c r="G154" s="113"/>
      <c r="H154" s="113"/>
      <c r="I154" s="113"/>
      <c r="J154" s="114"/>
    </row>
    <row r="155" spans="1:10" ht="36" customHeight="1" x14ac:dyDescent="0.25">
      <c r="A155" s="7" t="s">
        <v>111</v>
      </c>
      <c r="B155" s="156" t="s">
        <v>160</v>
      </c>
      <c r="C155" s="157"/>
      <c r="D155" s="157"/>
      <c r="E155" s="158"/>
      <c r="F155" s="112">
        <v>50940</v>
      </c>
      <c r="G155" s="113"/>
      <c r="H155" s="113"/>
      <c r="I155" s="113"/>
      <c r="J155" s="114"/>
    </row>
    <row r="156" spans="1:10" ht="36" customHeight="1" x14ac:dyDescent="0.25">
      <c r="A156" s="7"/>
      <c r="B156" s="109" t="s">
        <v>312</v>
      </c>
      <c r="C156" s="110"/>
      <c r="D156" s="110"/>
      <c r="E156" s="111"/>
      <c r="F156" s="112">
        <v>787140</v>
      </c>
      <c r="G156" s="113"/>
      <c r="H156" s="113"/>
      <c r="I156" s="113"/>
      <c r="J156" s="114"/>
    </row>
    <row r="157" spans="1:10" ht="36" customHeight="1" x14ac:dyDescent="0.25">
      <c r="A157" s="7" t="s">
        <v>111</v>
      </c>
      <c r="B157" s="109" t="s">
        <v>161</v>
      </c>
      <c r="C157" s="110"/>
      <c r="D157" s="110"/>
      <c r="E157" s="111"/>
      <c r="F157" s="112">
        <v>148140</v>
      </c>
      <c r="G157" s="113"/>
      <c r="H157" s="113"/>
      <c r="I157" s="113"/>
      <c r="J157" s="114"/>
    </row>
    <row r="158" spans="1:10" ht="36" customHeight="1" x14ac:dyDescent="0.25">
      <c r="A158" s="7" t="s">
        <v>111</v>
      </c>
      <c r="B158" s="109" t="s">
        <v>162</v>
      </c>
      <c r="C158" s="110"/>
      <c r="D158" s="110"/>
      <c r="E158" s="111"/>
      <c r="F158" s="112">
        <v>81540</v>
      </c>
      <c r="G158" s="113"/>
      <c r="H158" s="113"/>
      <c r="I158" s="113"/>
      <c r="J158" s="114"/>
    </row>
    <row r="159" spans="1:10" ht="36" customHeight="1" x14ac:dyDescent="0.25">
      <c r="A159" s="7" t="s">
        <v>111</v>
      </c>
      <c r="B159" s="109" t="s">
        <v>163</v>
      </c>
      <c r="C159" s="110"/>
      <c r="D159" s="110"/>
      <c r="E159" s="111"/>
      <c r="F159" s="112">
        <v>97848</v>
      </c>
      <c r="G159" s="113"/>
      <c r="H159" s="113"/>
      <c r="I159" s="113"/>
      <c r="J159" s="114"/>
    </row>
    <row r="160" spans="1:10" ht="36" customHeight="1" x14ac:dyDescent="0.25">
      <c r="A160" s="7" t="s">
        <v>111</v>
      </c>
      <c r="B160" s="109" t="s">
        <v>164</v>
      </c>
      <c r="C160" s="110"/>
      <c r="D160" s="110"/>
      <c r="E160" s="111"/>
      <c r="F160" s="112">
        <v>95940</v>
      </c>
      <c r="G160" s="113"/>
      <c r="H160" s="113"/>
      <c r="I160" s="113"/>
      <c r="J160" s="114"/>
    </row>
    <row r="161" spans="1:10" ht="36" customHeight="1" x14ac:dyDescent="0.25">
      <c r="A161" s="7" t="s">
        <v>111</v>
      </c>
      <c r="B161" s="109" t="s">
        <v>165</v>
      </c>
      <c r="C161" s="110"/>
      <c r="D161" s="110"/>
      <c r="E161" s="111"/>
      <c r="F161" s="112">
        <v>88740</v>
      </c>
      <c r="G161" s="113"/>
      <c r="H161" s="113"/>
      <c r="I161" s="113"/>
      <c r="J161" s="114"/>
    </row>
    <row r="162" spans="1:10" ht="36" customHeight="1" x14ac:dyDescent="0.25">
      <c r="A162" s="7" t="s">
        <v>111</v>
      </c>
      <c r="B162" s="109" t="s">
        <v>166</v>
      </c>
      <c r="C162" s="110"/>
      <c r="D162" s="110"/>
      <c r="E162" s="111"/>
      <c r="F162" s="112">
        <v>178740</v>
      </c>
      <c r="G162" s="113"/>
      <c r="H162" s="113"/>
      <c r="I162" s="113"/>
      <c r="J162" s="114"/>
    </row>
    <row r="163" spans="1:10" ht="36" customHeight="1" x14ac:dyDescent="0.25">
      <c r="A163" s="7"/>
      <c r="B163" s="109" t="s">
        <v>167</v>
      </c>
      <c r="C163" s="110"/>
      <c r="D163" s="110"/>
      <c r="E163" s="111"/>
      <c r="F163" s="112">
        <v>108000</v>
      </c>
      <c r="G163" s="113"/>
      <c r="H163" s="113"/>
      <c r="I163" s="113"/>
      <c r="J163" s="114"/>
    </row>
    <row r="164" spans="1:10" ht="36" customHeight="1" x14ac:dyDescent="0.25">
      <c r="A164" s="7" t="s">
        <v>111</v>
      </c>
      <c r="B164" s="131" t="s">
        <v>168</v>
      </c>
      <c r="C164" s="132"/>
      <c r="D164" s="132"/>
      <c r="E164" s="133"/>
      <c r="F164" s="112">
        <v>3240</v>
      </c>
      <c r="G164" s="113"/>
      <c r="H164" s="113"/>
      <c r="I164" s="113"/>
      <c r="J164" s="114"/>
    </row>
    <row r="165" spans="1:10" ht="36" customHeight="1" x14ac:dyDescent="0.25">
      <c r="B165" s="109" t="s">
        <v>169</v>
      </c>
      <c r="C165" s="110"/>
      <c r="D165" s="110"/>
      <c r="E165" s="111"/>
      <c r="F165" s="112">
        <v>61740</v>
      </c>
      <c r="G165" s="113"/>
      <c r="H165" s="113"/>
      <c r="I165" s="113"/>
      <c r="J165" s="114"/>
    </row>
    <row r="166" spans="1:10" ht="36" customHeight="1" x14ac:dyDescent="0.25">
      <c r="B166" s="109" t="s">
        <v>170</v>
      </c>
      <c r="C166" s="110"/>
      <c r="D166" s="110"/>
      <c r="E166" s="111"/>
      <c r="F166" s="112">
        <v>49140</v>
      </c>
      <c r="G166" s="113"/>
      <c r="H166" s="113"/>
      <c r="I166" s="113"/>
      <c r="J166" s="114"/>
    </row>
    <row r="167" spans="1:10" ht="36" customHeight="1" x14ac:dyDescent="0.25">
      <c r="A167" s="7" t="s">
        <v>111</v>
      </c>
      <c r="B167" s="109" t="s">
        <v>172</v>
      </c>
      <c r="C167" s="110"/>
      <c r="D167" s="110"/>
      <c r="E167" s="111"/>
      <c r="F167" s="112">
        <v>76140</v>
      </c>
      <c r="G167" s="113"/>
      <c r="H167" s="113"/>
      <c r="I167" s="113"/>
      <c r="J167" s="114"/>
    </row>
    <row r="168" spans="1:10" ht="37.5" customHeight="1" x14ac:dyDescent="0.25">
      <c r="A168" s="7"/>
      <c r="B168" s="109" t="s">
        <v>173</v>
      </c>
      <c r="C168" s="110"/>
      <c r="D168" s="110"/>
      <c r="E168" s="111"/>
      <c r="F168" s="112">
        <v>10800</v>
      </c>
      <c r="G168" s="113"/>
      <c r="H168" s="113"/>
      <c r="I168" s="113"/>
      <c r="J168" s="114"/>
    </row>
    <row r="169" spans="1:10" ht="36" customHeight="1" x14ac:dyDescent="0.25">
      <c r="A169" s="7"/>
      <c r="B169" s="109" t="s">
        <v>174</v>
      </c>
      <c r="C169" s="110"/>
      <c r="D169" s="110"/>
      <c r="E169" s="111"/>
      <c r="F169" s="112">
        <v>73800</v>
      </c>
      <c r="G169" s="113"/>
      <c r="H169" s="113"/>
      <c r="I169" s="113"/>
      <c r="J169" s="114"/>
    </row>
    <row r="170" spans="1:10" ht="36" customHeight="1" x14ac:dyDescent="0.25">
      <c r="A170" s="7"/>
      <c r="B170" s="109" t="s">
        <v>175</v>
      </c>
      <c r="C170" s="110"/>
      <c r="D170" s="110"/>
      <c r="E170" s="154"/>
      <c r="F170" s="112">
        <v>70200</v>
      </c>
      <c r="G170" s="113"/>
      <c r="H170" s="113"/>
      <c r="I170" s="113"/>
      <c r="J170" s="114"/>
    </row>
    <row r="171" spans="1:10" ht="36" customHeight="1" x14ac:dyDescent="0.25">
      <c r="A171" s="7" t="s">
        <v>113</v>
      </c>
      <c r="B171" s="109" t="s">
        <v>176</v>
      </c>
      <c r="C171" s="110"/>
      <c r="D171" s="110"/>
      <c r="E171" s="111"/>
      <c r="F171" s="112">
        <v>149760</v>
      </c>
      <c r="G171" s="113"/>
      <c r="H171" s="113"/>
      <c r="I171" s="113"/>
      <c r="J171" s="114"/>
    </row>
    <row r="172" spans="1:10" ht="36" customHeight="1" x14ac:dyDescent="0.25">
      <c r="A172" s="7" t="s">
        <v>113</v>
      </c>
      <c r="B172" s="109" t="s">
        <v>177</v>
      </c>
      <c r="C172" s="110"/>
      <c r="D172" s="110"/>
      <c r="E172" s="111"/>
      <c r="F172" s="112">
        <v>72000</v>
      </c>
      <c r="G172" s="113"/>
      <c r="H172" s="113"/>
      <c r="I172" s="113"/>
      <c r="J172" s="114"/>
    </row>
    <row r="173" spans="1:10" ht="36" customHeight="1" x14ac:dyDescent="0.25">
      <c r="A173" s="7" t="s">
        <v>113</v>
      </c>
      <c r="B173" s="109" t="s">
        <v>178</v>
      </c>
      <c r="C173" s="110"/>
      <c r="D173" s="110"/>
      <c r="E173" s="111"/>
      <c r="F173" s="112">
        <v>208080</v>
      </c>
      <c r="G173" s="113"/>
      <c r="H173" s="113"/>
      <c r="I173" s="113"/>
      <c r="J173" s="114"/>
    </row>
    <row r="174" spans="1:10" ht="36" customHeight="1" x14ac:dyDescent="0.25">
      <c r="A174" s="7" t="s">
        <v>113</v>
      </c>
      <c r="B174" s="109" t="s">
        <v>179</v>
      </c>
      <c r="C174" s="110"/>
      <c r="D174" s="110"/>
      <c r="E174" s="111"/>
      <c r="F174" s="112">
        <v>114480</v>
      </c>
      <c r="G174" s="113"/>
      <c r="H174" s="113"/>
      <c r="I174" s="113"/>
      <c r="J174" s="114"/>
    </row>
    <row r="175" spans="1:10" ht="36" customHeight="1" x14ac:dyDescent="0.25">
      <c r="A175" s="7" t="s">
        <v>113</v>
      </c>
      <c r="B175" s="148" t="s">
        <v>180</v>
      </c>
      <c r="C175" s="149"/>
      <c r="D175" s="149"/>
      <c r="E175" s="150"/>
      <c r="F175" s="112">
        <v>137376</v>
      </c>
      <c r="G175" s="113"/>
      <c r="H175" s="113"/>
      <c r="I175" s="113"/>
      <c r="J175" s="114"/>
    </row>
    <row r="176" spans="1:10" ht="36" customHeight="1" x14ac:dyDescent="0.25">
      <c r="A176" s="7" t="s">
        <v>113</v>
      </c>
      <c r="B176" s="109" t="s">
        <v>181</v>
      </c>
      <c r="C176" s="110"/>
      <c r="D176" s="110"/>
      <c r="E176" s="111"/>
      <c r="F176" s="112">
        <v>134640</v>
      </c>
      <c r="G176" s="113"/>
      <c r="H176" s="113"/>
      <c r="I176" s="113"/>
      <c r="J176" s="114"/>
    </row>
    <row r="177" spans="1:10" ht="36" customHeight="1" x14ac:dyDescent="0.25">
      <c r="A177" s="7" t="s">
        <v>113</v>
      </c>
      <c r="B177" s="109" t="s">
        <v>182</v>
      </c>
      <c r="C177" s="110"/>
      <c r="D177" s="110"/>
      <c r="E177" s="111"/>
      <c r="F177" s="112">
        <v>124560</v>
      </c>
      <c r="G177" s="113"/>
      <c r="H177" s="113"/>
      <c r="I177" s="113"/>
      <c r="J177" s="114"/>
    </row>
    <row r="178" spans="1:10" ht="36" customHeight="1" x14ac:dyDescent="0.25">
      <c r="A178" s="7" t="s">
        <v>113</v>
      </c>
      <c r="B178" s="109" t="s">
        <v>183</v>
      </c>
      <c r="C178" s="110"/>
      <c r="D178" s="110"/>
      <c r="E178" s="111"/>
      <c r="F178" s="112">
        <v>250560</v>
      </c>
      <c r="G178" s="113"/>
      <c r="H178" s="113"/>
      <c r="I178" s="113"/>
      <c r="J178" s="114"/>
    </row>
    <row r="179" spans="1:10" ht="36" customHeight="1" x14ac:dyDescent="0.25">
      <c r="A179" s="7" t="s">
        <v>113</v>
      </c>
      <c r="B179" s="131" t="s">
        <v>184</v>
      </c>
      <c r="C179" s="132"/>
      <c r="D179" s="132"/>
      <c r="E179" s="133"/>
      <c r="F179" s="112">
        <v>5040</v>
      </c>
      <c r="G179" s="113"/>
      <c r="H179" s="113"/>
      <c r="I179" s="113"/>
      <c r="J179" s="114"/>
    </row>
    <row r="180" spans="1:10" ht="36" customHeight="1" thickBot="1" x14ac:dyDescent="0.3">
      <c r="A180" s="7" t="s">
        <v>113</v>
      </c>
      <c r="B180" s="109" t="s">
        <v>186</v>
      </c>
      <c r="C180" s="110"/>
      <c r="D180" s="110"/>
      <c r="E180" s="111"/>
      <c r="F180" s="112">
        <v>107280</v>
      </c>
      <c r="G180" s="113"/>
      <c r="H180" s="113"/>
      <c r="I180" s="113"/>
      <c r="J180" s="114"/>
    </row>
    <row r="181" spans="1:10" ht="22.5" customHeight="1" x14ac:dyDescent="0.25">
      <c r="A181" s="7" t="s">
        <v>111</v>
      </c>
      <c r="B181" s="142" t="s">
        <v>188</v>
      </c>
      <c r="C181" s="143"/>
      <c r="D181" s="143"/>
      <c r="E181" s="143"/>
      <c r="F181" s="143"/>
      <c r="G181" s="143"/>
      <c r="H181" s="143"/>
      <c r="I181" s="143"/>
      <c r="J181" s="144"/>
    </row>
    <row r="182" spans="1:10" ht="36" customHeight="1" thickBot="1" x14ac:dyDescent="0.3">
      <c r="A182" s="7"/>
      <c r="B182" s="156" t="s">
        <v>171</v>
      </c>
      <c r="C182" s="157"/>
      <c r="D182" s="157"/>
      <c r="E182" s="158"/>
      <c r="F182" s="112">
        <v>40</v>
      </c>
      <c r="G182" s="113"/>
      <c r="H182" s="113"/>
      <c r="I182" s="113"/>
      <c r="J182" s="114"/>
    </row>
    <row r="183" spans="1:10" ht="36" customHeight="1" thickBot="1" x14ac:dyDescent="0.3">
      <c r="A183" s="7"/>
      <c r="B183" s="122" t="s">
        <v>192</v>
      </c>
      <c r="C183" s="123"/>
      <c r="D183" s="123"/>
      <c r="E183" s="124"/>
      <c r="F183" s="272"/>
      <c r="G183" s="273"/>
      <c r="H183" s="273"/>
      <c r="I183" s="273"/>
      <c r="J183" s="274"/>
    </row>
    <row r="184" spans="1:10" ht="36" customHeight="1" x14ac:dyDescent="0.25">
      <c r="A184" s="7" t="s">
        <v>111</v>
      </c>
      <c r="B184" s="109" t="s">
        <v>252</v>
      </c>
      <c r="C184" s="110"/>
      <c r="D184" s="110"/>
      <c r="E184" s="111"/>
      <c r="F184" s="112">
        <v>58140</v>
      </c>
      <c r="G184" s="113"/>
      <c r="H184" s="113"/>
      <c r="I184" s="113"/>
      <c r="J184" s="114"/>
    </row>
    <row r="185" spans="1:10" ht="36" customHeight="1" x14ac:dyDescent="0.25">
      <c r="A185" s="7" t="s">
        <v>111</v>
      </c>
      <c r="B185" s="109" t="s">
        <v>194</v>
      </c>
      <c r="C185" s="110"/>
      <c r="D185" s="110"/>
      <c r="E185" s="111"/>
      <c r="F185" s="112">
        <v>67140</v>
      </c>
      <c r="G185" s="113"/>
      <c r="H185" s="113"/>
      <c r="I185" s="113"/>
      <c r="J185" s="114"/>
    </row>
    <row r="186" spans="1:10" ht="36" customHeight="1" x14ac:dyDescent="0.25">
      <c r="A186" s="7" t="s">
        <v>111</v>
      </c>
      <c r="B186" s="109" t="s">
        <v>195</v>
      </c>
      <c r="C186" s="110"/>
      <c r="D186" s="110"/>
      <c r="E186" s="111"/>
      <c r="F186" s="112">
        <v>43740</v>
      </c>
      <c r="G186" s="113"/>
      <c r="H186" s="113"/>
      <c r="I186" s="113"/>
      <c r="J186" s="114"/>
    </row>
    <row r="187" spans="1:10" ht="36" customHeight="1" x14ac:dyDescent="0.25">
      <c r="A187" s="7" t="s">
        <v>113</v>
      </c>
      <c r="B187" s="109" t="s">
        <v>314</v>
      </c>
      <c r="C187" s="110"/>
      <c r="D187" s="110"/>
      <c r="E187" s="111"/>
      <c r="F187" s="112">
        <v>82080</v>
      </c>
      <c r="G187" s="113"/>
      <c r="H187" s="113"/>
      <c r="I187" s="113"/>
      <c r="J187" s="114"/>
    </row>
    <row r="188" spans="1:10" ht="36" customHeight="1" x14ac:dyDescent="0.25">
      <c r="A188" s="7" t="s">
        <v>113</v>
      </c>
      <c r="B188" s="109" t="s">
        <v>197</v>
      </c>
      <c r="C188" s="110"/>
      <c r="D188" s="110"/>
      <c r="E188" s="111"/>
      <c r="F188" s="112">
        <v>94320</v>
      </c>
      <c r="G188" s="113"/>
      <c r="H188" s="113"/>
      <c r="I188" s="113"/>
      <c r="J188" s="114"/>
    </row>
    <row r="189" spans="1:10" ht="36" customHeight="1" x14ac:dyDescent="0.25">
      <c r="A189" s="7" t="s">
        <v>113</v>
      </c>
      <c r="B189" s="109" t="s">
        <v>198</v>
      </c>
      <c r="C189" s="110"/>
      <c r="D189" s="110"/>
      <c r="E189" s="111"/>
      <c r="F189" s="112">
        <v>61920</v>
      </c>
      <c r="G189" s="113"/>
      <c r="H189" s="113"/>
      <c r="I189" s="113"/>
      <c r="J189" s="114"/>
    </row>
    <row r="190" spans="1:10" ht="36" customHeight="1" thickBot="1" x14ac:dyDescent="0.3">
      <c r="A190" s="7"/>
      <c r="B190" s="109" t="s">
        <v>199</v>
      </c>
      <c r="C190" s="110"/>
      <c r="D190" s="110"/>
      <c r="E190" s="111"/>
      <c r="F190" s="112">
        <v>67140</v>
      </c>
      <c r="G190" s="113"/>
      <c r="H190" s="113"/>
      <c r="I190" s="113"/>
      <c r="J190" s="114"/>
    </row>
    <row r="191" spans="1:10" ht="54" customHeight="1" thickBot="1" x14ac:dyDescent="0.3">
      <c r="A191" s="7"/>
      <c r="B191" s="214" t="s">
        <v>200</v>
      </c>
      <c r="C191" s="215"/>
      <c r="D191" s="215"/>
      <c r="E191" s="216"/>
      <c r="F191" s="139"/>
      <c r="G191" s="140"/>
      <c r="H191" s="140"/>
      <c r="I191" s="140"/>
      <c r="J191" s="141"/>
    </row>
    <row r="192" spans="1:10" ht="28.5" customHeight="1" thickBot="1" x14ac:dyDescent="0.3">
      <c r="A192" s="7"/>
      <c r="B192" s="376" t="s">
        <v>188</v>
      </c>
      <c r="C192" s="377"/>
      <c r="D192" s="377"/>
      <c r="E192" s="377"/>
      <c r="F192" s="377"/>
      <c r="G192" s="377"/>
      <c r="H192" s="377"/>
      <c r="I192" s="377"/>
      <c r="J192" s="378"/>
    </row>
    <row r="193" spans="1:10" ht="28.5" customHeight="1" x14ac:dyDescent="0.25">
      <c r="A193" s="7"/>
      <c r="B193" s="131" t="s">
        <v>201</v>
      </c>
      <c r="C193" s="132"/>
      <c r="D193" s="132"/>
      <c r="E193" s="133"/>
      <c r="F193" s="134">
        <v>90</v>
      </c>
      <c r="G193" s="135"/>
      <c r="H193" s="135"/>
      <c r="I193" s="135"/>
      <c r="J193" s="136"/>
    </row>
    <row r="194" spans="1:10" ht="28.5" customHeight="1" x14ac:dyDescent="0.25">
      <c r="A194" s="7"/>
      <c r="B194" s="109" t="s">
        <v>202</v>
      </c>
      <c r="C194" s="110"/>
      <c r="D194" s="110"/>
      <c r="E194" s="111"/>
      <c r="F194" s="112">
        <v>60</v>
      </c>
      <c r="G194" s="113"/>
      <c r="H194" s="113"/>
      <c r="I194" s="113"/>
      <c r="J194" s="114"/>
    </row>
    <row r="195" spans="1:10" ht="28.5" customHeight="1" x14ac:dyDescent="0.25">
      <c r="A195" s="7"/>
      <c r="B195" s="109" t="s">
        <v>203</v>
      </c>
      <c r="C195" s="110"/>
      <c r="D195" s="110"/>
      <c r="E195" s="111"/>
      <c r="F195" s="112">
        <v>60</v>
      </c>
      <c r="G195" s="113"/>
      <c r="H195" s="113"/>
      <c r="I195" s="113"/>
      <c r="J195" s="114"/>
    </row>
    <row r="196" spans="1:10" ht="28.5" customHeight="1" x14ac:dyDescent="0.25">
      <c r="A196" s="7"/>
      <c r="B196" s="109" t="s">
        <v>204</v>
      </c>
      <c r="C196" s="110"/>
      <c r="D196" s="110"/>
      <c r="E196" s="111"/>
      <c r="F196" s="112">
        <v>90</v>
      </c>
      <c r="G196" s="113"/>
      <c r="H196" s="113"/>
      <c r="I196" s="113"/>
      <c r="J196" s="114"/>
    </row>
    <row r="197" spans="1:10" ht="28.5" customHeight="1" thickBot="1" x14ac:dyDescent="0.3">
      <c r="A197" s="7"/>
      <c r="B197" s="109" t="s">
        <v>205</v>
      </c>
      <c r="C197" s="110"/>
      <c r="D197" s="110"/>
      <c r="E197" s="111"/>
      <c r="F197" s="112">
        <v>90</v>
      </c>
      <c r="G197" s="113"/>
      <c r="H197" s="113"/>
      <c r="I197" s="113"/>
      <c r="J197" s="114"/>
    </row>
    <row r="198" spans="1:10" ht="24" customHeight="1" thickBot="1" x14ac:dyDescent="0.3">
      <c r="A198" s="7"/>
      <c r="B198" s="115"/>
      <c r="C198" s="116"/>
      <c r="D198" s="116"/>
      <c r="E198" s="117"/>
      <c r="F198" s="118"/>
      <c r="G198" s="119"/>
      <c r="H198" s="119"/>
      <c r="I198" s="119"/>
      <c r="J198" s="120"/>
    </row>
    <row r="199" spans="1:10" ht="18" customHeight="1" x14ac:dyDescent="0.25">
      <c r="A199" s="7"/>
      <c r="B199" s="25"/>
      <c r="C199" s="26"/>
      <c r="D199" s="26"/>
      <c r="E199" s="26"/>
      <c r="F199" s="27"/>
      <c r="G199" s="27"/>
      <c r="H199" s="27"/>
      <c r="I199" s="27"/>
      <c r="J199" s="27"/>
    </row>
    <row r="200" spans="1:10" ht="67.5" customHeight="1" x14ac:dyDescent="0.25">
      <c r="A200" s="7"/>
      <c r="B200" s="121" t="s">
        <v>319</v>
      </c>
      <c r="C200" s="121"/>
      <c r="D200" s="121"/>
      <c r="E200" s="121"/>
      <c r="F200" s="121"/>
      <c r="G200" s="121"/>
      <c r="H200" s="121"/>
      <c r="I200" s="121"/>
      <c r="J200" s="121"/>
    </row>
    <row r="201" spans="1:10" ht="27" customHeight="1" x14ac:dyDescent="0.25">
      <c r="A201" s="7" t="s">
        <v>113</v>
      </c>
      <c r="B201" s="107" t="s">
        <v>208</v>
      </c>
      <c r="C201" s="107"/>
      <c r="D201" s="107"/>
      <c r="E201" s="107"/>
      <c r="F201" s="107"/>
      <c r="G201" s="107"/>
      <c r="H201" s="107"/>
      <c r="I201" s="107"/>
      <c r="J201" s="107"/>
    </row>
    <row r="202" spans="1:10" s="37" customFormat="1" ht="20.100000000000001" customHeight="1" x14ac:dyDescent="0.25">
      <c r="B202" s="70"/>
      <c r="F202" s="71"/>
      <c r="G202" s="71"/>
      <c r="H202" s="71"/>
      <c r="I202" s="71"/>
      <c r="J202" s="71"/>
    </row>
    <row r="203" spans="1:10" s="46" customFormat="1" ht="36" customHeight="1" thickBot="1" x14ac:dyDescent="0.3">
      <c r="B203" s="310" t="s">
        <v>242</v>
      </c>
      <c r="C203" s="310"/>
      <c r="D203" s="310"/>
      <c r="E203" s="310"/>
      <c r="F203" s="310"/>
      <c r="G203" s="310"/>
      <c r="H203" s="310"/>
      <c r="I203" s="310"/>
    </row>
    <row r="204" spans="1:10" s="30" customFormat="1" ht="36" customHeight="1" thickBot="1" x14ac:dyDescent="0.3">
      <c r="B204" s="311" t="s">
        <v>243</v>
      </c>
      <c r="C204" s="312"/>
      <c r="D204" s="312"/>
      <c r="E204" s="312"/>
      <c r="F204" s="312"/>
      <c r="G204" s="312"/>
      <c r="H204" s="312"/>
      <c r="I204" s="313"/>
    </row>
    <row r="205" spans="1:10" ht="79.5" customHeight="1" thickBot="1" x14ac:dyDescent="0.3">
      <c r="B205" s="451" t="s">
        <v>244</v>
      </c>
      <c r="C205" s="452"/>
      <c r="D205" s="453" t="s">
        <v>245</v>
      </c>
      <c r="E205" s="454"/>
      <c r="F205" s="455"/>
      <c r="G205" s="317" t="s">
        <v>246</v>
      </c>
      <c r="H205" s="317"/>
      <c r="I205" s="318"/>
      <c r="J205" s="8"/>
    </row>
    <row r="206" spans="1:10" ht="36" customHeight="1" x14ac:dyDescent="0.25">
      <c r="B206" s="300" t="s">
        <v>247</v>
      </c>
      <c r="C206" s="301"/>
      <c r="D206" s="302" t="s">
        <v>248</v>
      </c>
      <c r="E206" s="302"/>
      <c r="F206" s="302"/>
      <c r="G206" s="304">
        <v>2190</v>
      </c>
      <c r="H206" s="302"/>
      <c r="I206" s="305"/>
      <c r="J206" s="8"/>
    </row>
    <row r="207" spans="1:10" ht="36" customHeight="1" x14ac:dyDescent="0.25">
      <c r="B207" s="306" t="s">
        <v>249</v>
      </c>
      <c r="C207" s="307"/>
      <c r="D207" s="303"/>
      <c r="E207" s="303"/>
      <c r="F207" s="303"/>
      <c r="G207" s="308">
        <v>1590</v>
      </c>
      <c r="H207" s="303"/>
      <c r="I207" s="309"/>
      <c r="J207" s="8"/>
    </row>
    <row r="208" spans="1:10" ht="36" customHeight="1" x14ac:dyDescent="0.25">
      <c r="B208" s="306" t="s">
        <v>250</v>
      </c>
      <c r="C208" s="307"/>
      <c r="D208" s="303"/>
      <c r="E208" s="303"/>
      <c r="F208" s="303"/>
      <c r="G208" s="308">
        <v>1440</v>
      </c>
      <c r="H208" s="303"/>
      <c r="I208" s="309"/>
      <c r="J208" s="8"/>
    </row>
    <row r="209" spans="1:10" ht="54" customHeight="1" x14ac:dyDescent="0.25">
      <c r="B209" s="306" t="s">
        <v>251</v>
      </c>
      <c r="C209" s="307"/>
      <c r="D209" s="303"/>
      <c r="E209" s="303"/>
      <c r="F209" s="303"/>
      <c r="G209" s="308">
        <v>1290</v>
      </c>
      <c r="H209" s="303"/>
      <c r="I209" s="309"/>
      <c r="J209" s="8"/>
    </row>
    <row r="210" spans="1:10" ht="28.5" customHeight="1" x14ac:dyDescent="0.25">
      <c r="B210" s="57"/>
      <c r="C210" s="57"/>
      <c r="D210" s="58"/>
      <c r="E210" s="58"/>
      <c r="F210" s="58"/>
      <c r="G210" s="59"/>
      <c r="H210" s="58"/>
      <c r="I210" s="58"/>
      <c r="J210" s="8"/>
    </row>
    <row r="211" spans="1:10" ht="40.5" customHeight="1" x14ac:dyDescent="0.25">
      <c r="A211" s="7"/>
      <c r="B211" s="108" t="s">
        <v>209</v>
      </c>
      <c r="C211" s="108"/>
      <c r="D211" s="108"/>
      <c r="E211" s="108"/>
      <c r="F211" s="108"/>
      <c r="G211" s="108"/>
      <c r="H211" s="108"/>
      <c r="I211" s="108"/>
      <c r="J211" s="108"/>
    </row>
    <row r="212" spans="1:10" ht="23.25" x14ac:dyDescent="0.25">
      <c r="A212" s="365" t="s">
        <v>320</v>
      </c>
      <c r="B212" s="365"/>
      <c r="C212" s="365"/>
      <c r="D212" s="365"/>
      <c r="E212" s="365"/>
      <c r="F212" s="365"/>
      <c r="G212" s="365"/>
      <c r="H212" s="365"/>
      <c r="I212" s="8"/>
      <c r="J212" s="8"/>
    </row>
    <row r="213" spans="1:10" ht="25.5" x14ac:dyDescent="0.35">
      <c r="A213" s="366" t="s">
        <v>321</v>
      </c>
      <c r="B213" s="366"/>
      <c r="C213" s="366"/>
      <c r="D213" s="366"/>
      <c r="E213" s="60" t="s">
        <v>322</v>
      </c>
      <c r="F213" s="61"/>
      <c r="G213" s="61"/>
      <c r="H213" s="8"/>
      <c r="I213" s="8"/>
      <c r="J213" s="8"/>
    </row>
    <row r="214" spans="1:10" ht="25.5" x14ac:dyDescent="0.35">
      <c r="A214" s="363" t="s">
        <v>323</v>
      </c>
      <c r="B214" s="363"/>
      <c r="C214" s="363"/>
      <c r="D214" s="363"/>
      <c r="E214" s="62">
        <v>1</v>
      </c>
      <c r="F214" s="61"/>
      <c r="G214" s="61"/>
      <c r="H214" s="8"/>
      <c r="I214" s="8"/>
      <c r="J214" s="8"/>
    </row>
    <row r="215" spans="1:10" ht="25.5" x14ac:dyDescent="0.35">
      <c r="A215" s="363">
        <v>2</v>
      </c>
      <c r="B215" s="363"/>
      <c r="C215" s="363"/>
      <c r="D215" s="363"/>
      <c r="E215" s="63">
        <v>1.1000000000000001</v>
      </c>
      <c r="F215" s="61"/>
      <c r="G215" s="61"/>
      <c r="H215" s="8"/>
      <c r="I215" s="8"/>
      <c r="J215" s="8"/>
    </row>
    <row r="216" spans="1:10" ht="25.5" x14ac:dyDescent="0.35">
      <c r="A216" s="363">
        <v>3</v>
      </c>
      <c r="B216" s="363"/>
      <c r="C216" s="363"/>
      <c r="D216" s="363"/>
      <c r="E216" s="63">
        <v>1.2</v>
      </c>
      <c r="F216" s="61"/>
      <c r="G216" s="61"/>
      <c r="H216" s="8"/>
      <c r="I216" s="8"/>
      <c r="J216" s="8"/>
    </row>
    <row r="217" spans="1:10" ht="25.5" x14ac:dyDescent="0.35">
      <c r="A217" s="363" t="s">
        <v>324</v>
      </c>
      <c r="B217" s="363"/>
      <c r="C217" s="363"/>
      <c r="D217" s="363"/>
      <c r="E217" s="63">
        <v>1.25</v>
      </c>
      <c r="F217" s="61"/>
      <c r="G217" s="61"/>
      <c r="H217" s="8"/>
      <c r="I217" s="8"/>
      <c r="J217" s="8"/>
    </row>
    <row r="218" spans="1:10" ht="25.5" x14ac:dyDescent="0.35">
      <c r="A218" s="363" t="s">
        <v>325</v>
      </c>
      <c r="B218" s="363"/>
      <c r="C218" s="363"/>
      <c r="D218" s="363"/>
      <c r="E218" s="63">
        <v>1.3</v>
      </c>
      <c r="F218" s="61"/>
      <c r="G218" s="61"/>
      <c r="H218" s="8"/>
      <c r="I218" s="8"/>
      <c r="J218" s="8"/>
    </row>
    <row r="219" spans="1:10" ht="25.5" x14ac:dyDescent="0.35">
      <c r="A219" s="363" t="s">
        <v>326</v>
      </c>
      <c r="B219" s="363"/>
      <c r="C219" s="363"/>
      <c r="D219" s="363"/>
      <c r="E219" s="63">
        <v>1.35</v>
      </c>
      <c r="F219" s="61"/>
      <c r="G219" s="61"/>
      <c r="H219" s="8"/>
      <c r="I219" s="8"/>
      <c r="J219" s="8"/>
    </row>
    <row r="220" spans="1:10" ht="25.5" x14ac:dyDescent="0.35">
      <c r="A220" s="363" t="s">
        <v>327</v>
      </c>
      <c r="B220" s="363"/>
      <c r="C220" s="363"/>
      <c r="D220" s="363"/>
      <c r="E220" s="63">
        <v>1.4</v>
      </c>
      <c r="F220" s="61"/>
      <c r="G220" s="61"/>
      <c r="H220" s="8"/>
      <c r="I220" s="8"/>
      <c r="J220" s="8"/>
    </row>
    <row r="221" spans="1:10" ht="25.5" x14ac:dyDescent="0.35">
      <c r="A221" s="363" t="s">
        <v>328</v>
      </c>
      <c r="B221" s="363"/>
      <c r="C221" s="363"/>
      <c r="D221" s="363"/>
      <c r="E221" s="63">
        <v>1.45</v>
      </c>
      <c r="F221" s="61"/>
      <c r="G221" s="61"/>
      <c r="H221" s="8"/>
      <c r="I221" s="8"/>
      <c r="J221" s="8"/>
    </row>
    <row r="222" spans="1:10" ht="25.5" x14ac:dyDescent="0.35">
      <c r="A222" s="363" t="s">
        <v>329</v>
      </c>
      <c r="B222" s="363"/>
      <c r="C222" s="363"/>
      <c r="D222" s="363"/>
      <c r="E222" s="63">
        <v>1.5</v>
      </c>
      <c r="F222" s="61"/>
      <c r="G222" s="61"/>
      <c r="H222" s="8"/>
      <c r="I222" s="8"/>
      <c r="J222" s="8"/>
    </row>
    <row r="223" spans="1:10" ht="25.5" x14ac:dyDescent="0.35">
      <c r="A223" s="363" t="s">
        <v>330</v>
      </c>
      <c r="B223" s="363"/>
      <c r="C223" s="363"/>
      <c r="D223" s="363"/>
      <c r="E223" s="63">
        <v>2</v>
      </c>
      <c r="F223" s="61"/>
      <c r="G223" s="61"/>
      <c r="H223" s="8"/>
      <c r="I223" s="8"/>
      <c r="J223" s="8"/>
    </row>
    <row r="224" spans="1:10" ht="53.25" customHeight="1" x14ac:dyDescent="0.25">
      <c r="A224" s="364" t="s">
        <v>331</v>
      </c>
      <c r="B224" s="364"/>
      <c r="C224" s="364"/>
      <c r="D224" s="364"/>
      <c r="E224" s="364"/>
      <c r="F224" s="364"/>
      <c r="G224" s="364"/>
      <c r="H224" s="364"/>
      <c r="I224" s="8"/>
      <c r="J224" s="8"/>
    </row>
  </sheetData>
  <sheetProtection selectLockedCells="1" selectUnlockedCells="1"/>
  <mergeCells count="406">
    <mergeCell ref="B1:J1"/>
    <mergeCell ref="F2:J2"/>
    <mergeCell ref="B3:E3"/>
    <mergeCell ref="B4:J4"/>
    <mergeCell ref="B5:E5"/>
    <mergeCell ref="F5:J5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79:E179"/>
    <mergeCell ref="F179:J179"/>
    <mergeCell ref="B180:E180"/>
    <mergeCell ref="F180:J180"/>
    <mergeCell ref="B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32832</v>
      </c>
      <c r="G8" s="16">
        <f>H8*1.1</f>
        <v>30096.000000000004</v>
      </c>
      <c r="H8" s="16">
        <v>27360</v>
      </c>
      <c r="I8" s="16">
        <f>H8*0.75</f>
        <v>20520</v>
      </c>
      <c r="J8" s="16">
        <f>H8*0.5</f>
        <v>13680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45964.799999999996</v>
      </c>
      <c r="G9" s="17">
        <f>H9*1.1</f>
        <v>42134.400000000001</v>
      </c>
      <c r="H9" s="17">
        <v>38304</v>
      </c>
      <c r="I9" s="17">
        <f>H9*0.75</f>
        <v>28728</v>
      </c>
      <c r="J9" s="17">
        <f>H9*0.5</f>
        <v>19152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37152</v>
      </c>
      <c r="G11" s="16">
        <f>H11*1.1</f>
        <v>34056</v>
      </c>
      <c r="H11" s="16">
        <v>30960</v>
      </c>
      <c r="I11" s="16">
        <f>H11*0.75</f>
        <v>23220</v>
      </c>
      <c r="J11" s="16">
        <f>H11*0.5</f>
        <v>15480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52012.799999999996</v>
      </c>
      <c r="G12" s="17">
        <f>H12*1.1</f>
        <v>47678.400000000001</v>
      </c>
      <c r="H12" s="17">
        <v>43344</v>
      </c>
      <c r="I12" s="17">
        <f>H12*0.75</f>
        <v>32508</v>
      </c>
      <c r="J12" s="17">
        <f>H12*0.5</f>
        <v>21672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6480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1512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4320 до 45360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4320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6480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8640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10800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12960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15120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17280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19440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21600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23760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25920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28080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30240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32400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34560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36720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38880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41040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43200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45360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34200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3600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2520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34200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6840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20520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24120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3600 до 28800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15840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1584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4320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18000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23040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7200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18000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21600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5760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5760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10800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22140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3600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11880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7200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28800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5760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3600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28800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30060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25200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32400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10080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25200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30240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8640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8640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15120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5040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40320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8640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7776</v>
      </c>
      <c r="G94" s="42">
        <f>H94*1.1</f>
        <v>7128.0000000000009</v>
      </c>
      <c r="H94" s="42">
        <v>6480</v>
      </c>
      <c r="I94" s="42">
        <f>H94*0.75</f>
        <v>4860</v>
      </c>
      <c r="J94" s="43">
        <f>H94*0.5</f>
        <v>3240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5400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9000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11232</v>
      </c>
      <c r="G97" s="42">
        <f>H97*1.1</f>
        <v>10296</v>
      </c>
      <c r="H97" s="42">
        <v>9360</v>
      </c>
      <c r="I97" s="42">
        <f>H97*0.75</f>
        <v>7020</v>
      </c>
      <c r="J97" s="43">
        <f>H97*0.5</f>
        <v>4680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7920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12960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6030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56700</v>
      </c>
      <c r="G8" s="16">
        <f>H8*1.1</f>
        <v>51975.000000000007</v>
      </c>
      <c r="H8" s="16">
        <v>47250</v>
      </c>
      <c r="I8" s="16">
        <f>H8*0.75</f>
        <v>35437.5</v>
      </c>
      <c r="J8" s="16">
        <f>H8*0.5</f>
        <v>23625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79401.599999999991</v>
      </c>
      <c r="G9" s="17">
        <f>H9*1.1</f>
        <v>72784.800000000003</v>
      </c>
      <c r="H9" s="17">
        <v>66168</v>
      </c>
      <c r="I9" s="17">
        <f>H9*0.75</f>
        <v>49626</v>
      </c>
      <c r="J9" s="17">
        <f>H9*0.5</f>
        <v>33084</v>
      </c>
    </row>
    <row r="10" spans="1:10" ht="24" thickBot="1" x14ac:dyDescent="0.3">
      <c r="A10" s="7"/>
      <c r="B10" s="115"/>
      <c r="C10" s="116"/>
      <c r="D10" s="116"/>
      <c r="E10" s="117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66549.599999999991</v>
      </c>
      <c r="G11" s="16">
        <f>H11*1.1</f>
        <v>61003.8</v>
      </c>
      <c r="H11" s="16">
        <v>55458</v>
      </c>
      <c r="I11" s="16">
        <f>H11*0.75</f>
        <v>41593.5</v>
      </c>
      <c r="J11" s="16">
        <f>H11*0.5</f>
        <v>27729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93225.599999999991</v>
      </c>
      <c r="G12" s="17">
        <f>H12*1.1</f>
        <v>85456.8</v>
      </c>
      <c r="H12" s="17">
        <v>77688</v>
      </c>
      <c r="I12" s="17">
        <f>H12*0.75</f>
        <v>58266</v>
      </c>
      <c r="J12" s="17">
        <f>H12*0.5</f>
        <v>38844</v>
      </c>
    </row>
    <row r="13" spans="1:10" ht="24" thickBot="1" x14ac:dyDescent="0.3">
      <c r="A13" s="7"/>
      <c r="B13" s="115"/>
      <c r="C13" s="173"/>
      <c r="D13" s="173"/>
      <c r="E13" s="174"/>
      <c r="F13" s="242"/>
      <c r="G13" s="275"/>
      <c r="H13" s="275"/>
      <c r="I13" s="275"/>
      <c r="J13" s="276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11520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38">
        <v>16560</v>
      </c>
      <c r="G15" s="113"/>
      <c r="H15" s="113"/>
      <c r="I15" s="113"/>
      <c r="J15" s="114"/>
    </row>
    <row r="16" spans="1:10" ht="36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1224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1728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13266 до 265320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13266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26532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39798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53064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66330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79596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92862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106128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119394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132660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145926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159192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172458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185724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198990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212256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225522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238788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252054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265320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2304 до 49680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8190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3510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49680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9900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29952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2304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2304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4608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6912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32364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3744 до 88344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68040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6804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17010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51768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63774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72612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51804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62164.799999999996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55386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55386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87516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31518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3744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18612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14958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88344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50922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8172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31446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30960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72720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90000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102240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72720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87264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77760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77760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123120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5760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123840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72000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34603.199999999997</v>
      </c>
      <c r="G94" s="42">
        <f>H94*1.1</f>
        <v>31719.600000000002</v>
      </c>
      <c r="H94" s="42">
        <v>28836</v>
      </c>
      <c r="I94" s="42">
        <f>H94*0.75</f>
        <v>21627</v>
      </c>
      <c r="J94" s="43">
        <f>H94*0.5</f>
        <v>14418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28836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25974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49248</v>
      </c>
      <c r="G97" s="42">
        <f>H97*1.1</f>
        <v>45144.000000000007</v>
      </c>
      <c r="H97" s="42">
        <v>41040</v>
      </c>
      <c r="I97" s="42">
        <f>H97*0.75</f>
        <v>30780</v>
      </c>
      <c r="J97" s="43">
        <f>H97*0.5</f>
        <v>20520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41040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36720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42444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0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26784</v>
      </c>
      <c r="G8" s="16">
        <f>H8*1.1</f>
        <v>24552.000000000004</v>
      </c>
      <c r="H8" s="16">
        <v>22320</v>
      </c>
      <c r="I8" s="16">
        <f>H8*0.75</f>
        <v>16740</v>
      </c>
      <c r="J8" s="16">
        <f>H8*0.5</f>
        <v>11160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37497.599999999999</v>
      </c>
      <c r="G9" s="17">
        <f>H9*1.1</f>
        <v>34372.800000000003</v>
      </c>
      <c r="H9" s="17">
        <v>31248</v>
      </c>
      <c r="I9" s="17">
        <f>H9*0.75</f>
        <v>23436</v>
      </c>
      <c r="J9" s="17">
        <f>H9*0.5</f>
        <v>15624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31104</v>
      </c>
      <c r="G11" s="16">
        <f>H11*1.1</f>
        <v>28512.000000000004</v>
      </c>
      <c r="H11" s="16">
        <v>25920</v>
      </c>
      <c r="I11" s="16">
        <f>H11*0.75</f>
        <v>19440</v>
      </c>
      <c r="J11" s="16">
        <f>H11*0.5</f>
        <v>12960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43545.599999999999</v>
      </c>
      <c r="G12" s="17">
        <f>H12*1.1</f>
        <v>39916.800000000003</v>
      </c>
      <c r="H12" s="17">
        <v>36288</v>
      </c>
      <c r="I12" s="17">
        <f>H12*0.75</f>
        <v>27216</v>
      </c>
      <c r="J12" s="17">
        <f>H12*0.5</f>
        <v>18144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756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1080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3240 до 64800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3240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6480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9720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12960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16200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19440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22680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25920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29160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32400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35640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38880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42120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45360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48600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51840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55080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58320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61560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64800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24120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3600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1440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24120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6048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18072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20880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30240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9072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907.19999999999993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2268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18000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6048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22680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21600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30240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13104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8856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26928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7200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10620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7092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26928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18072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3600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12060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25200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8640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32400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30240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36288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18720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12960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38160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38160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25920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8640</v>
      </c>
      <c r="G94" s="42">
        <f>H94*1.1</f>
        <v>7920.0000000000009</v>
      </c>
      <c r="H94" s="42">
        <v>7200</v>
      </c>
      <c r="I94" s="42">
        <f>H94*0.75</f>
        <v>5400</v>
      </c>
      <c r="J94" s="43">
        <f>H94*0.5</f>
        <v>3600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7200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14868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12096</v>
      </c>
      <c r="G97" s="42">
        <f>H97*1.1</f>
        <v>11088</v>
      </c>
      <c r="H97" s="42">
        <v>10080</v>
      </c>
      <c r="I97" s="42">
        <f>H97*0.75</f>
        <v>7560</v>
      </c>
      <c r="J97" s="43">
        <f>H97*0.5</f>
        <v>5040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10080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20880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8640</v>
      </c>
      <c r="G100" s="24">
        <f>H100*1.1</f>
        <v>7920.0000000000009</v>
      </c>
      <c r="H100" s="24">
        <v>7200</v>
      </c>
      <c r="I100" s="24">
        <f>H100*0.75</f>
        <v>5400</v>
      </c>
      <c r="J100" s="24">
        <f>H100*0.5</f>
        <v>3600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230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23472</v>
      </c>
      <c r="G8" s="16">
        <f>H8*1.1</f>
        <v>21516</v>
      </c>
      <c r="H8" s="16">
        <v>19560</v>
      </c>
      <c r="I8" s="16">
        <f>H8*0.75</f>
        <v>14670</v>
      </c>
      <c r="J8" s="16">
        <f>H8*0.5</f>
        <v>9780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32889.599999999999</v>
      </c>
      <c r="G9" s="17">
        <f>H9*1.1</f>
        <v>30148.800000000003</v>
      </c>
      <c r="H9" s="17">
        <v>27408</v>
      </c>
      <c r="I9" s="17">
        <f>H9*0.75</f>
        <v>20556</v>
      </c>
      <c r="J9" s="17">
        <f>H9*0.5</f>
        <v>13704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26899.200000000001</v>
      </c>
      <c r="G11" s="16">
        <f>H11*1.1</f>
        <v>24657.600000000002</v>
      </c>
      <c r="H11" s="16">
        <v>22416</v>
      </c>
      <c r="I11" s="16">
        <f>H11*0.75</f>
        <v>16812</v>
      </c>
      <c r="J11" s="16">
        <f>H11*0.5</f>
        <v>11208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37670.400000000001</v>
      </c>
      <c r="G12" s="17">
        <f>H12*1.1</f>
        <v>34531.200000000004</v>
      </c>
      <c r="H12" s="17">
        <v>31392</v>
      </c>
      <c r="I12" s="17">
        <f>H12*0.75</f>
        <v>23544</v>
      </c>
      <c r="J12" s="17">
        <f>H12*0.5</f>
        <v>15696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4320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6240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792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1152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5196 до 103920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5196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10392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15588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20784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25980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31176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36372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41568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46764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51960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57156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62352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67548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72744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77940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83136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88332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93528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98724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103920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1008 до 24240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2592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1536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24240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4800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14400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1008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1008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2016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3024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17040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120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2160 до 20016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12000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1200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3192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6792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8640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7128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7680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9216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3240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2592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7776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20016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2160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7680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5040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17280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6480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2592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24000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20040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9600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12480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10080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11040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13248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4800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3840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11040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3360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24480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9120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12009.6</v>
      </c>
      <c r="G94" s="42">
        <f>H94*1.1</f>
        <v>11008.800000000001</v>
      </c>
      <c r="H94" s="42">
        <v>10008</v>
      </c>
      <c r="I94" s="42">
        <f>H94*0.75</f>
        <v>7506</v>
      </c>
      <c r="J94" s="43">
        <f>H94*0.5</f>
        <v>5004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9600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4896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17280</v>
      </c>
      <c r="G97" s="42">
        <f>H97*1.1</f>
        <v>15840.000000000002</v>
      </c>
      <c r="H97" s="42">
        <v>14400</v>
      </c>
      <c r="I97" s="42">
        <f>H97*0.75</f>
        <v>10800</v>
      </c>
      <c r="J97" s="43">
        <f>H97*0.5</f>
        <v>7200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13440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7200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16790.399999999998</v>
      </c>
      <c r="G100" s="24">
        <f>H100*1.1</f>
        <v>15391.2</v>
      </c>
      <c r="H100" s="24">
        <v>13992</v>
      </c>
      <c r="I100" s="24">
        <f>H100*0.75</f>
        <v>10494</v>
      </c>
      <c r="J100" s="24">
        <f>H100*0.5</f>
        <v>6996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28.5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28.5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28.5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28.5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28.5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28.5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62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43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59616</v>
      </c>
      <c r="G8" s="16">
        <f>H8*1.1</f>
        <v>54648.000000000007</v>
      </c>
      <c r="H8" s="16">
        <v>49680</v>
      </c>
      <c r="I8" s="16">
        <f>H8*0.75</f>
        <v>37260</v>
      </c>
      <c r="J8" s="16">
        <f>H8*0.5</f>
        <v>24840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83462.399999999994</v>
      </c>
      <c r="G9" s="17">
        <f>H9*1.1</f>
        <v>76507.200000000012</v>
      </c>
      <c r="H9" s="17">
        <v>69552</v>
      </c>
      <c r="I9" s="17">
        <f>H9*0.75</f>
        <v>52164</v>
      </c>
      <c r="J9" s="17">
        <f>H9*0.5</f>
        <v>34776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67392</v>
      </c>
      <c r="G11" s="16">
        <f>H11*1.1</f>
        <v>61776.000000000007</v>
      </c>
      <c r="H11" s="16">
        <v>56160</v>
      </c>
      <c r="I11" s="16">
        <f>H11*0.75</f>
        <v>42120</v>
      </c>
      <c r="J11" s="16">
        <f>H11*0.5</f>
        <v>28080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94348.800000000003</v>
      </c>
      <c r="G12" s="17">
        <f>H12*1.1</f>
        <v>86486.400000000009</v>
      </c>
      <c r="H12" s="17">
        <v>78624</v>
      </c>
      <c r="I12" s="17">
        <f>H12*0.75</f>
        <v>58968</v>
      </c>
      <c r="J12" s="17">
        <f>H12*0.5</f>
        <v>39312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11664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16560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1908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2736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"&amp;MIN($F$21:F50)&amp;" до "&amp;MAX($F$31:F50)</f>
        <v>Цена от 6912 до 207360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6912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13824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20736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27648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34560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41472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48384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55296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62208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69120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76032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82944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89856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96768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103680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110592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117504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124416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131328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138240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145152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152064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158976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165888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172800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179712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186624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193536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200448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240</v>
      </c>
      <c r="C50" s="154"/>
      <c r="D50" s="154"/>
      <c r="E50" s="111"/>
      <c r="F50" s="112">
        <v>207360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257</v>
      </c>
      <c r="C51" s="154"/>
      <c r="D51" s="154"/>
      <c r="E51" s="111"/>
      <c r="F51" s="112">
        <v>214272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258</v>
      </c>
      <c r="C52" s="154"/>
      <c r="D52" s="154"/>
      <c r="E52" s="111"/>
      <c r="F52" s="112">
        <v>221184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259</v>
      </c>
      <c r="C53" s="154"/>
      <c r="D53" s="154"/>
      <c r="E53" s="111"/>
      <c r="F53" s="112">
        <v>228096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260</v>
      </c>
      <c r="C54" s="154"/>
      <c r="D54" s="154"/>
      <c r="E54" s="111"/>
      <c r="F54" s="112">
        <v>235008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261</v>
      </c>
      <c r="C55" s="154"/>
      <c r="D55" s="154"/>
      <c r="E55" s="111"/>
      <c r="F55" s="112">
        <v>241920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262</v>
      </c>
      <c r="C56" s="154"/>
      <c r="D56" s="154"/>
      <c r="E56" s="111"/>
      <c r="F56" s="112">
        <v>248832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263</v>
      </c>
      <c r="C57" s="154"/>
      <c r="D57" s="154"/>
      <c r="E57" s="111"/>
      <c r="F57" s="112">
        <v>255744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264</v>
      </c>
      <c r="C58" s="154"/>
      <c r="D58" s="154"/>
      <c r="E58" s="111"/>
      <c r="F58" s="112">
        <v>262656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265</v>
      </c>
      <c r="C59" s="154"/>
      <c r="D59" s="154"/>
      <c r="E59" s="111"/>
      <c r="F59" s="112">
        <v>269568</v>
      </c>
      <c r="G59" s="113"/>
      <c r="H59" s="113"/>
      <c r="I59" s="113"/>
      <c r="J59" s="114"/>
    </row>
    <row r="60" spans="1:10" ht="36" customHeight="1" outlineLevel="1" thickBot="1" x14ac:dyDescent="0.3">
      <c r="A60" s="7"/>
      <c r="B60" s="156" t="s">
        <v>266</v>
      </c>
      <c r="C60" s="154"/>
      <c r="D60" s="154"/>
      <c r="E60" s="111"/>
      <c r="F60" s="112">
        <v>276480</v>
      </c>
      <c r="G60" s="113"/>
      <c r="H60" s="113"/>
      <c r="I60" s="113"/>
      <c r="J60" s="114"/>
    </row>
    <row r="61" spans="1:10" ht="36" customHeight="1" thickBot="1" x14ac:dyDescent="0.3">
      <c r="A61" s="7"/>
      <c r="B61" s="165" t="s">
        <v>142</v>
      </c>
      <c r="C61" s="166"/>
      <c r="D61" s="166"/>
      <c r="E61" s="167"/>
      <c r="F61" s="168" t="str">
        <f>"Цена от "&amp;MIN(F62:F71)&amp;" до "&amp;MAX(F62:F71)</f>
        <v>Цена от 2340 до 111888</v>
      </c>
      <c r="G61" s="169"/>
      <c r="H61" s="169"/>
      <c r="I61" s="169"/>
      <c r="J61" s="170"/>
    </row>
    <row r="62" spans="1:10" ht="36" customHeight="1" x14ac:dyDescent="0.25">
      <c r="A62" s="7"/>
      <c r="B62" s="109" t="s">
        <v>143</v>
      </c>
      <c r="C62" s="110"/>
      <c r="D62" s="110"/>
      <c r="E62" s="111"/>
      <c r="F62" s="112">
        <v>6480</v>
      </c>
      <c r="G62" s="113"/>
      <c r="H62" s="113"/>
      <c r="I62" s="113"/>
      <c r="J62" s="114"/>
    </row>
    <row r="63" spans="1:10" ht="36" customHeight="1" x14ac:dyDescent="0.25">
      <c r="A63" s="7"/>
      <c r="B63" s="109" t="s">
        <v>210</v>
      </c>
      <c r="C63" s="110"/>
      <c r="D63" s="110"/>
      <c r="E63" s="111"/>
      <c r="F63" s="112">
        <v>3798</v>
      </c>
      <c r="G63" s="113"/>
      <c r="H63" s="113"/>
      <c r="I63" s="113"/>
      <c r="J63" s="114"/>
    </row>
    <row r="64" spans="1:10" ht="36" customHeight="1" x14ac:dyDescent="0.25">
      <c r="A64" s="7"/>
      <c r="B64" s="131" t="s">
        <v>145</v>
      </c>
      <c r="C64" s="132"/>
      <c r="D64" s="132"/>
      <c r="E64" s="133"/>
      <c r="F64" s="134">
        <v>111888</v>
      </c>
      <c r="G64" s="135"/>
      <c r="H64" s="135"/>
      <c r="I64" s="135"/>
      <c r="J64" s="136"/>
    </row>
    <row r="65" spans="1:10" ht="36" customHeight="1" x14ac:dyDescent="0.25">
      <c r="A65" s="7"/>
      <c r="B65" s="109" t="s">
        <v>146</v>
      </c>
      <c r="C65" s="110"/>
      <c r="D65" s="110"/>
      <c r="E65" s="111"/>
      <c r="F65" s="112">
        <v>13392</v>
      </c>
      <c r="G65" s="113"/>
      <c r="H65" s="113"/>
      <c r="I65" s="113"/>
      <c r="J65" s="114"/>
    </row>
    <row r="66" spans="1:10" ht="36" customHeight="1" x14ac:dyDescent="0.25">
      <c r="A66" s="7"/>
      <c r="B66" s="109" t="s">
        <v>147</v>
      </c>
      <c r="C66" s="110"/>
      <c r="D66" s="110"/>
      <c r="E66" s="111"/>
      <c r="F66" s="112">
        <v>26784</v>
      </c>
      <c r="G66" s="113"/>
      <c r="H66" s="113"/>
      <c r="I66" s="113"/>
      <c r="J66" s="114"/>
    </row>
    <row r="67" spans="1:10" ht="36" customHeight="1" x14ac:dyDescent="0.25">
      <c r="A67" s="7"/>
      <c r="B67" s="109" t="s">
        <v>148</v>
      </c>
      <c r="C67" s="110"/>
      <c r="D67" s="110"/>
      <c r="E67" s="111"/>
      <c r="F67" s="112">
        <v>2340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149</v>
      </c>
      <c r="C68" s="110"/>
      <c r="D68" s="110"/>
      <c r="E68" s="111"/>
      <c r="F68" s="112">
        <v>2340</v>
      </c>
      <c r="G68" s="113"/>
      <c r="H68" s="113"/>
      <c r="I68" s="113"/>
      <c r="J68" s="114"/>
    </row>
    <row r="69" spans="1:10" ht="36" customHeight="1" x14ac:dyDescent="0.25">
      <c r="A69" s="7"/>
      <c r="B69" s="109" t="s">
        <v>150</v>
      </c>
      <c r="C69" s="110"/>
      <c r="D69" s="110"/>
      <c r="E69" s="111"/>
      <c r="F69" s="112">
        <v>4662</v>
      </c>
      <c r="G69" s="113"/>
      <c r="H69" s="113"/>
      <c r="I69" s="113"/>
      <c r="J69" s="114"/>
    </row>
    <row r="70" spans="1:10" ht="36" customHeight="1" x14ac:dyDescent="0.25">
      <c r="A70" s="7"/>
      <c r="B70" s="109" t="s">
        <v>151</v>
      </c>
      <c r="C70" s="110"/>
      <c r="D70" s="110"/>
      <c r="E70" s="111"/>
      <c r="F70" s="112">
        <v>6984</v>
      </c>
      <c r="G70" s="113"/>
      <c r="H70" s="113"/>
      <c r="I70" s="113"/>
      <c r="J70" s="114"/>
    </row>
    <row r="71" spans="1:10" ht="36" customHeight="1" thickBot="1" x14ac:dyDescent="0.3">
      <c r="A71" s="7"/>
      <c r="B71" s="109" t="s">
        <v>152</v>
      </c>
      <c r="C71" s="110"/>
      <c r="D71" s="110"/>
      <c r="E71" s="111"/>
      <c r="F71" s="112">
        <v>44064</v>
      </c>
      <c r="G71" s="113"/>
      <c r="H71" s="113"/>
      <c r="I71" s="113"/>
      <c r="J71" s="114"/>
    </row>
    <row r="72" spans="1:10" ht="21.75" customHeight="1" thickBot="1" x14ac:dyDescent="0.3">
      <c r="A72" s="7"/>
      <c r="B72" s="115"/>
      <c r="C72" s="116"/>
      <c r="D72" s="116"/>
      <c r="E72" s="117"/>
      <c r="F72" s="118" t="s">
        <v>153</v>
      </c>
      <c r="G72" s="119"/>
      <c r="H72" s="119"/>
      <c r="I72" s="119"/>
      <c r="J72" s="120"/>
    </row>
    <row r="73" spans="1:10" ht="36" customHeight="1" thickBot="1" x14ac:dyDescent="0.3">
      <c r="A73" s="7"/>
      <c r="B73" s="109" t="s">
        <v>154</v>
      </c>
      <c r="C73" s="110"/>
      <c r="D73" s="110"/>
      <c r="E73" s="111"/>
      <c r="F73" s="112">
        <v>180</v>
      </c>
      <c r="G73" s="113"/>
      <c r="H73" s="113"/>
      <c r="I73" s="113"/>
      <c r="J73" s="114"/>
    </row>
    <row r="74" spans="1:10" ht="54" customHeight="1" thickBot="1" x14ac:dyDescent="0.3">
      <c r="A74" s="7"/>
      <c r="B74" s="252" t="s">
        <v>211</v>
      </c>
      <c r="C74" s="253"/>
      <c r="D74" s="253"/>
      <c r="E74" s="254"/>
      <c r="F74" s="272" t="str">
        <f>"Цена от "&amp;MIN(F76,F80:J81,H114,F82:J93)&amp;" до "&amp;MAX(F76,F80:J81,H114,F82:J93)</f>
        <v>Цена от 1908 до 178848</v>
      </c>
      <c r="G74" s="273"/>
      <c r="H74" s="273"/>
      <c r="I74" s="273"/>
      <c r="J74" s="274"/>
    </row>
    <row r="75" spans="1:10" ht="24" thickBot="1" x14ac:dyDescent="0.3">
      <c r="A75" s="7"/>
      <c r="B75" s="115"/>
      <c r="C75" s="116"/>
      <c r="D75" s="116"/>
      <c r="E75" s="117"/>
      <c r="F75" s="118"/>
      <c r="G75" s="119"/>
      <c r="H75" s="119"/>
      <c r="I75" s="119"/>
      <c r="J75" s="120"/>
    </row>
    <row r="76" spans="1:10" ht="36" customHeight="1" x14ac:dyDescent="0.25">
      <c r="A76" s="7"/>
      <c r="B76" s="109" t="s">
        <v>156</v>
      </c>
      <c r="C76" s="110"/>
      <c r="D76" s="110"/>
      <c r="E76" s="111"/>
      <c r="F76" s="112">
        <v>35640</v>
      </c>
      <c r="G76" s="113"/>
      <c r="H76" s="113"/>
      <c r="I76" s="113"/>
      <c r="J76" s="114"/>
    </row>
    <row r="77" spans="1:10" ht="36" customHeight="1" x14ac:dyDescent="0.25">
      <c r="A77" s="7"/>
      <c r="B77" s="148" t="s">
        <v>157</v>
      </c>
      <c r="C77" s="149"/>
      <c r="D77" s="149"/>
      <c r="E77" s="150"/>
      <c r="F77" s="151">
        <v>3564</v>
      </c>
      <c r="G77" s="152"/>
      <c r="H77" s="152"/>
      <c r="I77" s="152"/>
      <c r="J77" s="153"/>
    </row>
    <row r="78" spans="1:10" ht="36" customHeight="1" thickBot="1" x14ac:dyDescent="0.3">
      <c r="A78" s="7"/>
      <c r="B78" s="148" t="s">
        <v>158</v>
      </c>
      <c r="C78" s="149"/>
      <c r="D78" s="149"/>
      <c r="E78" s="150"/>
      <c r="F78" s="151">
        <v>8910</v>
      </c>
      <c r="G78" s="152"/>
      <c r="H78" s="152"/>
      <c r="I78" s="152"/>
      <c r="J78" s="153"/>
    </row>
    <row r="79" spans="1:10" ht="24" thickBot="1" x14ac:dyDescent="0.3">
      <c r="A79" s="7"/>
      <c r="B79" s="115"/>
      <c r="C79" s="116"/>
      <c r="D79" s="116"/>
      <c r="E79" s="117"/>
      <c r="F79" s="118"/>
      <c r="G79" s="119"/>
      <c r="H79" s="119"/>
      <c r="I79" s="119"/>
      <c r="J79" s="120"/>
    </row>
    <row r="80" spans="1:10" ht="36" customHeight="1" x14ac:dyDescent="0.25">
      <c r="A80" s="7" t="s">
        <v>111</v>
      </c>
      <c r="B80" s="131" t="s">
        <v>159</v>
      </c>
      <c r="C80" s="132"/>
      <c r="D80" s="132"/>
      <c r="E80" s="133"/>
      <c r="F80" s="134">
        <v>44496</v>
      </c>
      <c r="G80" s="135"/>
      <c r="H80" s="135"/>
      <c r="I80" s="135"/>
      <c r="J80" s="136"/>
    </row>
    <row r="81" spans="1:10" ht="36" customHeight="1" x14ac:dyDescent="0.25">
      <c r="A81" s="7" t="s">
        <v>111</v>
      </c>
      <c r="B81" s="156" t="s">
        <v>160</v>
      </c>
      <c r="C81" s="157"/>
      <c r="D81" s="157"/>
      <c r="E81" s="158"/>
      <c r="F81" s="112">
        <v>11448</v>
      </c>
      <c r="G81" s="113"/>
      <c r="H81" s="113"/>
      <c r="I81" s="113"/>
      <c r="J81" s="114"/>
    </row>
    <row r="82" spans="1:10" ht="36" customHeight="1" x14ac:dyDescent="0.25">
      <c r="A82" s="7" t="s">
        <v>111</v>
      </c>
      <c r="B82" s="109" t="s">
        <v>161</v>
      </c>
      <c r="C82" s="110"/>
      <c r="D82" s="110"/>
      <c r="E82" s="111"/>
      <c r="F82" s="112">
        <v>22896</v>
      </c>
      <c r="G82" s="113"/>
      <c r="H82" s="113"/>
      <c r="I82" s="113"/>
      <c r="J82" s="114"/>
    </row>
    <row r="83" spans="1:10" ht="36" customHeight="1" x14ac:dyDescent="0.25">
      <c r="A83" s="7" t="s">
        <v>111</v>
      </c>
      <c r="B83" s="109" t="s">
        <v>162</v>
      </c>
      <c r="C83" s="110"/>
      <c r="D83" s="110"/>
      <c r="E83" s="111"/>
      <c r="F83" s="112">
        <v>44496</v>
      </c>
      <c r="G83" s="113"/>
      <c r="H83" s="113"/>
      <c r="I83" s="113"/>
      <c r="J83" s="114"/>
    </row>
    <row r="84" spans="1:10" ht="36" customHeight="1" x14ac:dyDescent="0.25">
      <c r="A84" s="7" t="s">
        <v>111</v>
      </c>
      <c r="B84" s="109" t="s">
        <v>163</v>
      </c>
      <c r="C84" s="110"/>
      <c r="D84" s="110"/>
      <c r="E84" s="111"/>
      <c r="F84" s="112">
        <v>53395.199999999997</v>
      </c>
      <c r="G84" s="113"/>
      <c r="H84" s="113"/>
      <c r="I84" s="113"/>
      <c r="J84" s="114"/>
    </row>
    <row r="85" spans="1:10" ht="36" customHeight="1" x14ac:dyDescent="0.25">
      <c r="A85" s="7" t="s">
        <v>111</v>
      </c>
      <c r="B85" s="109" t="s">
        <v>164</v>
      </c>
      <c r="C85" s="110"/>
      <c r="D85" s="110"/>
      <c r="E85" s="111"/>
      <c r="F85" s="112">
        <v>11448</v>
      </c>
      <c r="G85" s="113"/>
      <c r="H85" s="113"/>
      <c r="I85" s="113"/>
      <c r="J85" s="114"/>
    </row>
    <row r="86" spans="1:10" ht="36" customHeight="1" x14ac:dyDescent="0.25">
      <c r="A86" s="7" t="s">
        <v>111</v>
      </c>
      <c r="B86" s="109" t="s">
        <v>165</v>
      </c>
      <c r="C86" s="110"/>
      <c r="D86" s="110"/>
      <c r="E86" s="111"/>
      <c r="F86" s="112">
        <v>11448</v>
      </c>
      <c r="G86" s="113"/>
      <c r="H86" s="113"/>
      <c r="I86" s="113"/>
      <c r="J86" s="114"/>
    </row>
    <row r="87" spans="1:10" ht="36" customHeight="1" x14ac:dyDescent="0.25">
      <c r="A87" s="7" t="s">
        <v>111</v>
      </c>
      <c r="B87" s="109" t="s">
        <v>166</v>
      </c>
      <c r="C87" s="110"/>
      <c r="D87" s="110"/>
      <c r="E87" s="111"/>
      <c r="F87" s="112">
        <v>22896</v>
      </c>
      <c r="G87" s="113"/>
      <c r="H87" s="113"/>
      <c r="I87" s="113"/>
      <c r="J87" s="114"/>
    </row>
    <row r="88" spans="1:10" ht="36" customHeight="1" x14ac:dyDescent="0.25">
      <c r="A88" s="7"/>
      <c r="B88" s="109" t="s">
        <v>167</v>
      </c>
      <c r="C88" s="110"/>
      <c r="D88" s="110"/>
      <c r="E88" s="111"/>
      <c r="F88" s="112">
        <v>54828</v>
      </c>
      <c r="G88" s="113"/>
      <c r="H88" s="113"/>
      <c r="I88" s="113"/>
      <c r="J88" s="114"/>
    </row>
    <row r="89" spans="1:10" ht="36" customHeight="1" x14ac:dyDescent="0.25">
      <c r="A89" s="7" t="s">
        <v>111</v>
      </c>
      <c r="B89" s="131" t="s">
        <v>168</v>
      </c>
      <c r="C89" s="132"/>
      <c r="D89" s="132"/>
      <c r="E89" s="133"/>
      <c r="F89" s="112">
        <v>3888</v>
      </c>
      <c r="G89" s="113"/>
      <c r="H89" s="113"/>
      <c r="I89" s="113"/>
      <c r="J89" s="114"/>
    </row>
    <row r="90" spans="1:10" ht="36" customHeight="1" x14ac:dyDescent="0.25">
      <c r="A90" s="7"/>
      <c r="B90" s="156" t="s">
        <v>169</v>
      </c>
      <c r="C90" s="157"/>
      <c r="D90" s="157"/>
      <c r="E90" s="158"/>
      <c r="F90" s="112">
        <v>35856</v>
      </c>
      <c r="G90" s="113"/>
      <c r="H90" s="113"/>
      <c r="I90" s="113"/>
      <c r="J90" s="114"/>
    </row>
    <row r="91" spans="1:10" ht="36" customHeight="1" x14ac:dyDescent="0.25">
      <c r="A91" s="7"/>
      <c r="B91" s="156" t="s">
        <v>170</v>
      </c>
      <c r="C91" s="157"/>
      <c r="D91" s="157"/>
      <c r="E91" s="158"/>
      <c r="F91" s="112">
        <v>30240</v>
      </c>
      <c r="G91" s="113"/>
      <c r="H91" s="113"/>
      <c r="I91" s="113"/>
      <c r="J91" s="114"/>
    </row>
    <row r="92" spans="1:10" ht="36" customHeight="1" x14ac:dyDescent="0.25">
      <c r="A92" s="7" t="s">
        <v>111</v>
      </c>
      <c r="B92" s="156" t="s">
        <v>171</v>
      </c>
      <c r="C92" s="157"/>
      <c r="D92" s="157"/>
      <c r="E92" s="158"/>
      <c r="F92" s="112">
        <v>178848</v>
      </c>
      <c r="G92" s="113"/>
      <c r="H92" s="113"/>
      <c r="I92" s="113"/>
      <c r="J92" s="114"/>
    </row>
    <row r="93" spans="1:10" ht="36" customHeight="1" x14ac:dyDescent="0.25">
      <c r="A93" s="7" t="s">
        <v>111</v>
      </c>
      <c r="B93" s="109" t="s">
        <v>172</v>
      </c>
      <c r="C93" s="110"/>
      <c r="D93" s="110"/>
      <c r="E93" s="111"/>
      <c r="F93" s="112">
        <v>1908</v>
      </c>
      <c r="G93" s="113"/>
      <c r="H93" s="113"/>
      <c r="I93" s="113"/>
      <c r="J93" s="114"/>
    </row>
    <row r="94" spans="1:10" ht="37.5" customHeight="1" x14ac:dyDescent="0.25">
      <c r="A94" s="7"/>
      <c r="B94" s="109" t="s">
        <v>173</v>
      </c>
      <c r="C94" s="110"/>
      <c r="D94" s="110"/>
      <c r="E94" s="111"/>
      <c r="F94" s="112">
        <v>6480</v>
      </c>
      <c r="G94" s="113"/>
      <c r="H94" s="113"/>
      <c r="I94" s="113"/>
      <c r="J94" s="114"/>
    </row>
    <row r="95" spans="1:10" ht="36" customHeight="1" x14ac:dyDescent="0.25">
      <c r="A95" s="7"/>
      <c r="B95" s="109" t="s">
        <v>174</v>
      </c>
      <c r="C95" s="110"/>
      <c r="D95" s="110"/>
      <c r="E95" s="111"/>
      <c r="F95" s="112">
        <v>54828</v>
      </c>
      <c r="G95" s="113"/>
      <c r="H95" s="113"/>
      <c r="I95" s="113"/>
      <c r="J95" s="114"/>
    </row>
    <row r="96" spans="1:10" ht="36" customHeight="1" x14ac:dyDescent="0.25">
      <c r="A96" s="7"/>
      <c r="B96" s="109" t="s">
        <v>175</v>
      </c>
      <c r="C96" s="110"/>
      <c r="D96" s="110"/>
      <c r="E96" s="154"/>
      <c r="F96" s="112">
        <v>11448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176</v>
      </c>
      <c r="C97" s="110"/>
      <c r="D97" s="110"/>
      <c r="E97" s="111"/>
      <c r="F97" s="112">
        <v>62640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177</v>
      </c>
      <c r="C98" s="110"/>
      <c r="D98" s="110"/>
      <c r="E98" s="111"/>
      <c r="F98" s="112">
        <v>16560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178</v>
      </c>
      <c r="C99" s="110"/>
      <c r="D99" s="110"/>
      <c r="E99" s="111"/>
      <c r="F99" s="112">
        <v>32400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179</v>
      </c>
      <c r="C100" s="110"/>
      <c r="D100" s="110"/>
      <c r="E100" s="111"/>
      <c r="F100" s="112">
        <v>62640</v>
      </c>
      <c r="G100" s="113"/>
      <c r="H100" s="113"/>
      <c r="I100" s="113"/>
      <c r="J100" s="114"/>
    </row>
    <row r="101" spans="1:10" ht="36" customHeight="1" x14ac:dyDescent="0.25">
      <c r="A101" s="7" t="s">
        <v>113</v>
      </c>
      <c r="B101" s="148" t="s">
        <v>180</v>
      </c>
      <c r="C101" s="149"/>
      <c r="D101" s="149"/>
      <c r="E101" s="150"/>
      <c r="F101" s="151">
        <v>75168</v>
      </c>
      <c r="G101" s="152"/>
      <c r="H101" s="152"/>
      <c r="I101" s="152"/>
      <c r="J101" s="153"/>
    </row>
    <row r="102" spans="1:10" ht="36" customHeight="1" x14ac:dyDescent="0.25">
      <c r="A102" s="7" t="s">
        <v>113</v>
      </c>
      <c r="B102" s="109" t="s">
        <v>181</v>
      </c>
      <c r="C102" s="110"/>
      <c r="D102" s="110"/>
      <c r="E102" s="111"/>
      <c r="F102" s="112">
        <v>16560</v>
      </c>
      <c r="G102" s="113"/>
      <c r="H102" s="113"/>
      <c r="I102" s="113"/>
      <c r="J102" s="114"/>
    </row>
    <row r="103" spans="1:10" ht="36" customHeight="1" x14ac:dyDescent="0.25">
      <c r="A103" s="7" t="s">
        <v>113</v>
      </c>
      <c r="B103" s="109" t="s">
        <v>182</v>
      </c>
      <c r="C103" s="110"/>
      <c r="D103" s="110"/>
      <c r="E103" s="111"/>
      <c r="F103" s="112">
        <v>16560</v>
      </c>
      <c r="G103" s="113"/>
      <c r="H103" s="113"/>
      <c r="I103" s="113"/>
      <c r="J103" s="114"/>
    </row>
    <row r="104" spans="1:10" ht="36" customHeight="1" x14ac:dyDescent="0.25">
      <c r="A104" s="7" t="s">
        <v>113</v>
      </c>
      <c r="B104" s="109" t="s">
        <v>183</v>
      </c>
      <c r="C104" s="110"/>
      <c r="D104" s="110"/>
      <c r="E104" s="111"/>
      <c r="F104" s="112">
        <v>32400</v>
      </c>
      <c r="G104" s="113"/>
      <c r="H104" s="113"/>
      <c r="I104" s="113"/>
      <c r="J104" s="114"/>
    </row>
    <row r="105" spans="1:10" ht="36" customHeight="1" x14ac:dyDescent="0.25">
      <c r="A105" s="7" t="s">
        <v>113</v>
      </c>
      <c r="B105" s="109" t="s">
        <v>184</v>
      </c>
      <c r="C105" s="110"/>
      <c r="D105" s="110"/>
      <c r="E105" s="111"/>
      <c r="F105" s="112">
        <v>5760</v>
      </c>
      <c r="G105" s="113"/>
      <c r="H105" s="113"/>
      <c r="I105" s="113"/>
      <c r="J105" s="114"/>
    </row>
    <row r="106" spans="1:10" ht="36" customHeight="1" x14ac:dyDescent="0.25">
      <c r="A106" s="7" t="s">
        <v>113</v>
      </c>
      <c r="B106" s="109" t="s">
        <v>185</v>
      </c>
      <c r="C106" s="110"/>
      <c r="D106" s="110"/>
      <c r="E106" s="111"/>
      <c r="F106" s="112">
        <v>250560</v>
      </c>
      <c r="G106" s="113"/>
      <c r="H106" s="113"/>
      <c r="I106" s="113"/>
      <c r="J106" s="114"/>
    </row>
    <row r="107" spans="1:10" ht="36" customHeight="1" thickBot="1" x14ac:dyDescent="0.3">
      <c r="A107" s="7" t="s">
        <v>113</v>
      </c>
      <c r="B107" s="109" t="s">
        <v>186</v>
      </c>
      <c r="C107" s="110"/>
      <c r="D107" s="110"/>
      <c r="E107" s="111"/>
      <c r="F107" s="112">
        <v>2880</v>
      </c>
      <c r="G107" s="113"/>
      <c r="H107" s="113"/>
      <c r="I107" s="113"/>
      <c r="J107" s="114"/>
    </row>
    <row r="108" spans="1:10" ht="36" customHeight="1" thickBot="1" x14ac:dyDescent="0.3">
      <c r="A108" s="7"/>
      <c r="B108" s="38" t="s">
        <v>187</v>
      </c>
      <c r="C108" s="39"/>
      <c r="D108" s="39"/>
      <c r="E108" s="40"/>
      <c r="F108" s="272"/>
      <c r="G108" s="273"/>
      <c r="H108" s="273"/>
      <c r="I108" s="273"/>
      <c r="J108" s="274"/>
    </row>
    <row r="109" spans="1:10" ht="22.5" customHeight="1" thickBot="1" x14ac:dyDescent="0.3">
      <c r="A109" s="7" t="s">
        <v>111</v>
      </c>
      <c r="B109" s="209" t="s">
        <v>188</v>
      </c>
      <c r="C109" s="210"/>
      <c r="D109" s="210"/>
      <c r="E109" s="210"/>
      <c r="F109" s="210"/>
      <c r="G109" s="210"/>
      <c r="H109" s="210"/>
      <c r="I109" s="210"/>
      <c r="J109" s="211"/>
    </row>
    <row r="110" spans="1:10" ht="36" customHeight="1" x14ac:dyDescent="0.25">
      <c r="A110" s="7"/>
      <c r="B110" s="193" t="s">
        <v>189</v>
      </c>
      <c r="C110" s="212"/>
      <c r="D110" s="212"/>
      <c r="E110" s="213"/>
      <c r="F110" s="134">
        <v>60</v>
      </c>
      <c r="G110" s="135"/>
      <c r="H110" s="135"/>
      <c r="I110" s="135"/>
      <c r="J110" s="136"/>
    </row>
    <row r="111" spans="1:10" ht="36" customHeight="1" x14ac:dyDescent="0.25">
      <c r="A111" s="7"/>
      <c r="B111" s="109" t="s">
        <v>190</v>
      </c>
      <c r="C111" s="110"/>
      <c r="D111" s="110"/>
      <c r="E111" s="111"/>
      <c r="F111" s="112">
        <v>60</v>
      </c>
      <c r="G111" s="113"/>
      <c r="H111" s="113"/>
      <c r="I111" s="113"/>
      <c r="J111" s="114"/>
    </row>
    <row r="112" spans="1:10" ht="36" customHeight="1" thickBot="1" x14ac:dyDescent="0.3">
      <c r="A112" s="7"/>
      <c r="B112" s="109" t="s">
        <v>191</v>
      </c>
      <c r="C112" s="110"/>
      <c r="D112" s="110"/>
      <c r="E112" s="111"/>
      <c r="F112" s="112">
        <v>120</v>
      </c>
      <c r="G112" s="113"/>
      <c r="H112" s="113"/>
      <c r="I112" s="113"/>
      <c r="J112" s="114"/>
    </row>
    <row r="113" spans="1:10" ht="36" customHeight="1" thickBot="1" x14ac:dyDescent="0.3">
      <c r="A113" s="7"/>
      <c r="B113" s="122" t="s">
        <v>192</v>
      </c>
      <c r="C113" s="123"/>
      <c r="D113" s="123"/>
      <c r="E113" s="124"/>
      <c r="F113" s="272"/>
      <c r="G113" s="273"/>
      <c r="H113" s="273"/>
      <c r="I113" s="273"/>
      <c r="J113" s="274"/>
    </row>
    <row r="114" spans="1:10" ht="36" customHeight="1" x14ac:dyDescent="0.25">
      <c r="A114" s="7" t="s">
        <v>111</v>
      </c>
      <c r="B114" s="109" t="s">
        <v>193</v>
      </c>
      <c r="C114" s="110"/>
      <c r="D114" s="110"/>
      <c r="E114" s="111"/>
      <c r="F114" s="41">
        <f>H114*1.2</f>
        <v>27475.200000000001</v>
      </c>
      <c r="G114" s="42">
        <f>H114*1.1</f>
        <v>25185.600000000002</v>
      </c>
      <c r="H114" s="42">
        <v>22896</v>
      </c>
      <c r="I114" s="42">
        <f>H114*0.75</f>
        <v>17172</v>
      </c>
      <c r="J114" s="43">
        <f>H114*0.5</f>
        <v>11448</v>
      </c>
    </row>
    <row r="115" spans="1:10" ht="36" customHeight="1" x14ac:dyDescent="0.25">
      <c r="A115" s="7" t="s">
        <v>111</v>
      </c>
      <c r="B115" s="109" t="s">
        <v>194</v>
      </c>
      <c r="C115" s="110"/>
      <c r="D115" s="110"/>
      <c r="E115" s="111"/>
      <c r="F115" s="112">
        <v>11448</v>
      </c>
      <c r="G115" s="113"/>
      <c r="H115" s="113"/>
      <c r="I115" s="113"/>
      <c r="J115" s="114"/>
    </row>
    <row r="116" spans="1:10" ht="36" customHeight="1" x14ac:dyDescent="0.25">
      <c r="A116" s="7" t="s">
        <v>111</v>
      </c>
      <c r="B116" s="109" t="s">
        <v>195</v>
      </c>
      <c r="C116" s="110"/>
      <c r="D116" s="110"/>
      <c r="E116" s="111"/>
      <c r="F116" s="112" t="e">
        <v>#REF!</v>
      </c>
      <c r="G116" s="113"/>
      <c r="H116" s="113"/>
      <c r="I116" s="113"/>
      <c r="J116" s="114"/>
    </row>
    <row r="117" spans="1:10" ht="36" customHeight="1" x14ac:dyDescent="0.25">
      <c r="A117" s="7" t="s">
        <v>113</v>
      </c>
      <c r="B117" s="109" t="s">
        <v>196</v>
      </c>
      <c r="C117" s="110"/>
      <c r="D117" s="110"/>
      <c r="E117" s="111"/>
      <c r="F117" s="41">
        <f>H117*1.2</f>
        <v>38880</v>
      </c>
      <c r="G117" s="42">
        <f>H117*1.1</f>
        <v>35640</v>
      </c>
      <c r="H117" s="42">
        <v>32400</v>
      </c>
      <c r="I117" s="42">
        <f>H117*0.75</f>
        <v>24300</v>
      </c>
      <c r="J117" s="43">
        <f>H117*0.5</f>
        <v>16200</v>
      </c>
    </row>
    <row r="118" spans="1:10" ht="36" customHeight="1" x14ac:dyDescent="0.25">
      <c r="A118" s="7" t="s">
        <v>113</v>
      </c>
      <c r="B118" s="109" t="s">
        <v>197</v>
      </c>
      <c r="C118" s="110"/>
      <c r="D118" s="110"/>
      <c r="E118" s="111"/>
      <c r="F118" s="112">
        <v>16560</v>
      </c>
      <c r="G118" s="113"/>
      <c r="H118" s="113"/>
      <c r="I118" s="113"/>
      <c r="J118" s="114"/>
    </row>
    <row r="119" spans="1:10" ht="36" customHeight="1" x14ac:dyDescent="0.25">
      <c r="A119" s="7" t="s">
        <v>113</v>
      </c>
      <c r="B119" s="109" t="s">
        <v>198</v>
      </c>
      <c r="C119" s="110"/>
      <c r="D119" s="110"/>
      <c r="E119" s="111"/>
      <c r="F119" s="112">
        <v>16560</v>
      </c>
      <c r="G119" s="113"/>
      <c r="H119" s="113"/>
      <c r="I119" s="113"/>
      <c r="J119" s="114"/>
    </row>
    <row r="120" spans="1:10" ht="36" customHeight="1" thickBot="1" x14ac:dyDescent="0.3">
      <c r="A120" s="7"/>
      <c r="B120" s="109" t="s">
        <v>199</v>
      </c>
      <c r="C120" s="110"/>
      <c r="D120" s="110"/>
      <c r="E120" s="111"/>
      <c r="F120" s="112">
        <v>22896</v>
      </c>
      <c r="G120" s="113"/>
      <c r="H120" s="113"/>
      <c r="I120" s="113"/>
      <c r="J120" s="114"/>
    </row>
    <row r="121" spans="1:10" ht="54" customHeight="1" thickBot="1" x14ac:dyDescent="0.3">
      <c r="A121" s="7"/>
      <c r="B121" s="122" t="s">
        <v>200</v>
      </c>
      <c r="C121" s="123"/>
      <c r="D121" s="123"/>
      <c r="E121" s="124"/>
      <c r="F121" s="125"/>
      <c r="G121" s="126"/>
      <c r="H121" s="126"/>
      <c r="I121" s="126"/>
      <c r="J121" s="127"/>
    </row>
    <row r="122" spans="1:10" ht="28.5" customHeight="1" thickBot="1" x14ac:dyDescent="0.3">
      <c r="A122" s="7"/>
      <c r="B122" s="128" t="s">
        <v>188</v>
      </c>
      <c r="C122" s="129"/>
      <c r="D122" s="129"/>
      <c r="E122" s="129"/>
      <c r="F122" s="129"/>
      <c r="G122" s="129"/>
      <c r="H122" s="129"/>
      <c r="I122" s="129"/>
      <c r="J122" s="130"/>
    </row>
    <row r="123" spans="1:10" ht="28.5" customHeight="1" x14ac:dyDescent="0.25">
      <c r="A123" s="7"/>
      <c r="B123" s="131" t="s">
        <v>201</v>
      </c>
      <c r="C123" s="132"/>
      <c r="D123" s="132"/>
      <c r="E123" s="133"/>
      <c r="F123" s="134">
        <v>90</v>
      </c>
      <c r="G123" s="135"/>
      <c r="H123" s="135"/>
      <c r="I123" s="135"/>
      <c r="J123" s="136"/>
    </row>
    <row r="124" spans="1:10" ht="28.5" customHeight="1" x14ac:dyDescent="0.25">
      <c r="A124" s="7"/>
      <c r="B124" s="109" t="s">
        <v>202</v>
      </c>
      <c r="C124" s="110"/>
      <c r="D124" s="110"/>
      <c r="E124" s="111"/>
      <c r="F124" s="112">
        <v>45</v>
      </c>
      <c r="G124" s="113"/>
      <c r="H124" s="113"/>
      <c r="I124" s="113"/>
      <c r="J124" s="114"/>
    </row>
    <row r="125" spans="1:10" ht="28.5" customHeight="1" x14ac:dyDescent="0.25">
      <c r="A125" s="7"/>
      <c r="B125" s="109" t="s">
        <v>203</v>
      </c>
      <c r="C125" s="110"/>
      <c r="D125" s="110"/>
      <c r="E125" s="111"/>
      <c r="F125" s="112">
        <v>45</v>
      </c>
      <c r="G125" s="113"/>
      <c r="H125" s="113"/>
      <c r="I125" s="113"/>
      <c r="J125" s="114"/>
    </row>
    <row r="126" spans="1:10" ht="28.5" customHeight="1" x14ac:dyDescent="0.25">
      <c r="A126" s="7"/>
      <c r="B126" s="109" t="s">
        <v>204</v>
      </c>
      <c r="C126" s="110"/>
      <c r="D126" s="110"/>
      <c r="E126" s="111"/>
      <c r="F126" s="112">
        <v>90</v>
      </c>
      <c r="G126" s="113"/>
      <c r="H126" s="113"/>
      <c r="I126" s="113"/>
      <c r="J126" s="114"/>
    </row>
    <row r="127" spans="1:10" ht="28.5" customHeight="1" thickBot="1" x14ac:dyDescent="0.3">
      <c r="A127" s="7"/>
      <c r="B127" s="109" t="s">
        <v>205</v>
      </c>
      <c r="C127" s="110"/>
      <c r="D127" s="110"/>
      <c r="E127" s="111"/>
      <c r="F127" s="112">
        <v>90</v>
      </c>
      <c r="G127" s="113"/>
      <c r="H127" s="113"/>
      <c r="I127" s="113"/>
      <c r="J127" s="114"/>
    </row>
    <row r="128" spans="1:10" ht="24" thickBot="1" x14ac:dyDescent="0.3">
      <c r="A128" s="7"/>
      <c r="B128" s="115"/>
      <c r="C128" s="116"/>
      <c r="D128" s="116"/>
      <c r="E128" s="117"/>
      <c r="F128" s="118"/>
      <c r="G128" s="119"/>
      <c r="H128" s="119"/>
      <c r="I128" s="119"/>
      <c r="J128" s="120"/>
    </row>
    <row r="129" spans="1:10" ht="21" customHeight="1" x14ac:dyDescent="0.25">
      <c r="A129" s="7"/>
      <c r="B129" s="25"/>
      <c r="C129" s="26"/>
      <c r="D129" s="26"/>
      <c r="E129" s="26"/>
      <c r="F129" s="27"/>
      <c r="G129" s="27"/>
      <c r="H129" s="27"/>
      <c r="I129" s="27"/>
      <c r="J129" s="27"/>
    </row>
    <row r="130" spans="1:10" ht="56.25" customHeight="1" x14ac:dyDescent="0.25">
      <c r="A130" s="7"/>
      <c r="B130" s="121" t="s">
        <v>241</v>
      </c>
      <c r="C130" s="121"/>
      <c r="D130" s="121"/>
      <c r="E130" s="121"/>
      <c r="F130" s="121"/>
      <c r="G130" s="121"/>
      <c r="H130" s="121"/>
      <c r="I130" s="121"/>
      <c r="J130" s="121"/>
    </row>
    <row r="131" spans="1:10" ht="41.25" customHeight="1" x14ac:dyDescent="0.25">
      <c r="A131" s="7"/>
      <c r="B131" s="121" t="s">
        <v>207</v>
      </c>
      <c r="C131" s="121"/>
      <c r="D131" s="121"/>
      <c r="E131" s="121"/>
      <c r="F131" s="121"/>
      <c r="G131" s="121"/>
      <c r="H131" s="121"/>
      <c r="I131" s="121"/>
      <c r="J131" s="121"/>
    </row>
    <row r="132" spans="1:10" ht="21" x14ac:dyDescent="0.25">
      <c r="A132" s="7" t="s">
        <v>113</v>
      </c>
      <c r="B132" s="107" t="s">
        <v>255</v>
      </c>
      <c r="C132" s="107"/>
      <c r="D132" s="107"/>
      <c r="E132" s="107"/>
      <c r="F132" s="107"/>
      <c r="G132" s="107"/>
      <c r="H132" s="107"/>
      <c r="I132" s="107"/>
      <c r="J132" s="107"/>
    </row>
    <row r="133" spans="1:10" ht="42" customHeight="1" x14ac:dyDescent="0.25">
      <c r="A133" s="7"/>
      <c r="B133" s="108" t="s">
        <v>209</v>
      </c>
      <c r="C133" s="108"/>
      <c r="D133" s="108"/>
      <c r="E133" s="108"/>
      <c r="F133" s="108"/>
      <c r="G133" s="108"/>
      <c r="H133" s="108"/>
      <c r="I133" s="108"/>
      <c r="J133" s="108"/>
    </row>
    <row r="134" spans="1:10" ht="21" x14ac:dyDescent="0.25">
      <c r="A134" s="7"/>
    </row>
  </sheetData>
  <sheetProtection selectLockedCells="1" selectUnlockedCells="1"/>
  <mergeCells count="24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63504</v>
      </c>
      <c r="G9" s="17">
        <f>H9*1.1</f>
        <v>58212.000000000007</v>
      </c>
      <c r="H9" s="17">
        <v>52920</v>
      </c>
      <c r="I9" s="17">
        <f>H9*0.75</f>
        <v>39690</v>
      </c>
      <c r="J9" s="17">
        <f>H9*0.5</f>
        <v>26460</v>
      </c>
    </row>
    <row r="10" spans="1:10" ht="18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47736</v>
      </c>
      <c r="G11" s="16">
        <f>H11*1.1</f>
        <v>43758</v>
      </c>
      <c r="H11" s="16">
        <v>39780</v>
      </c>
      <c r="I11" s="16">
        <f>H11*0.75</f>
        <v>29835</v>
      </c>
      <c r="J11" s="16">
        <f>H11*0.5</f>
        <v>19890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66873.599999999991</v>
      </c>
      <c r="G12" s="17">
        <f>H12*1.1</f>
        <v>61300.800000000003</v>
      </c>
      <c r="H12" s="17">
        <v>55728</v>
      </c>
      <c r="I12" s="17">
        <f>H12*0.75</f>
        <v>41796</v>
      </c>
      <c r="J12" s="17">
        <f>H12*0.5</f>
        <v>27864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8640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12240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5400 до 108000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5400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10800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16200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21600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27000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32400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37800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43200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48600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54000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59400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64800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70200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75600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81000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86400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91800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97200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102600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108000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34560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6120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360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34560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7200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20880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24120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"&amp;MIN(F56,F60:F73)&amp;" до "&amp;MAX(F56,F60:F73)</f>
        <v>Цена от 3060 до 90000</v>
      </c>
      <c r="G54" s="273"/>
      <c r="H54" s="273"/>
      <c r="I54" s="273"/>
      <c r="J54" s="274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17280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1728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6048</v>
      </c>
      <c r="G58" s="152"/>
      <c r="H58" s="152"/>
      <c r="I58" s="152"/>
      <c r="J58" s="153"/>
    </row>
    <row r="59" spans="1:10" ht="24" customHeight="1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14400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20160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46080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29520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35424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30960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30960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55440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167</v>
      </c>
      <c r="C68" s="110"/>
      <c r="D68" s="110"/>
      <c r="E68" s="111"/>
      <c r="F68" s="112">
        <v>90000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11520</v>
      </c>
      <c r="G70" s="113"/>
      <c r="H70" s="113"/>
      <c r="I70" s="113"/>
      <c r="J70" s="114"/>
    </row>
    <row r="71" spans="1:10" ht="36" customHeight="1" x14ac:dyDescent="0.25">
      <c r="B71" s="156" t="s">
        <v>170</v>
      </c>
      <c r="C71" s="157"/>
      <c r="D71" s="157"/>
      <c r="E71" s="158"/>
      <c r="F71" s="112">
        <v>9360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72000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20160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5400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23040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18000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20160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28800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64800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41760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50112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43920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43920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77760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100800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28800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21600</v>
      </c>
      <c r="G94" s="42">
        <f>H94*1.1</f>
        <v>19800</v>
      </c>
      <c r="H94" s="42">
        <v>18000</v>
      </c>
      <c r="I94" s="42">
        <f>H94*0.75</f>
        <v>13500</v>
      </c>
      <c r="J94" s="43">
        <f>H94*0.5</f>
        <v>9000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16200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313</v>
      </c>
      <c r="C96" s="110"/>
      <c r="D96" s="110"/>
      <c r="E96" s="111"/>
      <c r="F96" s="112">
        <v>9360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195</v>
      </c>
      <c r="C97" s="110"/>
      <c r="D97" s="110"/>
      <c r="E97" s="111"/>
      <c r="F97" s="112">
        <v>9000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196</v>
      </c>
      <c r="C98" s="110"/>
      <c r="D98" s="110"/>
      <c r="E98" s="111"/>
      <c r="F98" s="41">
        <f>H98*1.2</f>
        <v>30240</v>
      </c>
      <c r="G98" s="42">
        <f>H98*1.1</f>
        <v>27720.000000000004</v>
      </c>
      <c r="H98" s="42">
        <v>25200</v>
      </c>
      <c r="I98" s="42">
        <f>H98*0.75</f>
        <v>18900</v>
      </c>
      <c r="J98" s="43">
        <f>H98*0.5</f>
        <v>12600</v>
      </c>
    </row>
    <row r="99" spans="1:10" ht="36" customHeight="1" x14ac:dyDescent="0.25">
      <c r="A99" s="7" t="s">
        <v>113</v>
      </c>
      <c r="B99" s="109" t="s">
        <v>197</v>
      </c>
      <c r="C99" s="110"/>
      <c r="D99" s="110"/>
      <c r="E99" s="111"/>
      <c r="F99" s="112">
        <v>23040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315</v>
      </c>
      <c r="C100" s="110"/>
      <c r="D100" s="110"/>
      <c r="E100" s="111"/>
      <c r="F100" s="112">
        <v>13680</v>
      </c>
      <c r="G100" s="113"/>
      <c r="H100" s="113"/>
      <c r="I100" s="113"/>
      <c r="J100" s="114"/>
    </row>
    <row r="101" spans="1:10" ht="36" customHeight="1" x14ac:dyDescent="0.25">
      <c r="A101" s="7" t="s">
        <v>113</v>
      </c>
      <c r="B101" s="109" t="s">
        <v>198</v>
      </c>
      <c r="C101" s="110"/>
      <c r="D101" s="110"/>
      <c r="E101" s="111"/>
      <c r="F101" s="112">
        <v>12960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199</v>
      </c>
      <c r="C102" s="110"/>
      <c r="D102" s="110"/>
      <c r="E102" s="154"/>
      <c r="F102" s="24">
        <f>H102*1.2</f>
        <v>14688</v>
      </c>
      <c r="G102" s="24">
        <f>H102*1.1</f>
        <v>13464.000000000002</v>
      </c>
      <c r="H102" s="24">
        <v>12240</v>
      </c>
      <c r="I102" s="24">
        <f>H102*0.75</f>
        <v>9180</v>
      </c>
      <c r="J102" s="24">
        <f>H102*0.5</f>
        <v>6120</v>
      </c>
    </row>
    <row r="103" spans="1:10" ht="54" customHeight="1" thickBot="1" x14ac:dyDescent="0.3">
      <c r="A103" s="7"/>
      <c r="B103" s="122" t="s">
        <v>200</v>
      </c>
      <c r="C103" s="123"/>
      <c r="D103" s="123"/>
      <c r="E103" s="124"/>
      <c r="F103" s="125"/>
      <c r="G103" s="126"/>
      <c r="H103" s="126"/>
      <c r="I103" s="126"/>
      <c r="J103" s="127"/>
    </row>
    <row r="104" spans="1:10" ht="28.5" customHeight="1" thickBot="1" x14ac:dyDescent="0.3">
      <c r="A104" s="7"/>
      <c r="B104" s="128" t="s">
        <v>188</v>
      </c>
      <c r="C104" s="129"/>
      <c r="D104" s="129"/>
      <c r="E104" s="129"/>
      <c r="F104" s="129"/>
      <c r="G104" s="129"/>
      <c r="H104" s="129"/>
      <c r="I104" s="129"/>
      <c r="J104" s="130"/>
    </row>
    <row r="105" spans="1:10" ht="28.5" customHeight="1" x14ac:dyDescent="0.25">
      <c r="A105" s="7"/>
      <c r="B105" s="131" t="s">
        <v>201</v>
      </c>
      <c r="C105" s="132"/>
      <c r="D105" s="132"/>
      <c r="E105" s="133"/>
      <c r="F105" s="134">
        <v>90</v>
      </c>
      <c r="G105" s="135"/>
      <c r="H105" s="135"/>
      <c r="I105" s="135"/>
      <c r="J105" s="136"/>
    </row>
    <row r="106" spans="1:10" ht="28.5" customHeight="1" x14ac:dyDescent="0.25">
      <c r="A106" s="7"/>
      <c r="B106" s="109" t="s">
        <v>202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28.5" customHeight="1" x14ac:dyDescent="0.25">
      <c r="A107" s="7"/>
      <c r="B107" s="109" t="s">
        <v>203</v>
      </c>
      <c r="C107" s="110"/>
      <c r="D107" s="110"/>
      <c r="E107" s="111"/>
      <c r="F107" s="112">
        <v>45</v>
      </c>
      <c r="G107" s="113"/>
      <c r="H107" s="113"/>
      <c r="I107" s="113"/>
      <c r="J107" s="114"/>
    </row>
    <row r="108" spans="1:10" ht="28.5" customHeight="1" x14ac:dyDescent="0.25">
      <c r="A108" s="7"/>
      <c r="B108" s="109" t="s">
        <v>204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8.5" customHeight="1" thickBot="1" x14ac:dyDescent="0.3">
      <c r="A109" s="7"/>
      <c r="B109" s="109" t="s">
        <v>205</v>
      </c>
      <c r="C109" s="110"/>
      <c r="D109" s="110"/>
      <c r="E109" s="111"/>
      <c r="F109" s="112">
        <v>90</v>
      </c>
      <c r="G109" s="113"/>
      <c r="H109" s="113"/>
      <c r="I109" s="113"/>
      <c r="J109" s="114"/>
    </row>
    <row r="110" spans="1:10" ht="24" thickBot="1" x14ac:dyDescent="0.3">
      <c r="A110" s="7"/>
      <c r="B110" s="115"/>
      <c r="C110" s="173"/>
      <c r="D110" s="173"/>
      <c r="E110" s="174"/>
      <c r="F110" s="242"/>
      <c r="G110" s="275"/>
      <c r="H110" s="275"/>
      <c r="I110" s="275"/>
      <c r="J110" s="276"/>
    </row>
    <row r="111" spans="1:10" ht="21" customHeight="1" x14ac:dyDescent="0.25">
      <c r="A111" s="7"/>
      <c r="B111" s="25"/>
      <c r="C111" s="26"/>
      <c r="D111" s="26"/>
      <c r="E111" s="26"/>
      <c r="F111" s="27"/>
      <c r="G111" s="27"/>
      <c r="H111" s="27"/>
      <c r="I111" s="27"/>
      <c r="J111" s="27"/>
    </row>
    <row r="112" spans="1:10" ht="56.25" customHeight="1" x14ac:dyDescent="0.25">
      <c r="A112" s="7"/>
      <c r="B112" s="121" t="s">
        <v>241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41.2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  <c r="J113" s="121"/>
    </row>
    <row r="114" spans="1:10" ht="21" x14ac:dyDescent="0.25">
      <c r="A114" s="7" t="s">
        <v>113</v>
      </c>
      <c r="B114" s="107" t="s">
        <v>255</v>
      </c>
      <c r="C114" s="107"/>
      <c r="D114" s="107"/>
      <c r="E114" s="107"/>
      <c r="F114" s="107"/>
      <c r="G114" s="107"/>
      <c r="H114" s="107"/>
      <c r="I114" s="107"/>
      <c r="J114" s="107"/>
    </row>
    <row r="115" spans="1:10" ht="42" customHeight="1" x14ac:dyDescent="0.25">
      <c r="A115" s="7"/>
      <c r="B115" s="108" t="s">
        <v>209</v>
      </c>
      <c r="C115" s="108"/>
      <c r="D115" s="108"/>
      <c r="E115" s="108"/>
      <c r="F115" s="108"/>
      <c r="G115" s="108"/>
      <c r="H115" s="108"/>
      <c r="I115" s="108"/>
      <c r="J115" s="108"/>
    </row>
    <row r="116" spans="1:10" ht="21" x14ac:dyDescent="0.25">
      <c r="A116" s="7"/>
    </row>
  </sheetData>
  <sheetProtection selectLockedCells="1" selectUnlockedCells="1"/>
  <mergeCells count="209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68" activePane="bottomLeft" state="frozen"/>
      <selection activeCell="B11" sqref="B11:E11"/>
      <selection pane="bottomLeft" activeCell="A83" sqref="A83:XFD84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0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73"/>
      <c r="D8" s="173"/>
      <c r="E8" s="174"/>
      <c r="F8" s="242"/>
      <c r="G8" s="275"/>
      <c r="H8" s="275"/>
      <c r="I8" s="275"/>
      <c r="J8" s="276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74628</v>
      </c>
      <c r="G9" s="16">
        <f>H9*1.1</f>
        <v>68409</v>
      </c>
      <c r="H9" s="16">
        <v>62190</v>
      </c>
      <c r="I9" s="16">
        <f>H9*0.75</f>
        <v>46642.5</v>
      </c>
      <c r="J9" s="16">
        <f>H9*0.5</f>
        <v>31095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104544</v>
      </c>
      <c r="G10" s="17">
        <f>H10*1.1</f>
        <v>95832.000000000015</v>
      </c>
      <c r="H10" s="17">
        <v>87120</v>
      </c>
      <c r="I10" s="17">
        <f>H10*0.75</f>
        <v>65340</v>
      </c>
      <c r="J10" s="17">
        <f>H10*0.5</f>
        <v>43560</v>
      </c>
    </row>
    <row r="11" spans="1:10" ht="18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85060.800000000003</v>
      </c>
      <c r="G12" s="16">
        <f>H12*1.1</f>
        <v>77972.400000000009</v>
      </c>
      <c r="H12" s="16">
        <v>70884</v>
      </c>
      <c r="I12" s="16">
        <f>H12*0.75</f>
        <v>53163</v>
      </c>
      <c r="J12" s="16">
        <f>H12*0.5</f>
        <v>35442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119145.59999999999</v>
      </c>
      <c r="G13" s="17">
        <f>H13*1.1</f>
        <v>109216.8</v>
      </c>
      <c r="H13" s="17">
        <v>99288</v>
      </c>
      <c r="I13" s="17">
        <f>H13*0.75</f>
        <v>74466</v>
      </c>
      <c r="J13" s="17">
        <f>H13*0.5</f>
        <v>49644</v>
      </c>
    </row>
    <row r="14" spans="1:10" ht="24" customHeight="1" thickBot="1" x14ac:dyDescent="0.3">
      <c r="A14" s="7"/>
      <c r="B14" s="115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195">
        <v>17568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184">
        <v>25200</v>
      </c>
      <c r="G16" s="185"/>
      <c r="H16" s="185"/>
      <c r="I16" s="185"/>
      <c r="J16" s="186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1512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2160</v>
      </c>
      <c r="G19" s="113"/>
      <c r="H19" s="113"/>
      <c r="I19" s="113"/>
      <c r="J19" s="114"/>
    </row>
    <row r="20" spans="1:10" ht="30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"&amp;MIN(F22:F42)&amp;" до "&amp;MAX(F22:F42)</f>
        <v>Цена от 13230 до 277830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13230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26460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39690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52920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66150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79380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92610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105840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119070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132300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145530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158760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171990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185220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198450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211680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224910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238140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251370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141</v>
      </c>
      <c r="C41" s="154"/>
      <c r="D41" s="154"/>
      <c r="E41" s="111"/>
      <c r="F41" s="112">
        <v>264600</v>
      </c>
      <c r="G41" s="113"/>
      <c r="H41" s="113"/>
      <c r="I41" s="113"/>
      <c r="J41" s="114"/>
    </row>
    <row r="42" spans="1:10" ht="36" customHeight="1" outlineLevel="1" thickBot="1" x14ac:dyDescent="0.3">
      <c r="A42" s="7"/>
      <c r="B42" s="156" t="s">
        <v>231</v>
      </c>
      <c r="C42" s="154"/>
      <c r="D42" s="154"/>
      <c r="E42" s="111"/>
      <c r="F42" s="112">
        <v>277830</v>
      </c>
      <c r="G42" s="113"/>
      <c r="H42" s="113"/>
      <c r="I42" s="113"/>
      <c r="J42" s="114"/>
    </row>
    <row r="43" spans="1:10" ht="30" customHeight="1" thickBot="1" x14ac:dyDescent="0.4">
      <c r="A43" s="64" t="s">
        <v>267</v>
      </c>
      <c r="B43" s="65"/>
      <c r="C43" s="66"/>
      <c r="D43" s="66"/>
      <c r="E43" s="66"/>
      <c r="F43" s="242" t="s">
        <v>267</v>
      </c>
      <c r="G43" s="275"/>
      <c r="H43" s="275"/>
      <c r="I43" s="275"/>
      <c r="J43" s="276"/>
    </row>
    <row r="44" spans="1:10" ht="36" customHeight="1" thickBot="1" x14ac:dyDescent="0.3">
      <c r="A44" s="7" t="s">
        <v>111</v>
      </c>
      <c r="B44" s="190" t="s">
        <v>268</v>
      </c>
      <c r="C44" s="191"/>
      <c r="D44" s="191"/>
      <c r="E44" s="192"/>
      <c r="F44" s="16">
        <f>H44*1.2</f>
        <v>74628</v>
      </c>
      <c r="G44" s="16">
        <f>H44*1.1</f>
        <v>68409</v>
      </c>
      <c r="H44" s="16">
        <v>62190</v>
      </c>
      <c r="I44" s="16">
        <f>H44*0.75</f>
        <v>46642.5</v>
      </c>
      <c r="J44" s="16">
        <f>H44*0.5</f>
        <v>31095</v>
      </c>
    </row>
    <row r="45" spans="1:10" ht="34.5" customHeight="1" thickBot="1" x14ac:dyDescent="0.3">
      <c r="A45" s="7"/>
      <c r="B45" s="115"/>
      <c r="C45" s="116"/>
      <c r="D45" s="116"/>
      <c r="E45" s="117"/>
      <c r="F45" s="242" t="s">
        <v>267</v>
      </c>
      <c r="G45" s="275"/>
      <c r="H45" s="275"/>
      <c r="I45" s="275"/>
      <c r="J45" s="276"/>
    </row>
    <row r="46" spans="1:10" ht="36" customHeight="1" thickBot="1" x14ac:dyDescent="0.3">
      <c r="A46" s="7" t="s">
        <v>111</v>
      </c>
      <c r="B46" s="190" t="s">
        <v>269</v>
      </c>
      <c r="C46" s="191"/>
      <c r="D46" s="191"/>
      <c r="E46" s="192"/>
      <c r="F46" s="16">
        <f>H46*1.2</f>
        <v>85060.800000000003</v>
      </c>
      <c r="G46" s="16">
        <f>H46*1.1</f>
        <v>77972.400000000009</v>
      </c>
      <c r="H46" s="16">
        <v>70884</v>
      </c>
      <c r="I46" s="16">
        <f>H46*0.75</f>
        <v>53163</v>
      </c>
      <c r="J46" s="16">
        <f>H46*0.5</f>
        <v>35442</v>
      </c>
    </row>
    <row r="47" spans="1:10" ht="24" customHeight="1" thickBot="1" x14ac:dyDescent="0.3">
      <c r="A47" s="7"/>
      <c r="B47" s="115"/>
      <c r="C47" s="173"/>
      <c r="D47" s="173"/>
      <c r="E47" s="174"/>
      <c r="F47" s="242" t="s">
        <v>267</v>
      </c>
      <c r="G47" s="275"/>
      <c r="H47" s="275"/>
      <c r="I47" s="275"/>
      <c r="J47" s="276"/>
    </row>
    <row r="48" spans="1:10" ht="36" customHeight="1" thickBot="1" x14ac:dyDescent="0.3">
      <c r="A48" s="7" t="s">
        <v>111</v>
      </c>
      <c r="B48" s="156" t="s">
        <v>270</v>
      </c>
      <c r="C48" s="154"/>
      <c r="D48" s="154"/>
      <c r="E48" s="111"/>
      <c r="F48" s="250">
        <v>1512</v>
      </c>
      <c r="G48" s="411"/>
      <c r="H48" s="411"/>
      <c r="I48" s="411"/>
      <c r="J48" s="412"/>
    </row>
    <row r="49" spans="1:10" ht="30" customHeight="1" thickBot="1" x14ac:dyDescent="0.3">
      <c r="A49" s="242"/>
      <c r="B49" s="275"/>
      <c r="C49" s="275"/>
      <c r="D49" s="275"/>
      <c r="E49" s="276"/>
      <c r="F49" s="242" t="s">
        <v>267</v>
      </c>
      <c r="G49" s="275"/>
      <c r="H49" s="275"/>
      <c r="I49" s="275"/>
      <c r="J49" s="276"/>
    </row>
    <row r="50" spans="1:10" ht="36" customHeight="1" thickBot="1" x14ac:dyDescent="0.3">
      <c r="A50" s="7"/>
      <c r="B50" s="175" t="s">
        <v>121</v>
      </c>
      <c r="C50" s="176"/>
      <c r="D50" s="176"/>
      <c r="E50" s="177"/>
      <c r="F50" s="408" t="str">
        <f>"Цена от "&amp;MIN(F51:F74)&amp;" до "&amp;MAX(F51:F74)</f>
        <v>Цена от 5400 до 277830</v>
      </c>
      <c r="G50" s="409"/>
      <c r="H50" s="409"/>
      <c r="I50" s="409"/>
      <c r="J50" s="410"/>
    </row>
    <row r="51" spans="1:10" ht="36" customHeight="1" outlineLevel="1" x14ac:dyDescent="0.25">
      <c r="A51" s="7"/>
      <c r="B51" s="156" t="s">
        <v>271</v>
      </c>
      <c r="C51" s="154"/>
      <c r="D51" s="154"/>
      <c r="E51" s="154"/>
      <c r="F51" s="226">
        <v>13230</v>
      </c>
      <c r="G51" s="227"/>
      <c r="H51" s="227"/>
      <c r="I51" s="227"/>
      <c r="J51" s="228"/>
    </row>
    <row r="52" spans="1:10" ht="36" customHeight="1" outlineLevel="1" x14ac:dyDescent="0.25">
      <c r="A52" s="7"/>
      <c r="B52" s="156" t="s">
        <v>272</v>
      </c>
      <c r="C52" s="154"/>
      <c r="D52" s="154"/>
      <c r="E52" s="154"/>
      <c r="F52" s="171">
        <v>26460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273</v>
      </c>
      <c r="C53" s="154"/>
      <c r="D53" s="154"/>
      <c r="E53" s="154"/>
      <c r="F53" s="171">
        <v>39690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274</v>
      </c>
      <c r="C54" s="154"/>
      <c r="D54" s="154"/>
      <c r="E54" s="154"/>
      <c r="F54" s="171">
        <v>52920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275</v>
      </c>
      <c r="C55" s="154"/>
      <c r="D55" s="154"/>
      <c r="E55" s="154"/>
      <c r="F55" s="171">
        <v>66150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276</v>
      </c>
      <c r="C56" s="154"/>
      <c r="D56" s="154"/>
      <c r="E56" s="154"/>
      <c r="F56" s="171">
        <v>79380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277</v>
      </c>
      <c r="C57" s="154"/>
      <c r="D57" s="154"/>
      <c r="E57" s="154"/>
      <c r="F57" s="171">
        <v>92610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278</v>
      </c>
      <c r="C58" s="154"/>
      <c r="D58" s="154"/>
      <c r="E58" s="154"/>
      <c r="F58" s="171">
        <v>105840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279</v>
      </c>
      <c r="C59" s="154"/>
      <c r="D59" s="154"/>
      <c r="E59" s="154"/>
      <c r="F59" s="171">
        <v>119070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280</v>
      </c>
      <c r="C60" s="154"/>
      <c r="D60" s="154"/>
      <c r="E60" s="154"/>
      <c r="F60" s="171">
        <v>132300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281</v>
      </c>
      <c r="C61" s="154"/>
      <c r="D61" s="154"/>
      <c r="E61" s="154"/>
      <c r="F61" s="171">
        <v>145530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282</v>
      </c>
      <c r="C62" s="154"/>
      <c r="D62" s="154"/>
      <c r="E62" s="154"/>
      <c r="F62" s="171">
        <v>158760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283</v>
      </c>
      <c r="C63" s="154"/>
      <c r="D63" s="154"/>
      <c r="E63" s="154"/>
      <c r="F63" s="171">
        <v>171990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284</v>
      </c>
      <c r="C64" s="154"/>
      <c r="D64" s="154"/>
      <c r="E64" s="154"/>
      <c r="F64" s="171">
        <v>185220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285</v>
      </c>
      <c r="C65" s="154"/>
      <c r="D65" s="154"/>
      <c r="E65" s="154"/>
      <c r="F65" s="171">
        <v>198450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286</v>
      </c>
      <c r="C66" s="154"/>
      <c r="D66" s="154"/>
      <c r="E66" s="154"/>
      <c r="F66" s="171">
        <v>211680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287</v>
      </c>
      <c r="C67" s="154"/>
      <c r="D67" s="154"/>
      <c r="E67" s="154"/>
      <c r="F67" s="171">
        <v>224910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288</v>
      </c>
      <c r="C68" s="154"/>
      <c r="D68" s="154"/>
      <c r="E68" s="154"/>
      <c r="F68" s="171">
        <v>238140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289</v>
      </c>
      <c r="C69" s="154"/>
      <c r="D69" s="154"/>
      <c r="E69" s="154"/>
      <c r="F69" s="171">
        <v>251370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290</v>
      </c>
      <c r="C70" s="154"/>
      <c r="D70" s="154"/>
      <c r="E70" s="154"/>
      <c r="F70" s="171">
        <v>264600</v>
      </c>
      <c r="G70" s="155"/>
      <c r="H70" s="155"/>
      <c r="I70" s="155"/>
      <c r="J70" s="172"/>
    </row>
    <row r="71" spans="1:10" ht="36" customHeight="1" outlineLevel="1" thickBot="1" x14ac:dyDescent="0.3">
      <c r="A71" s="7"/>
      <c r="B71" s="156" t="s">
        <v>291</v>
      </c>
      <c r="C71" s="154"/>
      <c r="D71" s="154"/>
      <c r="E71" s="154"/>
      <c r="F71" s="407">
        <v>277830</v>
      </c>
      <c r="G71" s="231"/>
      <c r="H71" s="231"/>
      <c r="I71" s="231"/>
      <c r="J71" s="232"/>
    </row>
    <row r="72" spans="1:10" ht="36" customHeight="1" thickBot="1" x14ac:dyDescent="0.3">
      <c r="A72" s="7"/>
      <c r="B72" s="165" t="s">
        <v>142</v>
      </c>
      <c r="C72" s="166"/>
      <c r="D72" s="166"/>
      <c r="E72" s="167"/>
      <c r="F72" s="178" t="str">
        <f>"Цена от "&amp;MIN(F73:F82)&amp;" до "&amp;MAX(F73:F82)</f>
        <v>Цена от 1980 до 56340</v>
      </c>
      <c r="G72" s="179"/>
      <c r="H72" s="179"/>
      <c r="I72" s="179"/>
      <c r="J72" s="180"/>
    </row>
    <row r="73" spans="1:10" ht="36" customHeight="1" x14ac:dyDescent="0.25">
      <c r="A73" s="7"/>
      <c r="B73" s="109" t="s">
        <v>143</v>
      </c>
      <c r="C73" s="110"/>
      <c r="D73" s="110"/>
      <c r="E73" s="111"/>
      <c r="F73" s="112">
        <v>8694</v>
      </c>
      <c r="G73" s="113"/>
      <c r="H73" s="113"/>
      <c r="I73" s="113"/>
      <c r="J73" s="114"/>
    </row>
    <row r="74" spans="1:10" ht="36" customHeight="1" x14ac:dyDescent="0.25">
      <c r="A74" s="7"/>
      <c r="B74" s="109" t="s">
        <v>210</v>
      </c>
      <c r="C74" s="110"/>
      <c r="D74" s="110"/>
      <c r="E74" s="111"/>
      <c r="F74" s="112">
        <v>5400</v>
      </c>
      <c r="G74" s="113"/>
      <c r="H74" s="113"/>
      <c r="I74" s="113"/>
      <c r="J74" s="114"/>
    </row>
    <row r="75" spans="1:10" ht="36" customHeight="1" x14ac:dyDescent="0.25">
      <c r="A75" s="7"/>
      <c r="B75" s="131" t="s">
        <v>145</v>
      </c>
      <c r="C75" s="132"/>
      <c r="D75" s="132"/>
      <c r="E75" s="133"/>
      <c r="F75" s="134">
        <v>56340</v>
      </c>
      <c r="G75" s="135"/>
      <c r="H75" s="135"/>
      <c r="I75" s="135"/>
      <c r="J75" s="136"/>
    </row>
    <row r="76" spans="1:10" ht="36" customHeight="1" x14ac:dyDescent="0.25">
      <c r="A76" s="7"/>
      <c r="B76" s="109" t="s">
        <v>146</v>
      </c>
      <c r="C76" s="110"/>
      <c r="D76" s="110"/>
      <c r="E76" s="111"/>
      <c r="F76" s="112">
        <v>11340</v>
      </c>
      <c r="G76" s="113"/>
      <c r="H76" s="113"/>
      <c r="I76" s="113"/>
      <c r="J76" s="114"/>
    </row>
    <row r="77" spans="1:10" ht="36" customHeight="1" x14ac:dyDescent="0.25">
      <c r="A77" s="7"/>
      <c r="B77" s="109" t="s">
        <v>147</v>
      </c>
      <c r="C77" s="110"/>
      <c r="D77" s="110"/>
      <c r="E77" s="111"/>
      <c r="F77" s="112">
        <v>38340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148</v>
      </c>
      <c r="C78" s="110"/>
      <c r="D78" s="110"/>
      <c r="E78" s="111"/>
      <c r="F78" s="112">
        <v>1980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149</v>
      </c>
      <c r="C79" s="110"/>
      <c r="D79" s="110"/>
      <c r="E79" s="111"/>
      <c r="F79" s="112">
        <v>1980</v>
      </c>
      <c r="G79" s="113"/>
      <c r="H79" s="113"/>
      <c r="I79" s="113"/>
      <c r="J79" s="114"/>
    </row>
    <row r="80" spans="1:10" ht="36" customHeight="1" x14ac:dyDescent="0.25">
      <c r="A80" s="7"/>
      <c r="B80" s="109" t="s">
        <v>150</v>
      </c>
      <c r="C80" s="110"/>
      <c r="D80" s="110"/>
      <c r="E80" s="111"/>
      <c r="F80" s="112">
        <v>3960</v>
      </c>
      <c r="G80" s="113"/>
      <c r="H80" s="113"/>
      <c r="I80" s="113"/>
      <c r="J80" s="114"/>
    </row>
    <row r="81" spans="1:10" ht="36" customHeight="1" x14ac:dyDescent="0.25">
      <c r="A81" s="7"/>
      <c r="B81" s="109" t="s">
        <v>151</v>
      </c>
      <c r="C81" s="110"/>
      <c r="D81" s="110"/>
      <c r="E81" s="111"/>
      <c r="F81" s="112">
        <v>5940</v>
      </c>
      <c r="G81" s="113"/>
      <c r="H81" s="113"/>
      <c r="I81" s="113"/>
      <c r="J81" s="114"/>
    </row>
    <row r="82" spans="1:10" ht="36" customHeight="1" thickBot="1" x14ac:dyDescent="0.3">
      <c r="A82" s="7"/>
      <c r="B82" s="109" t="s">
        <v>152</v>
      </c>
      <c r="C82" s="110"/>
      <c r="D82" s="110"/>
      <c r="E82" s="111"/>
      <c r="F82" s="112">
        <v>38340</v>
      </c>
      <c r="G82" s="113"/>
      <c r="H82" s="113"/>
      <c r="I82" s="113"/>
      <c r="J82" s="114"/>
    </row>
    <row r="83" spans="1:10" ht="21.75" customHeight="1" thickBot="1" x14ac:dyDescent="0.3">
      <c r="A83" s="7"/>
      <c r="B83" s="115"/>
      <c r="C83" s="116"/>
      <c r="D83" s="116"/>
      <c r="E83" s="117"/>
      <c r="F83" s="118" t="s">
        <v>153</v>
      </c>
      <c r="G83" s="119"/>
      <c r="H83" s="119"/>
      <c r="I83" s="119"/>
      <c r="J83" s="120"/>
    </row>
    <row r="84" spans="1:10" ht="36" customHeight="1" thickBot="1" x14ac:dyDescent="0.3">
      <c r="A84" s="7"/>
      <c r="B84" s="109" t="s">
        <v>154</v>
      </c>
      <c r="C84" s="110"/>
      <c r="D84" s="110"/>
      <c r="E84" s="111"/>
      <c r="F84" s="112">
        <v>180</v>
      </c>
      <c r="G84" s="113"/>
      <c r="H84" s="113"/>
      <c r="I84" s="113"/>
      <c r="J84" s="114"/>
    </row>
    <row r="85" spans="1:10" ht="54" customHeight="1" thickBot="1" x14ac:dyDescent="0.3">
      <c r="A85" s="7"/>
      <c r="B85" s="252" t="s">
        <v>211</v>
      </c>
      <c r="C85" s="253"/>
      <c r="D85" s="253"/>
      <c r="E85" s="254"/>
      <c r="F85" s="272" t="str">
        <f>"Цена от "&amp;MIN(F87,F91:F104)&amp;" до "&amp;MAX(F87,F91:F104)</f>
        <v>Цена от 3240 до 787140</v>
      </c>
      <c r="G85" s="273"/>
      <c r="H85" s="273"/>
      <c r="I85" s="273"/>
      <c r="J85" s="274"/>
    </row>
    <row r="86" spans="1:10" ht="24" customHeight="1" thickBot="1" x14ac:dyDescent="0.3">
      <c r="A86" s="7"/>
      <c r="B86" s="115"/>
      <c r="C86" s="116"/>
      <c r="D86" s="116"/>
      <c r="E86" s="117"/>
      <c r="F86" s="118"/>
      <c r="G86" s="119"/>
      <c r="H86" s="119"/>
      <c r="I86" s="119"/>
      <c r="J86" s="120"/>
    </row>
    <row r="87" spans="1:10" ht="36" customHeight="1" x14ac:dyDescent="0.25">
      <c r="A87" s="7"/>
      <c r="B87" s="109" t="s">
        <v>156</v>
      </c>
      <c r="C87" s="110"/>
      <c r="D87" s="110"/>
      <c r="E87" s="111"/>
      <c r="F87" s="112">
        <v>79200</v>
      </c>
      <c r="G87" s="113"/>
      <c r="H87" s="113"/>
      <c r="I87" s="113"/>
      <c r="J87" s="114"/>
    </row>
    <row r="88" spans="1:10" ht="36" customHeight="1" x14ac:dyDescent="0.25">
      <c r="A88" s="7"/>
      <c r="B88" s="148" t="s">
        <v>157</v>
      </c>
      <c r="C88" s="149"/>
      <c r="D88" s="149"/>
      <c r="E88" s="150"/>
      <c r="F88" s="112">
        <v>7920</v>
      </c>
      <c r="G88" s="113"/>
      <c r="H88" s="113"/>
      <c r="I88" s="113"/>
      <c r="J88" s="114"/>
    </row>
    <row r="89" spans="1:10" ht="36" customHeight="1" thickBot="1" x14ac:dyDescent="0.3">
      <c r="A89" s="7"/>
      <c r="B89" s="148" t="s">
        <v>158</v>
      </c>
      <c r="C89" s="149"/>
      <c r="D89" s="149"/>
      <c r="E89" s="150"/>
      <c r="F89" s="112">
        <v>19800</v>
      </c>
      <c r="G89" s="113"/>
      <c r="H89" s="113"/>
      <c r="I89" s="113"/>
      <c r="J89" s="114"/>
    </row>
    <row r="90" spans="1:10" ht="24" customHeight="1" thickBot="1" x14ac:dyDescent="0.3">
      <c r="A90" s="7"/>
      <c r="B90" s="115"/>
      <c r="C90" s="116"/>
      <c r="D90" s="116"/>
      <c r="E90" s="117"/>
      <c r="F90" s="118"/>
      <c r="G90" s="119"/>
      <c r="H90" s="119"/>
      <c r="I90" s="119"/>
      <c r="J90" s="120"/>
    </row>
    <row r="91" spans="1:10" ht="36" customHeight="1" x14ac:dyDescent="0.25">
      <c r="A91" s="7" t="s">
        <v>111</v>
      </c>
      <c r="B91" s="131" t="s">
        <v>159</v>
      </c>
      <c r="C91" s="132"/>
      <c r="D91" s="132"/>
      <c r="E91" s="133"/>
      <c r="F91" s="134">
        <v>74340</v>
      </c>
      <c r="G91" s="135"/>
      <c r="H91" s="135"/>
      <c r="I91" s="135"/>
      <c r="J91" s="136"/>
    </row>
    <row r="92" spans="1:10" ht="36" customHeight="1" x14ac:dyDescent="0.25">
      <c r="A92" s="7" t="s">
        <v>111</v>
      </c>
      <c r="B92" s="156" t="s">
        <v>160</v>
      </c>
      <c r="C92" s="157"/>
      <c r="D92" s="157"/>
      <c r="E92" s="158"/>
      <c r="F92" s="243">
        <v>50940</v>
      </c>
      <c r="G92" s="295"/>
      <c r="H92" s="295"/>
      <c r="I92" s="295"/>
      <c r="J92" s="296"/>
    </row>
    <row r="93" spans="1:10" ht="36" customHeight="1" x14ac:dyDescent="0.25">
      <c r="A93" s="7"/>
      <c r="B93" s="156" t="s">
        <v>312</v>
      </c>
      <c r="C93" s="157"/>
      <c r="D93" s="157"/>
      <c r="E93" s="158"/>
      <c r="F93" s="243">
        <v>787140</v>
      </c>
      <c r="G93" s="295"/>
      <c r="H93" s="295"/>
      <c r="I93" s="295"/>
      <c r="J93" s="296"/>
    </row>
    <row r="94" spans="1:10" ht="36" customHeight="1" x14ac:dyDescent="0.25">
      <c r="A94" s="7" t="s">
        <v>111</v>
      </c>
      <c r="B94" s="109" t="s">
        <v>161</v>
      </c>
      <c r="C94" s="110"/>
      <c r="D94" s="110"/>
      <c r="E94" s="111"/>
      <c r="F94" s="243">
        <v>124740</v>
      </c>
      <c r="G94" s="295"/>
      <c r="H94" s="295"/>
      <c r="I94" s="295"/>
      <c r="J94" s="296"/>
    </row>
    <row r="95" spans="1:10" ht="36" customHeight="1" x14ac:dyDescent="0.25">
      <c r="A95" s="7" t="s">
        <v>111</v>
      </c>
      <c r="B95" s="109" t="s">
        <v>162</v>
      </c>
      <c r="C95" s="110"/>
      <c r="D95" s="110"/>
      <c r="E95" s="111"/>
      <c r="F95" s="243">
        <v>93870</v>
      </c>
      <c r="G95" s="295"/>
      <c r="H95" s="295"/>
      <c r="I95" s="295"/>
      <c r="J95" s="296"/>
    </row>
    <row r="96" spans="1:10" ht="36" customHeight="1" x14ac:dyDescent="0.25">
      <c r="A96" s="7" t="s">
        <v>111</v>
      </c>
      <c r="B96" s="109" t="s">
        <v>163</v>
      </c>
      <c r="C96" s="110"/>
      <c r="D96" s="110"/>
      <c r="E96" s="111"/>
      <c r="F96" s="243">
        <v>112644</v>
      </c>
      <c r="G96" s="295"/>
      <c r="H96" s="295"/>
      <c r="I96" s="295"/>
      <c r="J96" s="296"/>
    </row>
    <row r="97" spans="1:10" ht="36" customHeight="1" x14ac:dyDescent="0.25">
      <c r="A97" s="7" t="s">
        <v>111</v>
      </c>
      <c r="B97" s="109" t="s">
        <v>164</v>
      </c>
      <c r="C97" s="110"/>
      <c r="D97" s="110"/>
      <c r="E97" s="111"/>
      <c r="F97" s="243">
        <v>54540</v>
      </c>
      <c r="G97" s="295"/>
      <c r="H97" s="295"/>
      <c r="I97" s="295"/>
      <c r="J97" s="296"/>
    </row>
    <row r="98" spans="1:10" ht="36" customHeight="1" x14ac:dyDescent="0.25">
      <c r="A98" s="7" t="s">
        <v>111</v>
      </c>
      <c r="B98" s="109" t="s">
        <v>165</v>
      </c>
      <c r="C98" s="110"/>
      <c r="D98" s="110"/>
      <c r="E98" s="111"/>
      <c r="F98" s="243">
        <v>94140</v>
      </c>
      <c r="G98" s="295"/>
      <c r="H98" s="295"/>
      <c r="I98" s="295"/>
      <c r="J98" s="296"/>
    </row>
    <row r="99" spans="1:10" ht="36" customHeight="1" x14ac:dyDescent="0.25">
      <c r="A99" s="7" t="s">
        <v>111</v>
      </c>
      <c r="B99" s="156" t="s">
        <v>166</v>
      </c>
      <c r="C99" s="157"/>
      <c r="D99" s="157"/>
      <c r="E99" s="158"/>
      <c r="F99" s="243">
        <v>124740</v>
      </c>
      <c r="G99" s="295"/>
      <c r="H99" s="295"/>
      <c r="I99" s="295"/>
      <c r="J99" s="296"/>
    </row>
    <row r="100" spans="1:10" ht="36" customHeight="1" x14ac:dyDescent="0.25">
      <c r="A100" s="7"/>
      <c r="B100" s="156" t="s">
        <v>167</v>
      </c>
      <c r="C100" s="157"/>
      <c r="D100" s="157"/>
      <c r="E100" s="158"/>
      <c r="F100" s="243">
        <v>55800</v>
      </c>
      <c r="G100" s="295"/>
      <c r="H100" s="295"/>
      <c r="I100" s="295"/>
      <c r="J100" s="296"/>
    </row>
    <row r="101" spans="1:10" ht="36" customHeight="1" x14ac:dyDescent="0.25">
      <c r="A101" s="7" t="s">
        <v>111</v>
      </c>
      <c r="B101" s="131" t="s">
        <v>168</v>
      </c>
      <c r="C101" s="132"/>
      <c r="D101" s="132"/>
      <c r="E101" s="133"/>
      <c r="F101" s="243">
        <v>3240</v>
      </c>
      <c r="G101" s="295"/>
      <c r="H101" s="295"/>
      <c r="I101" s="295"/>
      <c r="J101" s="296"/>
    </row>
    <row r="102" spans="1:10" ht="36" customHeight="1" x14ac:dyDescent="0.25">
      <c r="A102" s="7"/>
      <c r="B102" s="156" t="s">
        <v>169</v>
      </c>
      <c r="C102" s="157"/>
      <c r="D102" s="157"/>
      <c r="E102" s="158"/>
      <c r="F102" s="243">
        <v>38340</v>
      </c>
      <c r="G102" s="295"/>
      <c r="H102" s="295"/>
      <c r="I102" s="295"/>
      <c r="J102" s="296"/>
    </row>
    <row r="103" spans="1:10" ht="36" customHeight="1" x14ac:dyDescent="0.25">
      <c r="B103" s="156" t="s">
        <v>170</v>
      </c>
      <c r="C103" s="157"/>
      <c r="D103" s="157"/>
      <c r="E103" s="158"/>
      <c r="F103" s="243">
        <v>31140</v>
      </c>
      <c r="G103" s="295"/>
      <c r="H103" s="295"/>
      <c r="I103" s="295"/>
      <c r="J103" s="296"/>
    </row>
    <row r="104" spans="1:10" ht="36" customHeight="1" x14ac:dyDescent="0.25">
      <c r="A104" s="7" t="s">
        <v>111</v>
      </c>
      <c r="B104" s="156" t="s">
        <v>172</v>
      </c>
      <c r="C104" s="157"/>
      <c r="D104" s="157"/>
      <c r="E104" s="158"/>
      <c r="F104" s="243">
        <v>56340</v>
      </c>
      <c r="G104" s="295"/>
      <c r="H104" s="295"/>
      <c r="I104" s="295"/>
      <c r="J104" s="296"/>
    </row>
    <row r="105" spans="1:10" ht="37.5" customHeight="1" x14ac:dyDescent="0.25">
      <c r="A105" s="7"/>
      <c r="B105" s="109" t="s">
        <v>173</v>
      </c>
      <c r="C105" s="110"/>
      <c r="D105" s="110"/>
      <c r="E105" s="111"/>
      <c r="F105" s="243">
        <v>8694</v>
      </c>
      <c r="G105" s="295"/>
      <c r="H105" s="295"/>
      <c r="I105" s="295"/>
      <c r="J105" s="296"/>
    </row>
    <row r="106" spans="1:10" ht="36" customHeight="1" x14ac:dyDescent="0.25">
      <c r="A106" s="7"/>
      <c r="B106" s="109" t="s">
        <v>174</v>
      </c>
      <c r="C106" s="110"/>
      <c r="D106" s="110"/>
      <c r="E106" s="111"/>
      <c r="F106" s="243">
        <v>70002</v>
      </c>
      <c r="G106" s="295"/>
      <c r="H106" s="295"/>
      <c r="I106" s="295"/>
      <c r="J106" s="296"/>
    </row>
    <row r="107" spans="1:10" ht="36" customHeight="1" x14ac:dyDescent="0.25">
      <c r="A107" s="7"/>
      <c r="B107" s="109" t="s">
        <v>175</v>
      </c>
      <c r="C107" s="110"/>
      <c r="D107" s="110"/>
      <c r="E107" s="154"/>
      <c r="F107" s="243">
        <v>60030</v>
      </c>
      <c r="G107" s="295"/>
      <c r="H107" s="295"/>
      <c r="I107" s="295"/>
      <c r="J107" s="296"/>
    </row>
    <row r="108" spans="1:10" ht="36" customHeight="1" x14ac:dyDescent="0.25">
      <c r="A108" s="7" t="s">
        <v>113</v>
      </c>
      <c r="B108" s="109" t="s">
        <v>176</v>
      </c>
      <c r="C108" s="110"/>
      <c r="D108" s="110"/>
      <c r="E108" s="111"/>
      <c r="F108" s="243">
        <v>104400</v>
      </c>
      <c r="G108" s="295"/>
      <c r="H108" s="295"/>
      <c r="I108" s="295"/>
      <c r="J108" s="296"/>
    </row>
    <row r="109" spans="1:10" ht="36" customHeight="1" x14ac:dyDescent="0.25">
      <c r="A109" s="7" t="s">
        <v>113</v>
      </c>
      <c r="B109" s="109" t="s">
        <v>177</v>
      </c>
      <c r="C109" s="110"/>
      <c r="D109" s="110"/>
      <c r="E109" s="111"/>
      <c r="F109" s="243">
        <v>72000</v>
      </c>
      <c r="G109" s="295"/>
      <c r="H109" s="295"/>
      <c r="I109" s="295"/>
      <c r="J109" s="296"/>
    </row>
    <row r="110" spans="1:10" ht="36" customHeight="1" x14ac:dyDescent="0.25">
      <c r="A110" s="7" t="s">
        <v>113</v>
      </c>
      <c r="B110" s="109" t="s">
        <v>178</v>
      </c>
      <c r="C110" s="110"/>
      <c r="D110" s="110"/>
      <c r="E110" s="111"/>
      <c r="F110" s="243">
        <v>174960</v>
      </c>
      <c r="G110" s="295"/>
      <c r="H110" s="295"/>
      <c r="I110" s="295"/>
      <c r="J110" s="296"/>
    </row>
    <row r="111" spans="1:10" ht="36" customHeight="1" x14ac:dyDescent="0.25">
      <c r="A111" s="7" t="s">
        <v>113</v>
      </c>
      <c r="B111" s="109" t="s">
        <v>179</v>
      </c>
      <c r="C111" s="110"/>
      <c r="D111" s="110"/>
      <c r="E111" s="111"/>
      <c r="F111" s="243">
        <v>131760</v>
      </c>
      <c r="G111" s="295"/>
      <c r="H111" s="295"/>
      <c r="I111" s="295"/>
      <c r="J111" s="296"/>
    </row>
    <row r="112" spans="1:10" ht="36" customHeight="1" x14ac:dyDescent="0.25">
      <c r="A112" s="7" t="s">
        <v>113</v>
      </c>
      <c r="B112" s="148" t="s">
        <v>180</v>
      </c>
      <c r="C112" s="149"/>
      <c r="D112" s="149"/>
      <c r="E112" s="150"/>
      <c r="F112" s="243">
        <v>158112</v>
      </c>
      <c r="G112" s="295"/>
      <c r="H112" s="295"/>
      <c r="I112" s="295"/>
      <c r="J112" s="296"/>
    </row>
    <row r="113" spans="1:10" ht="36" customHeight="1" x14ac:dyDescent="0.25">
      <c r="A113" s="7" t="s">
        <v>113</v>
      </c>
      <c r="B113" s="109" t="s">
        <v>181</v>
      </c>
      <c r="C113" s="110"/>
      <c r="D113" s="110"/>
      <c r="E113" s="111"/>
      <c r="F113" s="243">
        <v>77040</v>
      </c>
      <c r="G113" s="295"/>
      <c r="H113" s="295"/>
      <c r="I113" s="295"/>
      <c r="J113" s="296"/>
    </row>
    <row r="114" spans="1:10" ht="36" customHeight="1" x14ac:dyDescent="0.25">
      <c r="A114" s="7" t="s">
        <v>113</v>
      </c>
      <c r="B114" s="109" t="s">
        <v>182</v>
      </c>
      <c r="C114" s="110"/>
      <c r="D114" s="110"/>
      <c r="E114" s="111"/>
      <c r="F114" s="243">
        <v>132480</v>
      </c>
      <c r="G114" s="295"/>
      <c r="H114" s="295"/>
      <c r="I114" s="295"/>
      <c r="J114" s="296"/>
    </row>
    <row r="115" spans="1:10" ht="36" customHeight="1" x14ac:dyDescent="0.25">
      <c r="A115" s="7" t="s">
        <v>113</v>
      </c>
      <c r="B115" s="109" t="s">
        <v>183</v>
      </c>
      <c r="C115" s="110"/>
      <c r="D115" s="110"/>
      <c r="E115" s="111"/>
      <c r="F115" s="243">
        <v>174960</v>
      </c>
      <c r="G115" s="295"/>
      <c r="H115" s="295"/>
      <c r="I115" s="295"/>
      <c r="J115" s="296"/>
    </row>
    <row r="116" spans="1:10" ht="36" customHeight="1" x14ac:dyDescent="0.25">
      <c r="A116" s="7" t="s">
        <v>113</v>
      </c>
      <c r="B116" s="131" t="s">
        <v>184</v>
      </c>
      <c r="C116" s="132"/>
      <c r="D116" s="132"/>
      <c r="E116" s="133"/>
      <c r="F116" s="243">
        <v>5040</v>
      </c>
      <c r="G116" s="295"/>
      <c r="H116" s="295"/>
      <c r="I116" s="295"/>
      <c r="J116" s="296"/>
    </row>
    <row r="117" spans="1:10" ht="36" customHeight="1" thickBot="1" x14ac:dyDescent="0.3">
      <c r="A117" s="7" t="s">
        <v>113</v>
      </c>
      <c r="B117" s="109" t="s">
        <v>186</v>
      </c>
      <c r="C117" s="110"/>
      <c r="D117" s="110"/>
      <c r="E117" s="111"/>
      <c r="F117" s="243">
        <v>79200</v>
      </c>
      <c r="G117" s="295"/>
      <c r="H117" s="295"/>
      <c r="I117" s="295"/>
      <c r="J117" s="296"/>
    </row>
    <row r="118" spans="1:10" ht="22.5" customHeight="1" x14ac:dyDescent="0.25">
      <c r="A118" s="7" t="s">
        <v>111</v>
      </c>
      <c r="B118" s="142" t="s">
        <v>188</v>
      </c>
      <c r="C118" s="143"/>
      <c r="D118" s="143"/>
      <c r="E118" s="143"/>
      <c r="F118" s="143"/>
      <c r="G118" s="143"/>
      <c r="H118" s="143"/>
      <c r="I118" s="143"/>
      <c r="J118" s="144"/>
    </row>
    <row r="119" spans="1:10" ht="36" customHeight="1" thickBot="1" x14ac:dyDescent="0.3">
      <c r="A119" s="7"/>
      <c r="B119" s="156" t="s">
        <v>171</v>
      </c>
      <c r="C119" s="157"/>
      <c r="D119" s="157"/>
      <c r="E119" s="158"/>
      <c r="F119" s="112">
        <v>40</v>
      </c>
      <c r="G119" s="113"/>
      <c r="H119" s="113"/>
      <c r="I119" s="113"/>
      <c r="J119" s="114"/>
    </row>
    <row r="120" spans="1:10" ht="36" customHeight="1" thickBot="1" x14ac:dyDescent="0.3">
      <c r="A120" s="7"/>
      <c r="B120" s="18" t="s">
        <v>187</v>
      </c>
      <c r="C120" s="19"/>
      <c r="D120" s="19"/>
      <c r="E120" s="20"/>
      <c r="F120" s="139"/>
      <c r="G120" s="140"/>
      <c r="H120" s="140"/>
      <c r="I120" s="140"/>
      <c r="J120" s="141"/>
    </row>
    <row r="121" spans="1:10" ht="36" customHeight="1" thickBot="1" x14ac:dyDescent="0.3">
      <c r="A121" s="7"/>
      <c r="B121" s="209" t="s">
        <v>188</v>
      </c>
      <c r="C121" s="210"/>
      <c r="D121" s="210"/>
      <c r="E121" s="210"/>
      <c r="F121" s="210"/>
      <c r="G121" s="210"/>
      <c r="H121" s="210"/>
      <c r="I121" s="210"/>
      <c r="J121" s="211"/>
    </row>
    <row r="122" spans="1:10" ht="36" customHeight="1" x14ac:dyDescent="0.25">
      <c r="A122" s="7"/>
      <c r="B122" s="145" t="s">
        <v>189</v>
      </c>
      <c r="C122" s="146"/>
      <c r="D122" s="146"/>
      <c r="E122" s="147"/>
      <c r="F122" s="112">
        <v>60</v>
      </c>
      <c r="G122" s="113"/>
      <c r="H122" s="113"/>
      <c r="I122" s="113"/>
      <c r="J122" s="114"/>
    </row>
    <row r="123" spans="1:10" ht="36" customHeight="1" x14ac:dyDescent="0.25">
      <c r="A123" s="7"/>
      <c r="B123" s="109" t="s">
        <v>190</v>
      </c>
      <c r="C123" s="110"/>
      <c r="D123" s="110"/>
      <c r="E123" s="111"/>
      <c r="F123" s="112">
        <v>99</v>
      </c>
      <c r="G123" s="113"/>
      <c r="H123" s="113"/>
      <c r="I123" s="113"/>
      <c r="J123" s="114"/>
    </row>
    <row r="124" spans="1:10" ht="36" customHeight="1" thickBot="1" x14ac:dyDescent="0.3">
      <c r="A124" s="7"/>
      <c r="B124" s="109" t="s">
        <v>191</v>
      </c>
      <c r="C124" s="110"/>
      <c r="D124" s="110"/>
      <c r="E124" s="111"/>
      <c r="F124" s="112">
        <v>150</v>
      </c>
      <c r="G124" s="113"/>
      <c r="H124" s="113"/>
      <c r="I124" s="113"/>
      <c r="J124" s="114"/>
    </row>
    <row r="125" spans="1:10" ht="36" customHeight="1" thickBot="1" x14ac:dyDescent="0.3">
      <c r="A125" s="7"/>
      <c r="B125" s="122" t="s">
        <v>192</v>
      </c>
      <c r="C125" s="123"/>
      <c r="D125" s="123"/>
      <c r="E125" s="124"/>
      <c r="F125" s="272"/>
      <c r="G125" s="273"/>
      <c r="H125" s="273"/>
      <c r="I125" s="273"/>
      <c r="J125" s="274"/>
    </row>
    <row r="126" spans="1:10" ht="36" customHeight="1" x14ac:dyDescent="0.25">
      <c r="A126" s="7" t="s">
        <v>111</v>
      </c>
      <c r="B126" s="109" t="s">
        <v>252</v>
      </c>
      <c r="C126" s="110"/>
      <c r="D126" s="110"/>
      <c r="E126" s="111"/>
      <c r="F126" s="112">
        <v>61740</v>
      </c>
      <c r="G126" s="113"/>
      <c r="H126" s="113"/>
      <c r="I126" s="113"/>
      <c r="J126" s="114"/>
    </row>
    <row r="127" spans="1:10" ht="36" customHeight="1" x14ac:dyDescent="0.25">
      <c r="A127" s="7" t="s">
        <v>111</v>
      </c>
      <c r="B127" s="109" t="s">
        <v>313</v>
      </c>
      <c r="C127" s="110"/>
      <c r="D127" s="110"/>
      <c r="E127" s="111"/>
      <c r="F127" s="112">
        <v>61740</v>
      </c>
      <c r="G127" s="113"/>
      <c r="H127" s="113"/>
      <c r="I127" s="113"/>
      <c r="J127" s="114"/>
    </row>
    <row r="128" spans="1:10" ht="36" customHeight="1" x14ac:dyDescent="0.25">
      <c r="A128" s="7" t="s">
        <v>113</v>
      </c>
      <c r="B128" s="109" t="s">
        <v>314</v>
      </c>
      <c r="C128" s="110"/>
      <c r="D128" s="110"/>
      <c r="E128" s="111"/>
      <c r="F128" s="112">
        <v>87120</v>
      </c>
      <c r="G128" s="113"/>
      <c r="H128" s="113"/>
      <c r="I128" s="113"/>
      <c r="J128" s="114"/>
    </row>
    <row r="129" spans="1:10" ht="36" customHeight="1" x14ac:dyDescent="0.25">
      <c r="A129" s="7" t="s">
        <v>113</v>
      </c>
      <c r="B129" s="156" t="s">
        <v>315</v>
      </c>
      <c r="C129" s="157"/>
      <c r="D129" s="157"/>
      <c r="E129" s="158"/>
      <c r="F129" s="112">
        <v>87120</v>
      </c>
      <c r="G129" s="113"/>
      <c r="H129" s="113"/>
      <c r="I129" s="113"/>
      <c r="J129" s="114"/>
    </row>
    <row r="130" spans="1:10" ht="36" customHeight="1" thickBot="1" x14ac:dyDescent="0.3">
      <c r="A130" s="7"/>
      <c r="B130" s="109" t="s">
        <v>199</v>
      </c>
      <c r="C130" s="110"/>
      <c r="D130" s="110"/>
      <c r="E130" s="111"/>
      <c r="F130" s="112">
        <v>43740</v>
      </c>
      <c r="G130" s="113"/>
      <c r="H130" s="113"/>
      <c r="I130" s="113"/>
      <c r="J130" s="114"/>
    </row>
    <row r="131" spans="1:10" ht="54" customHeight="1" thickBot="1" x14ac:dyDescent="0.3">
      <c r="A131" s="7"/>
      <c r="B131" s="122" t="s">
        <v>200</v>
      </c>
      <c r="C131" s="123"/>
      <c r="D131" s="123"/>
      <c r="E131" s="124"/>
      <c r="F131" s="125"/>
      <c r="G131" s="126"/>
      <c r="H131" s="126"/>
      <c r="I131" s="126"/>
      <c r="J131" s="127"/>
    </row>
    <row r="132" spans="1:10" ht="28.5" customHeight="1" thickBot="1" x14ac:dyDescent="0.3">
      <c r="A132" s="7"/>
      <c r="B132" s="376" t="s">
        <v>188</v>
      </c>
      <c r="C132" s="377"/>
      <c r="D132" s="377"/>
      <c r="E132" s="377"/>
      <c r="F132" s="377"/>
      <c r="G132" s="377"/>
      <c r="H132" s="377"/>
      <c r="I132" s="377"/>
      <c r="J132" s="378"/>
    </row>
    <row r="133" spans="1:10" ht="28.5" customHeight="1" x14ac:dyDescent="0.25">
      <c r="A133" s="7"/>
      <c r="B133" s="131" t="s">
        <v>201</v>
      </c>
      <c r="C133" s="132"/>
      <c r="D133" s="132"/>
      <c r="E133" s="133"/>
      <c r="F133" s="134">
        <v>90</v>
      </c>
      <c r="G133" s="135"/>
      <c r="H133" s="135"/>
      <c r="I133" s="135"/>
      <c r="J133" s="136"/>
    </row>
    <row r="134" spans="1:10" ht="28.5" customHeight="1" x14ac:dyDescent="0.25">
      <c r="A134" s="7"/>
      <c r="B134" s="109" t="s">
        <v>202</v>
      </c>
      <c r="C134" s="110"/>
      <c r="D134" s="110"/>
      <c r="E134" s="111"/>
      <c r="F134" s="112">
        <v>60</v>
      </c>
      <c r="G134" s="113"/>
      <c r="H134" s="113"/>
      <c r="I134" s="113"/>
      <c r="J134" s="114"/>
    </row>
    <row r="135" spans="1:10" ht="28.5" customHeight="1" x14ac:dyDescent="0.25">
      <c r="A135" s="7"/>
      <c r="B135" s="109" t="s">
        <v>203</v>
      </c>
      <c r="C135" s="110"/>
      <c r="D135" s="110"/>
      <c r="E135" s="111"/>
      <c r="F135" s="112">
        <v>60</v>
      </c>
      <c r="G135" s="113"/>
      <c r="H135" s="113"/>
      <c r="I135" s="113"/>
      <c r="J135" s="114"/>
    </row>
    <row r="136" spans="1:10" ht="28.5" customHeight="1" x14ac:dyDescent="0.25">
      <c r="A136" s="7"/>
      <c r="B136" s="109" t="s">
        <v>204</v>
      </c>
      <c r="C136" s="110"/>
      <c r="D136" s="110"/>
      <c r="E136" s="111"/>
      <c r="F136" s="112">
        <v>90</v>
      </c>
      <c r="G136" s="113"/>
      <c r="H136" s="113"/>
      <c r="I136" s="113"/>
      <c r="J136" s="114"/>
    </row>
    <row r="137" spans="1:10" ht="28.5" customHeight="1" thickBot="1" x14ac:dyDescent="0.3">
      <c r="A137" s="7"/>
      <c r="B137" s="109" t="s">
        <v>205</v>
      </c>
      <c r="C137" s="110"/>
      <c r="D137" s="110"/>
      <c r="E137" s="111"/>
      <c r="F137" s="112">
        <v>90</v>
      </c>
      <c r="G137" s="113"/>
      <c r="H137" s="113"/>
      <c r="I137" s="113"/>
      <c r="J137" s="114"/>
    </row>
    <row r="138" spans="1:10" ht="24" customHeight="1" thickBot="1" x14ac:dyDescent="0.3">
      <c r="A138" s="7"/>
      <c r="B138" s="115"/>
      <c r="C138" s="173"/>
      <c r="D138" s="173"/>
      <c r="E138" s="174"/>
      <c r="F138" s="242"/>
      <c r="G138" s="275"/>
      <c r="H138" s="275"/>
      <c r="I138" s="275"/>
      <c r="J138" s="276"/>
    </row>
    <row r="139" spans="1:10" ht="54" customHeight="1" thickBot="1" x14ac:dyDescent="0.3">
      <c r="A139" s="7" t="s">
        <v>111</v>
      </c>
      <c r="B139" s="478" t="s">
        <v>316</v>
      </c>
      <c r="C139" s="474"/>
      <c r="D139" s="474"/>
      <c r="E139" s="475"/>
      <c r="F139" s="125"/>
      <c r="G139" s="126"/>
      <c r="H139" s="126"/>
      <c r="I139" s="126"/>
      <c r="J139" s="127"/>
    </row>
    <row r="140" spans="1:10" ht="36" customHeight="1" x14ac:dyDescent="0.25">
      <c r="A140" s="7" t="s">
        <v>111</v>
      </c>
      <c r="B140" s="465" t="s">
        <v>317</v>
      </c>
      <c r="C140" s="466"/>
      <c r="D140" s="466"/>
      <c r="E140" s="467"/>
      <c r="F140" s="55"/>
      <c r="G140" s="55"/>
      <c r="H140" s="55"/>
      <c r="I140" s="55"/>
      <c r="J140" s="56"/>
    </row>
    <row r="141" spans="1:10" ht="36" customHeight="1" thickBot="1" x14ac:dyDescent="0.3">
      <c r="A141" s="7"/>
      <c r="B141" s="479" t="s">
        <v>318</v>
      </c>
      <c r="C141" s="480"/>
      <c r="D141" s="480"/>
      <c r="E141" s="481"/>
      <c r="F141" s="55"/>
      <c r="G141" s="55"/>
      <c r="H141" s="55"/>
      <c r="I141" s="55"/>
      <c r="J141" s="55"/>
    </row>
    <row r="142" spans="1:10" ht="18" customHeight="1" x14ac:dyDescent="0.25">
      <c r="A142" s="7"/>
      <c r="B142" s="25"/>
      <c r="C142" s="26"/>
      <c r="D142" s="26"/>
      <c r="E142" s="26"/>
      <c r="F142" s="27"/>
      <c r="G142" s="27"/>
      <c r="H142" s="27"/>
      <c r="I142" s="27"/>
      <c r="J142" s="27"/>
    </row>
    <row r="143" spans="1:10" ht="67.5" customHeight="1" x14ac:dyDescent="0.25">
      <c r="A143" s="7"/>
      <c r="B143" s="121" t="s">
        <v>319</v>
      </c>
      <c r="C143" s="121"/>
      <c r="D143" s="121"/>
      <c r="E143" s="121"/>
      <c r="F143" s="121"/>
      <c r="G143" s="121"/>
      <c r="H143" s="121"/>
      <c r="I143" s="121"/>
      <c r="J143" s="121"/>
    </row>
    <row r="144" spans="1:10" ht="27" customHeight="1" x14ac:dyDescent="0.25">
      <c r="A144" s="7" t="s">
        <v>113</v>
      </c>
      <c r="B144" s="107" t="s">
        <v>208</v>
      </c>
      <c r="C144" s="107"/>
      <c r="D144" s="107"/>
      <c r="E144" s="107"/>
      <c r="F144" s="107"/>
      <c r="G144" s="107"/>
      <c r="H144" s="107"/>
      <c r="I144" s="107"/>
      <c r="J144" s="107"/>
    </row>
    <row r="145" spans="1:10" s="37" customFormat="1" ht="20.100000000000001" customHeight="1" x14ac:dyDescent="0.25">
      <c r="B145" s="70"/>
      <c r="F145" s="71"/>
      <c r="G145" s="71"/>
      <c r="H145" s="71"/>
      <c r="I145" s="71"/>
      <c r="J145" s="71"/>
    </row>
    <row r="146" spans="1:10" s="46" customFormat="1" ht="36" customHeight="1" thickBot="1" x14ac:dyDescent="0.3">
      <c r="B146" s="310" t="s">
        <v>242</v>
      </c>
      <c r="C146" s="310"/>
      <c r="D146" s="310"/>
      <c r="E146" s="310"/>
      <c r="F146" s="310"/>
      <c r="G146" s="310"/>
      <c r="H146" s="310"/>
      <c r="I146" s="310"/>
    </row>
    <row r="147" spans="1:10" s="30" customFormat="1" ht="36" customHeight="1" thickBot="1" x14ac:dyDescent="0.3">
      <c r="B147" s="311" t="s">
        <v>243</v>
      </c>
      <c r="C147" s="312"/>
      <c r="D147" s="312"/>
      <c r="E147" s="312"/>
      <c r="F147" s="312"/>
      <c r="G147" s="312"/>
      <c r="H147" s="312"/>
      <c r="I147" s="313"/>
    </row>
    <row r="148" spans="1:10" ht="76.5" customHeight="1" thickBot="1" x14ac:dyDescent="0.3">
      <c r="B148" s="314" t="s">
        <v>244</v>
      </c>
      <c r="C148" s="315"/>
      <c r="D148" s="316" t="s">
        <v>245</v>
      </c>
      <c r="E148" s="317"/>
      <c r="F148" s="318"/>
      <c r="G148" s="317" t="s">
        <v>246</v>
      </c>
      <c r="H148" s="317"/>
      <c r="I148" s="318"/>
      <c r="J148" s="8"/>
    </row>
    <row r="149" spans="1:10" ht="36" customHeight="1" x14ac:dyDescent="0.25">
      <c r="B149" s="300" t="s">
        <v>247</v>
      </c>
      <c r="C149" s="301"/>
      <c r="D149" s="302" t="s">
        <v>248</v>
      </c>
      <c r="E149" s="302"/>
      <c r="F149" s="302"/>
      <c r="G149" s="304">
        <v>2190</v>
      </c>
      <c r="H149" s="302"/>
      <c r="I149" s="305"/>
      <c r="J149" s="8"/>
    </row>
    <row r="150" spans="1:10" ht="36" customHeight="1" x14ac:dyDescent="0.25">
      <c r="B150" s="306" t="s">
        <v>249</v>
      </c>
      <c r="C150" s="307"/>
      <c r="D150" s="303"/>
      <c r="E150" s="303"/>
      <c r="F150" s="303"/>
      <c r="G150" s="308">
        <v>1590</v>
      </c>
      <c r="H150" s="303"/>
      <c r="I150" s="309"/>
      <c r="J150" s="8"/>
    </row>
    <row r="151" spans="1:10" ht="36" customHeight="1" x14ac:dyDescent="0.25">
      <c r="B151" s="306" t="s">
        <v>250</v>
      </c>
      <c r="C151" s="307"/>
      <c r="D151" s="303"/>
      <c r="E151" s="303"/>
      <c r="F151" s="303"/>
      <c r="G151" s="308">
        <v>1440</v>
      </c>
      <c r="H151" s="303"/>
      <c r="I151" s="309"/>
      <c r="J151" s="8"/>
    </row>
    <row r="152" spans="1:10" ht="54" customHeight="1" x14ac:dyDescent="0.25">
      <c r="B152" s="306" t="s">
        <v>251</v>
      </c>
      <c r="C152" s="307"/>
      <c r="D152" s="303"/>
      <c r="E152" s="303"/>
      <c r="F152" s="303"/>
      <c r="G152" s="308">
        <v>1290</v>
      </c>
      <c r="H152" s="303"/>
      <c r="I152" s="309"/>
      <c r="J152" s="8"/>
    </row>
    <row r="153" spans="1:10" ht="18" customHeight="1" x14ac:dyDescent="0.25">
      <c r="B153" s="57"/>
      <c r="C153" s="57"/>
      <c r="D153" s="58"/>
      <c r="E153" s="58"/>
      <c r="F153" s="58"/>
      <c r="G153" s="59"/>
      <c r="H153" s="58"/>
      <c r="I153" s="58"/>
      <c r="J153" s="8"/>
    </row>
    <row r="154" spans="1:10" ht="40.5" customHeight="1" x14ac:dyDescent="0.25">
      <c r="A154" s="7"/>
      <c r="B154" s="108" t="s">
        <v>209</v>
      </c>
      <c r="C154" s="108"/>
      <c r="D154" s="108"/>
      <c r="E154" s="108"/>
      <c r="F154" s="108"/>
      <c r="G154" s="108"/>
      <c r="H154" s="108"/>
      <c r="I154" s="108"/>
      <c r="J154" s="108"/>
    </row>
    <row r="155" spans="1:10" ht="23.25" x14ac:dyDescent="0.25">
      <c r="A155" s="365" t="s">
        <v>320</v>
      </c>
      <c r="B155" s="365"/>
      <c r="C155" s="365"/>
      <c r="D155" s="365"/>
      <c r="E155" s="365"/>
      <c r="F155" s="365"/>
      <c r="G155" s="365"/>
      <c r="H155" s="365"/>
      <c r="I155" s="8"/>
      <c r="J155" s="8"/>
    </row>
    <row r="156" spans="1:10" ht="25.5" x14ac:dyDescent="0.35">
      <c r="A156" s="366" t="s">
        <v>321</v>
      </c>
      <c r="B156" s="366"/>
      <c r="C156" s="366"/>
      <c r="D156" s="366"/>
      <c r="E156" s="60" t="s">
        <v>322</v>
      </c>
      <c r="F156" s="61"/>
      <c r="G156" s="61"/>
      <c r="H156" s="8"/>
      <c r="I156" s="8"/>
      <c r="J156" s="8"/>
    </row>
    <row r="157" spans="1:10" ht="25.5" x14ac:dyDescent="0.35">
      <c r="A157" s="363" t="s">
        <v>323</v>
      </c>
      <c r="B157" s="363"/>
      <c r="C157" s="363"/>
      <c r="D157" s="363"/>
      <c r="E157" s="62">
        <v>1</v>
      </c>
      <c r="F157" s="61"/>
      <c r="G157" s="61"/>
      <c r="H157" s="8"/>
      <c r="I157" s="8"/>
      <c r="J157" s="8"/>
    </row>
    <row r="158" spans="1:10" ht="25.5" x14ac:dyDescent="0.35">
      <c r="A158" s="363">
        <v>2</v>
      </c>
      <c r="B158" s="363"/>
      <c r="C158" s="363"/>
      <c r="D158" s="363"/>
      <c r="E158" s="63">
        <v>1.1000000000000001</v>
      </c>
      <c r="F158" s="61"/>
      <c r="G158" s="61"/>
      <c r="H158" s="8"/>
      <c r="I158" s="8"/>
      <c r="J158" s="8"/>
    </row>
    <row r="159" spans="1:10" ht="25.5" x14ac:dyDescent="0.35">
      <c r="A159" s="363">
        <v>3</v>
      </c>
      <c r="B159" s="363"/>
      <c r="C159" s="363"/>
      <c r="D159" s="363"/>
      <c r="E159" s="63">
        <v>1.2</v>
      </c>
      <c r="F159" s="61"/>
      <c r="G159" s="61"/>
      <c r="H159" s="8"/>
      <c r="I159" s="8"/>
      <c r="J159" s="8"/>
    </row>
    <row r="160" spans="1:10" ht="25.5" x14ac:dyDescent="0.35">
      <c r="A160" s="363" t="s">
        <v>324</v>
      </c>
      <c r="B160" s="363"/>
      <c r="C160" s="363"/>
      <c r="D160" s="363"/>
      <c r="E160" s="63">
        <v>1.25</v>
      </c>
      <c r="F160" s="61"/>
      <c r="G160" s="61"/>
      <c r="H160" s="8"/>
      <c r="I160" s="8"/>
      <c r="J160" s="8"/>
    </row>
    <row r="161" spans="1:10" ht="25.5" x14ac:dyDescent="0.35">
      <c r="A161" s="363" t="s">
        <v>325</v>
      </c>
      <c r="B161" s="363"/>
      <c r="C161" s="363"/>
      <c r="D161" s="363"/>
      <c r="E161" s="63">
        <v>1.3</v>
      </c>
      <c r="F161" s="61"/>
      <c r="G161" s="61"/>
      <c r="H161" s="8"/>
      <c r="I161" s="8"/>
      <c r="J161" s="8"/>
    </row>
    <row r="162" spans="1:10" ht="25.5" x14ac:dyDescent="0.35">
      <c r="A162" s="363" t="s">
        <v>326</v>
      </c>
      <c r="B162" s="363"/>
      <c r="C162" s="363"/>
      <c r="D162" s="363"/>
      <c r="E162" s="63">
        <v>1.35</v>
      </c>
      <c r="F162" s="61"/>
      <c r="G162" s="61"/>
      <c r="H162" s="8"/>
      <c r="I162" s="8"/>
      <c r="J162" s="8"/>
    </row>
    <row r="163" spans="1:10" ht="25.5" x14ac:dyDescent="0.35">
      <c r="A163" s="363" t="s">
        <v>327</v>
      </c>
      <c r="B163" s="363"/>
      <c r="C163" s="363"/>
      <c r="D163" s="363"/>
      <c r="E163" s="63">
        <v>1.4</v>
      </c>
      <c r="F163" s="61"/>
      <c r="G163" s="61"/>
      <c r="H163" s="8"/>
      <c r="I163" s="8"/>
      <c r="J163" s="8"/>
    </row>
    <row r="164" spans="1:10" ht="25.5" x14ac:dyDescent="0.35">
      <c r="A164" s="363" t="s">
        <v>328</v>
      </c>
      <c r="B164" s="363"/>
      <c r="C164" s="363"/>
      <c r="D164" s="363"/>
      <c r="E164" s="63">
        <v>1.45</v>
      </c>
      <c r="F164" s="61"/>
      <c r="G164" s="61"/>
      <c r="H164" s="8"/>
      <c r="I164" s="8"/>
      <c r="J164" s="8"/>
    </row>
    <row r="165" spans="1:10" ht="25.5" x14ac:dyDescent="0.35">
      <c r="A165" s="363" t="s">
        <v>329</v>
      </c>
      <c r="B165" s="363"/>
      <c r="C165" s="363"/>
      <c r="D165" s="363"/>
      <c r="E165" s="63">
        <v>1.5</v>
      </c>
      <c r="F165" s="61"/>
      <c r="G165" s="61"/>
      <c r="H165" s="8"/>
      <c r="I165" s="8"/>
      <c r="J165" s="8"/>
    </row>
    <row r="166" spans="1:10" ht="25.5" x14ac:dyDescent="0.35">
      <c r="A166" s="363" t="s">
        <v>330</v>
      </c>
      <c r="B166" s="363"/>
      <c r="C166" s="363"/>
      <c r="D166" s="363"/>
      <c r="E166" s="63">
        <v>2</v>
      </c>
      <c r="F166" s="61"/>
      <c r="G166" s="61"/>
      <c r="H166" s="8"/>
      <c r="I166" s="8"/>
      <c r="J166" s="8"/>
    </row>
    <row r="167" spans="1:10" ht="53.25" customHeight="1" x14ac:dyDescent="0.25">
      <c r="A167" s="364" t="s">
        <v>331</v>
      </c>
      <c r="B167" s="364"/>
      <c r="C167" s="364"/>
      <c r="D167" s="364"/>
      <c r="E167" s="364"/>
      <c r="F167" s="364"/>
      <c r="G167" s="364"/>
      <c r="H167" s="364"/>
      <c r="I167" s="8"/>
      <c r="J167" s="8"/>
    </row>
  </sheetData>
  <sheetProtection selectLockedCells="1" selectUnlockedCells="1"/>
  <mergeCells count="292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1:J121"/>
    <mergeCell ref="B122:E122"/>
    <mergeCell ref="F122:J122"/>
    <mergeCell ref="B123:E123"/>
    <mergeCell ref="F123:J123"/>
    <mergeCell ref="B124:E124"/>
    <mergeCell ref="F124:J124"/>
    <mergeCell ref="B117:E117"/>
    <mergeCell ref="F117:J117"/>
    <mergeCell ref="B118:J118"/>
    <mergeCell ref="B119:E119"/>
    <mergeCell ref="F119:J119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1"/>
  <sheetViews>
    <sheetView view="pageBreakPreview" topLeftCell="B1" zoomScale="50" zoomScaleNormal="60" zoomScaleSheetLayoutView="50" workbookViewId="0">
      <pane ySplit="4" topLeftCell="A86" activePane="bottomLeft" state="frozen"/>
      <selection activeCell="B11" sqref="B11:E11"/>
      <selection pane="bottomLeft" activeCell="A96" sqref="A96:XFD97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40.5" customHeight="1" x14ac:dyDescent="0.25">
      <c r="A5" s="7"/>
      <c r="B5" s="478" t="s">
        <v>104</v>
      </c>
      <c r="C5" s="474"/>
      <c r="D5" s="474"/>
      <c r="E5" s="474"/>
      <c r="F5" s="474"/>
      <c r="G5" s="474"/>
      <c r="H5" s="474"/>
      <c r="I5" s="474"/>
      <c r="J5" s="47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thickBot="1" x14ac:dyDescent="0.3">
      <c r="A9" s="7" t="s">
        <v>111</v>
      </c>
      <c r="B9" s="89" t="s">
        <v>112</v>
      </c>
      <c r="C9" s="90"/>
      <c r="D9" s="90"/>
      <c r="E9" s="91"/>
      <c r="F9" s="83">
        <f>H9*1.2</f>
        <v>77781.599999999991</v>
      </c>
      <c r="G9" s="83">
        <f>H9*1.1</f>
        <v>71299.8</v>
      </c>
      <c r="H9" s="83">
        <v>64818</v>
      </c>
      <c r="I9" s="83">
        <f>H9*0.75</f>
        <v>48613.5</v>
      </c>
      <c r="J9" s="84">
        <f>H9*0.5</f>
        <v>32409</v>
      </c>
    </row>
    <row r="10" spans="1:10" ht="16.5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thickBot="1" x14ac:dyDescent="0.3">
      <c r="A11" s="7" t="s">
        <v>111</v>
      </c>
      <c r="B11" s="494" t="s">
        <v>115</v>
      </c>
      <c r="C11" s="495"/>
      <c r="D11" s="495"/>
      <c r="E11" s="496"/>
      <c r="F11" s="83">
        <f>H11*1.2</f>
        <v>89121.599999999991</v>
      </c>
      <c r="G11" s="83">
        <f>H11*1.1</f>
        <v>81694.8</v>
      </c>
      <c r="H11" s="83">
        <v>74268</v>
      </c>
      <c r="I11" s="83">
        <f>H11*0.75</f>
        <v>55701</v>
      </c>
      <c r="J11" s="84">
        <f>H11*0.5</f>
        <v>37134</v>
      </c>
    </row>
    <row r="12" spans="1:10" ht="25.5" customHeight="1" thickBot="1" x14ac:dyDescent="0.3">
      <c r="A12" s="7"/>
      <c r="B12" s="236"/>
      <c r="C12" s="237"/>
      <c r="D12" s="237"/>
      <c r="E12" s="238"/>
      <c r="F12" s="118"/>
      <c r="G12" s="119"/>
      <c r="H12" s="119"/>
      <c r="I12" s="119"/>
      <c r="J12" s="120"/>
    </row>
    <row r="13" spans="1:10" ht="36" customHeight="1" x14ac:dyDescent="0.25">
      <c r="A13" s="7" t="s">
        <v>113</v>
      </c>
      <c r="B13" s="488" t="s">
        <v>114</v>
      </c>
      <c r="C13" s="489"/>
      <c r="D13" s="489"/>
      <c r="E13" s="490"/>
      <c r="F13" s="92">
        <f>H13*1.2</f>
        <v>194486.39999999999</v>
      </c>
      <c r="G13" s="17">
        <f>H13*1.1</f>
        <v>178279.2</v>
      </c>
      <c r="H13" s="17">
        <v>162072</v>
      </c>
      <c r="I13" s="17">
        <f>H13*0.75</f>
        <v>121554</v>
      </c>
      <c r="J13" s="17">
        <f>H13*0.5</f>
        <v>81036</v>
      </c>
    </row>
    <row r="14" spans="1:10" ht="36" customHeight="1" thickBot="1" x14ac:dyDescent="0.3">
      <c r="A14" s="7" t="s">
        <v>113</v>
      </c>
      <c r="B14" s="491" t="s">
        <v>116</v>
      </c>
      <c r="C14" s="492"/>
      <c r="D14" s="492"/>
      <c r="E14" s="493"/>
      <c r="F14" s="92">
        <f>H14*1.2</f>
        <v>222825.60000000001</v>
      </c>
      <c r="G14" s="17">
        <f>H14*1.1</f>
        <v>204256.80000000002</v>
      </c>
      <c r="H14" s="17">
        <v>185688</v>
      </c>
      <c r="I14" s="17">
        <f>H14*0.75</f>
        <v>139266</v>
      </c>
      <c r="J14" s="17">
        <f>H14*0.5</f>
        <v>92844</v>
      </c>
    </row>
    <row r="15" spans="1:10" ht="24" customHeight="1" thickBot="1" x14ac:dyDescent="0.3">
      <c r="A15" s="7"/>
      <c r="B15" s="217"/>
      <c r="C15" s="476"/>
      <c r="D15" s="476"/>
      <c r="E15" s="477"/>
      <c r="F15" s="220"/>
      <c r="G15" s="221"/>
      <c r="H15" s="221"/>
      <c r="I15" s="221"/>
      <c r="J15" s="222"/>
    </row>
    <row r="16" spans="1:10" ht="36" customHeight="1" x14ac:dyDescent="0.25">
      <c r="A16" s="7" t="s">
        <v>111</v>
      </c>
      <c r="B16" s="190" t="s">
        <v>117</v>
      </c>
      <c r="C16" s="293"/>
      <c r="D16" s="293"/>
      <c r="E16" s="294"/>
      <c r="F16" s="195">
        <v>14940</v>
      </c>
      <c r="G16" s="196"/>
      <c r="H16" s="196"/>
      <c r="I16" s="196"/>
      <c r="J16" s="197"/>
    </row>
    <row r="17" spans="1:10" ht="36" customHeight="1" thickBot="1" x14ac:dyDescent="0.3">
      <c r="A17" s="7" t="s">
        <v>113</v>
      </c>
      <c r="B17" s="290" t="s">
        <v>118</v>
      </c>
      <c r="C17" s="291"/>
      <c r="D17" s="291"/>
      <c r="E17" s="292"/>
      <c r="F17" s="184">
        <v>37440</v>
      </c>
      <c r="G17" s="185"/>
      <c r="H17" s="185"/>
      <c r="I17" s="185"/>
      <c r="J17" s="186"/>
    </row>
    <row r="18" spans="1:10" ht="24" customHeight="1" thickBot="1" x14ac:dyDescent="0.3">
      <c r="A18" s="7"/>
      <c r="B18" s="115"/>
      <c r="C18" s="173"/>
      <c r="D18" s="173"/>
      <c r="E18" s="174"/>
      <c r="F18" s="242"/>
      <c r="G18" s="275"/>
      <c r="H18" s="275"/>
      <c r="I18" s="275"/>
      <c r="J18" s="276"/>
    </row>
    <row r="19" spans="1:10" ht="36" customHeight="1" x14ac:dyDescent="0.25">
      <c r="A19" s="7" t="s">
        <v>111</v>
      </c>
      <c r="B19" s="156" t="s">
        <v>119</v>
      </c>
      <c r="C19" s="154"/>
      <c r="D19" s="154"/>
      <c r="E19" s="111"/>
      <c r="F19" s="195">
        <v>2160</v>
      </c>
      <c r="G19" s="196"/>
      <c r="H19" s="196"/>
      <c r="I19" s="196"/>
      <c r="J19" s="197"/>
    </row>
    <row r="20" spans="1:10" ht="36" customHeight="1" thickBot="1" x14ac:dyDescent="0.3">
      <c r="A20" s="7" t="s">
        <v>113</v>
      </c>
      <c r="B20" s="385" t="s">
        <v>120</v>
      </c>
      <c r="C20" s="329"/>
      <c r="D20" s="329"/>
      <c r="E20" s="150"/>
      <c r="F20" s="184">
        <v>5400</v>
      </c>
      <c r="G20" s="185"/>
      <c r="H20" s="185"/>
      <c r="I20" s="185"/>
      <c r="J20" s="186"/>
    </row>
    <row r="21" spans="1:10" ht="31.5" customHeight="1" thickBot="1" x14ac:dyDescent="0.3">
      <c r="A21" s="387" t="s">
        <v>256</v>
      </c>
      <c r="B21" s="388"/>
      <c r="C21" s="388"/>
      <c r="D21" s="388"/>
      <c r="E21" s="388"/>
      <c r="F21" s="388"/>
      <c r="G21" s="388"/>
      <c r="H21" s="388"/>
      <c r="I21" s="388"/>
      <c r="J21" s="389"/>
    </row>
    <row r="22" spans="1:10" ht="36" customHeight="1" thickBot="1" x14ac:dyDescent="0.3">
      <c r="A22" s="7"/>
      <c r="B22" s="175" t="s">
        <v>121</v>
      </c>
      <c r="C22" s="176"/>
      <c r="D22" s="176"/>
      <c r="E22" s="177"/>
      <c r="F22" s="178" t="str">
        <f>"Цена от "&amp;MIN(F23:F49)&amp;" до "&amp;MAX(F27:F49)</f>
        <v>Цена от 14760 до 767520</v>
      </c>
      <c r="G22" s="179"/>
      <c r="H22" s="179"/>
      <c r="I22" s="179"/>
      <c r="J22" s="180"/>
    </row>
    <row r="23" spans="1:10" ht="36" customHeight="1" outlineLevel="1" x14ac:dyDescent="0.25">
      <c r="A23" s="7"/>
      <c r="B23" s="156" t="s">
        <v>122</v>
      </c>
      <c r="C23" s="154"/>
      <c r="D23" s="154"/>
      <c r="E23" s="111"/>
      <c r="F23" s="112">
        <v>14760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123</v>
      </c>
      <c r="C24" s="154"/>
      <c r="D24" s="154"/>
      <c r="E24" s="111"/>
      <c r="F24" s="112">
        <v>29520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124</v>
      </c>
      <c r="C25" s="154"/>
      <c r="D25" s="154"/>
      <c r="E25" s="111"/>
      <c r="F25" s="112">
        <v>59040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125</v>
      </c>
      <c r="C26" s="154"/>
      <c r="D26" s="154"/>
      <c r="E26" s="111"/>
      <c r="F26" s="112">
        <v>88560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126</v>
      </c>
      <c r="C27" s="154"/>
      <c r="D27" s="154"/>
      <c r="E27" s="111"/>
      <c r="F27" s="112">
        <v>118080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127</v>
      </c>
      <c r="C28" s="154"/>
      <c r="D28" s="154"/>
      <c r="E28" s="111"/>
      <c r="F28" s="112">
        <v>147600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128</v>
      </c>
      <c r="C29" s="154"/>
      <c r="D29" s="154"/>
      <c r="E29" s="111"/>
      <c r="F29" s="112">
        <v>177120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129</v>
      </c>
      <c r="C30" s="154"/>
      <c r="D30" s="154"/>
      <c r="E30" s="111"/>
      <c r="F30" s="112">
        <v>206640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130</v>
      </c>
      <c r="C31" s="154"/>
      <c r="D31" s="154"/>
      <c r="E31" s="111"/>
      <c r="F31" s="112">
        <v>236160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131</v>
      </c>
      <c r="C32" s="154"/>
      <c r="D32" s="154"/>
      <c r="E32" s="111"/>
      <c r="F32" s="112">
        <v>265680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132</v>
      </c>
      <c r="C33" s="154"/>
      <c r="D33" s="154"/>
      <c r="E33" s="111"/>
      <c r="F33" s="112">
        <v>295200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133</v>
      </c>
      <c r="C34" s="154"/>
      <c r="D34" s="154"/>
      <c r="E34" s="111"/>
      <c r="F34" s="112">
        <v>324720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134</v>
      </c>
      <c r="C35" s="154"/>
      <c r="D35" s="154"/>
      <c r="E35" s="111"/>
      <c r="F35" s="112">
        <v>354240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135</v>
      </c>
      <c r="C36" s="154"/>
      <c r="D36" s="154"/>
      <c r="E36" s="111"/>
      <c r="F36" s="112">
        <v>383760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136</v>
      </c>
      <c r="C37" s="154"/>
      <c r="D37" s="154"/>
      <c r="E37" s="111"/>
      <c r="F37" s="112">
        <v>413280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137</v>
      </c>
      <c r="C38" s="154"/>
      <c r="D38" s="154"/>
      <c r="E38" s="111"/>
      <c r="F38" s="112">
        <v>442800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138</v>
      </c>
      <c r="C39" s="154"/>
      <c r="D39" s="154"/>
      <c r="E39" s="111"/>
      <c r="F39" s="112">
        <v>472320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139</v>
      </c>
      <c r="C40" s="154"/>
      <c r="D40" s="154"/>
      <c r="E40" s="111"/>
      <c r="F40" s="112">
        <v>501840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140</v>
      </c>
      <c r="C41" s="154"/>
      <c r="D41" s="154"/>
      <c r="E41" s="111"/>
      <c r="F41" s="112">
        <v>531360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141</v>
      </c>
      <c r="C42" s="154"/>
      <c r="D42" s="154"/>
      <c r="E42" s="111"/>
      <c r="F42" s="112">
        <v>560880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231</v>
      </c>
      <c r="C43" s="154"/>
      <c r="D43" s="154"/>
      <c r="E43" s="111"/>
      <c r="F43" s="112">
        <v>590400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232</v>
      </c>
      <c r="C44" s="154"/>
      <c r="D44" s="154"/>
      <c r="E44" s="111"/>
      <c r="F44" s="112">
        <v>619920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233</v>
      </c>
      <c r="C45" s="154"/>
      <c r="D45" s="154"/>
      <c r="E45" s="111"/>
      <c r="F45" s="112">
        <v>649440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234</v>
      </c>
      <c r="C46" s="154"/>
      <c r="D46" s="154"/>
      <c r="E46" s="111"/>
      <c r="F46" s="112">
        <v>678960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235</v>
      </c>
      <c r="C47" s="154"/>
      <c r="D47" s="154"/>
      <c r="E47" s="111"/>
      <c r="F47" s="112">
        <v>708480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236</v>
      </c>
      <c r="C48" s="154"/>
      <c r="D48" s="154"/>
      <c r="E48" s="111"/>
      <c r="F48" s="112">
        <v>738000</v>
      </c>
      <c r="G48" s="113"/>
      <c r="H48" s="113"/>
      <c r="I48" s="113"/>
      <c r="J48" s="114"/>
    </row>
    <row r="49" spans="1:10" ht="36" customHeight="1" outlineLevel="1" thickBot="1" x14ac:dyDescent="0.3">
      <c r="A49" s="7"/>
      <c r="B49" s="156" t="s">
        <v>237</v>
      </c>
      <c r="C49" s="154"/>
      <c r="D49" s="154"/>
      <c r="E49" s="111"/>
      <c r="F49" s="112">
        <v>767520</v>
      </c>
      <c r="G49" s="113"/>
      <c r="H49" s="113"/>
      <c r="I49" s="113"/>
      <c r="J49" s="114"/>
    </row>
    <row r="50" spans="1:10" ht="30" customHeight="1" thickBot="1" x14ac:dyDescent="0.4">
      <c r="A50" s="64" t="s">
        <v>267</v>
      </c>
      <c r="B50" s="65"/>
      <c r="C50" s="66"/>
      <c r="D50" s="66"/>
      <c r="E50" s="66"/>
      <c r="F50" s="242" t="s">
        <v>267</v>
      </c>
      <c r="G50" s="275"/>
      <c r="H50" s="275"/>
      <c r="I50" s="275"/>
      <c r="J50" s="276"/>
    </row>
    <row r="51" spans="1:10" ht="36" customHeight="1" thickBot="1" x14ac:dyDescent="0.3">
      <c r="A51" s="7" t="s">
        <v>111</v>
      </c>
      <c r="B51" s="190" t="s">
        <v>268</v>
      </c>
      <c r="C51" s="191"/>
      <c r="D51" s="191"/>
      <c r="E51" s="192"/>
      <c r="F51" s="16">
        <f>H51*1.2</f>
        <v>77781.599999999991</v>
      </c>
      <c r="G51" s="16">
        <f>H51*1.1</f>
        <v>71299.8</v>
      </c>
      <c r="H51" s="16">
        <v>64818</v>
      </c>
      <c r="I51" s="16">
        <f>H51*0.75</f>
        <v>48613.5</v>
      </c>
      <c r="J51" s="16">
        <f>H51*0.5</f>
        <v>32409</v>
      </c>
    </row>
    <row r="52" spans="1:10" ht="34.5" customHeight="1" thickBot="1" x14ac:dyDescent="0.3">
      <c r="A52" s="7"/>
      <c r="B52" s="115"/>
      <c r="C52" s="116"/>
      <c r="D52" s="116"/>
      <c r="E52" s="117"/>
      <c r="F52" s="242" t="s">
        <v>267</v>
      </c>
      <c r="G52" s="275"/>
      <c r="H52" s="275"/>
      <c r="I52" s="275"/>
      <c r="J52" s="276"/>
    </row>
    <row r="53" spans="1:10" ht="36" customHeight="1" thickBot="1" x14ac:dyDescent="0.3">
      <c r="A53" s="7" t="s">
        <v>111</v>
      </c>
      <c r="B53" s="190" t="s">
        <v>269</v>
      </c>
      <c r="C53" s="191"/>
      <c r="D53" s="191"/>
      <c r="E53" s="192"/>
      <c r="F53" s="16">
        <f>H53*1.2</f>
        <v>89121.599999999991</v>
      </c>
      <c r="G53" s="16">
        <f>H53*1.1</f>
        <v>81694.8</v>
      </c>
      <c r="H53" s="16">
        <v>74268</v>
      </c>
      <c r="I53" s="16">
        <f>H53*0.75</f>
        <v>55701</v>
      </c>
      <c r="J53" s="16">
        <f>H53*0.5</f>
        <v>37134</v>
      </c>
    </row>
    <row r="54" spans="1:10" ht="24" customHeight="1" thickBot="1" x14ac:dyDescent="0.3">
      <c r="A54" s="7"/>
      <c r="B54" s="115"/>
      <c r="C54" s="173"/>
      <c r="D54" s="173"/>
      <c r="E54" s="174"/>
      <c r="F54" s="242" t="s">
        <v>267</v>
      </c>
      <c r="G54" s="275"/>
      <c r="H54" s="275"/>
      <c r="I54" s="275"/>
      <c r="J54" s="276"/>
    </row>
    <row r="55" spans="1:10" ht="36" customHeight="1" thickBot="1" x14ac:dyDescent="0.3">
      <c r="A55" s="7" t="s">
        <v>111</v>
      </c>
      <c r="B55" s="156" t="s">
        <v>270</v>
      </c>
      <c r="C55" s="154"/>
      <c r="D55" s="154"/>
      <c r="E55" s="111"/>
      <c r="F55" s="250">
        <v>2160</v>
      </c>
      <c r="G55" s="411"/>
      <c r="H55" s="411"/>
      <c r="I55" s="411"/>
      <c r="J55" s="412"/>
    </row>
    <row r="56" spans="1:10" ht="30" customHeight="1" thickBot="1" x14ac:dyDescent="0.3">
      <c r="A56" s="242"/>
      <c r="B56" s="275"/>
      <c r="C56" s="275"/>
      <c r="D56" s="275"/>
      <c r="E56" s="276"/>
      <c r="F56" s="242" t="s">
        <v>267</v>
      </c>
      <c r="G56" s="275"/>
      <c r="H56" s="275"/>
      <c r="I56" s="275"/>
      <c r="J56" s="276"/>
    </row>
    <row r="57" spans="1:10" ht="36" customHeight="1" thickBot="1" x14ac:dyDescent="0.3">
      <c r="A57" s="7"/>
      <c r="B57" s="175" t="s">
        <v>121</v>
      </c>
      <c r="C57" s="176"/>
      <c r="D57" s="176"/>
      <c r="E57" s="177"/>
      <c r="F57" s="408" t="str">
        <f>"Цена от "&amp;MIN(F58:F82)&amp;" до "&amp;MAX(F58:F82)</f>
        <v>Цена от 14760 до 708480</v>
      </c>
      <c r="G57" s="409"/>
      <c r="H57" s="409"/>
      <c r="I57" s="409"/>
      <c r="J57" s="410"/>
    </row>
    <row r="58" spans="1:10" ht="36" customHeight="1" outlineLevel="1" x14ac:dyDescent="0.25">
      <c r="A58" s="7"/>
      <c r="B58" s="156" t="s">
        <v>271</v>
      </c>
      <c r="C58" s="154"/>
      <c r="D58" s="154"/>
      <c r="E58" s="154"/>
      <c r="F58" s="226">
        <v>14760</v>
      </c>
      <c r="G58" s="227"/>
      <c r="H58" s="227"/>
      <c r="I58" s="227"/>
      <c r="J58" s="228"/>
    </row>
    <row r="59" spans="1:10" ht="36" customHeight="1" outlineLevel="1" x14ac:dyDescent="0.25">
      <c r="A59" s="7"/>
      <c r="B59" s="156" t="s">
        <v>272</v>
      </c>
      <c r="C59" s="154"/>
      <c r="D59" s="154"/>
      <c r="E59" s="154"/>
      <c r="F59" s="171">
        <v>29520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273</v>
      </c>
      <c r="C60" s="154"/>
      <c r="D60" s="154"/>
      <c r="E60" s="154"/>
      <c r="F60" s="171">
        <v>59040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274</v>
      </c>
      <c r="C61" s="154"/>
      <c r="D61" s="154"/>
      <c r="E61" s="154"/>
      <c r="F61" s="171">
        <v>88560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275</v>
      </c>
      <c r="C62" s="154"/>
      <c r="D62" s="154"/>
      <c r="E62" s="154"/>
      <c r="F62" s="171">
        <v>118080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276</v>
      </c>
      <c r="C63" s="154"/>
      <c r="D63" s="154"/>
      <c r="E63" s="154"/>
      <c r="F63" s="171">
        <v>147600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277</v>
      </c>
      <c r="C64" s="154"/>
      <c r="D64" s="154"/>
      <c r="E64" s="154"/>
      <c r="F64" s="171">
        <v>177120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278</v>
      </c>
      <c r="C65" s="154"/>
      <c r="D65" s="154"/>
      <c r="E65" s="154"/>
      <c r="F65" s="171">
        <v>206640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279</v>
      </c>
      <c r="C66" s="154"/>
      <c r="D66" s="154"/>
      <c r="E66" s="154"/>
      <c r="F66" s="171">
        <v>236160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280</v>
      </c>
      <c r="C67" s="154"/>
      <c r="D67" s="154"/>
      <c r="E67" s="154"/>
      <c r="F67" s="171">
        <v>265680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281</v>
      </c>
      <c r="C68" s="154"/>
      <c r="D68" s="154"/>
      <c r="E68" s="154"/>
      <c r="F68" s="171">
        <v>295200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282</v>
      </c>
      <c r="C69" s="154"/>
      <c r="D69" s="154"/>
      <c r="E69" s="154"/>
      <c r="F69" s="171">
        <v>324720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283</v>
      </c>
      <c r="C70" s="154"/>
      <c r="D70" s="154"/>
      <c r="E70" s="154"/>
      <c r="F70" s="171">
        <v>354240</v>
      </c>
      <c r="G70" s="155"/>
      <c r="H70" s="155"/>
      <c r="I70" s="155"/>
      <c r="J70" s="172"/>
    </row>
    <row r="71" spans="1:10" ht="36" customHeight="1" outlineLevel="1" x14ac:dyDescent="0.25">
      <c r="A71" s="7"/>
      <c r="B71" s="156" t="s">
        <v>284</v>
      </c>
      <c r="C71" s="154"/>
      <c r="D71" s="154"/>
      <c r="E71" s="154"/>
      <c r="F71" s="171">
        <v>383760</v>
      </c>
      <c r="G71" s="155"/>
      <c r="H71" s="155"/>
      <c r="I71" s="155"/>
      <c r="J71" s="172"/>
    </row>
    <row r="72" spans="1:10" ht="36" customHeight="1" outlineLevel="1" x14ac:dyDescent="0.25">
      <c r="A72" s="7"/>
      <c r="B72" s="156" t="s">
        <v>285</v>
      </c>
      <c r="C72" s="154"/>
      <c r="D72" s="154"/>
      <c r="E72" s="154"/>
      <c r="F72" s="171">
        <v>413280</v>
      </c>
      <c r="G72" s="155"/>
      <c r="H72" s="155"/>
      <c r="I72" s="155"/>
      <c r="J72" s="172"/>
    </row>
    <row r="73" spans="1:10" ht="36" customHeight="1" outlineLevel="1" x14ac:dyDescent="0.25">
      <c r="A73" s="7"/>
      <c r="B73" s="156" t="s">
        <v>286</v>
      </c>
      <c r="C73" s="154"/>
      <c r="D73" s="154"/>
      <c r="E73" s="154"/>
      <c r="F73" s="171">
        <v>442800</v>
      </c>
      <c r="G73" s="155"/>
      <c r="H73" s="155"/>
      <c r="I73" s="155"/>
      <c r="J73" s="172"/>
    </row>
    <row r="74" spans="1:10" ht="36" customHeight="1" outlineLevel="1" x14ac:dyDescent="0.25">
      <c r="A74" s="7"/>
      <c r="B74" s="156" t="s">
        <v>287</v>
      </c>
      <c r="C74" s="154"/>
      <c r="D74" s="154"/>
      <c r="E74" s="154"/>
      <c r="F74" s="171">
        <v>472320</v>
      </c>
      <c r="G74" s="155"/>
      <c r="H74" s="155"/>
      <c r="I74" s="155"/>
      <c r="J74" s="172"/>
    </row>
    <row r="75" spans="1:10" ht="36" customHeight="1" outlineLevel="1" x14ac:dyDescent="0.25">
      <c r="A75" s="7"/>
      <c r="B75" s="156" t="s">
        <v>288</v>
      </c>
      <c r="C75" s="154"/>
      <c r="D75" s="154"/>
      <c r="E75" s="154"/>
      <c r="F75" s="171">
        <v>501840</v>
      </c>
      <c r="G75" s="155"/>
      <c r="H75" s="155"/>
      <c r="I75" s="155"/>
      <c r="J75" s="172"/>
    </row>
    <row r="76" spans="1:10" ht="36" customHeight="1" outlineLevel="1" x14ac:dyDescent="0.25">
      <c r="A76" s="7"/>
      <c r="B76" s="156" t="s">
        <v>289</v>
      </c>
      <c r="C76" s="154"/>
      <c r="D76" s="154"/>
      <c r="E76" s="154"/>
      <c r="F76" s="171">
        <v>531360</v>
      </c>
      <c r="G76" s="155"/>
      <c r="H76" s="155"/>
      <c r="I76" s="155"/>
      <c r="J76" s="172"/>
    </row>
    <row r="77" spans="1:10" ht="36" customHeight="1" outlineLevel="1" x14ac:dyDescent="0.25">
      <c r="A77" s="7"/>
      <c r="B77" s="156" t="s">
        <v>290</v>
      </c>
      <c r="C77" s="154"/>
      <c r="D77" s="154"/>
      <c r="E77" s="154"/>
      <c r="F77" s="171">
        <v>560880</v>
      </c>
      <c r="G77" s="155"/>
      <c r="H77" s="155"/>
      <c r="I77" s="155"/>
      <c r="J77" s="172"/>
    </row>
    <row r="78" spans="1:10" ht="36" customHeight="1" outlineLevel="1" x14ac:dyDescent="0.25">
      <c r="A78" s="7"/>
      <c r="B78" s="156" t="s">
        <v>291</v>
      </c>
      <c r="C78" s="154"/>
      <c r="D78" s="154"/>
      <c r="E78" s="154"/>
      <c r="F78" s="171">
        <v>590400</v>
      </c>
      <c r="G78" s="155"/>
      <c r="H78" s="155"/>
      <c r="I78" s="155"/>
      <c r="J78" s="172"/>
    </row>
    <row r="79" spans="1:10" ht="36" customHeight="1" outlineLevel="1" x14ac:dyDescent="0.25">
      <c r="A79" s="7"/>
      <c r="B79" s="156" t="s">
        <v>292</v>
      </c>
      <c r="C79" s="154"/>
      <c r="D79" s="154"/>
      <c r="E79" s="154"/>
      <c r="F79" s="171">
        <v>619920</v>
      </c>
      <c r="G79" s="155"/>
      <c r="H79" s="155"/>
      <c r="I79" s="155"/>
      <c r="J79" s="172"/>
    </row>
    <row r="80" spans="1:10" ht="36" customHeight="1" outlineLevel="1" x14ac:dyDescent="0.25">
      <c r="A80" s="7"/>
      <c r="B80" s="156" t="s">
        <v>293</v>
      </c>
      <c r="C80" s="154"/>
      <c r="D80" s="154"/>
      <c r="E80" s="154"/>
      <c r="F80" s="171">
        <v>649440</v>
      </c>
      <c r="G80" s="155"/>
      <c r="H80" s="155"/>
      <c r="I80" s="155"/>
      <c r="J80" s="172"/>
    </row>
    <row r="81" spans="1:10" ht="36" customHeight="1" outlineLevel="1" x14ac:dyDescent="0.25">
      <c r="A81" s="7"/>
      <c r="B81" s="156" t="s">
        <v>294</v>
      </c>
      <c r="C81" s="154"/>
      <c r="D81" s="154"/>
      <c r="E81" s="154"/>
      <c r="F81" s="171">
        <v>678960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295</v>
      </c>
      <c r="C82" s="154"/>
      <c r="D82" s="154"/>
      <c r="E82" s="154"/>
      <c r="F82" s="171">
        <v>708480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296</v>
      </c>
      <c r="C83" s="154"/>
      <c r="D83" s="154"/>
      <c r="E83" s="154"/>
      <c r="F83" s="171">
        <v>738000</v>
      </c>
      <c r="G83" s="155"/>
      <c r="H83" s="155"/>
      <c r="I83" s="155"/>
      <c r="J83" s="172"/>
    </row>
    <row r="84" spans="1:10" ht="36" customHeight="1" outlineLevel="1" thickBot="1" x14ac:dyDescent="0.3">
      <c r="A84" s="7"/>
      <c r="B84" s="156" t="s">
        <v>297</v>
      </c>
      <c r="C84" s="154"/>
      <c r="D84" s="154"/>
      <c r="E84" s="154"/>
      <c r="F84" s="407">
        <v>767520</v>
      </c>
      <c r="G84" s="231"/>
      <c r="H84" s="231"/>
      <c r="I84" s="231"/>
      <c r="J84" s="232"/>
    </row>
    <row r="85" spans="1:10" ht="36" customHeight="1" thickBot="1" x14ac:dyDescent="0.3">
      <c r="A85" s="7"/>
      <c r="B85" s="165" t="s">
        <v>142</v>
      </c>
      <c r="C85" s="166"/>
      <c r="D85" s="166"/>
      <c r="E85" s="167"/>
      <c r="F85" s="178" t="str">
        <f>"Цена от "&amp;MIN(F86:F95)&amp;" до "&amp;MAX(F86:F95)</f>
        <v>Цена от 2340 до 122940</v>
      </c>
      <c r="G85" s="179"/>
      <c r="H85" s="179"/>
      <c r="I85" s="179"/>
      <c r="J85" s="180"/>
    </row>
    <row r="86" spans="1:10" ht="36" customHeight="1" x14ac:dyDescent="0.25">
      <c r="A86" s="7"/>
      <c r="B86" s="109" t="s">
        <v>143</v>
      </c>
      <c r="C86" s="110"/>
      <c r="D86" s="110"/>
      <c r="E86" s="111"/>
      <c r="F86" s="112">
        <v>9000</v>
      </c>
      <c r="G86" s="113"/>
      <c r="H86" s="113"/>
      <c r="I86" s="113"/>
      <c r="J86" s="114"/>
    </row>
    <row r="87" spans="1:10" ht="36" customHeight="1" x14ac:dyDescent="0.25">
      <c r="A87" s="7"/>
      <c r="B87" s="109" t="s">
        <v>210</v>
      </c>
      <c r="C87" s="110"/>
      <c r="D87" s="110"/>
      <c r="E87" s="111"/>
      <c r="F87" s="112">
        <v>7740</v>
      </c>
      <c r="G87" s="113"/>
      <c r="H87" s="113"/>
      <c r="I87" s="113"/>
      <c r="J87" s="114"/>
    </row>
    <row r="88" spans="1:10" ht="36" customHeight="1" x14ac:dyDescent="0.25">
      <c r="A88" s="7"/>
      <c r="B88" s="131" t="s">
        <v>145</v>
      </c>
      <c r="C88" s="132"/>
      <c r="D88" s="132"/>
      <c r="E88" s="133"/>
      <c r="F88" s="134">
        <v>122940</v>
      </c>
      <c r="G88" s="135"/>
      <c r="H88" s="135"/>
      <c r="I88" s="135"/>
      <c r="J88" s="136"/>
    </row>
    <row r="89" spans="1:10" ht="36" customHeight="1" x14ac:dyDescent="0.25">
      <c r="A89" s="7"/>
      <c r="B89" s="109" t="s">
        <v>146</v>
      </c>
      <c r="C89" s="110"/>
      <c r="D89" s="110"/>
      <c r="E89" s="111"/>
      <c r="F89" s="112">
        <v>27540</v>
      </c>
      <c r="G89" s="113"/>
      <c r="H89" s="113"/>
      <c r="I89" s="113"/>
      <c r="J89" s="114"/>
    </row>
    <row r="90" spans="1:10" ht="36" customHeight="1" x14ac:dyDescent="0.25">
      <c r="A90" s="7"/>
      <c r="B90" s="109" t="s">
        <v>147</v>
      </c>
      <c r="C90" s="110"/>
      <c r="D90" s="110"/>
      <c r="E90" s="111"/>
      <c r="F90" s="112">
        <v>74340</v>
      </c>
      <c r="G90" s="113"/>
      <c r="H90" s="113"/>
      <c r="I90" s="113"/>
      <c r="J90" s="114"/>
    </row>
    <row r="91" spans="1:10" ht="36" customHeight="1" x14ac:dyDescent="0.25">
      <c r="A91" s="7"/>
      <c r="B91" s="109" t="s">
        <v>148</v>
      </c>
      <c r="C91" s="110"/>
      <c r="D91" s="110"/>
      <c r="E91" s="111"/>
      <c r="F91" s="112">
        <v>2340</v>
      </c>
      <c r="G91" s="113"/>
      <c r="H91" s="113"/>
      <c r="I91" s="113"/>
      <c r="J91" s="114"/>
    </row>
    <row r="92" spans="1:10" ht="36" customHeight="1" x14ac:dyDescent="0.25">
      <c r="A92" s="7"/>
      <c r="B92" s="109" t="s">
        <v>149</v>
      </c>
      <c r="C92" s="110"/>
      <c r="D92" s="110"/>
      <c r="E92" s="111"/>
      <c r="F92" s="112">
        <v>2340</v>
      </c>
      <c r="G92" s="113"/>
      <c r="H92" s="113"/>
      <c r="I92" s="113"/>
      <c r="J92" s="114"/>
    </row>
    <row r="93" spans="1:10" ht="36" customHeight="1" x14ac:dyDescent="0.25">
      <c r="A93" s="7"/>
      <c r="B93" s="109" t="s">
        <v>150</v>
      </c>
      <c r="C93" s="110"/>
      <c r="D93" s="110"/>
      <c r="E93" s="111"/>
      <c r="F93" s="112">
        <v>4680</v>
      </c>
      <c r="G93" s="113"/>
      <c r="H93" s="113"/>
      <c r="I93" s="113"/>
      <c r="J93" s="114"/>
    </row>
    <row r="94" spans="1:10" ht="36" customHeight="1" x14ac:dyDescent="0.25">
      <c r="A94" s="7"/>
      <c r="B94" s="109" t="s">
        <v>151</v>
      </c>
      <c r="C94" s="110"/>
      <c r="D94" s="110"/>
      <c r="E94" s="111"/>
      <c r="F94" s="112">
        <v>7020</v>
      </c>
      <c r="G94" s="113"/>
      <c r="H94" s="113"/>
      <c r="I94" s="113"/>
      <c r="J94" s="114"/>
    </row>
    <row r="95" spans="1:10" ht="36" customHeight="1" thickBot="1" x14ac:dyDescent="0.3">
      <c r="A95" s="7"/>
      <c r="B95" s="109" t="s">
        <v>152</v>
      </c>
      <c r="C95" s="110"/>
      <c r="D95" s="110"/>
      <c r="E95" s="111"/>
      <c r="F95" s="112">
        <v>61740</v>
      </c>
      <c r="G95" s="113"/>
      <c r="H95" s="113"/>
      <c r="I95" s="113"/>
      <c r="J95" s="114"/>
    </row>
    <row r="96" spans="1:10" ht="21.75" customHeight="1" thickBot="1" x14ac:dyDescent="0.3">
      <c r="A96" s="7"/>
      <c r="B96" s="115"/>
      <c r="C96" s="116"/>
      <c r="D96" s="116"/>
      <c r="E96" s="117"/>
      <c r="F96" s="118" t="s">
        <v>153</v>
      </c>
      <c r="G96" s="119"/>
      <c r="H96" s="119"/>
      <c r="I96" s="119"/>
      <c r="J96" s="120"/>
    </row>
    <row r="97" spans="1:10" ht="36" customHeight="1" thickBot="1" x14ac:dyDescent="0.3">
      <c r="A97" s="7"/>
      <c r="B97" s="109" t="s">
        <v>154</v>
      </c>
      <c r="C97" s="110"/>
      <c r="D97" s="110"/>
      <c r="E97" s="111"/>
      <c r="F97" s="112">
        <v>180</v>
      </c>
      <c r="G97" s="113"/>
      <c r="H97" s="113"/>
      <c r="I97" s="113"/>
      <c r="J97" s="114"/>
    </row>
    <row r="98" spans="1:10" ht="54" customHeight="1" thickBot="1" x14ac:dyDescent="0.3">
      <c r="A98" s="7"/>
      <c r="B98" s="252" t="s">
        <v>211</v>
      </c>
      <c r="C98" s="253"/>
      <c r="D98" s="253"/>
      <c r="E98" s="254"/>
      <c r="F98" s="272" t="str">
        <f>"Цена от "&amp;MIN(F100,F104:F118)&amp;" до "&amp;MAX(F100,F104:F118)</f>
        <v>Цена от 3240 до 835740</v>
      </c>
      <c r="G98" s="273"/>
      <c r="H98" s="273"/>
      <c r="I98" s="273"/>
      <c r="J98" s="274"/>
    </row>
    <row r="99" spans="1:10" ht="24" customHeight="1" thickBot="1" x14ac:dyDescent="0.3">
      <c r="A99" s="7"/>
      <c r="B99" s="115"/>
      <c r="C99" s="116"/>
      <c r="D99" s="116"/>
      <c r="E99" s="117"/>
      <c r="F99" s="118"/>
      <c r="G99" s="119"/>
      <c r="H99" s="119"/>
      <c r="I99" s="119"/>
      <c r="J99" s="120"/>
    </row>
    <row r="100" spans="1:10" ht="36" customHeight="1" x14ac:dyDescent="0.25">
      <c r="A100" s="7"/>
      <c r="B100" s="109" t="s">
        <v>156</v>
      </c>
      <c r="C100" s="110"/>
      <c r="D100" s="110"/>
      <c r="E100" s="111"/>
      <c r="F100" s="112">
        <v>75600</v>
      </c>
      <c r="G100" s="113"/>
      <c r="H100" s="113"/>
      <c r="I100" s="113"/>
      <c r="J100" s="114"/>
    </row>
    <row r="101" spans="1:10" ht="36" customHeight="1" x14ac:dyDescent="0.25">
      <c r="A101" s="7"/>
      <c r="B101" s="148" t="s">
        <v>157</v>
      </c>
      <c r="C101" s="149"/>
      <c r="D101" s="149"/>
      <c r="E101" s="150"/>
      <c r="F101" s="112">
        <v>7560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48" t="s">
        <v>158</v>
      </c>
      <c r="C102" s="149"/>
      <c r="D102" s="149"/>
      <c r="E102" s="150"/>
      <c r="F102" s="112">
        <v>18900</v>
      </c>
      <c r="G102" s="113"/>
      <c r="H102" s="113"/>
      <c r="I102" s="113"/>
      <c r="J102" s="114"/>
    </row>
    <row r="103" spans="1:10" ht="24" customHeight="1" thickBot="1" x14ac:dyDescent="0.3">
      <c r="A103" s="7"/>
      <c r="B103" s="115"/>
      <c r="C103" s="116"/>
      <c r="D103" s="116"/>
      <c r="E103" s="117"/>
      <c r="F103" s="118"/>
      <c r="G103" s="119"/>
      <c r="H103" s="119"/>
      <c r="I103" s="119"/>
      <c r="J103" s="120"/>
    </row>
    <row r="104" spans="1:10" ht="36" customHeight="1" x14ac:dyDescent="0.25">
      <c r="A104" s="7" t="s">
        <v>111</v>
      </c>
      <c r="B104" s="131" t="s">
        <v>159</v>
      </c>
      <c r="C104" s="132"/>
      <c r="D104" s="132"/>
      <c r="E104" s="133"/>
      <c r="F104" s="134">
        <v>85140</v>
      </c>
      <c r="G104" s="135"/>
      <c r="H104" s="135"/>
      <c r="I104" s="135"/>
      <c r="J104" s="136"/>
    </row>
    <row r="105" spans="1:10" ht="36" customHeight="1" x14ac:dyDescent="0.25">
      <c r="A105" s="7" t="s">
        <v>111</v>
      </c>
      <c r="B105" s="131" t="s">
        <v>489</v>
      </c>
      <c r="C105" s="132"/>
      <c r="D105" s="132"/>
      <c r="E105" s="133"/>
      <c r="F105" s="134">
        <v>835740</v>
      </c>
      <c r="G105" s="135"/>
      <c r="H105" s="135"/>
      <c r="I105" s="135"/>
      <c r="J105" s="136"/>
    </row>
    <row r="106" spans="1:10" ht="36" customHeight="1" x14ac:dyDescent="0.25">
      <c r="A106" s="7" t="s">
        <v>111</v>
      </c>
      <c r="B106" s="156" t="s">
        <v>160</v>
      </c>
      <c r="C106" s="157"/>
      <c r="D106" s="157"/>
      <c r="E106" s="158"/>
      <c r="F106" s="134">
        <v>61740</v>
      </c>
      <c r="G106" s="135"/>
      <c r="H106" s="135"/>
      <c r="I106" s="135"/>
      <c r="J106" s="136"/>
    </row>
    <row r="107" spans="1:10" ht="36" customHeight="1" x14ac:dyDescent="0.25">
      <c r="A107" s="7"/>
      <c r="B107" s="131" t="s">
        <v>312</v>
      </c>
      <c r="C107" s="132"/>
      <c r="D107" s="132"/>
      <c r="E107" s="133"/>
      <c r="F107" s="134">
        <v>787140</v>
      </c>
      <c r="G107" s="135"/>
      <c r="H107" s="135"/>
      <c r="I107" s="135"/>
      <c r="J107" s="136"/>
    </row>
    <row r="108" spans="1:10" ht="36" customHeight="1" x14ac:dyDescent="0.25">
      <c r="A108" s="7" t="s">
        <v>111</v>
      </c>
      <c r="B108" s="109" t="s">
        <v>161</v>
      </c>
      <c r="C108" s="110"/>
      <c r="D108" s="110"/>
      <c r="E108" s="111"/>
      <c r="F108" s="134">
        <v>212940</v>
      </c>
      <c r="G108" s="135"/>
      <c r="H108" s="135"/>
      <c r="I108" s="135"/>
      <c r="J108" s="136"/>
    </row>
    <row r="109" spans="1:10" ht="36" customHeight="1" x14ac:dyDescent="0.25">
      <c r="A109" s="7" t="s">
        <v>111</v>
      </c>
      <c r="B109" s="109" t="s">
        <v>162</v>
      </c>
      <c r="C109" s="110"/>
      <c r="D109" s="110"/>
      <c r="E109" s="111"/>
      <c r="F109" s="134">
        <v>106740</v>
      </c>
      <c r="G109" s="135"/>
      <c r="H109" s="135"/>
      <c r="I109" s="135"/>
      <c r="J109" s="136"/>
    </row>
    <row r="110" spans="1:10" ht="36" customHeight="1" x14ac:dyDescent="0.25">
      <c r="A110" s="7" t="s">
        <v>111</v>
      </c>
      <c r="B110" s="109" t="s">
        <v>163</v>
      </c>
      <c r="C110" s="110"/>
      <c r="D110" s="110"/>
      <c r="E110" s="111"/>
      <c r="F110" s="134">
        <v>128088</v>
      </c>
      <c r="G110" s="135"/>
      <c r="H110" s="135"/>
      <c r="I110" s="135"/>
      <c r="J110" s="136"/>
    </row>
    <row r="111" spans="1:10" ht="36" customHeight="1" x14ac:dyDescent="0.25">
      <c r="A111" s="7" t="s">
        <v>111</v>
      </c>
      <c r="B111" s="109" t="s">
        <v>164</v>
      </c>
      <c r="C111" s="110"/>
      <c r="D111" s="110"/>
      <c r="E111" s="111"/>
      <c r="F111" s="134">
        <v>43740</v>
      </c>
      <c r="G111" s="135"/>
      <c r="H111" s="135"/>
      <c r="I111" s="135"/>
      <c r="J111" s="136"/>
    </row>
    <row r="112" spans="1:10" ht="36" customHeight="1" x14ac:dyDescent="0.25">
      <c r="A112" s="7" t="s">
        <v>111</v>
      </c>
      <c r="B112" s="109" t="s">
        <v>165</v>
      </c>
      <c r="C112" s="110"/>
      <c r="D112" s="110"/>
      <c r="E112" s="111"/>
      <c r="F112" s="134">
        <v>88740</v>
      </c>
      <c r="G112" s="135"/>
      <c r="H112" s="135"/>
      <c r="I112" s="135"/>
      <c r="J112" s="136"/>
    </row>
    <row r="113" spans="1:10" ht="36" customHeight="1" x14ac:dyDescent="0.25">
      <c r="A113" s="7" t="s">
        <v>111</v>
      </c>
      <c r="B113" s="131" t="s">
        <v>166</v>
      </c>
      <c r="C113" s="132"/>
      <c r="D113" s="132"/>
      <c r="E113" s="133"/>
      <c r="F113" s="134">
        <v>256140</v>
      </c>
      <c r="G113" s="135"/>
      <c r="H113" s="135"/>
      <c r="I113" s="135"/>
      <c r="J113" s="136"/>
    </row>
    <row r="114" spans="1:10" ht="36" customHeight="1" x14ac:dyDescent="0.25">
      <c r="A114" s="7"/>
      <c r="B114" s="131" t="s">
        <v>167</v>
      </c>
      <c r="C114" s="132"/>
      <c r="D114" s="132"/>
      <c r="E114" s="133"/>
      <c r="F114" s="134">
        <v>208080</v>
      </c>
      <c r="G114" s="135"/>
      <c r="H114" s="135"/>
      <c r="I114" s="135"/>
      <c r="J114" s="136"/>
    </row>
    <row r="115" spans="1:10" ht="36" customHeight="1" x14ac:dyDescent="0.25">
      <c r="A115" s="7" t="s">
        <v>111</v>
      </c>
      <c r="B115" s="131" t="s">
        <v>168</v>
      </c>
      <c r="C115" s="132"/>
      <c r="D115" s="132"/>
      <c r="E115" s="133"/>
      <c r="F115" s="134">
        <v>3240</v>
      </c>
      <c r="G115" s="135"/>
      <c r="H115" s="135"/>
      <c r="I115" s="135"/>
      <c r="J115" s="136"/>
    </row>
    <row r="116" spans="1:10" ht="36" customHeight="1" x14ac:dyDescent="0.25">
      <c r="B116" s="131" t="s">
        <v>169</v>
      </c>
      <c r="C116" s="132"/>
      <c r="D116" s="132"/>
      <c r="E116" s="133"/>
      <c r="F116" s="134">
        <v>79740</v>
      </c>
      <c r="G116" s="135"/>
      <c r="H116" s="135"/>
      <c r="I116" s="135"/>
      <c r="J116" s="136"/>
    </row>
    <row r="117" spans="1:10" ht="36" customHeight="1" x14ac:dyDescent="0.25">
      <c r="B117" s="131" t="s">
        <v>170</v>
      </c>
      <c r="C117" s="132"/>
      <c r="D117" s="132"/>
      <c r="E117" s="133"/>
      <c r="F117" s="134">
        <v>67140</v>
      </c>
      <c r="G117" s="135"/>
      <c r="H117" s="135"/>
      <c r="I117" s="135"/>
      <c r="J117" s="136"/>
    </row>
    <row r="118" spans="1:10" ht="36" customHeight="1" x14ac:dyDescent="0.25">
      <c r="A118" s="7" t="s">
        <v>111</v>
      </c>
      <c r="B118" s="131" t="s">
        <v>172</v>
      </c>
      <c r="C118" s="132"/>
      <c r="D118" s="132"/>
      <c r="E118" s="133"/>
      <c r="F118" s="134">
        <v>191340</v>
      </c>
      <c r="G118" s="135"/>
      <c r="H118" s="135"/>
      <c r="I118" s="135"/>
      <c r="J118" s="136"/>
    </row>
    <row r="119" spans="1:10" ht="37.5" customHeight="1" x14ac:dyDescent="0.25">
      <c r="A119" s="7"/>
      <c r="B119" s="109" t="s">
        <v>173</v>
      </c>
      <c r="C119" s="110"/>
      <c r="D119" s="110"/>
      <c r="E119" s="111"/>
      <c r="F119" s="134">
        <v>9000</v>
      </c>
      <c r="G119" s="135"/>
      <c r="H119" s="135"/>
      <c r="I119" s="135"/>
      <c r="J119" s="136"/>
    </row>
    <row r="120" spans="1:10" ht="36" customHeight="1" x14ac:dyDescent="0.25">
      <c r="A120" s="7"/>
      <c r="B120" s="109" t="s">
        <v>174</v>
      </c>
      <c r="C120" s="110"/>
      <c r="D120" s="110"/>
      <c r="E120" s="111"/>
      <c r="F120" s="134">
        <v>120150</v>
      </c>
      <c r="G120" s="135"/>
      <c r="H120" s="135"/>
      <c r="I120" s="135"/>
      <c r="J120" s="136"/>
    </row>
    <row r="121" spans="1:10" ht="36" customHeight="1" x14ac:dyDescent="0.25">
      <c r="A121" s="7"/>
      <c r="B121" s="109" t="s">
        <v>175</v>
      </c>
      <c r="C121" s="110"/>
      <c r="D121" s="110"/>
      <c r="E121" s="154"/>
      <c r="F121" s="134">
        <v>60030</v>
      </c>
      <c r="G121" s="135"/>
      <c r="H121" s="135"/>
      <c r="I121" s="135"/>
      <c r="J121" s="136"/>
    </row>
    <row r="122" spans="1:10" ht="36" customHeight="1" x14ac:dyDescent="0.25">
      <c r="A122" s="7" t="s">
        <v>113</v>
      </c>
      <c r="B122" s="109" t="s">
        <v>176</v>
      </c>
      <c r="C122" s="110"/>
      <c r="D122" s="110"/>
      <c r="E122" s="111"/>
      <c r="F122" s="134">
        <v>213120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31" t="s">
        <v>490</v>
      </c>
      <c r="C123" s="132"/>
      <c r="D123" s="132"/>
      <c r="E123" s="133"/>
      <c r="F123" s="134">
        <v>1379520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09" t="s">
        <v>177</v>
      </c>
      <c r="C124" s="110"/>
      <c r="D124" s="110"/>
      <c r="E124" s="111"/>
      <c r="F124" s="134">
        <v>154800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09" t="s">
        <v>178</v>
      </c>
      <c r="C125" s="110"/>
      <c r="D125" s="110"/>
      <c r="E125" s="111"/>
      <c r="F125" s="134">
        <v>532800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09" t="s">
        <v>179</v>
      </c>
      <c r="C126" s="110"/>
      <c r="D126" s="110"/>
      <c r="E126" s="111"/>
      <c r="F126" s="134">
        <v>267120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48" t="s">
        <v>180</v>
      </c>
      <c r="C127" s="149"/>
      <c r="D127" s="149"/>
      <c r="E127" s="150"/>
      <c r="F127" s="134">
        <v>320544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09" t="s">
        <v>181</v>
      </c>
      <c r="C128" s="110"/>
      <c r="D128" s="110"/>
      <c r="E128" s="111"/>
      <c r="F128" s="134">
        <v>109440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09" t="s">
        <v>182</v>
      </c>
      <c r="C129" s="110"/>
      <c r="D129" s="110"/>
      <c r="E129" s="111"/>
      <c r="F129" s="134">
        <v>222480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56" t="s">
        <v>183</v>
      </c>
      <c r="C130" s="157"/>
      <c r="D130" s="157"/>
      <c r="E130" s="158"/>
      <c r="F130" s="134">
        <v>640800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31" t="s">
        <v>184</v>
      </c>
      <c r="C131" s="132"/>
      <c r="D131" s="132"/>
      <c r="E131" s="133"/>
      <c r="F131" s="134">
        <v>8640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109" t="s">
        <v>186</v>
      </c>
      <c r="C132" s="110"/>
      <c r="D132" s="110"/>
      <c r="E132" s="111"/>
      <c r="F132" s="134">
        <v>478800</v>
      </c>
      <c r="G132" s="135"/>
      <c r="H132" s="135"/>
      <c r="I132" s="135"/>
      <c r="J132" s="136"/>
    </row>
    <row r="133" spans="1:10" ht="36" customHeight="1" thickBot="1" x14ac:dyDescent="0.3">
      <c r="B133" s="485" t="s">
        <v>188</v>
      </c>
      <c r="C133" s="486"/>
      <c r="D133" s="486"/>
      <c r="E133" s="486"/>
      <c r="F133" s="486"/>
      <c r="G133" s="486"/>
      <c r="H133" s="486"/>
      <c r="I133" s="486"/>
      <c r="J133" s="487"/>
    </row>
    <row r="134" spans="1:10" ht="36" customHeight="1" x14ac:dyDescent="0.25">
      <c r="B134" s="465" t="s">
        <v>481</v>
      </c>
      <c r="C134" s="466"/>
      <c r="D134" s="466"/>
      <c r="E134" s="467"/>
      <c r="F134" s="468">
        <v>300</v>
      </c>
      <c r="G134" s="469"/>
      <c r="H134" s="469"/>
      <c r="I134" s="469"/>
      <c r="J134" s="470"/>
    </row>
    <row r="135" spans="1:10" ht="54" customHeight="1" thickBot="1" x14ac:dyDescent="0.3">
      <c r="B135" s="456" t="s">
        <v>482</v>
      </c>
      <c r="C135" s="457"/>
      <c r="D135" s="457"/>
      <c r="E135" s="458"/>
      <c r="F135" s="471"/>
      <c r="G135" s="472"/>
      <c r="H135" s="472"/>
      <c r="I135" s="472"/>
      <c r="J135" s="473"/>
    </row>
    <row r="136" spans="1:10" ht="36" customHeight="1" x14ac:dyDescent="0.25">
      <c r="B136" s="465" t="s">
        <v>483</v>
      </c>
      <c r="C136" s="466"/>
      <c r="D136" s="466"/>
      <c r="E136" s="467"/>
      <c r="F136" s="468">
        <v>240</v>
      </c>
      <c r="G136" s="469"/>
      <c r="H136" s="469"/>
      <c r="I136" s="469"/>
      <c r="J136" s="470"/>
    </row>
    <row r="137" spans="1:10" ht="54" customHeight="1" thickBot="1" x14ac:dyDescent="0.3">
      <c r="B137" s="456" t="s">
        <v>482</v>
      </c>
      <c r="C137" s="457"/>
      <c r="D137" s="457"/>
      <c r="E137" s="458"/>
      <c r="F137" s="471"/>
      <c r="G137" s="472"/>
      <c r="H137" s="472"/>
      <c r="I137" s="472"/>
      <c r="J137" s="473"/>
    </row>
    <row r="138" spans="1:10" ht="36" customHeight="1" x14ac:dyDescent="0.25">
      <c r="B138" s="465" t="s">
        <v>484</v>
      </c>
      <c r="C138" s="466"/>
      <c r="D138" s="466"/>
      <c r="E138" s="467"/>
      <c r="F138" s="468">
        <v>120</v>
      </c>
      <c r="G138" s="469"/>
      <c r="H138" s="469"/>
      <c r="I138" s="469"/>
      <c r="J138" s="470"/>
    </row>
    <row r="139" spans="1:10" ht="54" customHeight="1" thickBot="1" x14ac:dyDescent="0.3">
      <c r="B139" s="456" t="s">
        <v>485</v>
      </c>
      <c r="C139" s="457"/>
      <c r="D139" s="457"/>
      <c r="E139" s="458"/>
      <c r="F139" s="471"/>
      <c r="G139" s="472"/>
      <c r="H139" s="472"/>
      <c r="I139" s="472"/>
      <c r="J139" s="473"/>
    </row>
    <row r="140" spans="1:10" ht="36" customHeight="1" x14ac:dyDescent="0.25">
      <c r="B140" s="465" t="s">
        <v>486</v>
      </c>
      <c r="C140" s="466"/>
      <c r="D140" s="466"/>
      <c r="E140" s="467"/>
      <c r="F140" s="468">
        <v>360</v>
      </c>
      <c r="G140" s="469"/>
      <c r="H140" s="469"/>
      <c r="I140" s="469"/>
      <c r="J140" s="470"/>
    </row>
    <row r="141" spans="1:10" ht="54" customHeight="1" thickBot="1" x14ac:dyDescent="0.3">
      <c r="B141" s="456" t="s">
        <v>482</v>
      </c>
      <c r="C141" s="457"/>
      <c r="D141" s="457"/>
      <c r="E141" s="458"/>
      <c r="F141" s="471"/>
      <c r="G141" s="472"/>
      <c r="H141" s="472"/>
      <c r="I141" s="472"/>
      <c r="J141" s="473"/>
    </row>
    <row r="142" spans="1:10" ht="36" customHeight="1" x14ac:dyDescent="0.25">
      <c r="B142" s="465" t="s">
        <v>487</v>
      </c>
      <c r="C142" s="466"/>
      <c r="D142" s="466"/>
      <c r="E142" s="467"/>
      <c r="F142" s="468">
        <v>300</v>
      </c>
      <c r="G142" s="469"/>
      <c r="H142" s="469"/>
      <c r="I142" s="469"/>
      <c r="J142" s="470"/>
    </row>
    <row r="143" spans="1:10" ht="54" customHeight="1" thickBot="1" x14ac:dyDescent="0.3">
      <c r="B143" s="456" t="s">
        <v>482</v>
      </c>
      <c r="C143" s="457"/>
      <c r="D143" s="457"/>
      <c r="E143" s="458"/>
      <c r="F143" s="471"/>
      <c r="G143" s="472"/>
      <c r="H143" s="472"/>
      <c r="I143" s="472"/>
      <c r="J143" s="473"/>
    </row>
    <row r="144" spans="1:10" ht="36" customHeight="1" x14ac:dyDescent="0.25">
      <c r="B144" s="465" t="s">
        <v>488</v>
      </c>
      <c r="C144" s="466"/>
      <c r="D144" s="466"/>
      <c r="E144" s="467"/>
      <c r="F144" s="468">
        <v>150</v>
      </c>
      <c r="G144" s="469"/>
      <c r="H144" s="469"/>
      <c r="I144" s="469"/>
      <c r="J144" s="470"/>
    </row>
    <row r="145" spans="1:11" ht="54" customHeight="1" thickBot="1" x14ac:dyDescent="0.3">
      <c r="B145" s="456" t="s">
        <v>485</v>
      </c>
      <c r="C145" s="457"/>
      <c r="D145" s="457"/>
      <c r="E145" s="458"/>
      <c r="F145" s="471"/>
      <c r="G145" s="472"/>
      <c r="H145" s="472"/>
      <c r="I145" s="472"/>
      <c r="J145" s="473"/>
    </row>
    <row r="146" spans="1:11" ht="54" customHeight="1" thickBot="1" x14ac:dyDescent="0.3">
      <c r="B146" s="456" t="s">
        <v>189</v>
      </c>
      <c r="C146" s="457"/>
      <c r="D146" s="457"/>
      <c r="E146" s="458"/>
      <c r="F146" s="459">
        <v>60</v>
      </c>
      <c r="G146" s="460"/>
      <c r="H146" s="460"/>
      <c r="I146" s="460"/>
      <c r="J146" s="461"/>
    </row>
    <row r="147" spans="1:11" ht="54" customHeight="1" thickBot="1" x14ac:dyDescent="0.3">
      <c r="B147" s="456" t="s">
        <v>190</v>
      </c>
      <c r="C147" s="457"/>
      <c r="D147" s="457"/>
      <c r="E147" s="458"/>
      <c r="F147" s="459">
        <v>99</v>
      </c>
      <c r="G147" s="460"/>
      <c r="H147" s="460"/>
      <c r="I147" s="460"/>
      <c r="J147" s="461"/>
    </row>
    <row r="148" spans="1:11" ht="54" customHeight="1" thickBot="1" x14ac:dyDescent="0.3">
      <c r="B148" s="456" t="s">
        <v>191</v>
      </c>
      <c r="C148" s="457"/>
      <c r="D148" s="457"/>
      <c r="E148" s="458"/>
      <c r="F148" s="459">
        <v>150</v>
      </c>
      <c r="G148" s="460"/>
      <c r="H148" s="460"/>
      <c r="I148" s="460"/>
      <c r="J148" s="461"/>
    </row>
    <row r="149" spans="1:11" ht="54" customHeight="1" thickBot="1" x14ac:dyDescent="0.3">
      <c r="B149" s="456" t="s">
        <v>171</v>
      </c>
      <c r="C149" s="457" t="s">
        <v>171</v>
      </c>
      <c r="D149" s="457"/>
      <c r="E149" s="458"/>
      <c r="F149" s="462">
        <v>40</v>
      </c>
      <c r="G149" s="463"/>
      <c r="H149" s="463"/>
      <c r="I149" s="463"/>
      <c r="J149" s="464"/>
      <c r="K149" s="93"/>
    </row>
    <row r="150" spans="1:11" ht="36" customHeight="1" thickBot="1" x14ac:dyDescent="0.3">
      <c r="A150" s="7"/>
      <c r="B150" s="122" t="s">
        <v>192</v>
      </c>
      <c r="C150" s="123"/>
      <c r="D150" s="123"/>
      <c r="E150" s="124"/>
      <c r="F150" s="272"/>
      <c r="G150" s="273"/>
      <c r="H150" s="273"/>
      <c r="I150" s="273"/>
      <c r="J150" s="274"/>
    </row>
    <row r="151" spans="1:11" ht="36" customHeight="1" x14ac:dyDescent="0.25">
      <c r="A151" s="7" t="s">
        <v>111</v>
      </c>
      <c r="B151" s="109" t="s">
        <v>252</v>
      </c>
      <c r="C151" s="110"/>
      <c r="D151" s="110"/>
      <c r="E151" s="111"/>
      <c r="F151" s="112">
        <v>65340</v>
      </c>
      <c r="G151" s="113"/>
      <c r="H151" s="113"/>
      <c r="I151" s="113"/>
      <c r="J151" s="114"/>
    </row>
    <row r="152" spans="1:11" ht="36" customHeight="1" x14ac:dyDescent="0.25">
      <c r="A152" s="7" t="s">
        <v>111</v>
      </c>
      <c r="B152" s="109" t="s">
        <v>194</v>
      </c>
      <c r="C152" s="110"/>
      <c r="D152" s="110"/>
      <c r="E152" s="111"/>
      <c r="F152" s="112">
        <v>65340</v>
      </c>
      <c r="G152" s="113"/>
      <c r="H152" s="113"/>
      <c r="I152" s="113"/>
      <c r="J152" s="114"/>
    </row>
    <row r="153" spans="1:11" ht="36" customHeight="1" x14ac:dyDescent="0.25">
      <c r="A153" s="7" t="s">
        <v>111</v>
      </c>
      <c r="B153" s="109" t="s">
        <v>195</v>
      </c>
      <c r="C153" s="110"/>
      <c r="D153" s="110"/>
      <c r="E153" s="111"/>
      <c r="F153" s="112">
        <v>59940</v>
      </c>
      <c r="G153" s="113"/>
      <c r="H153" s="113"/>
      <c r="I153" s="113"/>
      <c r="J153" s="114"/>
    </row>
    <row r="154" spans="1:11" ht="36" customHeight="1" x14ac:dyDescent="0.25">
      <c r="A154" s="7" t="s">
        <v>113</v>
      </c>
      <c r="B154" s="109" t="s">
        <v>314</v>
      </c>
      <c r="C154" s="110"/>
      <c r="D154" s="110"/>
      <c r="E154" s="111"/>
      <c r="F154" s="112">
        <v>163440</v>
      </c>
      <c r="G154" s="113"/>
      <c r="H154" s="113"/>
      <c r="I154" s="113"/>
      <c r="J154" s="114"/>
    </row>
    <row r="155" spans="1:11" ht="36" customHeight="1" x14ac:dyDescent="0.25">
      <c r="A155" s="7" t="s">
        <v>113</v>
      </c>
      <c r="B155" s="109" t="s">
        <v>197</v>
      </c>
      <c r="C155" s="110"/>
      <c r="D155" s="110"/>
      <c r="E155" s="111"/>
      <c r="F155" s="112">
        <v>163440</v>
      </c>
      <c r="G155" s="113"/>
      <c r="H155" s="113"/>
      <c r="I155" s="113"/>
      <c r="J155" s="114"/>
    </row>
    <row r="156" spans="1:11" ht="36" customHeight="1" x14ac:dyDescent="0.25">
      <c r="A156" s="7" t="s">
        <v>113</v>
      </c>
      <c r="B156" s="109" t="s">
        <v>198</v>
      </c>
      <c r="C156" s="110"/>
      <c r="D156" s="110"/>
      <c r="E156" s="111"/>
      <c r="F156" s="112">
        <v>150480</v>
      </c>
      <c r="G156" s="113"/>
      <c r="H156" s="113"/>
      <c r="I156" s="113"/>
      <c r="J156" s="114"/>
    </row>
    <row r="157" spans="1:11" ht="36" customHeight="1" x14ac:dyDescent="0.25">
      <c r="A157" s="7"/>
      <c r="B157" s="109" t="s">
        <v>199</v>
      </c>
      <c r="C157" s="110"/>
      <c r="D157" s="110"/>
      <c r="E157" s="111"/>
      <c r="F157" s="134">
        <v>65340</v>
      </c>
      <c r="G157" s="135"/>
      <c r="H157" s="135"/>
      <c r="I157" s="135"/>
      <c r="J157" s="136"/>
    </row>
    <row r="158" spans="1:11" ht="54" customHeight="1" thickBot="1" x14ac:dyDescent="0.3">
      <c r="A158" s="7"/>
      <c r="B158" s="370" t="s">
        <v>200</v>
      </c>
      <c r="C158" s="371"/>
      <c r="D158" s="371"/>
      <c r="E158" s="372"/>
      <c r="F158" s="482"/>
      <c r="G158" s="483"/>
      <c r="H158" s="483"/>
      <c r="I158" s="483"/>
      <c r="J158" s="484"/>
    </row>
    <row r="159" spans="1:11" ht="28.5" customHeight="1" thickBot="1" x14ac:dyDescent="0.3">
      <c r="A159" s="7"/>
      <c r="B159" s="128" t="s">
        <v>188</v>
      </c>
      <c r="C159" s="129"/>
      <c r="D159" s="129"/>
      <c r="E159" s="129"/>
      <c r="F159" s="129"/>
      <c r="G159" s="129"/>
      <c r="H159" s="129"/>
      <c r="I159" s="129"/>
      <c r="J159" s="130"/>
    </row>
    <row r="160" spans="1:11" ht="28.5" customHeight="1" x14ac:dyDescent="0.25">
      <c r="A160" s="7"/>
      <c r="B160" s="131" t="s">
        <v>201</v>
      </c>
      <c r="C160" s="132"/>
      <c r="D160" s="132"/>
      <c r="E160" s="133"/>
      <c r="F160" s="134">
        <v>90</v>
      </c>
      <c r="G160" s="135"/>
      <c r="H160" s="135"/>
      <c r="I160" s="135"/>
      <c r="J160" s="136"/>
    </row>
    <row r="161" spans="1:10" ht="28.5" customHeight="1" x14ac:dyDescent="0.25">
      <c r="A161" s="7"/>
      <c r="B161" s="109" t="s">
        <v>202</v>
      </c>
      <c r="C161" s="110"/>
      <c r="D161" s="110"/>
      <c r="E161" s="111"/>
      <c r="F161" s="112">
        <v>105</v>
      </c>
      <c r="G161" s="113"/>
      <c r="H161" s="113"/>
      <c r="I161" s="113"/>
      <c r="J161" s="114"/>
    </row>
    <row r="162" spans="1:10" ht="28.5" customHeight="1" x14ac:dyDescent="0.25">
      <c r="A162" s="7"/>
      <c r="B162" s="109" t="s">
        <v>203</v>
      </c>
      <c r="C162" s="110"/>
      <c r="D162" s="110"/>
      <c r="E162" s="111"/>
      <c r="F162" s="112">
        <v>105</v>
      </c>
      <c r="G162" s="113"/>
      <c r="H162" s="113"/>
      <c r="I162" s="113"/>
      <c r="J162" s="114"/>
    </row>
    <row r="163" spans="1:10" ht="28.5" customHeight="1" x14ac:dyDescent="0.25">
      <c r="A163" s="7"/>
      <c r="B163" s="109" t="s">
        <v>204</v>
      </c>
      <c r="C163" s="110"/>
      <c r="D163" s="110"/>
      <c r="E163" s="111"/>
      <c r="F163" s="112">
        <v>90</v>
      </c>
      <c r="G163" s="113"/>
      <c r="H163" s="113"/>
      <c r="I163" s="113"/>
      <c r="J163" s="114"/>
    </row>
    <row r="164" spans="1:10" ht="28.5" customHeight="1" thickBot="1" x14ac:dyDescent="0.3">
      <c r="A164" s="7"/>
      <c r="B164" s="109" t="s">
        <v>205</v>
      </c>
      <c r="C164" s="110"/>
      <c r="D164" s="110"/>
      <c r="E164" s="111"/>
      <c r="F164" s="112">
        <v>90</v>
      </c>
      <c r="G164" s="113"/>
      <c r="H164" s="113"/>
      <c r="I164" s="113"/>
      <c r="J164" s="114"/>
    </row>
    <row r="165" spans="1:10" ht="24" customHeight="1" thickBot="1" x14ac:dyDescent="0.3">
      <c r="A165" s="7"/>
      <c r="B165" s="115"/>
      <c r="C165" s="116"/>
      <c r="D165" s="116"/>
      <c r="E165" s="117"/>
      <c r="F165" s="118"/>
      <c r="G165" s="119"/>
      <c r="H165" s="119"/>
      <c r="I165" s="119"/>
      <c r="J165" s="120"/>
    </row>
    <row r="166" spans="1:10" ht="18" customHeight="1" x14ac:dyDescent="0.25">
      <c r="A166" s="7"/>
      <c r="B166" s="25"/>
      <c r="C166" s="26"/>
      <c r="D166" s="26"/>
      <c r="E166" s="26"/>
      <c r="F166" s="27"/>
      <c r="G166" s="27"/>
      <c r="H166" s="27"/>
      <c r="I166" s="27"/>
      <c r="J166" s="27"/>
    </row>
    <row r="167" spans="1:10" ht="67.5" customHeight="1" x14ac:dyDescent="0.25">
      <c r="A167" s="7"/>
      <c r="B167" s="121" t="s">
        <v>319</v>
      </c>
      <c r="C167" s="121"/>
      <c r="D167" s="121"/>
      <c r="E167" s="121"/>
      <c r="F167" s="121"/>
      <c r="G167" s="121"/>
      <c r="H167" s="121"/>
      <c r="I167" s="121"/>
      <c r="J167" s="121"/>
    </row>
    <row r="168" spans="1:10" ht="27" customHeight="1" x14ac:dyDescent="0.25">
      <c r="A168" s="7" t="s">
        <v>113</v>
      </c>
      <c r="B168" s="107" t="s">
        <v>208</v>
      </c>
      <c r="C168" s="107"/>
      <c r="D168" s="107"/>
      <c r="E168" s="107"/>
      <c r="F168" s="107"/>
      <c r="G168" s="107"/>
      <c r="H168" s="107"/>
      <c r="I168" s="107"/>
      <c r="J168" s="107"/>
    </row>
    <row r="169" spans="1:10" s="37" customFormat="1" ht="20.100000000000001" customHeight="1" x14ac:dyDescent="0.25">
      <c r="B169" s="70"/>
      <c r="F169" s="71"/>
      <c r="G169" s="71"/>
      <c r="H169" s="71"/>
      <c r="I169" s="71"/>
      <c r="J169" s="71"/>
    </row>
    <row r="170" spans="1:10" s="46" customFormat="1" ht="36" customHeight="1" thickBot="1" x14ac:dyDescent="0.3">
      <c r="B170" s="310" t="s">
        <v>242</v>
      </c>
      <c r="C170" s="310"/>
      <c r="D170" s="310"/>
      <c r="E170" s="310"/>
      <c r="F170" s="310"/>
      <c r="G170" s="310"/>
      <c r="H170" s="310"/>
      <c r="I170" s="310"/>
    </row>
    <row r="171" spans="1:10" s="30" customFormat="1" ht="36" customHeight="1" thickBot="1" x14ac:dyDescent="0.3">
      <c r="B171" s="311" t="s">
        <v>243</v>
      </c>
      <c r="C171" s="312"/>
      <c r="D171" s="312"/>
      <c r="E171" s="312"/>
      <c r="F171" s="312"/>
      <c r="G171" s="312"/>
      <c r="H171" s="312"/>
      <c r="I171" s="313"/>
    </row>
    <row r="172" spans="1:10" ht="73.5" customHeight="1" thickBot="1" x14ac:dyDescent="0.3">
      <c r="B172" s="314" t="s">
        <v>244</v>
      </c>
      <c r="C172" s="315"/>
      <c r="D172" s="316" t="s">
        <v>245</v>
      </c>
      <c r="E172" s="317"/>
      <c r="F172" s="318"/>
      <c r="G172" s="317" t="s">
        <v>246</v>
      </c>
      <c r="H172" s="317"/>
      <c r="I172" s="318"/>
      <c r="J172" s="8"/>
    </row>
    <row r="173" spans="1:10" ht="36" customHeight="1" x14ac:dyDescent="0.25">
      <c r="B173" s="300" t="s">
        <v>247</v>
      </c>
      <c r="C173" s="301"/>
      <c r="D173" s="302" t="s">
        <v>248</v>
      </c>
      <c r="E173" s="302"/>
      <c r="F173" s="302"/>
      <c r="G173" s="304">
        <v>1500</v>
      </c>
      <c r="H173" s="302"/>
      <c r="I173" s="305"/>
      <c r="J173" s="8"/>
    </row>
    <row r="174" spans="1:10" ht="36" customHeight="1" x14ac:dyDescent="0.25">
      <c r="B174" s="306" t="s">
        <v>249</v>
      </c>
      <c r="C174" s="307"/>
      <c r="D174" s="303"/>
      <c r="E174" s="303"/>
      <c r="F174" s="303"/>
      <c r="G174" s="308">
        <v>1380</v>
      </c>
      <c r="H174" s="303"/>
      <c r="I174" s="309"/>
      <c r="J174" s="8"/>
    </row>
    <row r="175" spans="1:10" ht="36" customHeight="1" x14ac:dyDescent="0.25">
      <c r="B175" s="306" t="s">
        <v>250</v>
      </c>
      <c r="C175" s="307"/>
      <c r="D175" s="303"/>
      <c r="E175" s="303"/>
      <c r="F175" s="303"/>
      <c r="G175" s="308">
        <v>1290</v>
      </c>
      <c r="H175" s="303"/>
      <c r="I175" s="309"/>
      <c r="J175" s="8"/>
    </row>
    <row r="176" spans="1:10" ht="54" customHeight="1" x14ac:dyDescent="0.25">
      <c r="B176" s="306" t="s">
        <v>251</v>
      </c>
      <c r="C176" s="307"/>
      <c r="D176" s="303"/>
      <c r="E176" s="303"/>
      <c r="F176" s="303"/>
      <c r="G176" s="308">
        <v>1170</v>
      </c>
      <c r="H176" s="303"/>
      <c r="I176" s="309"/>
      <c r="J176" s="8"/>
    </row>
    <row r="177" spans="1:10" ht="21" x14ac:dyDescent="0.25">
      <c r="B177" s="57"/>
      <c r="C177" s="57"/>
      <c r="D177" s="58"/>
      <c r="E177" s="58"/>
      <c r="F177" s="58"/>
      <c r="G177" s="59"/>
      <c r="H177" s="58"/>
      <c r="I177" s="58"/>
      <c r="J177" s="8"/>
    </row>
    <row r="178" spans="1:10" ht="40.5" customHeight="1" x14ac:dyDescent="0.25">
      <c r="A178" s="7"/>
      <c r="B178" s="108" t="s">
        <v>209</v>
      </c>
      <c r="C178" s="108"/>
      <c r="D178" s="108"/>
      <c r="E178" s="108"/>
      <c r="F178" s="108"/>
      <c r="G178" s="108"/>
      <c r="H178" s="108"/>
      <c r="I178" s="108"/>
      <c r="J178" s="108"/>
    </row>
    <row r="179" spans="1:10" ht="23.25" x14ac:dyDescent="0.25">
      <c r="A179" s="365" t="s">
        <v>320</v>
      </c>
      <c r="B179" s="365"/>
      <c r="C179" s="365"/>
      <c r="D179" s="365"/>
      <c r="E179" s="365"/>
      <c r="F179" s="365"/>
      <c r="G179" s="365"/>
      <c r="H179" s="365"/>
      <c r="I179" s="8"/>
      <c r="J179" s="8"/>
    </row>
    <row r="180" spans="1:10" ht="25.5" x14ac:dyDescent="0.35">
      <c r="A180" s="366" t="s">
        <v>321</v>
      </c>
      <c r="B180" s="366"/>
      <c r="C180" s="366"/>
      <c r="D180" s="366"/>
      <c r="E180" s="60" t="s">
        <v>322</v>
      </c>
      <c r="F180" s="61"/>
      <c r="G180" s="61"/>
      <c r="H180" s="8"/>
      <c r="I180" s="8"/>
      <c r="J180" s="8"/>
    </row>
    <row r="181" spans="1:10" ht="25.5" x14ac:dyDescent="0.35">
      <c r="A181" s="363" t="s">
        <v>323</v>
      </c>
      <c r="B181" s="363"/>
      <c r="C181" s="363"/>
      <c r="D181" s="363"/>
      <c r="E181" s="62">
        <v>1</v>
      </c>
      <c r="F181" s="61"/>
      <c r="G181" s="61"/>
      <c r="H181" s="8"/>
      <c r="I181" s="8"/>
      <c r="J181" s="8"/>
    </row>
    <row r="182" spans="1:10" ht="25.5" x14ac:dyDescent="0.35">
      <c r="A182" s="363">
        <v>2</v>
      </c>
      <c r="B182" s="363"/>
      <c r="C182" s="363"/>
      <c r="D182" s="363"/>
      <c r="E182" s="63">
        <v>1.1000000000000001</v>
      </c>
      <c r="F182" s="61"/>
      <c r="G182" s="61"/>
      <c r="H182" s="8"/>
      <c r="I182" s="8"/>
      <c r="J182" s="8"/>
    </row>
    <row r="183" spans="1:10" ht="25.5" x14ac:dyDescent="0.35">
      <c r="A183" s="363">
        <v>3</v>
      </c>
      <c r="B183" s="363"/>
      <c r="C183" s="363"/>
      <c r="D183" s="363"/>
      <c r="E183" s="63">
        <v>1.2</v>
      </c>
      <c r="F183" s="61"/>
      <c r="G183" s="61"/>
      <c r="H183" s="8"/>
      <c r="I183" s="8"/>
      <c r="J183" s="8"/>
    </row>
    <row r="184" spans="1:10" ht="25.5" x14ac:dyDescent="0.35">
      <c r="A184" s="363" t="s">
        <v>324</v>
      </c>
      <c r="B184" s="363"/>
      <c r="C184" s="363"/>
      <c r="D184" s="363"/>
      <c r="E184" s="63">
        <v>1.25</v>
      </c>
      <c r="F184" s="61"/>
      <c r="G184" s="61"/>
      <c r="H184" s="8"/>
      <c r="I184" s="8"/>
      <c r="J184" s="8"/>
    </row>
    <row r="185" spans="1:10" ht="25.5" x14ac:dyDescent="0.35">
      <c r="A185" s="363" t="s">
        <v>325</v>
      </c>
      <c r="B185" s="363"/>
      <c r="C185" s="363"/>
      <c r="D185" s="363"/>
      <c r="E185" s="63">
        <v>1.3</v>
      </c>
      <c r="F185" s="61"/>
      <c r="G185" s="61"/>
      <c r="H185" s="8"/>
      <c r="I185" s="8"/>
      <c r="J185" s="8"/>
    </row>
    <row r="186" spans="1:10" ht="25.5" x14ac:dyDescent="0.35">
      <c r="A186" s="363" t="s">
        <v>326</v>
      </c>
      <c r="B186" s="363"/>
      <c r="C186" s="363"/>
      <c r="D186" s="363"/>
      <c r="E186" s="63">
        <v>1.35</v>
      </c>
      <c r="F186" s="61"/>
      <c r="G186" s="61"/>
      <c r="H186" s="8"/>
      <c r="I186" s="8"/>
      <c r="J186" s="8"/>
    </row>
    <row r="187" spans="1:10" ht="25.5" x14ac:dyDescent="0.35">
      <c r="A187" s="363" t="s">
        <v>327</v>
      </c>
      <c r="B187" s="363"/>
      <c r="C187" s="363"/>
      <c r="D187" s="363"/>
      <c r="E187" s="63">
        <v>1.4</v>
      </c>
      <c r="F187" s="61"/>
      <c r="G187" s="61"/>
      <c r="H187" s="8"/>
      <c r="I187" s="8"/>
      <c r="J187" s="8"/>
    </row>
    <row r="188" spans="1:10" ht="25.5" x14ac:dyDescent="0.35">
      <c r="A188" s="363" t="s">
        <v>328</v>
      </c>
      <c r="B188" s="363"/>
      <c r="C188" s="363"/>
      <c r="D188" s="363"/>
      <c r="E188" s="63">
        <v>1.45</v>
      </c>
      <c r="F188" s="61"/>
      <c r="G188" s="61"/>
      <c r="H188" s="8"/>
      <c r="I188" s="8"/>
      <c r="J188" s="8"/>
    </row>
    <row r="189" spans="1:10" ht="25.5" x14ac:dyDescent="0.35">
      <c r="A189" s="363" t="s">
        <v>329</v>
      </c>
      <c r="B189" s="363"/>
      <c r="C189" s="363"/>
      <c r="D189" s="363"/>
      <c r="E189" s="63">
        <v>1.5</v>
      </c>
      <c r="F189" s="61"/>
      <c r="G189" s="61"/>
      <c r="H189" s="8"/>
      <c r="I189" s="8"/>
      <c r="J189" s="8"/>
    </row>
    <row r="190" spans="1:10" ht="25.5" x14ac:dyDescent="0.35">
      <c r="A190" s="363" t="s">
        <v>330</v>
      </c>
      <c r="B190" s="363"/>
      <c r="C190" s="363"/>
      <c r="D190" s="363"/>
      <c r="E190" s="63">
        <v>2</v>
      </c>
      <c r="F190" s="61"/>
      <c r="G190" s="61"/>
      <c r="H190" s="8"/>
      <c r="I190" s="8"/>
      <c r="J190" s="8"/>
    </row>
    <row r="191" spans="1:10" ht="53.25" customHeight="1" x14ac:dyDescent="0.25">
      <c r="A191" s="364" t="s">
        <v>331</v>
      </c>
      <c r="B191" s="364"/>
      <c r="C191" s="364"/>
      <c r="D191" s="364"/>
      <c r="E191" s="364"/>
      <c r="F191" s="364"/>
      <c r="G191" s="364"/>
      <c r="H191" s="364"/>
      <c r="I191" s="8"/>
      <c r="J191" s="8"/>
    </row>
  </sheetData>
  <sheetProtection selectLockedCells="1" selectUnlockedCells="1"/>
  <mergeCells count="336">
    <mergeCell ref="B1:J1"/>
    <mergeCell ref="F2:J2"/>
    <mergeCell ref="B3:E3"/>
    <mergeCell ref="B4:J4"/>
    <mergeCell ref="B5:J5"/>
    <mergeCell ref="A6:J6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8:E138"/>
    <mergeCell ref="F138:J139"/>
    <mergeCell ref="B139:E139"/>
    <mergeCell ref="B140:E140"/>
    <mergeCell ref="F140:J141"/>
    <mergeCell ref="B141:E141"/>
    <mergeCell ref="B133:J133"/>
    <mergeCell ref="B134:E134"/>
    <mergeCell ref="F134:J135"/>
    <mergeCell ref="B135:E135"/>
    <mergeCell ref="B136:E136"/>
    <mergeCell ref="F136:J137"/>
    <mergeCell ref="B137:E137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5"/>
    <mergeCell ref="B145:E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2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30672</v>
      </c>
      <c r="G8" s="16">
        <f>H8*1.1</f>
        <v>28116.000000000004</v>
      </c>
      <c r="H8" s="16">
        <v>25560</v>
      </c>
      <c r="I8" s="16">
        <f>H8*0.75</f>
        <v>19170</v>
      </c>
      <c r="J8" s="16">
        <f>H8*0.5</f>
        <v>12780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42940.799999999996</v>
      </c>
      <c r="G9" s="17">
        <f>H9*1.1</f>
        <v>39362.400000000001</v>
      </c>
      <c r="H9" s="17">
        <v>35784</v>
      </c>
      <c r="I9" s="17">
        <f>H9*0.75</f>
        <v>26838</v>
      </c>
      <c r="J9" s="17">
        <f>H9*0.5</f>
        <v>17892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35640</v>
      </c>
      <c r="G11" s="16">
        <f>H11*1.1</f>
        <v>32670.000000000004</v>
      </c>
      <c r="H11" s="16">
        <v>29700</v>
      </c>
      <c r="I11" s="16">
        <f>H11*0.75</f>
        <v>22275</v>
      </c>
      <c r="J11" s="16">
        <f>H11*0.5</f>
        <v>14850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49939.199999999997</v>
      </c>
      <c r="G12" s="17">
        <f>H12*1.1</f>
        <v>45777.600000000006</v>
      </c>
      <c r="H12" s="17">
        <v>41616</v>
      </c>
      <c r="I12" s="17">
        <f>H12*0.75</f>
        <v>31212</v>
      </c>
      <c r="J12" s="17">
        <f>H12*0.5</f>
        <v>20808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7272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10800</v>
      </c>
      <c r="G15" s="185"/>
      <c r="H15" s="185"/>
      <c r="I15" s="185"/>
      <c r="J15" s="186"/>
    </row>
    <row r="16" spans="1:10" ht="36" customHeight="1" thickBot="1" x14ac:dyDescent="0.3">
      <c r="A16" s="7"/>
      <c r="B16" s="115"/>
      <c r="C16" s="173"/>
      <c r="D16" s="173"/>
      <c r="E16" s="174"/>
      <c r="F16" s="422"/>
      <c r="G16" s="423"/>
      <c r="H16" s="423"/>
      <c r="I16" s="423"/>
      <c r="J16" s="424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227">
        <v>720</v>
      </c>
      <c r="G17" s="227"/>
      <c r="H17" s="227"/>
      <c r="I17" s="227"/>
      <c r="J17" s="228"/>
    </row>
    <row r="18" spans="1:10" ht="36" customHeight="1" x14ac:dyDescent="0.25">
      <c r="A18" s="7" t="s">
        <v>113</v>
      </c>
      <c r="B18" s="156" t="s">
        <v>120</v>
      </c>
      <c r="C18" s="154"/>
      <c r="D18" s="154"/>
      <c r="E18" s="111"/>
      <c r="F18" s="155">
        <v>1008</v>
      </c>
      <c r="G18" s="155"/>
      <c r="H18" s="155"/>
      <c r="I18" s="155"/>
      <c r="J18" s="172"/>
    </row>
    <row r="19" spans="1:10" ht="24" customHeight="1" x14ac:dyDescent="0.25">
      <c r="A19" s="7"/>
      <c r="B19" s="94"/>
      <c r="C19" s="95"/>
      <c r="D19" s="95"/>
      <c r="E19" s="96"/>
      <c r="F19" s="97"/>
      <c r="G19" s="97"/>
      <c r="H19" s="97"/>
      <c r="I19" s="97"/>
      <c r="J19" s="98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2988 до 59760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2988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5976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8964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11952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14940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17928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20916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23904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26892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29880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32868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35856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38844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41832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44820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47808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50796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53784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56772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59760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1116 до 23940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4140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2232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23940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5040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14400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1116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1116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2232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3348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17460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3240 до 37065,6</v>
      </c>
      <c r="G54" s="273"/>
      <c r="H54" s="273"/>
      <c r="I54" s="273"/>
      <c r="J54" s="274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13392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1339.1999999999998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3348</v>
      </c>
      <c r="G58" s="152"/>
      <c r="H58" s="152"/>
      <c r="I58" s="152"/>
      <c r="J58" s="153"/>
    </row>
    <row r="59" spans="1:10" ht="24" customHeight="1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10080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243">
        <v>13320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243">
        <v>31788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243">
        <v>30888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243">
        <v>37065.599999999999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243">
        <v>21420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243">
        <v>21420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156" t="s">
        <v>166</v>
      </c>
      <c r="C67" s="157"/>
      <c r="D67" s="157"/>
      <c r="E67" s="158"/>
      <c r="F67" s="243">
        <v>17280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43">
        <v>6012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243">
        <v>3240</v>
      </c>
      <c r="G69" s="295"/>
      <c r="H69" s="295"/>
      <c r="I69" s="295"/>
      <c r="J69" s="296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243">
        <v>8064</v>
      </c>
      <c r="G70" s="295"/>
      <c r="H70" s="295"/>
      <c r="I70" s="295"/>
      <c r="J70" s="296"/>
    </row>
    <row r="71" spans="1:10" ht="36" customHeight="1" x14ac:dyDescent="0.25">
      <c r="B71" s="156" t="s">
        <v>170</v>
      </c>
      <c r="C71" s="157"/>
      <c r="D71" s="157"/>
      <c r="E71" s="158"/>
      <c r="F71" s="243">
        <v>6588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243">
        <v>35496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156" t="s">
        <v>172</v>
      </c>
      <c r="C73" s="157"/>
      <c r="D73" s="157"/>
      <c r="E73" s="158"/>
      <c r="F73" s="243">
        <v>14004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43">
        <v>4140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43">
        <v>16290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43">
        <v>18000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243">
        <v>14400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243">
        <v>18720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243">
        <v>44640</v>
      </c>
      <c r="G79" s="295"/>
      <c r="H79" s="295"/>
      <c r="I79" s="295"/>
      <c r="J79" s="296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243">
        <v>43920</v>
      </c>
      <c r="G80" s="295"/>
      <c r="H80" s="295"/>
      <c r="I80" s="295"/>
      <c r="J80" s="296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243">
        <v>52704</v>
      </c>
      <c r="G81" s="295"/>
      <c r="H81" s="295"/>
      <c r="I81" s="295"/>
      <c r="J81" s="296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243">
        <v>30240</v>
      </c>
      <c r="G82" s="295"/>
      <c r="H82" s="295"/>
      <c r="I82" s="295"/>
      <c r="J82" s="296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243">
        <v>30240</v>
      </c>
      <c r="G83" s="295"/>
      <c r="H83" s="295"/>
      <c r="I83" s="295"/>
      <c r="J83" s="296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243">
        <v>24480</v>
      </c>
      <c r="G84" s="295"/>
      <c r="H84" s="295"/>
      <c r="I84" s="295"/>
      <c r="J84" s="296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243">
        <v>5040</v>
      </c>
      <c r="G85" s="295"/>
      <c r="H85" s="295"/>
      <c r="I85" s="295"/>
      <c r="J85" s="296"/>
    </row>
    <row r="86" spans="1:10" ht="36" customHeight="1" x14ac:dyDescent="0.25">
      <c r="A86" s="7" t="s">
        <v>113</v>
      </c>
      <c r="B86" s="109" t="s">
        <v>186</v>
      </c>
      <c r="C86" s="110"/>
      <c r="D86" s="110"/>
      <c r="E86" s="111"/>
      <c r="F86" s="243">
        <v>50400</v>
      </c>
      <c r="G86" s="295"/>
      <c r="H86" s="295"/>
      <c r="I86" s="295"/>
      <c r="J86" s="296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243">
        <v>20160</v>
      </c>
      <c r="G87" s="295"/>
      <c r="H87" s="295"/>
      <c r="I87" s="295"/>
      <c r="J87" s="296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15336</v>
      </c>
      <c r="G94" s="42">
        <f>H94*1.1</f>
        <v>14058.000000000002</v>
      </c>
      <c r="H94" s="42">
        <v>12780</v>
      </c>
      <c r="I94" s="42">
        <f>H94*0.75</f>
        <v>9585</v>
      </c>
      <c r="J94" s="43">
        <f>H94*0.5</f>
        <v>6390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11160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6408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21600</v>
      </c>
      <c r="G97" s="42">
        <f>H97*1.1</f>
        <v>19800</v>
      </c>
      <c r="H97" s="42">
        <v>18000</v>
      </c>
      <c r="I97" s="42">
        <f>H97*0.75</f>
        <v>13500</v>
      </c>
      <c r="J97" s="43">
        <f>H97*0.5</f>
        <v>9000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15840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9360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243">
        <v>11160</v>
      </c>
      <c r="G100" s="295"/>
      <c r="H100" s="295"/>
      <c r="I100" s="295"/>
      <c r="J100" s="296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customHeight="1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3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48600</v>
      </c>
      <c r="G8" s="16">
        <f>H8*1.1</f>
        <v>44550</v>
      </c>
      <c r="H8" s="16">
        <v>40500</v>
      </c>
      <c r="I8" s="16">
        <f>H8*0.75</f>
        <v>30375</v>
      </c>
      <c r="J8" s="16">
        <f>H8*0.5</f>
        <v>20250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68083.199999999997</v>
      </c>
      <c r="G9" s="17">
        <f>H9*1.1</f>
        <v>62409.600000000006</v>
      </c>
      <c r="H9" s="17">
        <v>56736</v>
      </c>
      <c r="I9" s="17">
        <f>H9*0.75</f>
        <v>42552</v>
      </c>
      <c r="J9" s="17">
        <f>H9*0.5</f>
        <v>28368</v>
      </c>
    </row>
    <row r="10" spans="1:10" ht="24" thickBot="1" x14ac:dyDescent="0.3">
      <c r="A10" s="7"/>
      <c r="B10" s="115"/>
      <c r="C10" s="116"/>
      <c r="D10" s="116"/>
      <c r="E10" s="117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52056</v>
      </c>
      <c r="G11" s="16">
        <f>H11*1.1</f>
        <v>47718.000000000007</v>
      </c>
      <c r="H11" s="16">
        <v>43380</v>
      </c>
      <c r="I11" s="16">
        <f>H11*0.75</f>
        <v>32535</v>
      </c>
      <c r="J11" s="16">
        <f>H11*0.5</f>
        <v>21690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72921.599999999991</v>
      </c>
      <c r="G12" s="17">
        <f>H12*1.1</f>
        <v>66844.800000000003</v>
      </c>
      <c r="H12" s="17">
        <v>60768</v>
      </c>
      <c r="I12" s="17">
        <f>H12*0.75</f>
        <v>45576</v>
      </c>
      <c r="J12" s="17">
        <f>H12*0.5</f>
        <v>30384</v>
      </c>
    </row>
    <row r="13" spans="1:10" ht="24" thickBot="1" x14ac:dyDescent="0.3">
      <c r="A13" s="7"/>
      <c r="B13" s="115"/>
      <c r="C13" s="173"/>
      <c r="D13" s="173"/>
      <c r="E13" s="174"/>
      <c r="F13" s="242"/>
      <c r="G13" s="275"/>
      <c r="H13" s="275"/>
      <c r="I13" s="275"/>
      <c r="J13" s="276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7920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38">
        <v>11520</v>
      </c>
      <c r="G15" s="113"/>
      <c r="H15" s="113"/>
      <c r="I15" s="113"/>
      <c r="J15" s="114"/>
    </row>
    <row r="16" spans="1:10" ht="36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250">
        <v>1800</v>
      </c>
      <c r="G17" s="411"/>
      <c r="H17" s="411"/>
      <c r="I17" s="411"/>
      <c r="J17" s="412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243">
        <v>2520</v>
      </c>
      <c r="G18" s="295"/>
      <c r="H18" s="295"/>
      <c r="I18" s="295"/>
      <c r="J18" s="296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6480 до 129600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6480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12960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19440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25920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32400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38880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45360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51840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58320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64800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71280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77760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84240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90720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97200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103680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110160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116640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123120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129600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30240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6480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360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23040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4680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19800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30240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98640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32400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3240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16200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35280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35280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61200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35280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42336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23040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23040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67680</v>
      </c>
      <c r="G67" s="113"/>
      <c r="H67" s="113"/>
      <c r="I67" s="113"/>
      <c r="J67" s="114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112">
        <v>83952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3060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15840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13680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98640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44280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7200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36000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36000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49680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49680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85680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49680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59616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32400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32400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95040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138240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62640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18144</v>
      </c>
      <c r="G94" s="42">
        <f>H94*1.1</f>
        <v>16632</v>
      </c>
      <c r="H94" s="42">
        <v>15120</v>
      </c>
      <c r="I94" s="42">
        <f>H94*0.75</f>
        <v>11340</v>
      </c>
      <c r="J94" s="43">
        <f>H94*0.5</f>
        <v>7560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15120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15120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25920</v>
      </c>
      <c r="G97" s="42">
        <f>H97*1.1</f>
        <v>23760.000000000004</v>
      </c>
      <c r="H97" s="42">
        <v>21600</v>
      </c>
      <c r="I97" s="42">
        <f>H97*0.75</f>
        <v>16200</v>
      </c>
      <c r="J97" s="43">
        <f>H97*0.5</f>
        <v>10800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21600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21600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36288</v>
      </c>
      <c r="G100" s="24">
        <f>H100*1.1</f>
        <v>33264</v>
      </c>
      <c r="H100" s="24">
        <v>30240</v>
      </c>
      <c r="I100" s="24">
        <f>H100*0.75</f>
        <v>22680</v>
      </c>
      <c r="J100" s="24">
        <f>H100*0.5</f>
        <v>15120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73"/>
      <c r="D108" s="173"/>
      <c r="E108" s="174"/>
      <c r="F108" s="242"/>
      <c r="G108" s="275"/>
      <c r="H108" s="275"/>
      <c r="I108" s="275"/>
      <c r="J108" s="276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1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44884.799999999996</v>
      </c>
      <c r="G8" s="16">
        <f>H8*1.1</f>
        <v>41144.400000000001</v>
      </c>
      <c r="H8" s="16">
        <v>37404</v>
      </c>
      <c r="I8" s="16">
        <f>H8*0.75</f>
        <v>28053</v>
      </c>
      <c r="J8" s="16">
        <f>H8*0.5</f>
        <v>18702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62899.199999999997</v>
      </c>
      <c r="G9" s="17">
        <f>H9*1.1</f>
        <v>57657.600000000006</v>
      </c>
      <c r="H9" s="17">
        <v>52416</v>
      </c>
      <c r="I9" s="17">
        <f>H9*0.75</f>
        <v>39312</v>
      </c>
      <c r="J9" s="17">
        <f>H9*0.5</f>
        <v>26208</v>
      </c>
    </row>
    <row r="10" spans="1:10" ht="24" thickBot="1" x14ac:dyDescent="0.3">
      <c r="A10" s="7"/>
      <c r="B10" s="115"/>
      <c r="C10" s="116"/>
      <c r="D10" s="116"/>
      <c r="E10" s="117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50371.199999999997</v>
      </c>
      <c r="G11" s="16">
        <f>H11*1.1</f>
        <v>46173.600000000006</v>
      </c>
      <c r="H11" s="16">
        <v>41976</v>
      </c>
      <c r="I11" s="16">
        <f>H11*0.75</f>
        <v>31482</v>
      </c>
      <c r="J11" s="16">
        <f>H11*0.5</f>
        <v>20988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70588.800000000003</v>
      </c>
      <c r="G12" s="17">
        <f>H12*1.1</f>
        <v>64706.400000000009</v>
      </c>
      <c r="H12" s="17">
        <v>58824</v>
      </c>
      <c r="I12" s="17">
        <f>H12*0.75</f>
        <v>44118</v>
      </c>
      <c r="J12" s="17">
        <f>H12*0.5</f>
        <v>29412</v>
      </c>
    </row>
    <row r="13" spans="1:10" ht="24" thickBot="1" x14ac:dyDescent="0.3">
      <c r="A13" s="7"/>
      <c r="B13" s="115"/>
      <c r="C13" s="173"/>
      <c r="D13" s="173"/>
      <c r="E13" s="174"/>
      <c r="F13" s="242"/>
      <c r="G13" s="275"/>
      <c r="H13" s="275"/>
      <c r="I13" s="275"/>
      <c r="J13" s="276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864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38">
        <v>1440</v>
      </c>
      <c r="G15" s="113"/>
      <c r="H15" s="113"/>
      <c r="I15" s="113"/>
      <c r="J15" s="114"/>
    </row>
    <row r="16" spans="1:10" ht="36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250">
        <v>1080</v>
      </c>
      <c r="G17" s="411"/>
      <c r="H17" s="411"/>
      <c r="I17" s="411"/>
      <c r="J17" s="412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243">
        <v>1512</v>
      </c>
      <c r="G18" s="295"/>
      <c r="H18" s="295"/>
      <c r="I18" s="295"/>
      <c r="J18" s="296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1800 до 36000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1800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3600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5400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7200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9000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10800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12600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14400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16200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18000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19800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21600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23400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25200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27000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28800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30600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32400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34200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36000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1476 до 39708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4572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2592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39708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8100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24804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1476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1476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2952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4428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24912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3600 до 104436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18360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1836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4608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18900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23796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86976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44100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52920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34200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44244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104436</v>
      </c>
      <c r="G67" s="113"/>
      <c r="H67" s="113"/>
      <c r="I67" s="113"/>
      <c r="J67" s="114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112">
        <v>40500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3600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25200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21420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69228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18972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4572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18000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3600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26640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33840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122400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61920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74304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48240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62640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146880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5040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97200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26640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21297.599999999999</v>
      </c>
      <c r="G94" s="42">
        <f>H94*1.1</f>
        <v>19522.800000000003</v>
      </c>
      <c r="H94" s="42">
        <v>17748</v>
      </c>
      <c r="I94" s="42">
        <f>H94*0.75</f>
        <v>13311</v>
      </c>
      <c r="J94" s="43">
        <f>H94*0.5</f>
        <v>8874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17748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27180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491</v>
      </c>
      <c r="C97" s="110"/>
      <c r="D97" s="110"/>
      <c r="E97" s="111"/>
      <c r="F97" s="41">
        <f>H97*1.2</f>
        <v>30240</v>
      </c>
      <c r="G97" s="42">
        <f>H97*1.1</f>
        <v>27720.000000000004</v>
      </c>
      <c r="H97" s="42">
        <v>25200</v>
      </c>
      <c r="I97" s="42">
        <f>H97*0.75</f>
        <v>18900</v>
      </c>
      <c r="J97" s="43">
        <f>H97*0.5</f>
        <v>12600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25200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38160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17748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A67" sqref="A67:XFD68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4.28515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401" t="s">
        <v>105</v>
      </c>
      <c r="C6" s="402"/>
      <c r="D6" s="402"/>
      <c r="E6" s="403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73"/>
      <c r="D7" s="173"/>
      <c r="E7" s="174"/>
      <c r="F7" s="242"/>
      <c r="G7" s="275"/>
      <c r="H7" s="275"/>
      <c r="I7" s="275"/>
      <c r="J7" s="276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43545.599999999999</v>
      </c>
      <c r="G8" s="16">
        <f>H8*1.1</f>
        <v>39916.800000000003</v>
      </c>
      <c r="H8" s="16">
        <v>36288</v>
      </c>
      <c r="I8" s="16">
        <f>H8*0.75</f>
        <v>27216</v>
      </c>
      <c r="J8" s="16">
        <f>H8*0.5</f>
        <v>18144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60998.399999999994</v>
      </c>
      <c r="G9" s="17">
        <f>H9*1.1</f>
        <v>55915.200000000004</v>
      </c>
      <c r="H9" s="17">
        <v>50832</v>
      </c>
      <c r="I9" s="17">
        <f>H9*0.75</f>
        <v>38124</v>
      </c>
      <c r="J9" s="17">
        <f>H9*0.5</f>
        <v>25416</v>
      </c>
    </row>
    <row r="10" spans="1:10" ht="36" customHeight="1" thickBot="1" x14ac:dyDescent="0.3">
      <c r="A10" s="7"/>
      <c r="B10" s="115"/>
      <c r="C10" s="116"/>
      <c r="D10" s="116"/>
      <c r="E10" s="117"/>
      <c r="F10" s="242"/>
      <c r="G10" s="275"/>
      <c r="H10" s="275"/>
      <c r="I10" s="275"/>
      <c r="J10" s="27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50803.199999999997</v>
      </c>
      <c r="G11" s="16">
        <f>H11*1.1</f>
        <v>46569.600000000006</v>
      </c>
      <c r="H11" s="16">
        <v>42336</v>
      </c>
      <c r="I11" s="16">
        <f>H11*0.75</f>
        <v>31752</v>
      </c>
      <c r="J11" s="16">
        <f>H11*0.5</f>
        <v>21168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71193.599999999991</v>
      </c>
      <c r="G12" s="17">
        <f>H12*1.1</f>
        <v>65260.800000000003</v>
      </c>
      <c r="H12" s="17">
        <v>59328</v>
      </c>
      <c r="I12" s="17">
        <f>H12*0.75</f>
        <v>44496</v>
      </c>
      <c r="J12" s="17">
        <f>H12*0.5</f>
        <v>29664</v>
      </c>
    </row>
    <row r="13" spans="1:10" ht="24" customHeight="1" thickBot="1" x14ac:dyDescent="0.3">
      <c r="A13" s="7"/>
      <c r="B13" s="115"/>
      <c r="C13" s="173"/>
      <c r="D13" s="173"/>
      <c r="E13" s="174"/>
      <c r="F13" s="242"/>
      <c r="G13" s="275"/>
      <c r="H13" s="275"/>
      <c r="I13" s="275"/>
      <c r="J13" s="276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50">
        <v>7920</v>
      </c>
      <c r="G14" s="411"/>
      <c r="H14" s="411"/>
      <c r="I14" s="411"/>
      <c r="J14" s="412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248">
        <v>11520</v>
      </c>
      <c r="G15" s="413"/>
      <c r="H15" s="413"/>
      <c r="I15" s="413"/>
      <c r="J15" s="414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250">
        <v>1080</v>
      </c>
      <c r="G17" s="411"/>
      <c r="H17" s="411"/>
      <c r="I17" s="411"/>
      <c r="J17" s="412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243">
        <v>1512</v>
      </c>
      <c r="G18" s="295"/>
      <c r="H18" s="295"/>
      <c r="I18" s="295"/>
      <c r="J18" s="296"/>
    </row>
    <row r="19" spans="1:10" ht="24" customHeight="1" thickBot="1" x14ac:dyDescent="0.3">
      <c r="A19" s="7"/>
      <c r="B19" s="115"/>
      <c r="C19" s="173"/>
      <c r="D19" s="173"/>
      <c r="E19" s="174"/>
      <c r="F19" s="242"/>
      <c r="G19" s="275"/>
      <c r="H19" s="275"/>
      <c r="I19" s="275"/>
      <c r="J19" s="276"/>
    </row>
    <row r="20" spans="1:10" ht="36" customHeight="1" thickBot="1" x14ac:dyDescent="0.3">
      <c r="A20" s="7"/>
      <c r="B20" s="297" t="s">
        <v>121</v>
      </c>
      <c r="C20" s="298"/>
      <c r="D20" s="298"/>
      <c r="E20" s="299"/>
      <c r="F20" s="262" t="str">
        <f>"Цена от "&amp;MIN(F21:F55)&amp;" до "&amp;MAX(F21:F55)</f>
        <v>Цена от 5760 до 201600</v>
      </c>
      <c r="G20" s="501"/>
      <c r="H20" s="501"/>
      <c r="I20" s="501"/>
      <c r="J20" s="502"/>
    </row>
    <row r="21" spans="1:10" ht="36" customHeight="1" outlineLevel="1" x14ac:dyDescent="0.25">
      <c r="A21" s="7"/>
      <c r="B21" s="145" t="s">
        <v>122</v>
      </c>
      <c r="C21" s="146"/>
      <c r="D21" s="146"/>
      <c r="E21" s="147"/>
      <c r="F21" s="259">
        <v>5760</v>
      </c>
      <c r="G21" s="428"/>
      <c r="H21" s="428"/>
      <c r="I21" s="428"/>
      <c r="J21" s="429"/>
    </row>
    <row r="22" spans="1:10" ht="36" customHeight="1" outlineLevel="1" x14ac:dyDescent="0.25">
      <c r="A22" s="7"/>
      <c r="B22" s="156" t="s">
        <v>123</v>
      </c>
      <c r="C22" s="157"/>
      <c r="D22" s="157"/>
      <c r="E22" s="158"/>
      <c r="F22" s="243">
        <v>11520</v>
      </c>
      <c r="G22" s="295"/>
      <c r="H22" s="295"/>
      <c r="I22" s="295"/>
      <c r="J22" s="296"/>
    </row>
    <row r="23" spans="1:10" ht="36" customHeight="1" outlineLevel="1" x14ac:dyDescent="0.25">
      <c r="A23" s="7"/>
      <c r="B23" s="156" t="s">
        <v>124</v>
      </c>
      <c r="C23" s="157"/>
      <c r="D23" s="157"/>
      <c r="E23" s="158"/>
      <c r="F23" s="243">
        <v>17280</v>
      </c>
      <c r="G23" s="295"/>
      <c r="H23" s="295"/>
      <c r="I23" s="295"/>
      <c r="J23" s="296"/>
    </row>
    <row r="24" spans="1:10" ht="36" customHeight="1" outlineLevel="1" x14ac:dyDescent="0.25">
      <c r="A24" s="7"/>
      <c r="B24" s="156" t="s">
        <v>125</v>
      </c>
      <c r="C24" s="157"/>
      <c r="D24" s="157"/>
      <c r="E24" s="158"/>
      <c r="F24" s="243">
        <v>23040</v>
      </c>
      <c r="G24" s="295"/>
      <c r="H24" s="295"/>
      <c r="I24" s="295"/>
      <c r="J24" s="296"/>
    </row>
    <row r="25" spans="1:10" ht="36" customHeight="1" outlineLevel="1" x14ac:dyDescent="0.25">
      <c r="A25" s="7"/>
      <c r="B25" s="156" t="s">
        <v>126</v>
      </c>
      <c r="C25" s="157"/>
      <c r="D25" s="157"/>
      <c r="E25" s="158"/>
      <c r="F25" s="243">
        <v>28800</v>
      </c>
      <c r="G25" s="295"/>
      <c r="H25" s="295"/>
      <c r="I25" s="295"/>
      <c r="J25" s="296"/>
    </row>
    <row r="26" spans="1:10" ht="36" customHeight="1" outlineLevel="1" x14ac:dyDescent="0.25">
      <c r="A26" s="7"/>
      <c r="B26" s="156" t="s">
        <v>127</v>
      </c>
      <c r="C26" s="157"/>
      <c r="D26" s="157"/>
      <c r="E26" s="158"/>
      <c r="F26" s="243">
        <v>34560</v>
      </c>
      <c r="G26" s="295"/>
      <c r="H26" s="295"/>
      <c r="I26" s="295"/>
      <c r="J26" s="296"/>
    </row>
    <row r="27" spans="1:10" ht="36" customHeight="1" outlineLevel="1" x14ac:dyDescent="0.25">
      <c r="A27" s="7"/>
      <c r="B27" s="156" t="s">
        <v>128</v>
      </c>
      <c r="C27" s="157"/>
      <c r="D27" s="157"/>
      <c r="E27" s="158"/>
      <c r="F27" s="243">
        <v>40320</v>
      </c>
      <c r="G27" s="295"/>
      <c r="H27" s="295"/>
      <c r="I27" s="295"/>
      <c r="J27" s="296"/>
    </row>
    <row r="28" spans="1:10" ht="36" customHeight="1" outlineLevel="1" x14ac:dyDescent="0.25">
      <c r="A28" s="7"/>
      <c r="B28" s="156" t="s">
        <v>129</v>
      </c>
      <c r="C28" s="157"/>
      <c r="D28" s="157"/>
      <c r="E28" s="158"/>
      <c r="F28" s="243">
        <v>46080</v>
      </c>
      <c r="G28" s="295"/>
      <c r="H28" s="295"/>
      <c r="I28" s="295"/>
      <c r="J28" s="296"/>
    </row>
    <row r="29" spans="1:10" ht="36" customHeight="1" outlineLevel="1" x14ac:dyDescent="0.25">
      <c r="A29" s="7"/>
      <c r="B29" s="156" t="s">
        <v>130</v>
      </c>
      <c r="C29" s="157"/>
      <c r="D29" s="157"/>
      <c r="E29" s="158"/>
      <c r="F29" s="243">
        <v>51840</v>
      </c>
      <c r="G29" s="295"/>
      <c r="H29" s="295"/>
      <c r="I29" s="295"/>
      <c r="J29" s="296"/>
    </row>
    <row r="30" spans="1:10" ht="36" customHeight="1" outlineLevel="1" x14ac:dyDescent="0.25">
      <c r="A30" s="7"/>
      <c r="B30" s="156" t="s">
        <v>131</v>
      </c>
      <c r="C30" s="157"/>
      <c r="D30" s="157"/>
      <c r="E30" s="158"/>
      <c r="F30" s="243">
        <v>57600</v>
      </c>
      <c r="G30" s="295"/>
      <c r="H30" s="295"/>
      <c r="I30" s="295"/>
      <c r="J30" s="296"/>
    </row>
    <row r="31" spans="1:10" ht="36" customHeight="1" outlineLevel="1" x14ac:dyDescent="0.25">
      <c r="A31" s="7"/>
      <c r="B31" s="156" t="s">
        <v>132</v>
      </c>
      <c r="C31" s="157"/>
      <c r="D31" s="157"/>
      <c r="E31" s="158"/>
      <c r="F31" s="243">
        <v>63360</v>
      </c>
      <c r="G31" s="295"/>
      <c r="H31" s="295"/>
      <c r="I31" s="295"/>
      <c r="J31" s="296"/>
    </row>
    <row r="32" spans="1:10" ht="36" customHeight="1" outlineLevel="1" x14ac:dyDescent="0.25">
      <c r="A32" s="7"/>
      <c r="B32" s="156" t="s">
        <v>133</v>
      </c>
      <c r="C32" s="157"/>
      <c r="D32" s="157"/>
      <c r="E32" s="158"/>
      <c r="F32" s="243">
        <v>69120</v>
      </c>
      <c r="G32" s="295"/>
      <c r="H32" s="295"/>
      <c r="I32" s="295"/>
      <c r="J32" s="296"/>
    </row>
    <row r="33" spans="1:10" ht="36" customHeight="1" outlineLevel="1" x14ac:dyDescent="0.25">
      <c r="A33" s="7"/>
      <c r="B33" s="156" t="s">
        <v>134</v>
      </c>
      <c r="C33" s="157"/>
      <c r="D33" s="157"/>
      <c r="E33" s="158"/>
      <c r="F33" s="243">
        <v>74880</v>
      </c>
      <c r="G33" s="295"/>
      <c r="H33" s="295"/>
      <c r="I33" s="295"/>
      <c r="J33" s="296"/>
    </row>
    <row r="34" spans="1:10" ht="36" customHeight="1" outlineLevel="1" x14ac:dyDescent="0.25">
      <c r="A34" s="7"/>
      <c r="B34" s="156" t="s">
        <v>135</v>
      </c>
      <c r="C34" s="157"/>
      <c r="D34" s="157"/>
      <c r="E34" s="158"/>
      <c r="F34" s="243">
        <v>80640</v>
      </c>
      <c r="G34" s="295"/>
      <c r="H34" s="295"/>
      <c r="I34" s="295"/>
      <c r="J34" s="296"/>
    </row>
    <row r="35" spans="1:10" ht="36" customHeight="1" outlineLevel="1" x14ac:dyDescent="0.25">
      <c r="A35" s="7"/>
      <c r="B35" s="156" t="s">
        <v>136</v>
      </c>
      <c r="C35" s="157"/>
      <c r="D35" s="157"/>
      <c r="E35" s="158"/>
      <c r="F35" s="243">
        <v>86400</v>
      </c>
      <c r="G35" s="295"/>
      <c r="H35" s="295"/>
      <c r="I35" s="295"/>
      <c r="J35" s="296"/>
    </row>
    <row r="36" spans="1:10" ht="36" customHeight="1" outlineLevel="1" x14ac:dyDescent="0.25">
      <c r="A36" s="7"/>
      <c r="B36" s="156" t="s">
        <v>137</v>
      </c>
      <c r="C36" s="157"/>
      <c r="D36" s="157"/>
      <c r="E36" s="158"/>
      <c r="F36" s="243">
        <v>92160</v>
      </c>
      <c r="G36" s="295"/>
      <c r="H36" s="295"/>
      <c r="I36" s="295"/>
      <c r="J36" s="296"/>
    </row>
    <row r="37" spans="1:10" ht="36" customHeight="1" outlineLevel="1" x14ac:dyDescent="0.25">
      <c r="A37" s="7"/>
      <c r="B37" s="156" t="s">
        <v>138</v>
      </c>
      <c r="C37" s="157"/>
      <c r="D37" s="157"/>
      <c r="E37" s="158"/>
      <c r="F37" s="243">
        <v>97920</v>
      </c>
      <c r="G37" s="295"/>
      <c r="H37" s="295"/>
      <c r="I37" s="295"/>
      <c r="J37" s="296"/>
    </row>
    <row r="38" spans="1:10" ht="36" customHeight="1" outlineLevel="1" x14ac:dyDescent="0.25">
      <c r="A38" s="7"/>
      <c r="B38" s="156" t="s">
        <v>139</v>
      </c>
      <c r="C38" s="157"/>
      <c r="D38" s="157"/>
      <c r="E38" s="158"/>
      <c r="F38" s="243">
        <v>103680</v>
      </c>
      <c r="G38" s="295"/>
      <c r="H38" s="295"/>
      <c r="I38" s="295"/>
      <c r="J38" s="296"/>
    </row>
    <row r="39" spans="1:10" ht="36" customHeight="1" outlineLevel="1" x14ac:dyDescent="0.25">
      <c r="A39" s="7"/>
      <c r="B39" s="156" t="s">
        <v>140</v>
      </c>
      <c r="C39" s="157"/>
      <c r="D39" s="157"/>
      <c r="E39" s="158"/>
      <c r="F39" s="243">
        <v>109440</v>
      </c>
      <c r="G39" s="295"/>
      <c r="H39" s="295"/>
      <c r="I39" s="295"/>
      <c r="J39" s="296"/>
    </row>
    <row r="40" spans="1:10" ht="36" customHeight="1" outlineLevel="1" x14ac:dyDescent="0.25">
      <c r="A40" s="7"/>
      <c r="B40" s="156" t="s">
        <v>141</v>
      </c>
      <c r="C40" s="157"/>
      <c r="D40" s="157"/>
      <c r="E40" s="158"/>
      <c r="F40" s="243">
        <v>115200</v>
      </c>
      <c r="G40" s="295"/>
      <c r="H40" s="295"/>
      <c r="I40" s="295"/>
      <c r="J40" s="296"/>
    </row>
    <row r="41" spans="1:10" ht="36" customHeight="1" outlineLevel="1" x14ac:dyDescent="0.25">
      <c r="A41" s="7"/>
      <c r="B41" s="156" t="s">
        <v>231</v>
      </c>
      <c r="C41" s="157"/>
      <c r="D41" s="157"/>
      <c r="E41" s="158"/>
      <c r="F41" s="243">
        <v>120960</v>
      </c>
      <c r="G41" s="295"/>
      <c r="H41" s="295"/>
      <c r="I41" s="295"/>
      <c r="J41" s="296"/>
    </row>
    <row r="42" spans="1:10" ht="36" customHeight="1" outlineLevel="1" x14ac:dyDescent="0.25">
      <c r="A42" s="7"/>
      <c r="B42" s="156" t="s">
        <v>232</v>
      </c>
      <c r="C42" s="157"/>
      <c r="D42" s="157"/>
      <c r="E42" s="158"/>
      <c r="F42" s="243">
        <v>126720</v>
      </c>
      <c r="G42" s="295"/>
      <c r="H42" s="295"/>
      <c r="I42" s="295"/>
      <c r="J42" s="296"/>
    </row>
    <row r="43" spans="1:10" ht="36" customHeight="1" outlineLevel="1" x14ac:dyDescent="0.25">
      <c r="A43" s="7"/>
      <c r="B43" s="156" t="s">
        <v>233</v>
      </c>
      <c r="C43" s="157"/>
      <c r="D43" s="157"/>
      <c r="E43" s="158"/>
      <c r="F43" s="243">
        <v>132480</v>
      </c>
      <c r="G43" s="295"/>
      <c r="H43" s="295"/>
      <c r="I43" s="295"/>
      <c r="J43" s="296"/>
    </row>
    <row r="44" spans="1:10" ht="36" customHeight="1" outlineLevel="1" x14ac:dyDescent="0.25">
      <c r="A44" s="7"/>
      <c r="B44" s="156" t="s">
        <v>234</v>
      </c>
      <c r="C44" s="157"/>
      <c r="D44" s="157"/>
      <c r="E44" s="158"/>
      <c r="F44" s="243">
        <v>138240</v>
      </c>
      <c r="G44" s="295"/>
      <c r="H44" s="295"/>
      <c r="I44" s="295"/>
      <c r="J44" s="296"/>
    </row>
    <row r="45" spans="1:10" ht="36" customHeight="1" outlineLevel="1" x14ac:dyDescent="0.25">
      <c r="A45" s="7"/>
      <c r="B45" s="156" t="s">
        <v>235</v>
      </c>
      <c r="C45" s="157"/>
      <c r="D45" s="157"/>
      <c r="E45" s="158"/>
      <c r="F45" s="243">
        <v>144000</v>
      </c>
      <c r="G45" s="295"/>
      <c r="H45" s="295"/>
      <c r="I45" s="295"/>
      <c r="J45" s="296"/>
    </row>
    <row r="46" spans="1:10" ht="36" customHeight="1" outlineLevel="1" x14ac:dyDescent="0.25">
      <c r="A46" s="7"/>
      <c r="B46" s="156" t="s">
        <v>236</v>
      </c>
      <c r="C46" s="157"/>
      <c r="D46" s="157"/>
      <c r="E46" s="158"/>
      <c r="F46" s="243">
        <v>149760</v>
      </c>
      <c r="G46" s="295"/>
      <c r="H46" s="295"/>
      <c r="I46" s="295"/>
      <c r="J46" s="296"/>
    </row>
    <row r="47" spans="1:10" ht="36" customHeight="1" outlineLevel="1" x14ac:dyDescent="0.25">
      <c r="A47" s="7"/>
      <c r="B47" s="156" t="s">
        <v>237</v>
      </c>
      <c r="C47" s="157"/>
      <c r="D47" s="157"/>
      <c r="E47" s="158"/>
      <c r="F47" s="243">
        <v>155520</v>
      </c>
      <c r="G47" s="295"/>
      <c r="H47" s="295"/>
      <c r="I47" s="295"/>
      <c r="J47" s="296"/>
    </row>
    <row r="48" spans="1:10" ht="36" customHeight="1" outlineLevel="1" x14ac:dyDescent="0.25">
      <c r="A48" s="7"/>
      <c r="B48" s="156" t="s">
        <v>238</v>
      </c>
      <c r="C48" s="157"/>
      <c r="D48" s="157"/>
      <c r="E48" s="158"/>
      <c r="F48" s="243">
        <v>161280</v>
      </c>
      <c r="G48" s="295"/>
      <c r="H48" s="295"/>
      <c r="I48" s="295"/>
      <c r="J48" s="296"/>
    </row>
    <row r="49" spans="1:10" ht="36" customHeight="1" outlineLevel="1" x14ac:dyDescent="0.25">
      <c r="A49" s="7"/>
      <c r="B49" s="156" t="s">
        <v>239</v>
      </c>
      <c r="C49" s="157"/>
      <c r="D49" s="157"/>
      <c r="E49" s="158"/>
      <c r="F49" s="243">
        <v>167040</v>
      </c>
      <c r="G49" s="295"/>
      <c r="H49" s="295"/>
      <c r="I49" s="295"/>
      <c r="J49" s="296"/>
    </row>
    <row r="50" spans="1:10" ht="36" customHeight="1" outlineLevel="1" x14ac:dyDescent="0.25">
      <c r="A50" s="7"/>
      <c r="B50" s="156" t="s">
        <v>240</v>
      </c>
      <c r="C50" s="157"/>
      <c r="D50" s="157"/>
      <c r="E50" s="158"/>
      <c r="F50" s="243">
        <v>172800</v>
      </c>
      <c r="G50" s="295"/>
      <c r="H50" s="295"/>
      <c r="I50" s="295"/>
      <c r="J50" s="296"/>
    </row>
    <row r="51" spans="1:10" ht="36" customHeight="1" outlineLevel="1" x14ac:dyDescent="0.25">
      <c r="A51" s="7"/>
      <c r="B51" s="156" t="s">
        <v>257</v>
      </c>
      <c r="C51" s="157"/>
      <c r="D51" s="157"/>
      <c r="E51" s="158"/>
      <c r="F51" s="243">
        <v>178560</v>
      </c>
      <c r="G51" s="295"/>
      <c r="H51" s="295"/>
      <c r="I51" s="295"/>
      <c r="J51" s="296"/>
    </row>
    <row r="52" spans="1:10" ht="36" customHeight="1" outlineLevel="1" x14ac:dyDescent="0.25">
      <c r="A52" s="7"/>
      <c r="B52" s="156" t="s">
        <v>258</v>
      </c>
      <c r="C52" s="157"/>
      <c r="D52" s="157"/>
      <c r="E52" s="158"/>
      <c r="F52" s="243">
        <v>184320</v>
      </c>
      <c r="G52" s="295"/>
      <c r="H52" s="295"/>
      <c r="I52" s="295"/>
      <c r="J52" s="296"/>
    </row>
    <row r="53" spans="1:10" ht="36" customHeight="1" outlineLevel="1" x14ac:dyDescent="0.25">
      <c r="A53" s="7"/>
      <c r="B53" s="156" t="s">
        <v>259</v>
      </c>
      <c r="C53" s="157"/>
      <c r="D53" s="157"/>
      <c r="E53" s="158"/>
      <c r="F53" s="243">
        <v>190080</v>
      </c>
      <c r="G53" s="295"/>
      <c r="H53" s="295"/>
      <c r="I53" s="295"/>
      <c r="J53" s="296"/>
    </row>
    <row r="54" spans="1:10" ht="36" customHeight="1" outlineLevel="1" x14ac:dyDescent="0.25">
      <c r="A54" s="7"/>
      <c r="B54" s="156" t="s">
        <v>260</v>
      </c>
      <c r="C54" s="157"/>
      <c r="D54" s="157"/>
      <c r="E54" s="158"/>
      <c r="F54" s="243">
        <v>195840</v>
      </c>
      <c r="G54" s="295"/>
      <c r="H54" s="295"/>
      <c r="I54" s="295"/>
      <c r="J54" s="296"/>
    </row>
    <row r="55" spans="1:10" ht="36" customHeight="1" outlineLevel="1" thickBot="1" x14ac:dyDescent="0.3">
      <c r="A55" s="7"/>
      <c r="B55" s="156" t="s">
        <v>261</v>
      </c>
      <c r="C55" s="157"/>
      <c r="D55" s="157"/>
      <c r="E55" s="158"/>
      <c r="F55" s="243">
        <v>201600</v>
      </c>
      <c r="G55" s="295"/>
      <c r="H55" s="295"/>
      <c r="I55" s="295"/>
      <c r="J55" s="296"/>
    </row>
    <row r="56" spans="1:10" ht="36" customHeight="1" thickBot="1" x14ac:dyDescent="0.3">
      <c r="A56" s="7"/>
      <c r="B56" s="398" t="s">
        <v>142</v>
      </c>
      <c r="C56" s="399"/>
      <c r="D56" s="399"/>
      <c r="E56" s="400"/>
      <c r="F56" s="261" t="str">
        <f>"Цена от "&amp;MIN(F57:F66)&amp;" до "&amp;MAX(F57:F66)</f>
        <v>Цена от 1800 до 47520</v>
      </c>
      <c r="G56" s="499"/>
      <c r="H56" s="499"/>
      <c r="I56" s="499"/>
      <c r="J56" s="500"/>
    </row>
    <row r="57" spans="1:10" ht="36" customHeight="1" x14ac:dyDescent="0.25">
      <c r="A57" s="7"/>
      <c r="B57" s="145" t="s">
        <v>143</v>
      </c>
      <c r="C57" s="146"/>
      <c r="D57" s="146"/>
      <c r="E57" s="147"/>
      <c r="F57" s="259">
        <v>6048</v>
      </c>
      <c r="G57" s="428"/>
      <c r="H57" s="428"/>
      <c r="I57" s="428"/>
      <c r="J57" s="429"/>
    </row>
    <row r="58" spans="1:10" ht="36" customHeight="1" x14ac:dyDescent="0.25">
      <c r="A58" s="7"/>
      <c r="B58" s="156" t="s">
        <v>210</v>
      </c>
      <c r="C58" s="157"/>
      <c r="D58" s="157"/>
      <c r="E58" s="158"/>
      <c r="F58" s="243">
        <v>2160</v>
      </c>
      <c r="G58" s="295"/>
      <c r="H58" s="295"/>
      <c r="I58" s="295"/>
      <c r="J58" s="296"/>
    </row>
    <row r="59" spans="1:10" ht="36" customHeight="1" x14ac:dyDescent="0.25">
      <c r="A59" s="7"/>
      <c r="B59" s="156" t="s">
        <v>145</v>
      </c>
      <c r="C59" s="157"/>
      <c r="D59" s="157"/>
      <c r="E59" s="158"/>
      <c r="F59" s="243">
        <v>47520</v>
      </c>
      <c r="G59" s="295"/>
      <c r="H59" s="295"/>
      <c r="I59" s="295"/>
      <c r="J59" s="296"/>
    </row>
    <row r="60" spans="1:10" ht="36" customHeight="1" x14ac:dyDescent="0.25">
      <c r="A60" s="7"/>
      <c r="B60" s="156" t="s">
        <v>146</v>
      </c>
      <c r="C60" s="157"/>
      <c r="D60" s="157"/>
      <c r="E60" s="158"/>
      <c r="F60" s="243">
        <v>9360</v>
      </c>
      <c r="G60" s="295"/>
      <c r="H60" s="295"/>
      <c r="I60" s="295"/>
      <c r="J60" s="296"/>
    </row>
    <row r="61" spans="1:10" ht="36" customHeight="1" x14ac:dyDescent="0.25">
      <c r="A61" s="7"/>
      <c r="B61" s="156" t="s">
        <v>147</v>
      </c>
      <c r="C61" s="157"/>
      <c r="D61" s="157"/>
      <c r="E61" s="158"/>
      <c r="F61" s="243">
        <v>31680</v>
      </c>
      <c r="G61" s="295"/>
      <c r="H61" s="295"/>
      <c r="I61" s="295"/>
      <c r="J61" s="296"/>
    </row>
    <row r="62" spans="1:10" ht="36" customHeight="1" x14ac:dyDescent="0.25">
      <c r="A62" s="7"/>
      <c r="B62" s="156" t="s">
        <v>148</v>
      </c>
      <c r="C62" s="157"/>
      <c r="D62" s="157"/>
      <c r="E62" s="158"/>
      <c r="F62" s="243">
        <v>1800</v>
      </c>
      <c r="G62" s="295"/>
      <c r="H62" s="295"/>
      <c r="I62" s="295"/>
      <c r="J62" s="296"/>
    </row>
    <row r="63" spans="1:10" ht="36" customHeight="1" x14ac:dyDescent="0.25">
      <c r="A63" s="7"/>
      <c r="B63" s="156" t="s">
        <v>149</v>
      </c>
      <c r="C63" s="157"/>
      <c r="D63" s="157"/>
      <c r="E63" s="158"/>
      <c r="F63" s="243">
        <v>1800</v>
      </c>
      <c r="G63" s="295"/>
      <c r="H63" s="295"/>
      <c r="I63" s="295"/>
      <c r="J63" s="296"/>
    </row>
    <row r="64" spans="1:10" ht="36" customHeight="1" x14ac:dyDescent="0.25">
      <c r="A64" s="7"/>
      <c r="B64" s="156" t="s">
        <v>150</v>
      </c>
      <c r="C64" s="157"/>
      <c r="D64" s="157"/>
      <c r="E64" s="158"/>
      <c r="F64" s="243">
        <v>3600</v>
      </c>
      <c r="G64" s="295"/>
      <c r="H64" s="295"/>
      <c r="I64" s="295"/>
      <c r="J64" s="296"/>
    </row>
    <row r="65" spans="1:10" ht="36" customHeight="1" x14ac:dyDescent="0.25">
      <c r="A65" s="7"/>
      <c r="B65" s="156" t="s">
        <v>151</v>
      </c>
      <c r="C65" s="157"/>
      <c r="D65" s="157"/>
      <c r="E65" s="158"/>
      <c r="F65" s="243">
        <v>5400</v>
      </c>
      <c r="G65" s="295"/>
      <c r="H65" s="295"/>
      <c r="I65" s="295"/>
      <c r="J65" s="296"/>
    </row>
    <row r="66" spans="1:10" ht="36" customHeight="1" thickBot="1" x14ac:dyDescent="0.3">
      <c r="A66" s="7"/>
      <c r="B66" s="395" t="s">
        <v>152</v>
      </c>
      <c r="C66" s="396"/>
      <c r="D66" s="396"/>
      <c r="E66" s="397"/>
      <c r="F66" s="257">
        <v>26640</v>
      </c>
      <c r="G66" s="497"/>
      <c r="H66" s="497"/>
      <c r="I66" s="497"/>
      <c r="J66" s="498"/>
    </row>
    <row r="67" spans="1:10" ht="21.75" customHeight="1" thickBot="1" x14ac:dyDescent="0.3">
      <c r="A67" s="7"/>
      <c r="B67" s="115"/>
      <c r="C67" s="116"/>
      <c r="D67" s="116"/>
      <c r="E67" s="117"/>
      <c r="F67" s="118" t="s">
        <v>153</v>
      </c>
      <c r="G67" s="119"/>
      <c r="H67" s="119"/>
      <c r="I67" s="119"/>
      <c r="J67" s="120"/>
    </row>
    <row r="68" spans="1:10" ht="36" customHeight="1" thickBot="1" x14ac:dyDescent="0.3">
      <c r="A68" s="7"/>
      <c r="B68" s="109" t="s">
        <v>154</v>
      </c>
      <c r="C68" s="110"/>
      <c r="D68" s="110"/>
      <c r="E68" s="111"/>
      <c r="F68" s="112">
        <v>180</v>
      </c>
      <c r="G68" s="113"/>
      <c r="H68" s="113"/>
      <c r="I68" s="113"/>
      <c r="J68" s="114"/>
    </row>
    <row r="69" spans="1:10" ht="54" customHeight="1" thickBot="1" x14ac:dyDescent="0.3">
      <c r="A69" s="7"/>
      <c r="B69" s="159" t="s">
        <v>211</v>
      </c>
      <c r="C69" s="160"/>
      <c r="D69" s="160"/>
      <c r="E69" s="161"/>
      <c r="F69" s="255" t="str">
        <f>"Цена от "&amp;MIN(F71,F75:J76,H109,F77:J88)&amp;" до "&amp;MAX(F71,F75:J76,H109,F77:J88)</f>
        <v>Цена от 3240 до 123840</v>
      </c>
      <c r="G69" s="288"/>
      <c r="H69" s="288"/>
      <c r="I69" s="288"/>
      <c r="J69" s="289"/>
    </row>
    <row r="70" spans="1:10" ht="24" customHeight="1" thickBot="1" x14ac:dyDescent="0.3">
      <c r="A70" s="7"/>
      <c r="B70" s="115"/>
      <c r="C70" s="173"/>
      <c r="D70" s="173"/>
      <c r="E70" s="174"/>
      <c r="F70" s="242"/>
      <c r="G70" s="275"/>
      <c r="H70" s="275"/>
      <c r="I70" s="275"/>
      <c r="J70" s="276"/>
    </row>
    <row r="71" spans="1:10" ht="36" customHeight="1" x14ac:dyDescent="0.25">
      <c r="A71" s="7"/>
      <c r="B71" s="190" t="s">
        <v>156</v>
      </c>
      <c r="C71" s="293"/>
      <c r="D71" s="293"/>
      <c r="E71" s="294"/>
      <c r="F71" s="250">
        <v>25200</v>
      </c>
      <c r="G71" s="411"/>
      <c r="H71" s="411"/>
      <c r="I71" s="411"/>
      <c r="J71" s="412"/>
    </row>
    <row r="72" spans="1:10" ht="36" customHeight="1" thickBot="1" x14ac:dyDescent="0.3">
      <c r="A72" s="7"/>
      <c r="B72" s="290" t="s">
        <v>157</v>
      </c>
      <c r="C72" s="291"/>
      <c r="D72" s="291"/>
      <c r="E72" s="292"/>
      <c r="F72" s="248">
        <v>2520</v>
      </c>
      <c r="G72" s="413"/>
      <c r="H72" s="413"/>
      <c r="I72" s="413"/>
      <c r="J72" s="414"/>
    </row>
    <row r="73" spans="1:10" ht="36" customHeight="1" thickBot="1" x14ac:dyDescent="0.3">
      <c r="A73" s="7"/>
      <c r="B73" s="290" t="s">
        <v>158</v>
      </c>
      <c r="C73" s="291"/>
      <c r="D73" s="291"/>
      <c r="E73" s="292"/>
      <c r="F73" s="248">
        <v>6300</v>
      </c>
      <c r="G73" s="413"/>
      <c r="H73" s="413"/>
      <c r="I73" s="413"/>
      <c r="J73" s="414"/>
    </row>
    <row r="74" spans="1:10" ht="24" customHeight="1" thickBot="1" x14ac:dyDescent="0.3">
      <c r="A74" s="7"/>
      <c r="B74" s="115"/>
      <c r="C74" s="173"/>
      <c r="D74" s="173"/>
      <c r="E74" s="174"/>
      <c r="F74" s="242"/>
      <c r="G74" s="275"/>
      <c r="H74" s="275"/>
      <c r="I74" s="275"/>
      <c r="J74" s="276"/>
    </row>
    <row r="75" spans="1:10" ht="36" customHeight="1" x14ac:dyDescent="0.25">
      <c r="A75" s="7" t="s">
        <v>111</v>
      </c>
      <c r="B75" s="190" t="s">
        <v>159</v>
      </c>
      <c r="C75" s="293"/>
      <c r="D75" s="293"/>
      <c r="E75" s="294"/>
      <c r="F75" s="250">
        <v>23040</v>
      </c>
      <c r="G75" s="411"/>
      <c r="H75" s="411"/>
      <c r="I75" s="411"/>
      <c r="J75" s="412"/>
    </row>
    <row r="76" spans="1:10" ht="36" customHeight="1" x14ac:dyDescent="0.25">
      <c r="A76" s="7" t="s">
        <v>111</v>
      </c>
      <c r="B76" s="156" t="s">
        <v>160</v>
      </c>
      <c r="C76" s="157"/>
      <c r="D76" s="157"/>
      <c r="E76" s="158"/>
      <c r="F76" s="243">
        <v>31500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156" t="s">
        <v>161</v>
      </c>
      <c r="C77" s="157"/>
      <c r="D77" s="157"/>
      <c r="E77" s="158"/>
      <c r="F77" s="243">
        <v>31500</v>
      </c>
      <c r="G77" s="295"/>
      <c r="H77" s="295"/>
      <c r="I77" s="295"/>
      <c r="J77" s="296"/>
    </row>
    <row r="78" spans="1:10" ht="36" customHeight="1" x14ac:dyDescent="0.25">
      <c r="A78" s="7" t="s">
        <v>111</v>
      </c>
      <c r="B78" s="156" t="s">
        <v>162</v>
      </c>
      <c r="C78" s="157"/>
      <c r="D78" s="157"/>
      <c r="E78" s="158"/>
      <c r="F78" s="243">
        <v>61020</v>
      </c>
      <c r="G78" s="295"/>
      <c r="H78" s="295"/>
      <c r="I78" s="295"/>
      <c r="J78" s="296"/>
    </row>
    <row r="79" spans="1:10" ht="36" customHeight="1" x14ac:dyDescent="0.25">
      <c r="A79" s="7" t="s">
        <v>111</v>
      </c>
      <c r="B79" s="156" t="s">
        <v>163</v>
      </c>
      <c r="C79" s="157"/>
      <c r="D79" s="157"/>
      <c r="E79" s="158"/>
      <c r="F79" s="243">
        <v>73224</v>
      </c>
      <c r="G79" s="295"/>
      <c r="H79" s="295"/>
      <c r="I79" s="295"/>
      <c r="J79" s="296"/>
    </row>
    <row r="80" spans="1:10" ht="36" customHeight="1" x14ac:dyDescent="0.25">
      <c r="A80" s="7" t="s">
        <v>111</v>
      </c>
      <c r="B80" s="156" t="s">
        <v>164</v>
      </c>
      <c r="C80" s="157"/>
      <c r="D80" s="157"/>
      <c r="E80" s="158"/>
      <c r="F80" s="243">
        <v>31500</v>
      </c>
      <c r="G80" s="295"/>
      <c r="H80" s="295"/>
      <c r="I80" s="295"/>
      <c r="J80" s="296"/>
    </row>
    <row r="81" spans="1:10" ht="36" customHeight="1" x14ac:dyDescent="0.25">
      <c r="A81" s="7" t="s">
        <v>111</v>
      </c>
      <c r="B81" s="156" t="s">
        <v>165</v>
      </c>
      <c r="C81" s="157"/>
      <c r="D81" s="157"/>
      <c r="E81" s="158"/>
      <c r="F81" s="243">
        <v>31500</v>
      </c>
      <c r="G81" s="295"/>
      <c r="H81" s="295"/>
      <c r="I81" s="295"/>
      <c r="J81" s="296"/>
    </row>
    <row r="82" spans="1:10" ht="36" customHeight="1" x14ac:dyDescent="0.25">
      <c r="A82" s="7" t="s">
        <v>111</v>
      </c>
      <c r="B82" s="156" t="s">
        <v>166</v>
      </c>
      <c r="C82" s="157"/>
      <c r="D82" s="157"/>
      <c r="E82" s="158"/>
      <c r="F82" s="243">
        <v>31500</v>
      </c>
      <c r="G82" s="295"/>
      <c r="H82" s="295"/>
      <c r="I82" s="295"/>
      <c r="J82" s="296"/>
    </row>
    <row r="83" spans="1:10" ht="36" customHeight="1" x14ac:dyDescent="0.25">
      <c r="A83" s="7"/>
      <c r="B83" s="131" t="s">
        <v>167</v>
      </c>
      <c r="C83" s="132"/>
      <c r="D83" s="132"/>
      <c r="E83" s="133"/>
      <c r="F83" s="243">
        <v>73224</v>
      </c>
      <c r="G83" s="295"/>
      <c r="H83" s="295"/>
      <c r="I83" s="295"/>
      <c r="J83" s="296"/>
    </row>
    <row r="84" spans="1:10" ht="36" customHeight="1" x14ac:dyDescent="0.25">
      <c r="A84" s="7" t="s">
        <v>111</v>
      </c>
      <c r="B84" s="156" t="s">
        <v>168</v>
      </c>
      <c r="C84" s="157"/>
      <c r="D84" s="157"/>
      <c r="E84" s="158"/>
      <c r="F84" s="243">
        <v>3240</v>
      </c>
      <c r="G84" s="295"/>
      <c r="H84" s="295"/>
      <c r="I84" s="295"/>
      <c r="J84" s="296"/>
    </row>
    <row r="85" spans="1:10" ht="36" customHeight="1" x14ac:dyDescent="0.25">
      <c r="A85" s="7"/>
      <c r="B85" s="156" t="s">
        <v>169</v>
      </c>
      <c r="C85" s="157"/>
      <c r="D85" s="157"/>
      <c r="E85" s="158"/>
      <c r="F85" s="243">
        <v>25920</v>
      </c>
      <c r="G85" s="295"/>
      <c r="H85" s="295"/>
      <c r="I85" s="295"/>
      <c r="J85" s="296"/>
    </row>
    <row r="86" spans="1:10" ht="36" customHeight="1" x14ac:dyDescent="0.25">
      <c r="B86" s="156" t="s">
        <v>170</v>
      </c>
      <c r="C86" s="157"/>
      <c r="D86" s="157"/>
      <c r="E86" s="158"/>
      <c r="F86" s="243">
        <v>20880</v>
      </c>
      <c r="G86" s="295"/>
      <c r="H86" s="295"/>
      <c r="I86" s="295"/>
      <c r="J86" s="296"/>
    </row>
    <row r="87" spans="1:10" ht="36" customHeight="1" x14ac:dyDescent="0.25">
      <c r="A87" s="7" t="s">
        <v>111</v>
      </c>
      <c r="B87" s="156" t="s">
        <v>171</v>
      </c>
      <c r="C87" s="157"/>
      <c r="D87" s="157"/>
      <c r="E87" s="158"/>
      <c r="F87" s="243">
        <v>123840</v>
      </c>
      <c r="G87" s="295"/>
      <c r="H87" s="295"/>
      <c r="I87" s="295"/>
      <c r="J87" s="296"/>
    </row>
    <row r="88" spans="1:10" ht="36" customHeight="1" x14ac:dyDescent="0.25">
      <c r="A88" s="7" t="s">
        <v>111</v>
      </c>
      <c r="B88" s="156" t="s">
        <v>172</v>
      </c>
      <c r="C88" s="157"/>
      <c r="D88" s="157"/>
      <c r="E88" s="158"/>
      <c r="F88" s="243">
        <v>38160</v>
      </c>
      <c r="G88" s="295"/>
      <c r="H88" s="295"/>
      <c r="I88" s="295"/>
      <c r="J88" s="296"/>
    </row>
    <row r="89" spans="1:10" ht="37.5" customHeight="1" x14ac:dyDescent="0.25">
      <c r="A89" s="7"/>
      <c r="B89" s="109" t="s">
        <v>173</v>
      </c>
      <c r="C89" s="110"/>
      <c r="D89" s="110"/>
      <c r="E89" s="111"/>
      <c r="F89" s="243">
        <v>6048</v>
      </c>
      <c r="G89" s="295"/>
      <c r="H89" s="295"/>
      <c r="I89" s="295"/>
      <c r="J89" s="296"/>
    </row>
    <row r="90" spans="1:10" ht="36" customHeight="1" x14ac:dyDescent="0.25">
      <c r="A90" s="7"/>
      <c r="B90" s="109" t="s">
        <v>174</v>
      </c>
      <c r="C90" s="110"/>
      <c r="D90" s="110"/>
      <c r="E90" s="111"/>
      <c r="F90" s="243">
        <v>72000</v>
      </c>
      <c r="G90" s="295"/>
      <c r="H90" s="295"/>
      <c r="I90" s="295"/>
      <c r="J90" s="296"/>
    </row>
    <row r="91" spans="1:10" ht="36" customHeight="1" x14ac:dyDescent="0.25">
      <c r="A91" s="7"/>
      <c r="B91" s="109" t="s">
        <v>175</v>
      </c>
      <c r="C91" s="110"/>
      <c r="D91" s="110"/>
      <c r="E91" s="154"/>
      <c r="F91" s="243">
        <v>27000</v>
      </c>
      <c r="G91" s="295"/>
      <c r="H91" s="295"/>
      <c r="I91" s="295"/>
      <c r="J91" s="296"/>
    </row>
    <row r="92" spans="1:10" ht="36" customHeight="1" x14ac:dyDescent="0.25">
      <c r="A92" s="7" t="s">
        <v>113</v>
      </c>
      <c r="B92" s="156" t="s">
        <v>176</v>
      </c>
      <c r="C92" s="157"/>
      <c r="D92" s="157"/>
      <c r="E92" s="158"/>
      <c r="F92" s="243">
        <v>32400</v>
      </c>
      <c r="G92" s="295"/>
      <c r="H92" s="295"/>
      <c r="I92" s="295"/>
      <c r="J92" s="296"/>
    </row>
    <row r="93" spans="1:10" ht="36" customHeight="1" x14ac:dyDescent="0.25">
      <c r="A93" s="7" t="s">
        <v>113</v>
      </c>
      <c r="B93" s="156" t="s">
        <v>177</v>
      </c>
      <c r="C93" s="157"/>
      <c r="D93" s="157"/>
      <c r="E93" s="158"/>
      <c r="F93" s="243">
        <v>44640</v>
      </c>
      <c r="G93" s="295"/>
      <c r="H93" s="295"/>
      <c r="I93" s="295"/>
      <c r="J93" s="296"/>
    </row>
    <row r="94" spans="1:10" ht="36" customHeight="1" x14ac:dyDescent="0.25">
      <c r="A94" s="7" t="s">
        <v>113</v>
      </c>
      <c r="B94" s="156" t="s">
        <v>178</v>
      </c>
      <c r="C94" s="157"/>
      <c r="D94" s="157"/>
      <c r="E94" s="158"/>
      <c r="F94" s="243">
        <v>44640</v>
      </c>
      <c r="G94" s="295"/>
      <c r="H94" s="295"/>
      <c r="I94" s="295"/>
      <c r="J94" s="296"/>
    </row>
    <row r="95" spans="1:10" ht="36" customHeight="1" x14ac:dyDescent="0.25">
      <c r="A95" s="7" t="s">
        <v>113</v>
      </c>
      <c r="B95" s="156" t="s">
        <v>179</v>
      </c>
      <c r="C95" s="157"/>
      <c r="D95" s="157"/>
      <c r="E95" s="158"/>
      <c r="F95" s="243">
        <v>85680</v>
      </c>
      <c r="G95" s="295"/>
      <c r="H95" s="295"/>
      <c r="I95" s="295"/>
      <c r="J95" s="296"/>
    </row>
    <row r="96" spans="1:10" ht="36" customHeight="1" x14ac:dyDescent="0.25">
      <c r="A96" s="7" t="s">
        <v>113</v>
      </c>
      <c r="B96" s="156" t="s">
        <v>180</v>
      </c>
      <c r="C96" s="157"/>
      <c r="D96" s="157"/>
      <c r="E96" s="158"/>
      <c r="F96" s="243">
        <v>102816</v>
      </c>
      <c r="G96" s="295"/>
      <c r="H96" s="295"/>
      <c r="I96" s="295"/>
      <c r="J96" s="296"/>
    </row>
    <row r="97" spans="1:10" ht="36" customHeight="1" x14ac:dyDescent="0.25">
      <c r="A97" s="7" t="s">
        <v>113</v>
      </c>
      <c r="B97" s="156" t="s">
        <v>181</v>
      </c>
      <c r="C97" s="157"/>
      <c r="D97" s="157"/>
      <c r="E97" s="158"/>
      <c r="F97" s="243">
        <v>44640</v>
      </c>
      <c r="G97" s="295"/>
      <c r="H97" s="295"/>
      <c r="I97" s="295"/>
      <c r="J97" s="296"/>
    </row>
    <row r="98" spans="1:10" ht="36" customHeight="1" x14ac:dyDescent="0.25">
      <c r="A98" s="7" t="s">
        <v>113</v>
      </c>
      <c r="B98" s="156" t="s">
        <v>182</v>
      </c>
      <c r="C98" s="157"/>
      <c r="D98" s="157"/>
      <c r="E98" s="158"/>
      <c r="F98" s="243">
        <v>44640</v>
      </c>
      <c r="G98" s="295"/>
      <c r="H98" s="295"/>
      <c r="I98" s="295"/>
      <c r="J98" s="296"/>
    </row>
    <row r="99" spans="1:10" ht="36" customHeight="1" x14ac:dyDescent="0.25">
      <c r="A99" s="7" t="s">
        <v>113</v>
      </c>
      <c r="B99" s="156" t="s">
        <v>183</v>
      </c>
      <c r="C99" s="157"/>
      <c r="D99" s="157"/>
      <c r="E99" s="158"/>
      <c r="F99" s="243">
        <v>44640</v>
      </c>
      <c r="G99" s="295"/>
      <c r="H99" s="295"/>
      <c r="I99" s="295"/>
      <c r="J99" s="296"/>
    </row>
    <row r="100" spans="1:10" ht="36" customHeight="1" x14ac:dyDescent="0.25">
      <c r="A100" s="7" t="s">
        <v>113</v>
      </c>
      <c r="B100" s="156" t="s">
        <v>184</v>
      </c>
      <c r="C100" s="157"/>
      <c r="D100" s="157"/>
      <c r="E100" s="158"/>
      <c r="F100" s="243">
        <v>5040</v>
      </c>
      <c r="G100" s="295"/>
      <c r="H100" s="295"/>
      <c r="I100" s="295"/>
      <c r="J100" s="296"/>
    </row>
    <row r="101" spans="1:10" ht="36" customHeight="1" x14ac:dyDescent="0.25">
      <c r="A101" s="7" t="s">
        <v>113</v>
      </c>
      <c r="B101" s="156" t="s">
        <v>185</v>
      </c>
      <c r="C101" s="157"/>
      <c r="D101" s="157"/>
      <c r="E101" s="158"/>
      <c r="F101" s="243">
        <v>173520</v>
      </c>
      <c r="G101" s="295"/>
      <c r="H101" s="295"/>
      <c r="I101" s="295"/>
      <c r="J101" s="296"/>
    </row>
    <row r="102" spans="1:10" ht="36" customHeight="1" thickBot="1" x14ac:dyDescent="0.3">
      <c r="A102" s="7" t="s">
        <v>113</v>
      </c>
      <c r="B102" s="290" t="s">
        <v>186</v>
      </c>
      <c r="C102" s="291"/>
      <c r="D102" s="291"/>
      <c r="E102" s="292"/>
      <c r="F102" s="248">
        <v>54000</v>
      </c>
      <c r="G102" s="413"/>
      <c r="H102" s="413"/>
      <c r="I102" s="413"/>
      <c r="J102" s="414"/>
    </row>
    <row r="103" spans="1:10" ht="36" customHeight="1" thickBot="1" x14ac:dyDescent="0.3">
      <c r="A103" s="7"/>
      <c r="B103" s="38" t="s">
        <v>187</v>
      </c>
      <c r="C103" s="39"/>
      <c r="D103" s="39"/>
      <c r="E103" s="40"/>
      <c r="F103" s="272"/>
      <c r="G103" s="273"/>
      <c r="H103" s="273"/>
      <c r="I103" s="273"/>
      <c r="J103" s="274"/>
    </row>
    <row r="104" spans="1:10" ht="22.5" customHeight="1" thickBot="1" x14ac:dyDescent="0.3">
      <c r="A104" s="7" t="s">
        <v>111</v>
      </c>
      <c r="B104" s="209" t="s">
        <v>188</v>
      </c>
      <c r="C104" s="210"/>
      <c r="D104" s="210"/>
      <c r="E104" s="210"/>
      <c r="F104" s="210"/>
      <c r="G104" s="210"/>
      <c r="H104" s="210"/>
      <c r="I104" s="210"/>
      <c r="J104" s="211"/>
    </row>
    <row r="105" spans="1:10" ht="36" customHeight="1" x14ac:dyDescent="0.25">
      <c r="A105" s="7"/>
      <c r="B105" s="193" t="s">
        <v>189</v>
      </c>
      <c r="C105" s="212"/>
      <c r="D105" s="212"/>
      <c r="E105" s="213"/>
      <c r="F105" s="134">
        <v>60</v>
      </c>
      <c r="G105" s="135"/>
      <c r="H105" s="135"/>
      <c r="I105" s="135"/>
      <c r="J105" s="136"/>
    </row>
    <row r="106" spans="1:10" ht="36" customHeight="1" x14ac:dyDescent="0.25">
      <c r="A106" s="7"/>
      <c r="B106" s="109" t="s">
        <v>190</v>
      </c>
      <c r="C106" s="110"/>
      <c r="D106" s="110"/>
      <c r="E106" s="111"/>
      <c r="F106" s="112">
        <v>60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191</v>
      </c>
      <c r="C107" s="110"/>
      <c r="D107" s="110"/>
      <c r="E107" s="111"/>
      <c r="F107" s="112">
        <v>120</v>
      </c>
      <c r="G107" s="113"/>
      <c r="H107" s="113"/>
      <c r="I107" s="113"/>
      <c r="J107" s="114"/>
    </row>
    <row r="108" spans="1:10" ht="36" customHeight="1" thickBot="1" x14ac:dyDescent="0.3">
      <c r="A108" s="7"/>
      <c r="B108" s="122" t="s">
        <v>192</v>
      </c>
      <c r="C108" s="123"/>
      <c r="D108" s="123"/>
      <c r="E108" s="124"/>
      <c r="F108" s="272"/>
      <c r="G108" s="273"/>
      <c r="H108" s="273"/>
      <c r="I108" s="273"/>
      <c r="J108" s="274"/>
    </row>
    <row r="109" spans="1:10" ht="36" customHeight="1" x14ac:dyDescent="0.25">
      <c r="A109" s="7" t="s">
        <v>111</v>
      </c>
      <c r="B109" s="156" t="s">
        <v>193</v>
      </c>
      <c r="C109" s="157"/>
      <c r="D109" s="157"/>
      <c r="E109" s="158"/>
      <c r="F109" s="41">
        <f>H109*1.2</f>
        <v>14688</v>
      </c>
      <c r="G109" s="42">
        <f>H109*1.1</f>
        <v>13464.000000000002</v>
      </c>
      <c r="H109" s="42">
        <v>12240</v>
      </c>
      <c r="I109" s="42">
        <f>H109*0.75</f>
        <v>9180</v>
      </c>
      <c r="J109" s="43">
        <f>H109*0.5</f>
        <v>6120</v>
      </c>
    </row>
    <row r="110" spans="1:10" ht="36" customHeight="1" x14ac:dyDescent="0.25">
      <c r="A110" s="7" t="s">
        <v>111</v>
      </c>
      <c r="B110" s="156" t="s">
        <v>194</v>
      </c>
      <c r="C110" s="157"/>
      <c r="D110" s="157"/>
      <c r="E110" s="158"/>
      <c r="F110" s="243">
        <v>12240</v>
      </c>
      <c r="G110" s="295"/>
      <c r="H110" s="295"/>
      <c r="I110" s="295"/>
      <c r="J110" s="296"/>
    </row>
    <row r="111" spans="1:10" ht="36" customHeight="1" x14ac:dyDescent="0.25">
      <c r="A111" s="7" t="s">
        <v>111</v>
      </c>
      <c r="B111" s="156" t="s">
        <v>195</v>
      </c>
      <c r="C111" s="157"/>
      <c r="D111" s="157"/>
      <c r="E111" s="158"/>
      <c r="F111" s="243">
        <v>40320</v>
      </c>
      <c r="G111" s="295"/>
      <c r="H111" s="295"/>
      <c r="I111" s="295"/>
      <c r="J111" s="296"/>
    </row>
    <row r="112" spans="1:10" ht="36" customHeight="1" x14ac:dyDescent="0.25">
      <c r="A112" s="7" t="s">
        <v>113</v>
      </c>
      <c r="B112" s="156" t="s">
        <v>196</v>
      </c>
      <c r="C112" s="157"/>
      <c r="D112" s="157"/>
      <c r="E112" s="158"/>
      <c r="F112" s="41">
        <f>H112*1.2</f>
        <v>20736</v>
      </c>
      <c r="G112" s="42">
        <f>H112*1.1</f>
        <v>19008</v>
      </c>
      <c r="H112" s="42">
        <v>17280</v>
      </c>
      <c r="I112" s="42">
        <f>H112*0.75</f>
        <v>12960</v>
      </c>
      <c r="J112" s="43">
        <f>H112*0.5</f>
        <v>8640</v>
      </c>
    </row>
    <row r="113" spans="1:10" ht="36" customHeight="1" x14ac:dyDescent="0.25">
      <c r="A113" s="7" t="s">
        <v>113</v>
      </c>
      <c r="B113" s="156" t="s">
        <v>197</v>
      </c>
      <c r="C113" s="157"/>
      <c r="D113" s="157"/>
      <c r="E113" s="158"/>
      <c r="F113" s="243">
        <v>17280</v>
      </c>
      <c r="G113" s="295"/>
      <c r="H113" s="295"/>
      <c r="I113" s="295"/>
      <c r="J113" s="296"/>
    </row>
    <row r="114" spans="1:10" ht="36" customHeight="1" x14ac:dyDescent="0.25">
      <c r="A114" s="7" t="s">
        <v>113</v>
      </c>
      <c r="B114" s="156" t="s">
        <v>198</v>
      </c>
      <c r="C114" s="157"/>
      <c r="D114" s="157"/>
      <c r="E114" s="158"/>
      <c r="F114" s="243">
        <v>56880</v>
      </c>
      <c r="G114" s="295"/>
      <c r="H114" s="295"/>
      <c r="I114" s="295"/>
      <c r="J114" s="296"/>
    </row>
    <row r="115" spans="1:10" ht="36" customHeight="1" thickBot="1" x14ac:dyDescent="0.3">
      <c r="A115" s="7"/>
      <c r="B115" s="109" t="s">
        <v>199</v>
      </c>
      <c r="C115" s="110"/>
      <c r="D115" s="110"/>
      <c r="E115" s="111"/>
      <c r="F115" s="243">
        <v>12240</v>
      </c>
      <c r="G115" s="295"/>
      <c r="H115" s="295"/>
      <c r="I115" s="295"/>
      <c r="J115" s="296"/>
    </row>
    <row r="116" spans="1:10" ht="54" customHeight="1" thickBot="1" x14ac:dyDescent="0.3">
      <c r="A116" s="7"/>
      <c r="B116" s="122" t="s">
        <v>200</v>
      </c>
      <c r="C116" s="123"/>
      <c r="D116" s="123"/>
      <c r="E116" s="124"/>
      <c r="F116" s="244"/>
      <c r="G116" s="322"/>
      <c r="H116" s="322"/>
      <c r="I116" s="322"/>
      <c r="J116" s="323"/>
    </row>
    <row r="117" spans="1:10" ht="36" customHeight="1" thickBot="1" x14ac:dyDescent="0.3">
      <c r="A117" s="7"/>
      <c r="B117" s="128" t="s">
        <v>188</v>
      </c>
      <c r="C117" s="129"/>
      <c r="D117" s="129"/>
      <c r="E117" s="129"/>
      <c r="F117" s="129"/>
      <c r="G117" s="129"/>
      <c r="H117" s="129"/>
      <c r="I117" s="129"/>
      <c r="J117" s="130"/>
    </row>
    <row r="118" spans="1:10" ht="36" customHeight="1" x14ac:dyDescent="0.25">
      <c r="A118" s="7"/>
      <c r="B118" s="131" t="s">
        <v>201</v>
      </c>
      <c r="C118" s="132"/>
      <c r="D118" s="132"/>
      <c r="E118" s="133"/>
      <c r="F118" s="134">
        <v>90</v>
      </c>
      <c r="G118" s="135"/>
      <c r="H118" s="135"/>
      <c r="I118" s="135"/>
      <c r="J118" s="136"/>
    </row>
    <row r="119" spans="1:10" ht="36" customHeight="1" x14ac:dyDescent="0.25">
      <c r="A119" s="7"/>
      <c r="B119" s="109" t="s">
        <v>202</v>
      </c>
      <c r="C119" s="110"/>
      <c r="D119" s="110"/>
      <c r="E119" s="111"/>
      <c r="F119" s="112">
        <v>45</v>
      </c>
      <c r="G119" s="113"/>
      <c r="H119" s="113"/>
      <c r="I119" s="113"/>
      <c r="J119" s="114"/>
    </row>
    <row r="120" spans="1:10" ht="36" customHeight="1" x14ac:dyDescent="0.25">
      <c r="A120" s="7"/>
      <c r="B120" s="109" t="s">
        <v>203</v>
      </c>
      <c r="C120" s="110"/>
      <c r="D120" s="110"/>
      <c r="E120" s="111"/>
      <c r="F120" s="112">
        <v>45</v>
      </c>
      <c r="G120" s="113"/>
      <c r="H120" s="113"/>
      <c r="I120" s="113"/>
      <c r="J120" s="114"/>
    </row>
    <row r="121" spans="1:10" ht="36" customHeight="1" x14ac:dyDescent="0.25">
      <c r="A121" s="7"/>
      <c r="B121" s="109" t="s">
        <v>204</v>
      </c>
      <c r="C121" s="110"/>
      <c r="D121" s="110"/>
      <c r="E121" s="111"/>
      <c r="F121" s="112">
        <v>90</v>
      </c>
      <c r="G121" s="113"/>
      <c r="H121" s="113"/>
      <c r="I121" s="113"/>
      <c r="J121" s="114"/>
    </row>
    <row r="122" spans="1:10" ht="36" customHeight="1" thickBot="1" x14ac:dyDescent="0.3">
      <c r="A122" s="7"/>
      <c r="B122" s="109" t="s">
        <v>205</v>
      </c>
      <c r="C122" s="110"/>
      <c r="D122" s="110"/>
      <c r="E122" s="111"/>
      <c r="F122" s="112">
        <v>90</v>
      </c>
      <c r="G122" s="113"/>
      <c r="H122" s="113"/>
      <c r="I122" s="113"/>
      <c r="J122" s="114"/>
    </row>
    <row r="123" spans="1:10" ht="24" thickBot="1" x14ac:dyDescent="0.3">
      <c r="A123" s="7"/>
      <c r="B123" s="115"/>
      <c r="C123" s="116"/>
      <c r="D123" s="116"/>
      <c r="E123" s="117"/>
      <c r="F123" s="118"/>
      <c r="G123" s="119"/>
      <c r="H123" s="119"/>
      <c r="I123" s="119"/>
      <c r="J123" s="120"/>
    </row>
    <row r="124" spans="1:10" ht="21" customHeight="1" x14ac:dyDescent="0.25">
      <c r="A124" s="7"/>
      <c r="B124" s="25"/>
      <c r="C124" s="26"/>
      <c r="D124" s="26"/>
      <c r="E124" s="26"/>
      <c r="F124" s="27"/>
      <c r="G124" s="27"/>
      <c r="H124" s="27"/>
      <c r="I124" s="27"/>
      <c r="J124" s="27"/>
    </row>
    <row r="125" spans="1:10" ht="56.25" customHeight="1" x14ac:dyDescent="0.25">
      <c r="A125" s="7"/>
      <c r="B125" s="121" t="s">
        <v>241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41.25" customHeight="1" x14ac:dyDescent="0.25">
      <c r="A126" s="7"/>
      <c r="B126" s="121" t="s">
        <v>207</v>
      </c>
      <c r="C126" s="121"/>
      <c r="D126" s="121"/>
      <c r="E126" s="121"/>
      <c r="F126" s="121"/>
      <c r="G126" s="121"/>
      <c r="H126" s="121"/>
      <c r="I126" s="121"/>
      <c r="J126" s="121"/>
    </row>
    <row r="127" spans="1:10" ht="21" x14ac:dyDescent="0.25">
      <c r="A127" s="7" t="s">
        <v>113</v>
      </c>
      <c r="B127" s="107" t="s">
        <v>255</v>
      </c>
      <c r="C127" s="107"/>
      <c r="D127" s="107"/>
      <c r="E127" s="107"/>
      <c r="F127" s="107"/>
      <c r="G127" s="107"/>
      <c r="H127" s="107"/>
      <c r="I127" s="107"/>
      <c r="J127" s="107"/>
    </row>
    <row r="128" spans="1:10" ht="42" customHeight="1" x14ac:dyDescent="0.25">
      <c r="A128" s="7"/>
      <c r="B128" s="108" t="s">
        <v>209</v>
      </c>
      <c r="C128" s="108"/>
      <c r="D128" s="108"/>
      <c r="E128" s="108"/>
      <c r="F128" s="108"/>
      <c r="G128" s="108"/>
      <c r="H128" s="108"/>
      <c r="I128" s="108"/>
      <c r="J128" s="108"/>
    </row>
    <row r="129" spans="1:1" ht="21" x14ac:dyDescent="0.25">
      <c r="A129" s="7"/>
    </row>
  </sheetData>
  <sheetProtection selectLockedCells="1" selectUnlockedCells="1"/>
  <mergeCells count="236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F103:J103"/>
    <mergeCell ref="B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23:E123"/>
    <mergeCell ref="F123:J123"/>
    <mergeCell ref="B125:J125"/>
    <mergeCell ref="B126:J126"/>
    <mergeCell ref="B127:J127"/>
    <mergeCell ref="B128:J128"/>
    <mergeCell ref="B120:E120"/>
    <mergeCell ref="F120:J120"/>
    <mergeCell ref="B121:E121"/>
    <mergeCell ref="F121:J121"/>
    <mergeCell ref="B122:E122"/>
    <mergeCell ref="F122:J12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2" activePane="bottomLeft" state="frozen"/>
      <selection activeCell="B11" sqref="B11:E11"/>
      <selection pane="bottomLeft" activeCell="A53" sqref="A53:XFD54"/>
    </sheetView>
  </sheetViews>
  <sheetFormatPr defaultColWidth="9.140625" defaultRowHeight="12.75" outlineLevelRow="1" x14ac:dyDescent="0.25"/>
  <cols>
    <col min="1" max="1" width="26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43545.599999999999</v>
      </c>
      <c r="G8" s="16">
        <f>H8*1.1</f>
        <v>39916.800000000003</v>
      </c>
      <c r="H8" s="16">
        <v>36288</v>
      </c>
      <c r="I8" s="16">
        <f>H8*0.75</f>
        <v>27216</v>
      </c>
      <c r="J8" s="16">
        <f>H8*0.5</f>
        <v>18144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71884.800000000003</v>
      </c>
      <c r="G9" s="17">
        <f>H9*1.1</f>
        <v>65894.400000000009</v>
      </c>
      <c r="H9" s="17">
        <v>59904</v>
      </c>
      <c r="I9" s="17">
        <f>H9*0.75</f>
        <v>44928</v>
      </c>
      <c r="J9" s="17">
        <f>H9*0.5</f>
        <v>29952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49723.199999999997</v>
      </c>
      <c r="G11" s="16">
        <f>H11*1.1</f>
        <v>45579.600000000006</v>
      </c>
      <c r="H11" s="16">
        <v>41436</v>
      </c>
      <c r="I11" s="16">
        <f>H11*0.75</f>
        <v>31077</v>
      </c>
      <c r="J11" s="16">
        <f>H11*0.5</f>
        <v>20718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82080</v>
      </c>
      <c r="G12" s="17">
        <f>H12*1.1</f>
        <v>75240</v>
      </c>
      <c r="H12" s="17">
        <v>68400</v>
      </c>
      <c r="I12" s="17">
        <f>H12*0.75</f>
        <v>51300</v>
      </c>
      <c r="J12" s="17">
        <f>H12*0.5</f>
        <v>34200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7776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12960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792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1368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1620 до 123120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1620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6480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12960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19440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25920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32400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38880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45360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51840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58320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64800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71280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77760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84240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90720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97200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103680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110160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116640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123120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"&amp;MIN(F42:F52)&amp;" до "&amp;MAX(F42:F52)</f>
        <v>Цена от 774 до 29592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5148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492</v>
      </c>
      <c r="C43" s="110"/>
      <c r="D43" s="110"/>
      <c r="E43" s="111"/>
      <c r="F43" s="112">
        <v>774</v>
      </c>
      <c r="G43" s="113"/>
      <c r="H43" s="113"/>
      <c r="I43" s="113"/>
      <c r="J43" s="114"/>
    </row>
    <row r="44" spans="1:10" ht="36" customHeight="1" x14ac:dyDescent="0.25">
      <c r="A44" s="7"/>
      <c r="B44" s="109" t="s">
        <v>210</v>
      </c>
      <c r="C44" s="110"/>
      <c r="D44" s="110"/>
      <c r="E44" s="111"/>
      <c r="F44" s="112">
        <v>774</v>
      </c>
      <c r="G44" s="113"/>
      <c r="H44" s="113"/>
      <c r="I44" s="113"/>
      <c r="J44" s="114"/>
    </row>
    <row r="45" spans="1:10" ht="36" customHeight="1" x14ac:dyDescent="0.25">
      <c r="A45" s="7"/>
      <c r="B45" s="131" t="s">
        <v>145</v>
      </c>
      <c r="C45" s="132"/>
      <c r="D45" s="132"/>
      <c r="E45" s="133"/>
      <c r="F45" s="134">
        <v>15588</v>
      </c>
      <c r="G45" s="135"/>
      <c r="H45" s="135"/>
      <c r="I45" s="135"/>
      <c r="J45" s="136"/>
    </row>
    <row r="46" spans="1:10" ht="36" customHeight="1" x14ac:dyDescent="0.25">
      <c r="A46" s="7"/>
      <c r="B46" s="109" t="s">
        <v>146</v>
      </c>
      <c r="C46" s="110"/>
      <c r="D46" s="110"/>
      <c r="E46" s="111"/>
      <c r="F46" s="112">
        <v>9000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147</v>
      </c>
      <c r="C47" s="110"/>
      <c r="D47" s="110"/>
      <c r="E47" s="111"/>
      <c r="F47" s="112">
        <v>15588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148</v>
      </c>
      <c r="C48" s="110"/>
      <c r="D48" s="110"/>
      <c r="E48" s="111"/>
      <c r="F48" s="112">
        <v>1548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149</v>
      </c>
      <c r="C49" s="110"/>
      <c r="D49" s="110"/>
      <c r="E49" s="111"/>
      <c r="F49" s="112">
        <v>1548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150</v>
      </c>
      <c r="C50" s="110"/>
      <c r="D50" s="110"/>
      <c r="E50" s="111"/>
      <c r="F50" s="112">
        <v>3096</v>
      </c>
      <c r="G50" s="113"/>
      <c r="H50" s="113"/>
      <c r="I50" s="113"/>
      <c r="J50" s="114"/>
    </row>
    <row r="51" spans="1:10" ht="36" customHeight="1" x14ac:dyDescent="0.25">
      <c r="A51" s="7"/>
      <c r="B51" s="109" t="s">
        <v>151</v>
      </c>
      <c r="C51" s="110"/>
      <c r="D51" s="110"/>
      <c r="E51" s="111"/>
      <c r="F51" s="112">
        <v>4644</v>
      </c>
      <c r="G51" s="113"/>
      <c r="H51" s="113"/>
      <c r="I51" s="113"/>
      <c r="J51" s="114"/>
    </row>
    <row r="52" spans="1:10" ht="36" customHeight="1" thickBot="1" x14ac:dyDescent="0.3">
      <c r="A52" s="7"/>
      <c r="B52" s="109" t="s">
        <v>152</v>
      </c>
      <c r="C52" s="110"/>
      <c r="D52" s="110"/>
      <c r="E52" s="111"/>
      <c r="F52" s="112">
        <v>29592</v>
      </c>
      <c r="G52" s="113"/>
      <c r="H52" s="113"/>
      <c r="I52" s="113"/>
      <c r="J52" s="114"/>
    </row>
    <row r="53" spans="1:10" ht="21.75" customHeight="1" thickBot="1" x14ac:dyDescent="0.3">
      <c r="A53" s="7"/>
      <c r="B53" s="115"/>
      <c r="C53" s="116"/>
      <c r="D53" s="116"/>
      <c r="E53" s="117"/>
      <c r="F53" s="118" t="s">
        <v>153</v>
      </c>
      <c r="G53" s="119"/>
      <c r="H53" s="119"/>
      <c r="I53" s="119"/>
      <c r="J53" s="120"/>
    </row>
    <row r="54" spans="1:10" ht="36" customHeight="1" thickBot="1" x14ac:dyDescent="0.3">
      <c r="A54" s="7"/>
      <c r="B54" s="109" t="s">
        <v>154</v>
      </c>
      <c r="C54" s="110"/>
      <c r="D54" s="110"/>
      <c r="E54" s="111"/>
      <c r="F54" s="112">
        <v>180</v>
      </c>
      <c r="G54" s="113"/>
      <c r="H54" s="113"/>
      <c r="I54" s="113"/>
      <c r="J54" s="114"/>
    </row>
    <row r="55" spans="1:10" ht="54" customHeight="1" thickBot="1" x14ac:dyDescent="0.3">
      <c r="A55" s="7"/>
      <c r="B55" s="252" t="s">
        <v>211</v>
      </c>
      <c r="C55" s="253"/>
      <c r="D55" s="253"/>
      <c r="E55" s="254"/>
      <c r="F55" s="272" t="str">
        <f>"Цена от "&amp;MIN(F57,F61:J62,H95,F63:J74)&amp;" до "&amp;MAX(F57,F61:J62,H95,F63:J74)</f>
        <v>Цена от 3312 до 123840</v>
      </c>
      <c r="G55" s="273"/>
      <c r="H55" s="273"/>
      <c r="I55" s="273"/>
      <c r="J55" s="274"/>
    </row>
    <row r="56" spans="1:10" ht="24" thickBot="1" x14ac:dyDescent="0.3">
      <c r="A56" s="7"/>
      <c r="B56" s="115"/>
      <c r="C56" s="116"/>
      <c r="D56" s="116"/>
      <c r="E56" s="117"/>
      <c r="F56" s="118"/>
      <c r="G56" s="119"/>
      <c r="H56" s="119"/>
      <c r="I56" s="119"/>
      <c r="J56" s="120"/>
    </row>
    <row r="57" spans="1:10" ht="36" customHeight="1" x14ac:dyDescent="0.25">
      <c r="A57" s="7"/>
      <c r="B57" s="109" t="s">
        <v>156</v>
      </c>
      <c r="C57" s="110"/>
      <c r="D57" s="110"/>
      <c r="E57" s="111"/>
      <c r="F57" s="112">
        <v>21024</v>
      </c>
      <c r="G57" s="113"/>
      <c r="H57" s="113"/>
      <c r="I57" s="113"/>
      <c r="J57" s="114"/>
    </row>
    <row r="58" spans="1:10" ht="36" customHeight="1" x14ac:dyDescent="0.25">
      <c r="A58" s="7"/>
      <c r="B58" s="148" t="s">
        <v>157</v>
      </c>
      <c r="C58" s="149"/>
      <c r="D58" s="149"/>
      <c r="E58" s="150"/>
      <c r="F58" s="151">
        <v>2102.3999999999996</v>
      </c>
      <c r="G58" s="152"/>
      <c r="H58" s="152"/>
      <c r="I58" s="152"/>
      <c r="J58" s="153"/>
    </row>
    <row r="59" spans="1:10" ht="36" customHeight="1" thickBot="1" x14ac:dyDescent="0.3">
      <c r="A59" s="7"/>
      <c r="B59" s="148" t="s">
        <v>158</v>
      </c>
      <c r="C59" s="149"/>
      <c r="D59" s="149"/>
      <c r="E59" s="150"/>
      <c r="F59" s="151">
        <v>5256</v>
      </c>
      <c r="G59" s="152"/>
      <c r="H59" s="152"/>
      <c r="I59" s="152"/>
      <c r="J59" s="153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 t="s">
        <v>111</v>
      </c>
      <c r="B61" s="131" t="s">
        <v>159</v>
      </c>
      <c r="C61" s="132"/>
      <c r="D61" s="132"/>
      <c r="E61" s="133"/>
      <c r="F61" s="134">
        <v>35820</v>
      </c>
      <c r="G61" s="135"/>
      <c r="H61" s="135"/>
      <c r="I61" s="135"/>
      <c r="J61" s="136"/>
    </row>
    <row r="62" spans="1:10" ht="36" customHeight="1" x14ac:dyDescent="0.25">
      <c r="A62" s="7" t="s">
        <v>111</v>
      </c>
      <c r="B62" s="156" t="s">
        <v>160</v>
      </c>
      <c r="C62" s="157"/>
      <c r="D62" s="157"/>
      <c r="E62" s="158"/>
      <c r="F62" s="112">
        <v>35820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161</v>
      </c>
      <c r="C63" s="110"/>
      <c r="D63" s="110"/>
      <c r="E63" s="111"/>
      <c r="F63" s="112">
        <v>33120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162</v>
      </c>
      <c r="C64" s="110"/>
      <c r="D64" s="110"/>
      <c r="E64" s="111"/>
      <c r="F64" s="112">
        <v>43200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163</v>
      </c>
      <c r="C65" s="110"/>
      <c r="D65" s="110"/>
      <c r="E65" s="111"/>
      <c r="F65" s="112">
        <v>51840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164</v>
      </c>
      <c r="C66" s="110"/>
      <c r="D66" s="110"/>
      <c r="E66" s="111"/>
      <c r="F66" s="112">
        <v>23004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165</v>
      </c>
      <c r="C67" s="110"/>
      <c r="D67" s="110"/>
      <c r="E67" s="111"/>
      <c r="F67" s="112">
        <v>19854</v>
      </c>
      <c r="G67" s="113"/>
      <c r="H67" s="113"/>
      <c r="I67" s="113"/>
      <c r="J67" s="114"/>
    </row>
    <row r="68" spans="1:10" ht="36" customHeight="1" x14ac:dyDescent="0.25">
      <c r="A68" s="7" t="s">
        <v>111</v>
      </c>
      <c r="B68" s="109" t="s">
        <v>166</v>
      </c>
      <c r="C68" s="110"/>
      <c r="D68" s="110"/>
      <c r="E68" s="111"/>
      <c r="F68" s="112">
        <v>35820</v>
      </c>
      <c r="G68" s="113"/>
      <c r="H68" s="113"/>
      <c r="I68" s="113"/>
      <c r="J68" s="114"/>
    </row>
    <row r="69" spans="1:10" ht="36" customHeight="1" x14ac:dyDescent="0.25">
      <c r="A69" s="7"/>
      <c r="B69" s="131" t="s">
        <v>167</v>
      </c>
      <c r="C69" s="132"/>
      <c r="D69" s="132"/>
      <c r="E69" s="133"/>
      <c r="F69" s="112">
        <v>32400</v>
      </c>
      <c r="G69" s="113"/>
      <c r="H69" s="113"/>
      <c r="I69" s="113"/>
      <c r="J69" s="114"/>
    </row>
    <row r="70" spans="1:10" ht="36" customHeight="1" x14ac:dyDescent="0.25">
      <c r="A70" s="7" t="s">
        <v>111</v>
      </c>
      <c r="B70" s="131" t="s">
        <v>168</v>
      </c>
      <c r="C70" s="132"/>
      <c r="D70" s="132"/>
      <c r="E70" s="133"/>
      <c r="F70" s="112">
        <v>3312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169</v>
      </c>
      <c r="C71" s="157"/>
      <c r="D71" s="157"/>
      <c r="E71" s="158"/>
      <c r="F71" s="112">
        <v>11700</v>
      </c>
      <c r="G71" s="113"/>
      <c r="H71" s="113"/>
      <c r="I71" s="113"/>
      <c r="J71" s="114"/>
    </row>
    <row r="72" spans="1:10" ht="36" customHeight="1" x14ac:dyDescent="0.25">
      <c r="A72" s="7"/>
      <c r="B72" s="156" t="s">
        <v>170</v>
      </c>
      <c r="C72" s="157"/>
      <c r="D72" s="157"/>
      <c r="E72" s="158"/>
      <c r="F72" s="112">
        <v>10080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56" t="s">
        <v>171</v>
      </c>
      <c r="C73" s="157"/>
      <c r="D73" s="157"/>
      <c r="E73" s="158"/>
      <c r="F73" s="112">
        <v>123840</v>
      </c>
      <c r="G73" s="113"/>
      <c r="H73" s="113"/>
      <c r="I73" s="113"/>
      <c r="J73" s="114"/>
    </row>
    <row r="74" spans="1:10" ht="36" customHeight="1" x14ac:dyDescent="0.25">
      <c r="A74" s="7" t="s">
        <v>111</v>
      </c>
      <c r="B74" s="109" t="s">
        <v>172</v>
      </c>
      <c r="C74" s="110"/>
      <c r="D74" s="110"/>
      <c r="E74" s="111"/>
      <c r="F74" s="112">
        <v>33084</v>
      </c>
      <c r="G74" s="113"/>
      <c r="H74" s="113"/>
      <c r="I74" s="113"/>
      <c r="J74" s="114"/>
    </row>
    <row r="75" spans="1:10" ht="37.5" customHeight="1" x14ac:dyDescent="0.25">
      <c r="A75" s="7"/>
      <c r="B75" s="109" t="s">
        <v>173</v>
      </c>
      <c r="C75" s="110"/>
      <c r="D75" s="110"/>
      <c r="E75" s="111"/>
      <c r="F75" s="112">
        <v>5148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174</v>
      </c>
      <c r="C76" s="110"/>
      <c r="D76" s="110"/>
      <c r="E76" s="111"/>
      <c r="F76" s="112">
        <v>33030</v>
      </c>
      <c r="G76" s="113"/>
      <c r="H76" s="113"/>
      <c r="I76" s="113"/>
      <c r="J76" s="114"/>
    </row>
    <row r="77" spans="1:10" ht="36" customHeight="1" x14ac:dyDescent="0.25">
      <c r="A77" s="7"/>
      <c r="B77" s="109" t="s">
        <v>175</v>
      </c>
      <c r="C77" s="110"/>
      <c r="D77" s="110"/>
      <c r="E77" s="154"/>
      <c r="F77" s="112">
        <v>30060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176</v>
      </c>
      <c r="C78" s="110"/>
      <c r="D78" s="110"/>
      <c r="E78" s="111"/>
      <c r="F78" s="112">
        <v>59760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177</v>
      </c>
      <c r="C79" s="110"/>
      <c r="D79" s="110"/>
      <c r="E79" s="111"/>
      <c r="F79" s="112">
        <v>59760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178</v>
      </c>
      <c r="C80" s="110"/>
      <c r="D80" s="110"/>
      <c r="E80" s="111"/>
      <c r="F80" s="112">
        <v>54720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09" t="s">
        <v>179</v>
      </c>
      <c r="C81" s="110"/>
      <c r="D81" s="110"/>
      <c r="E81" s="111"/>
      <c r="F81" s="112">
        <v>71280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48" t="s">
        <v>180</v>
      </c>
      <c r="C82" s="149"/>
      <c r="D82" s="149"/>
      <c r="E82" s="150"/>
      <c r="F82" s="151">
        <v>85536</v>
      </c>
      <c r="G82" s="152"/>
      <c r="H82" s="152"/>
      <c r="I82" s="152"/>
      <c r="J82" s="153"/>
    </row>
    <row r="83" spans="1:10" ht="36" customHeight="1" x14ac:dyDescent="0.25">
      <c r="A83" s="7" t="s">
        <v>113</v>
      </c>
      <c r="B83" s="109" t="s">
        <v>181</v>
      </c>
      <c r="C83" s="110"/>
      <c r="D83" s="110"/>
      <c r="E83" s="111"/>
      <c r="F83" s="112">
        <v>38160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182</v>
      </c>
      <c r="C84" s="110"/>
      <c r="D84" s="110"/>
      <c r="E84" s="111"/>
      <c r="F84" s="112">
        <v>33120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183</v>
      </c>
      <c r="C85" s="110"/>
      <c r="D85" s="110"/>
      <c r="E85" s="111"/>
      <c r="F85" s="112">
        <v>59760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184</v>
      </c>
      <c r="C86" s="110"/>
      <c r="D86" s="110"/>
      <c r="E86" s="111"/>
      <c r="F86" s="112">
        <v>5760</v>
      </c>
      <c r="G86" s="113"/>
      <c r="H86" s="113"/>
      <c r="I86" s="113"/>
      <c r="J86" s="114"/>
    </row>
    <row r="87" spans="1:10" ht="36" customHeight="1" x14ac:dyDescent="0.25">
      <c r="A87" s="7" t="s">
        <v>113</v>
      </c>
      <c r="B87" s="109" t="s">
        <v>185</v>
      </c>
      <c r="C87" s="110"/>
      <c r="D87" s="110"/>
      <c r="E87" s="111"/>
      <c r="F87" s="112">
        <v>204480</v>
      </c>
      <c r="G87" s="113"/>
      <c r="H87" s="113"/>
      <c r="I87" s="113"/>
      <c r="J87" s="114"/>
    </row>
    <row r="88" spans="1:10" ht="36" customHeight="1" thickBot="1" x14ac:dyDescent="0.3">
      <c r="A88" s="7" t="s">
        <v>113</v>
      </c>
      <c r="B88" s="109" t="s">
        <v>186</v>
      </c>
      <c r="C88" s="110"/>
      <c r="D88" s="110"/>
      <c r="E88" s="111"/>
      <c r="F88" s="112">
        <v>54720</v>
      </c>
      <c r="G88" s="113"/>
      <c r="H88" s="113"/>
      <c r="I88" s="113"/>
      <c r="J88" s="114"/>
    </row>
    <row r="89" spans="1:10" ht="36" customHeight="1" thickBot="1" x14ac:dyDescent="0.3">
      <c r="A89" s="7"/>
      <c r="B89" s="38" t="s">
        <v>187</v>
      </c>
      <c r="C89" s="39"/>
      <c r="D89" s="39"/>
      <c r="E89" s="40"/>
      <c r="F89" s="272"/>
      <c r="G89" s="273"/>
      <c r="H89" s="273"/>
      <c r="I89" s="273"/>
      <c r="J89" s="274"/>
    </row>
    <row r="90" spans="1:10" ht="22.5" customHeight="1" thickBot="1" x14ac:dyDescent="0.3">
      <c r="A90" s="7" t="s">
        <v>111</v>
      </c>
      <c r="B90" s="209" t="s">
        <v>188</v>
      </c>
      <c r="C90" s="210"/>
      <c r="D90" s="210"/>
      <c r="E90" s="210"/>
      <c r="F90" s="210"/>
      <c r="G90" s="210"/>
      <c r="H90" s="210"/>
      <c r="I90" s="210"/>
      <c r="J90" s="211"/>
    </row>
    <row r="91" spans="1:10" ht="36" customHeight="1" x14ac:dyDescent="0.25">
      <c r="A91" s="7"/>
      <c r="B91" s="193" t="s">
        <v>189</v>
      </c>
      <c r="C91" s="212"/>
      <c r="D91" s="212"/>
      <c r="E91" s="213"/>
      <c r="F91" s="134">
        <v>60</v>
      </c>
      <c r="G91" s="135"/>
      <c r="H91" s="135"/>
      <c r="I91" s="135"/>
      <c r="J91" s="136"/>
    </row>
    <row r="92" spans="1:10" ht="36" customHeight="1" x14ac:dyDescent="0.25">
      <c r="A92" s="7"/>
      <c r="B92" s="109" t="s">
        <v>190</v>
      </c>
      <c r="C92" s="110"/>
      <c r="D92" s="110"/>
      <c r="E92" s="111"/>
      <c r="F92" s="112">
        <v>60</v>
      </c>
      <c r="G92" s="113"/>
      <c r="H92" s="113"/>
      <c r="I92" s="113"/>
      <c r="J92" s="114"/>
    </row>
    <row r="93" spans="1:10" ht="36" customHeight="1" thickBot="1" x14ac:dyDescent="0.3">
      <c r="A93" s="7"/>
      <c r="B93" s="109" t="s">
        <v>191</v>
      </c>
      <c r="C93" s="110"/>
      <c r="D93" s="110"/>
      <c r="E93" s="111"/>
      <c r="F93" s="112">
        <v>120</v>
      </c>
      <c r="G93" s="113"/>
      <c r="H93" s="113"/>
      <c r="I93" s="113"/>
      <c r="J93" s="114"/>
    </row>
    <row r="94" spans="1:10" ht="36" customHeight="1" thickBot="1" x14ac:dyDescent="0.3">
      <c r="A94" s="7"/>
      <c r="B94" s="122" t="s">
        <v>192</v>
      </c>
      <c r="C94" s="123"/>
      <c r="D94" s="123"/>
      <c r="E94" s="124"/>
      <c r="F94" s="272"/>
      <c r="G94" s="273"/>
      <c r="H94" s="273"/>
      <c r="I94" s="273"/>
      <c r="J94" s="274"/>
    </row>
    <row r="95" spans="1:10" ht="36" customHeight="1" x14ac:dyDescent="0.25">
      <c r="A95" s="7" t="s">
        <v>111</v>
      </c>
      <c r="B95" s="109" t="s">
        <v>193</v>
      </c>
      <c r="C95" s="110"/>
      <c r="D95" s="110"/>
      <c r="E95" s="111"/>
      <c r="F95" s="41">
        <f>H95*1.2</f>
        <v>31752</v>
      </c>
      <c r="G95" s="42">
        <f>H95*1.1</f>
        <v>29106.000000000004</v>
      </c>
      <c r="H95" s="42">
        <v>26460</v>
      </c>
      <c r="I95" s="42">
        <f>H95*0.75</f>
        <v>19845</v>
      </c>
      <c r="J95" s="43">
        <f>H95*0.5</f>
        <v>13230</v>
      </c>
    </row>
    <row r="96" spans="1:10" ht="36" customHeight="1" x14ac:dyDescent="0.25">
      <c r="A96" s="7" t="s">
        <v>111</v>
      </c>
      <c r="B96" s="109" t="s">
        <v>194</v>
      </c>
      <c r="C96" s="110"/>
      <c r="D96" s="110"/>
      <c r="E96" s="111"/>
      <c r="F96" s="112">
        <v>35820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109" t="s">
        <v>195</v>
      </c>
      <c r="C97" s="110"/>
      <c r="D97" s="110"/>
      <c r="E97" s="111"/>
      <c r="F97" s="112">
        <v>15588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109" t="s">
        <v>196</v>
      </c>
      <c r="C98" s="110"/>
      <c r="D98" s="110"/>
      <c r="E98" s="111"/>
      <c r="F98" s="41">
        <f>H98*1.2</f>
        <v>52704</v>
      </c>
      <c r="G98" s="42">
        <f>H98*1.1</f>
        <v>48312.000000000007</v>
      </c>
      <c r="H98" s="42">
        <v>43920</v>
      </c>
      <c r="I98" s="42">
        <f>H98*0.75</f>
        <v>32940</v>
      </c>
      <c r="J98" s="43">
        <f>H98*0.5</f>
        <v>21960</v>
      </c>
    </row>
    <row r="99" spans="1:10" ht="36" customHeight="1" x14ac:dyDescent="0.25">
      <c r="A99" s="7" t="s">
        <v>113</v>
      </c>
      <c r="B99" s="109" t="s">
        <v>197</v>
      </c>
      <c r="C99" s="110"/>
      <c r="D99" s="110"/>
      <c r="E99" s="111"/>
      <c r="F99" s="112">
        <v>59760</v>
      </c>
      <c r="G99" s="113"/>
      <c r="H99" s="113"/>
      <c r="I99" s="113"/>
      <c r="J99" s="114"/>
    </row>
    <row r="100" spans="1:10" ht="36" customHeight="1" x14ac:dyDescent="0.25">
      <c r="A100" s="7" t="s">
        <v>113</v>
      </c>
      <c r="B100" s="109" t="s">
        <v>198</v>
      </c>
      <c r="C100" s="110"/>
      <c r="D100" s="110"/>
      <c r="E100" s="111"/>
      <c r="F100" s="112">
        <v>25920</v>
      </c>
      <c r="G100" s="113"/>
      <c r="H100" s="113"/>
      <c r="I100" s="113"/>
      <c r="J100" s="114"/>
    </row>
    <row r="101" spans="1:10" ht="36" customHeight="1" thickBot="1" x14ac:dyDescent="0.3">
      <c r="A101" s="7"/>
      <c r="B101" s="109" t="s">
        <v>199</v>
      </c>
      <c r="C101" s="110"/>
      <c r="D101" s="110"/>
      <c r="E101" s="111"/>
      <c r="F101" s="41">
        <f>H101*1.2</f>
        <v>31752</v>
      </c>
      <c r="G101" s="42">
        <f>H101*1.1</f>
        <v>29106.000000000004</v>
      </c>
      <c r="H101" s="42">
        <v>26460</v>
      </c>
      <c r="I101" s="42">
        <f>H101*0.75</f>
        <v>19845</v>
      </c>
      <c r="J101" s="43">
        <f>H101*0.5</f>
        <v>13230</v>
      </c>
    </row>
    <row r="102" spans="1:10" ht="54" customHeight="1" thickBot="1" x14ac:dyDescent="0.3">
      <c r="A102" s="7"/>
      <c r="B102" s="122" t="s">
        <v>200</v>
      </c>
      <c r="C102" s="123"/>
      <c r="D102" s="123"/>
      <c r="E102" s="124"/>
      <c r="F102" s="125"/>
      <c r="G102" s="126"/>
      <c r="H102" s="126"/>
      <c r="I102" s="126"/>
      <c r="J102" s="127"/>
    </row>
    <row r="103" spans="1:10" ht="36" customHeight="1" thickBot="1" x14ac:dyDescent="0.3">
      <c r="A103" s="7"/>
      <c r="B103" s="128" t="s">
        <v>188</v>
      </c>
      <c r="C103" s="129"/>
      <c r="D103" s="129"/>
      <c r="E103" s="129"/>
      <c r="F103" s="129"/>
      <c r="G103" s="129"/>
      <c r="H103" s="129"/>
      <c r="I103" s="129"/>
      <c r="J103" s="130"/>
    </row>
    <row r="104" spans="1:10" ht="36" customHeight="1" x14ac:dyDescent="0.25">
      <c r="A104" s="7"/>
      <c r="B104" s="131" t="s">
        <v>201</v>
      </c>
      <c r="C104" s="132"/>
      <c r="D104" s="132"/>
      <c r="E104" s="133"/>
      <c r="F104" s="134">
        <v>90</v>
      </c>
      <c r="G104" s="135"/>
      <c r="H104" s="135"/>
      <c r="I104" s="135"/>
      <c r="J104" s="136"/>
    </row>
    <row r="105" spans="1:10" ht="36" customHeight="1" x14ac:dyDescent="0.25">
      <c r="A105" s="7"/>
      <c r="B105" s="109" t="s">
        <v>202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203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36" customHeight="1" x14ac:dyDescent="0.25">
      <c r="A107" s="7"/>
      <c r="B107" s="109" t="s">
        <v>204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36" customHeight="1" thickBot="1" x14ac:dyDescent="0.3">
      <c r="A108" s="7"/>
      <c r="B108" s="109" t="s">
        <v>205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4" thickBot="1" x14ac:dyDescent="0.3">
      <c r="A109" s="7"/>
      <c r="B109" s="115"/>
      <c r="C109" s="116"/>
      <c r="D109" s="116"/>
      <c r="E109" s="117"/>
      <c r="F109" s="118"/>
      <c r="G109" s="119"/>
      <c r="H109" s="119"/>
      <c r="I109" s="119"/>
      <c r="J109" s="120"/>
    </row>
    <row r="110" spans="1:10" ht="21" customHeight="1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21" t="s">
        <v>241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41.25" customHeight="1" x14ac:dyDescent="0.25">
      <c r="A112" s="7"/>
      <c r="B112" s="121" t="s">
        <v>207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21" x14ac:dyDescent="0.25">
      <c r="A113" s="7" t="s">
        <v>113</v>
      </c>
      <c r="B113" s="107" t="s">
        <v>255</v>
      </c>
      <c r="C113" s="107"/>
      <c r="D113" s="107"/>
      <c r="E113" s="107"/>
      <c r="F113" s="107"/>
      <c r="G113" s="107"/>
      <c r="H113" s="107"/>
      <c r="I113" s="107"/>
      <c r="J113" s="107"/>
    </row>
    <row r="114" spans="1:10" ht="42" customHeight="1" x14ac:dyDescent="0.25">
      <c r="A114" s="7"/>
      <c r="B114" s="108" t="s">
        <v>209</v>
      </c>
      <c r="C114" s="108"/>
      <c r="D114" s="108"/>
      <c r="E114" s="108"/>
      <c r="F114" s="108"/>
      <c r="G114" s="108"/>
      <c r="H114" s="108"/>
      <c r="I114" s="108"/>
      <c r="J114" s="108"/>
    </row>
    <row r="115" spans="1:10" ht="21" x14ac:dyDescent="0.25">
      <c r="A115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customHeight="1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28036.799999999999</v>
      </c>
      <c r="G8" s="16">
        <f>H8*1.1</f>
        <v>25700.400000000001</v>
      </c>
      <c r="H8" s="16">
        <v>23364</v>
      </c>
      <c r="I8" s="16">
        <f>H8*0.75</f>
        <v>17523</v>
      </c>
      <c r="J8" s="16">
        <f>H8*0.5</f>
        <v>11682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39312</v>
      </c>
      <c r="G9" s="17">
        <f>H9*1.1</f>
        <v>36036</v>
      </c>
      <c r="H9" s="17">
        <v>32760</v>
      </c>
      <c r="I9" s="17">
        <f>H9*0.75</f>
        <v>24570</v>
      </c>
      <c r="J9" s="17">
        <f>H9*0.5</f>
        <v>16380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32702.399999999998</v>
      </c>
      <c r="G11" s="16">
        <f>H11*1.1</f>
        <v>29977.200000000001</v>
      </c>
      <c r="H11" s="16">
        <v>27252</v>
      </c>
      <c r="I11" s="16">
        <f>H11*0.75</f>
        <v>20439</v>
      </c>
      <c r="J11" s="16">
        <f>H11*0.5</f>
        <v>13626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45792</v>
      </c>
      <c r="G12" s="17">
        <f>H12*1.1</f>
        <v>41976</v>
      </c>
      <c r="H12" s="17">
        <v>38160</v>
      </c>
      <c r="I12" s="17">
        <f>H12*0.75</f>
        <v>28620</v>
      </c>
      <c r="J12" s="17">
        <f>H12*0.5</f>
        <v>19080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6228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x14ac:dyDescent="0.25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thickBot="1" x14ac:dyDescent="0.3">
      <c r="A19" s="7"/>
      <c r="B19" s="217"/>
      <c r="C19" s="218"/>
      <c r="D19" s="218"/>
      <c r="E19" s="219"/>
      <c r="F19" s="220"/>
      <c r="G19" s="221"/>
      <c r="H19" s="221"/>
      <c r="I19" s="221"/>
      <c r="J19" s="222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2844 до 56880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2844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5688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8532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11376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14220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17064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19908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22752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25596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28440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31284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34128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36972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39816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42660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45504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48348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51192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54036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56880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31860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3888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2664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31860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6228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19476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27792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"&amp;MIN(F56,F60:J61,H93,F62:J73)&amp;" до "&amp;MAX(F56,F60:J61,H93,F62:J73)</f>
        <v>Цена от 3024 до 56664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38880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3888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9720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5688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13284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49212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8496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10195.200000000001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17712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39816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56664</v>
      </c>
      <c r="G67" s="113"/>
      <c r="H67" s="113"/>
      <c r="I67" s="113"/>
      <c r="J67" s="114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112">
        <v>7200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11340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9936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56664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17712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3888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51660</v>
      </c>
      <c r="G75" s="113"/>
      <c r="H75" s="113"/>
      <c r="I75" s="113"/>
      <c r="J75" s="114"/>
    </row>
    <row r="76" spans="1:10" ht="36" customHeight="1" x14ac:dyDescent="0.25">
      <c r="A76" s="7" t="s">
        <v>113</v>
      </c>
      <c r="B76" s="109" t="s">
        <v>176</v>
      </c>
      <c r="C76" s="110"/>
      <c r="D76" s="110"/>
      <c r="E76" s="111"/>
      <c r="F76" s="112">
        <v>8640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177</v>
      </c>
      <c r="C77" s="110"/>
      <c r="D77" s="110"/>
      <c r="E77" s="111"/>
      <c r="F77" s="112">
        <v>18720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178</v>
      </c>
      <c r="C78" s="110"/>
      <c r="D78" s="110"/>
      <c r="E78" s="111"/>
      <c r="F78" s="112">
        <v>69120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179</v>
      </c>
      <c r="C79" s="110"/>
      <c r="D79" s="110"/>
      <c r="E79" s="111"/>
      <c r="F79" s="112">
        <v>12240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48" t="s">
        <v>180</v>
      </c>
      <c r="C80" s="149"/>
      <c r="D80" s="149"/>
      <c r="E80" s="150"/>
      <c r="F80" s="151">
        <v>14688</v>
      </c>
      <c r="G80" s="152"/>
      <c r="H80" s="152"/>
      <c r="I80" s="152"/>
      <c r="J80" s="153"/>
    </row>
    <row r="81" spans="1:10" ht="36" customHeight="1" x14ac:dyDescent="0.25">
      <c r="A81" s="7" t="s">
        <v>113</v>
      </c>
      <c r="B81" s="109" t="s">
        <v>181</v>
      </c>
      <c r="C81" s="110"/>
      <c r="D81" s="110"/>
      <c r="E81" s="111"/>
      <c r="F81" s="112">
        <v>25200</v>
      </c>
      <c r="G81" s="113"/>
      <c r="H81" s="113"/>
      <c r="I81" s="113"/>
      <c r="J81" s="114"/>
    </row>
    <row r="82" spans="1:10" ht="36" customHeight="1" x14ac:dyDescent="0.25">
      <c r="A82" s="7" t="s">
        <v>113</v>
      </c>
      <c r="B82" s="109" t="s">
        <v>182</v>
      </c>
      <c r="C82" s="110"/>
      <c r="D82" s="110"/>
      <c r="E82" s="111"/>
      <c r="F82" s="112">
        <v>56160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183</v>
      </c>
      <c r="C83" s="110"/>
      <c r="D83" s="110"/>
      <c r="E83" s="111"/>
      <c r="F83" s="112">
        <v>79920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184</v>
      </c>
      <c r="C84" s="110"/>
      <c r="D84" s="110"/>
      <c r="E84" s="111"/>
      <c r="F84" s="112">
        <v>4320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185</v>
      </c>
      <c r="C85" s="110"/>
      <c r="D85" s="110"/>
      <c r="E85" s="111"/>
      <c r="F85" s="112">
        <v>79920</v>
      </c>
      <c r="G85" s="113"/>
      <c r="H85" s="113"/>
      <c r="I85" s="113"/>
      <c r="J85" s="114"/>
    </row>
    <row r="86" spans="1:10" ht="36" customHeight="1" thickBot="1" x14ac:dyDescent="0.3">
      <c r="A86" s="7" t="s">
        <v>113</v>
      </c>
      <c r="B86" s="109" t="s">
        <v>186</v>
      </c>
      <c r="C86" s="110"/>
      <c r="D86" s="110"/>
      <c r="E86" s="111"/>
      <c r="F86" s="112">
        <v>25200</v>
      </c>
      <c r="G86" s="113"/>
      <c r="H86" s="113"/>
      <c r="I86" s="113"/>
      <c r="J86" s="114"/>
    </row>
    <row r="87" spans="1:10" ht="36" customHeight="1" thickBot="1" x14ac:dyDescent="0.3">
      <c r="A87" s="7"/>
      <c r="B87" s="38" t="s">
        <v>187</v>
      </c>
      <c r="C87" s="39"/>
      <c r="D87" s="39"/>
      <c r="E87" s="40"/>
      <c r="F87" s="272"/>
      <c r="G87" s="273"/>
      <c r="H87" s="273"/>
      <c r="I87" s="273"/>
      <c r="J87" s="274"/>
    </row>
    <row r="88" spans="1:10" ht="22.5" customHeight="1" thickBot="1" x14ac:dyDescent="0.3">
      <c r="A88" s="7" t="s">
        <v>111</v>
      </c>
      <c r="B88" s="209" t="s">
        <v>188</v>
      </c>
      <c r="C88" s="210"/>
      <c r="D88" s="210"/>
      <c r="E88" s="210"/>
      <c r="F88" s="210"/>
      <c r="G88" s="210"/>
      <c r="H88" s="210"/>
      <c r="I88" s="210"/>
      <c r="J88" s="211"/>
    </row>
    <row r="89" spans="1:10" ht="36" customHeight="1" x14ac:dyDescent="0.25">
      <c r="A89" s="7"/>
      <c r="B89" s="193" t="s">
        <v>189</v>
      </c>
      <c r="C89" s="212"/>
      <c r="D89" s="212"/>
      <c r="E89" s="213"/>
      <c r="F89" s="134">
        <v>60</v>
      </c>
      <c r="G89" s="135"/>
      <c r="H89" s="135"/>
      <c r="I89" s="135"/>
      <c r="J89" s="136"/>
    </row>
    <row r="90" spans="1:10" ht="36" customHeight="1" x14ac:dyDescent="0.25">
      <c r="A90" s="7"/>
      <c r="B90" s="109" t="s">
        <v>190</v>
      </c>
      <c r="C90" s="110"/>
      <c r="D90" s="110"/>
      <c r="E90" s="111"/>
      <c r="F90" s="112">
        <v>60</v>
      </c>
      <c r="G90" s="113"/>
      <c r="H90" s="113"/>
      <c r="I90" s="113"/>
      <c r="J90" s="114"/>
    </row>
    <row r="91" spans="1:10" ht="36" customHeight="1" thickBot="1" x14ac:dyDescent="0.3">
      <c r="A91" s="7"/>
      <c r="B91" s="109" t="s">
        <v>191</v>
      </c>
      <c r="C91" s="110"/>
      <c r="D91" s="110"/>
      <c r="E91" s="111"/>
      <c r="F91" s="112">
        <v>120</v>
      </c>
      <c r="G91" s="113"/>
      <c r="H91" s="113"/>
      <c r="I91" s="113"/>
      <c r="J91" s="114"/>
    </row>
    <row r="92" spans="1:10" ht="36" customHeight="1" thickBot="1" x14ac:dyDescent="0.3">
      <c r="A92" s="7"/>
      <c r="B92" s="122" t="s">
        <v>192</v>
      </c>
      <c r="C92" s="123"/>
      <c r="D92" s="123"/>
      <c r="E92" s="124"/>
      <c r="F92" s="272"/>
      <c r="G92" s="273"/>
      <c r="H92" s="273"/>
      <c r="I92" s="273"/>
      <c r="J92" s="274"/>
    </row>
    <row r="93" spans="1:10" ht="36" customHeight="1" x14ac:dyDescent="0.25">
      <c r="A93" s="7" t="s">
        <v>111</v>
      </c>
      <c r="B93" s="109" t="s">
        <v>252</v>
      </c>
      <c r="C93" s="110"/>
      <c r="D93" s="110"/>
      <c r="E93" s="111"/>
      <c r="F93" s="112">
        <v>12420</v>
      </c>
      <c r="G93" s="113"/>
      <c r="H93" s="113"/>
      <c r="I93" s="113"/>
      <c r="J93" s="114"/>
    </row>
    <row r="94" spans="1:10" ht="36" customHeight="1" x14ac:dyDescent="0.25">
      <c r="A94" s="7" t="s">
        <v>111</v>
      </c>
      <c r="B94" s="109" t="s">
        <v>194</v>
      </c>
      <c r="C94" s="110"/>
      <c r="D94" s="110"/>
      <c r="E94" s="111"/>
      <c r="F94" s="112">
        <v>3888</v>
      </c>
      <c r="G94" s="113"/>
      <c r="H94" s="113"/>
      <c r="I94" s="113"/>
      <c r="J94" s="114"/>
    </row>
    <row r="95" spans="1:10" ht="36" customHeight="1" x14ac:dyDescent="0.25">
      <c r="A95" s="7" t="s">
        <v>111</v>
      </c>
      <c r="B95" s="109" t="s">
        <v>195</v>
      </c>
      <c r="C95" s="110"/>
      <c r="D95" s="110"/>
      <c r="E95" s="111"/>
      <c r="F95" s="112">
        <v>12420</v>
      </c>
      <c r="G95" s="113"/>
      <c r="H95" s="113"/>
      <c r="I95" s="113"/>
      <c r="J95" s="114"/>
    </row>
    <row r="96" spans="1:10" ht="36" customHeight="1" x14ac:dyDescent="0.25">
      <c r="A96" s="7" t="s">
        <v>113</v>
      </c>
      <c r="B96" s="109" t="s">
        <v>314</v>
      </c>
      <c r="C96" s="110"/>
      <c r="D96" s="110"/>
      <c r="E96" s="111"/>
      <c r="F96" s="112">
        <v>18000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197</v>
      </c>
      <c r="C97" s="110"/>
      <c r="D97" s="110"/>
      <c r="E97" s="111"/>
      <c r="F97" s="112">
        <v>5760</v>
      </c>
      <c r="G97" s="113"/>
      <c r="H97" s="113"/>
      <c r="I97" s="113"/>
      <c r="J97" s="114"/>
    </row>
    <row r="98" spans="1:10" ht="36" customHeight="1" thickBot="1" x14ac:dyDescent="0.3">
      <c r="A98" s="7" t="s">
        <v>113</v>
      </c>
      <c r="B98" s="109" t="s">
        <v>198</v>
      </c>
      <c r="C98" s="110"/>
      <c r="D98" s="110"/>
      <c r="E98" s="111"/>
      <c r="F98" s="112">
        <v>18000</v>
      </c>
      <c r="G98" s="113"/>
      <c r="H98" s="113"/>
      <c r="I98" s="113"/>
      <c r="J98" s="114"/>
    </row>
    <row r="99" spans="1:10" ht="54" customHeight="1" thickBot="1" x14ac:dyDescent="0.3">
      <c r="A99" s="7"/>
      <c r="B99" s="122" t="s">
        <v>200</v>
      </c>
      <c r="C99" s="123"/>
      <c r="D99" s="123"/>
      <c r="E99" s="124"/>
      <c r="F99" s="125"/>
      <c r="G99" s="126"/>
      <c r="H99" s="126"/>
      <c r="I99" s="126"/>
      <c r="J99" s="127"/>
    </row>
    <row r="100" spans="1:10" ht="36" customHeight="1" thickBot="1" x14ac:dyDescent="0.3">
      <c r="A100" s="7"/>
      <c r="B100" s="128" t="s">
        <v>188</v>
      </c>
      <c r="C100" s="129"/>
      <c r="D100" s="129"/>
      <c r="E100" s="129"/>
      <c r="F100" s="129"/>
      <c r="G100" s="129"/>
      <c r="H100" s="129"/>
      <c r="I100" s="129"/>
      <c r="J100" s="130"/>
    </row>
    <row r="101" spans="1:10" ht="36" customHeight="1" x14ac:dyDescent="0.25">
      <c r="A101" s="7"/>
      <c r="B101" s="131" t="s">
        <v>201</v>
      </c>
      <c r="C101" s="132"/>
      <c r="D101" s="132"/>
      <c r="E101" s="133"/>
      <c r="F101" s="134">
        <v>90</v>
      </c>
      <c r="G101" s="135"/>
      <c r="H101" s="135"/>
      <c r="I101" s="135"/>
      <c r="J101" s="136"/>
    </row>
    <row r="102" spans="1:10" ht="36" customHeight="1" x14ac:dyDescent="0.25">
      <c r="A102" s="7"/>
      <c r="B102" s="109" t="s">
        <v>202</v>
      </c>
      <c r="C102" s="110"/>
      <c r="D102" s="110"/>
      <c r="E102" s="111"/>
      <c r="F102" s="112">
        <v>45</v>
      </c>
      <c r="G102" s="113"/>
      <c r="H102" s="113"/>
      <c r="I102" s="113"/>
      <c r="J102" s="114"/>
    </row>
    <row r="103" spans="1:10" ht="36" customHeight="1" x14ac:dyDescent="0.25">
      <c r="A103" s="7"/>
      <c r="B103" s="109" t="s">
        <v>203</v>
      </c>
      <c r="C103" s="110"/>
      <c r="D103" s="110"/>
      <c r="E103" s="111"/>
      <c r="F103" s="112">
        <v>45</v>
      </c>
      <c r="G103" s="113"/>
      <c r="H103" s="113"/>
      <c r="I103" s="113"/>
      <c r="J103" s="114"/>
    </row>
    <row r="104" spans="1:10" ht="36" customHeight="1" x14ac:dyDescent="0.25">
      <c r="A104" s="7"/>
      <c r="B104" s="109" t="s">
        <v>204</v>
      </c>
      <c r="C104" s="110"/>
      <c r="D104" s="110"/>
      <c r="E104" s="111"/>
      <c r="F104" s="112">
        <v>90</v>
      </c>
      <c r="G104" s="113"/>
      <c r="H104" s="113"/>
      <c r="I104" s="113"/>
      <c r="J104" s="114"/>
    </row>
    <row r="105" spans="1:10" ht="36" customHeight="1" thickBot="1" x14ac:dyDescent="0.3">
      <c r="A105" s="7"/>
      <c r="B105" s="109" t="s">
        <v>205</v>
      </c>
      <c r="C105" s="110"/>
      <c r="D105" s="110"/>
      <c r="E105" s="111"/>
      <c r="F105" s="112">
        <v>90</v>
      </c>
      <c r="G105" s="113"/>
      <c r="H105" s="113"/>
      <c r="I105" s="113"/>
      <c r="J105" s="114"/>
    </row>
    <row r="106" spans="1:10" ht="24" thickBot="1" x14ac:dyDescent="0.3">
      <c r="A106" s="7"/>
      <c r="B106" s="115"/>
      <c r="C106" s="116"/>
      <c r="D106" s="116"/>
      <c r="E106" s="117"/>
      <c r="F106" s="118"/>
      <c r="G106" s="119"/>
      <c r="H106" s="119"/>
      <c r="I106" s="119"/>
      <c r="J106" s="12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A108" s="7"/>
      <c r="B108" s="121" t="s">
        <v>319</v>
      </c>
      <c r="C108" s="121"/>
      <c r="D108" s="121"/>
      <c r="E108" s="121"/>
      <c r="F108" s="121"/>
      <c r="G108" s="121"/>
      <c r="H108" s="121"/>
      <c r="I108" s="121"/>
      <c r="J108" s="121"/>
    </row>
    <row r="109" spans="1:10" ht="21" x14ac:dyDescent="0.25">
      <c r="A109" s="7" t="s">
        <v>113</v>
      </c>
      <c r="B109" s="107" t="s">
        <v>255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42" customHeight="1" x14ac:dyDescent="0.25">
      <c r="A110" s="7"/>
      <c r="B110" s="108" t="s">
        <v>209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21" x14ac:dyDescent="0.25">
      <c r="A111" s="7"/>
    </row>
  </sheetData>
  <sheetProtection selectLockedCells="1" selectUnlockedCells="1"/>
  <mergeCells count="20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108:J108"/>
    <mergeCell ref="B109:J109"/>
    <mergeCell ref="B110:J110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9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4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47908.799999999996</v>
      </c>
      <c r="G8" s="16">
        <f>H8*1.1</f>
        <v>43916.4</v>
      </c>
      <c r="H8" s="16">
        <v>39924</v>
      </c>
      <c r="I8" s="16">
        <f>H8*0.75</f>
        <v>29943</v>
      </c>
      <c r="J8" s="16">
        <f>H8*0.5</f>
        <v>19962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67132.800000000003</v>
      </c>
      <c r="G9" s="17">
        <f>H9*1.1</f>
        <v>61538.400000000001</v>
      </c>
      <c r="H9" s="17">
        <v>55944</v>
      </c>
      <c r="I9" s="17">
        <f>H9*0.75</f>
        <v>41958</v>
      </c>
      <c r="J9" s="17">
        <f>H9*0.5</f>
        <v>27972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53481.599999999999</v>
      </c>
      <c r="G11" s="16">
        <f>H11*1.1</f>
        <v>49024.800000000003</v>
      </c>
      <c r="H11" s="16">
        <v>44568</v>
      </c>
      <c r="I11" s="16">
        <f>H11*0.75</f>
        <v>33426</v>
      </c>
      <c r="J11" s="16">
        <f>H11*0.5</f>
        <v>22284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74908.800000000003</v>
      </c>
      <c r="G12" s="17">
        <f>H12*1.1</f>
        <v>68666.400000000009</v>
      </c>
      <c r="H12" s="17">
        <v>62424</v>
      </c>
      <c r="I12" s="17">
        <f>H12*0.75</f>
        <v>46818</v>
      </c>
      <c r="J12" s="17">
        <f>H12*0.5</f>
        <v>31212</v>
      </c>
    </row>
    <row r="13" spans="1:10" ht="24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8942.4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12960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2448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5526 до 165780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5526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11052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16578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22104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27630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33156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38682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44208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49734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55260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60786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66312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71838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77364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82890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88416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93942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99468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104994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110520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116046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121572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127098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132624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138150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143676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149202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154728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160254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165780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1728 до 25920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143</v>
      </c>
      <c r="C52" s="110"/>
      <c r="D52" s="110"/>
      <c r="E52" s="111"/>
      <c r="F52" s="112">
        <v>4662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210</v>
      </c>
      <c r="C53" s="110"/>
      <c r="D53" s="110"/>
      <c r="E53" s="111"/>
      <c r="F53" s="112">
        <v>1728</v>
      </c>
      <c r="G53" s="113"/>
      <c r="H53" s="113"/>
      <c r="I53" s="113"/>
      <c r="J53" s="114"/>
    </row>
    <row r="54" spans="1:10" ht="36" customHeight="1" x14ac:dyDescent="0.25">
      <c r="A54" s="7"/>
      <c r="B54" s="131" t="s">
        <v>145</v>
      </c>
      <c r="C54" s="132"/>
      <c r="D54" s="132"/>
      <c r="E54" s="133"/>
      <c r="F54" s="134">
        <v>8496</v>
      </c>
      <c r="G54" s="135"/>
      <c r="H54" s="135"/>
      <c r="I54" s="135"/>
      <c r="J54" s="136"/>
    </row>
    <row r="55" spans="1:10" ht="36" customHeight="1" x14ac:dyDescent="0.25">
      <c r="A55" s="7"/>
      <c r="B55" s="109" t="s">
        <v>146</v>
      </c>
      <c r="C55" s="110"/>
      <c r="D55" s="110"/>
      <c r="E55" s="111"/>
      <c r="F55" s="112">
        <v>3852</v>
      </c>
      <c r="G55" s="113"/>
      <c r="H55" s="113"/>
      <c r="I55" s="113"/>
      <c r="J55" s="114"/>
    </row>
    <row r="56" spans="1:10" ht="36" customHeight="1" x14ac:dyDescent="0.25">
      <c r="A56" s="7"/>
      <c r="B56" s="109" t="s">
        <v>147</v>
      </c>
      <c r="C56" s="110"/>
      <c r="D56" s="110"/>
      <c r="E56" s="111"/>
      <c r="F56" s="112">
        <v>8496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148</v>
      </c>
      <c r="C57" s="110"/>
      <c r="D57" s="110"/>
      <c r="E57" s="111"/>
      <c r="F57" s="112">
        <v>1728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149</v>
      </c>
      <c r="C58" s="110"/>
      <c r="D58" s="110"/>
      <c r="E58" s="111"/>
      <c r="F58" s="112">
        <v>1728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150</v>
      </c>
      <c r="C59" s="110"/>
      <c r="D59" s="110"/>
      <c r="E59" s="111"/>
      <c r="F59" s="112">
        <v>3456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151</v>
      </c>
      <c r="C60" s="110"/>
      <c r="D60" s="110"/>
      <c r="E60" s="111"/>
      <c r="F60" s="112">
        <v>5184</v>
      </c>
      <c r="G60" s="113"/>
      <c r="H60" s="113"/>
      <c r="I60" s="113"/>
      <c r="J60" s="114"/>
    </row>
    <row r="61" spans="1:10" ht="36" customHeight="1" thickBot="1" x14ac:dyDescent="0.3">
      <c r="A61" s="7"/>
      <c r="B61" s="109" t="s">
        <v>152</v>
      </c>
      <c r="C61" s="110"/>
      <c r="D61" s="110"/>
      <c r="E61" s="111"/>
      <c r="F61" s="112">
        <v>25920</v>
      </c>
      <c r="G61" s="113"/>
      <c r="H61" s="113"/>
      <c r="I61" s="113"/>
      <c r="J61" s="114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4" customHeight="1" thickBot="1" x14ac:dyDescent="0.3">
      <c r="A64" s="7"/>
      <c r="B64" s="252" t="s">
        <v>211</v>
      </c>
      <c r="C64" s="253"/>
      <c r="D64" s="253"/>
      <c r="E64" s="254"/>
      <c r="F64" s="272" t="str">
        <f>"Цена от "&amp;MIN(F66,F70:J71,H104,F72:J83)&amp;" до "&amp;MAX(F66,F70:J71,H104,F72:J83)</f>
        <v>Цена от 4284 до 60732</v>
      </c>
      <c r="G64" s="273"/>
      <c r="H64" s="273"/>
      <c r="I64" s="273"/>
      <c r="J64" s="274"/>
    </row>
    <row r="65" spans="1:10" ht="24" customHeight="1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09" t="s">
        <v>156</v>
      </c>
      <c r="C66" s="110"/>
      <c r="D66" s="110"/>
      <c r="E66" s="111"/>
      <c r="F66" s="112">
        <v>25920</v>
      </c>
      <c r="G66" s="113"/>
      <c r="H66" s="113"/>
      <c r="I66" s="113"/>
      <c r="J66" s="114"/>
    </row>
    <row r="67" spans="1:10" ht="36" customHeight="1" x14ac:dyDescent="0.25">
      <c r="A67" s="7"/>
      <c r="B67" s="148" t="s">
        <v>157</v>
      </c>
      <c r="C67" s="149"/>
      <c r="D67" s="149"/>
      <c r="E67" s="150"/>
      <c r="F67" s="151">
        <v>2592</v>
      </c>
      <c r="G67" s="152"/>
      <c r="H67" s="152"/>
      <c r="I67" s="152"/>
      <c r="J67" s="153"/>
    </row>
    <row r="68" spans="1:10" ht="36" customHeight="1" thickBot="1" x14ac:dyDescent="0.3">
      <c r="A68" s="7"/>
      <c r="B68" s="148" t="s">
        <v>158</v>
      </c>
      <c r="C68" s="149"/>
      <c r="D68" s="149"/>
      <c r="E68" s="150"/>
      <c r="F68" s="151">
        <v>6480</v>
      </c>
      <c r="G68" s="152"/>
      <c r="H68" s="152"/>
      <c r="I68" s="152"/>
      <c r="J68" s="153"/>
    </row>
    <row r="69" spans="1:10" ht="24" customHeight="1" thickBot="1" x14ac:dyDescent="0.3">
      <c r="A69" s="7"/>
      <c r="B69" s="115"/>
      <c r="C69" s="116"/>
      <c r="D69" s="116"/>
      <c r="E69" s="117"/>
      <c r="F69" s="118"/>
      <c r="G69" s="119"/>
      <c r="H69" s="119"/>
      <c r="I69" s="119"/>
      <c r="J69" s="120"/>
    </row>
    <row r="70" spans="1:10" ht="36" customHeight="1" x14ac:dyDescent="0.25">
      <c r="A70" s="7" t="s">
        <v>111</v>
      </c>
      <c r="B70" s="131" t="s">
        <v>159</v>
      </c>
      <c r="C70" s="132"/>
      <c r="D70" s="132"/>
      <c r="E70" s="133"/>
      <c r="F70" s="134">
        <v>25920</v>
      </c>
      <c r="G70" s="135"/>
      <c r="H70" s="135"/>
      <c r="I70" s="135"/>
      <c r="J70" s="136"/>
    </row>
    <row r="71" spans="1:10" ht="36" customHeight="1" x14ac:dyDescent="0.25">
      <c r="A71" s="7" t="s">
        <v>111</v>
      </c>
      <c r="B71" s="156" t="s">
        <v>160</v>
      </c>
      <c r="C71" s="157"/>
      <c r="D71" s="157"/>
      <c r="E71" s="158"/>
      <c r="F71" s="243">
        <v>15300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109" t="s">
        <v>161</v>
      </c>
      <c r="C72" s="110"/>
      <c r="D72" s="110"/>
      <c r="E72" s="111"/>
      <c r="F72" s="243">
        <v>25920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109" t="s">
        <v>162</v>
      </c>
      <c r="C73" s="110"/>
      <c r="D73" s="110"/>
      <c r="E73" s="111"/>
      <c r="F73" s="243">
        <v>43326</v>
      </c>
      <c r="G73" s="295"/>
      <c r="H73" s="295"/>
      <c r="I73" s="295"/>
      <c r="J73" s="296"/>
    </row>
    <row r="74" spans="1:10" ht="36" customHeight="1" x14ac:dyDescent="0.25">
      <c r="A74" s="7" t="s">
        <v>111</v>
      </c>
      <c r="B74" s="109" t="s">
        <v>163</v>
      </c>
      <c r="C74" s="110"/>
      <c r="D74" s="110"/>
      <c r="E74" s="111"/>
      <c r="F74" s="243">
        <v>51984</v>
      </c>
      <c r="G74" s="295"/>
      <c r="H74" s="295"/>
      <c r="I74" s="295"/>
      <c r="J74" s="296"/>
    </row>
    <row r="75" spans="1:10" ht="36" customHeight="1" x14ac:dyDescent="0.25">
      <c r="A75" s="7" t="s">
        <v>111</v>
      </c>
      <c r="B75" s="109" t="s">
        <v>164</v>
      </c>
      <c r="C75" s="110"/>
      <c r="D75" s="110"/>
      <c r="E75" s="111"/>
      <c r="F75" s="243">
        <v>6390</v>
      </c>
      <c r="G75" s="295"/>
      <c r="H75" s="295"/>
      <c r="I75" s="295"/>
      <c r="J75" s="296"/>
    </row>
    <row r="76" spans="1:10" ht="36" customHeight="1" x14ac:dyDescent="0.25">
      <c r="A76" s="7" t="s">
        <v>111</v>
      </c>
      <c r="B76" s="109" t="s">
        <v>165</v>
      </c>
      <c r="C76" s="110"/>
      <c r="D76" s="110"/>
      <c r="E76" s="111"/>
      <c r="F76" s="243">
        <v>10188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156" t="s">
        <v>166</v>
      </c>
      <c r="C77" s="157"/>
      <c r="D77" s="157"/>
      <c r="E77" s="158"/>
      <c r="F77" s="243">
        <v>60732</v>
      </c>
      <c r="G77" s="295"/>
      <c r="H77" s="295"/>
      <c r="I77" s="295"/>
      <c r="J77" s="296"/>
    </row>
    <row r="78" spans="1:10" ht="36" customHeight="1" x14ac:dyDescent="0.25">
      <c r="A78" s="7"/>
      <c r="B78" s="131" t="s">
        <v>167</v>
      </c>
      <c r="C78" s="132"/>
      <c r="D78" s="132"/>
      <c r="E78" s="133"/>
      <c r="F78" s="243">
        <v>46872</v>
      </c>
      <c r="G78" s="295"/>
      <c r="H78" s="295"/>
      <c r="I78" s="295"/>
      <c r="J78" s="296"/>
    </row>
    <row r="79" spans="1:10" ht="36" customHeight="1" x14ac:dyDescent="0.25">
      <c r="A79" s="7" t="s">
        <v>111</v>
      </c>
      <c r="B79" s="131" t="s">
        <v>168</v>
      </c>
      <c r="C79" s="132"/>
      <c r="D79" s="132"/>
      <c r="E79" s="133"/>
      <c r="F79" s="243">
        <v>4284</v>
      </c>
      <c r="G79" s="295"/>
      <c r="H79" s="295"/>
      <c r="I79" s="295"/>
      <c r="J79" s="296"/>
    </row>
    <row r="80" spans="1:10" ht="36" customHeight="1" x14ac:dyDescent="0.25">
      <c r="A80" s="7"/>
      <c r="B80" s="156" t="s">
        <v>169</v>
      </c>
      <c r="C80" s="157"/>
      <c r="D80" s="157"/>
      <c r="E80" s="158"/>
      <c r="F80" s="243">
        <v>15300</v>
      </c>
      <c r="G80" s="295"/>
      <c r="H80" s="295"/>
      <c r="I80" s="295"/>
      <c r="J80" s="296"/>
    </row>
    <row r="81" spans="1:10" ht="36" customHeight="1" x14ac:dyDescent="0.25">
      <c r="B81" s="156" t="s">
        <v>170</v>
      </c>
      <c r="C81" s="157"/>
      <c r="D81" s="157"/>
      <c r="E81" s="158"/>
      <c r="F81" s="243">
        <v>10188</v>
      </c>
      <c r="G81" s="295"/>
      <c r="H81" s="295"/>
      <c r="I81" s="295"/>
      <c r="J81" s="296"/>
    </row>
    <row r="82" spans="1:10" ht="36" customHeight="1" x14ac:dyDescent="0.25">
      <c r="A82" s="7" t="s">
        <v>111</v>
      </c>
      <c r="B82" s="156" t="s">
        <v>171</v>
      </c>
      <c r="C82" s="157"/>
      <c r="D82" s="157"/>
      <c r="E82" s="158"/>
      <c r="F82" s="243">
        <v>43758</v>
      </c>
      <c r="G82" s="295"/>
      <c r="H82" s="295"/>
      <c r="I82" s="295"/>
      <c r="J82" s="296"/>
    </row>
    <row r="83" spans="1:10" ht="36" customHeight="1" x14ac:dyDescent="0.25">
      <c r="A83" s="7" t="s">
        <v>111</v>
      </c>
      <c r="B83" s="156" t="s">
        <v>172</v>
      </c>
      <c r="C83" s="157"/>
      <c r="D83" s="157"/>
      <c r="E83" s="158"/>
      <c r="F83" s="243">
        <v>17496</v>
      </c>
      <c r="G83" s="295"/>
      <c r="H83" s="295"/>
      <c r="I83" s="295"/>
      <c r="J83" s="296"/>
    </row>
    <row r="84" spans="1:10" ht="37.5" customHeight="1" x14ac:dyDescent="0.25">
      <c r="A84" s="7"/>
      <c r="B84" s="109" t="s">
        <v>173</v>
      </c>
      <c r="C84" s="110"/>
      <c r="D84" s="110"/>
      <c r="E84" s="111"/>
      <c r="F84" s="243">
        <v>4644</v>
      </c>
      <c r="G84" s="295"/>
      <c r="H84" s="295"/>
      <c r="I84" s="295"/>
      <c r="J84" s="296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243">
        <v>45360</v>
      </c>
      <c r="G85" s="295"/>
      <c r="H85" s="295"/>
      <c r="I85" s="295"/>
      <c r="J85" s="296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243">
        <v>21600</v>
      </c>
      <c r="G86" s="295"/>
      <c r="H86" s="295"/>
      <c r="I86" s="295"/>
      <c r="J86" s="296"/>
    </row>
    <row r="87" spans="1:10" ht="36" customHeight="1" x14ac:dyDescent="0.25">
      <c r="A87" s="7" t="s">
        <v>113</v>
      </c>
      <c r="B87" s="109" t="s">
        <v>176</v>
      </c>
      <c r="C87" s="110"/>
      <c r="D87" s="110"/>
      <c r="E87" s="111"/>
      <c r="F87" s="243">
        <v>36720</v>
      </c>
      <c r="G87" s="295"/>
      <c r="H87" s="295"/>
      <c r="I87" s="295"/>
      <c r="J87" s="296"/>
    </row>
    <row r="88" spans="1:10" ht="36" customHeight="1" x14ac:dyDescent="0.25">
      <c r="A88" s="7" t="s">
        <v>113</v>
      </c>
      <c r="B88" s="109" t="s">
        <v>177</v>
      </c>
      <c r="C88" s="110"/>
      <c r="D88" s="110"/>
      <c r="E88" s="111"/>
      <c r="F88" s="243">
        <v>21600</v>
      </c>
      <c r="G88" s="295"/>
      <c r="H88" s="295"/>
      <c r="I88" s="295"/>
      <c r="J88" s="296"/>
    </row>
    <row r="89" spans="1:10" ht="36" customHeight="1" x14ac:dyDescent="0.25">
      <c r="A89" s="7" t="s">
        <v>113</v>
      </c>
      <c r="B89" s="109" t="s">
        <v>178</v>
      </c>
      <c r="C89" s="110"/>
      <c r="D89" s="110"/>
      <c r="E89" s="111"/>
      <c r="F89" s="243">
        <v>36720</v>
      </c>
      <c r="G89" s="295"/>
      <c r="H89" s="295"/>
      <c r="I89" s="295"/>
      <c r="J89" s="296"/>
    </row>
    <row r="90" spans="1:10" ht="36" customHeight="1" x14ac:dyDescent="0.25">
      <c r="A90" s="7" t="s">
        <v>113</v>
      </c>
      <c r="B90" s="109" t="s">
        <v>179</v>
      </c>
      <c r="C90" s="110"/>
      <c r="D90" s="110"/>
      <c r="E90" s="111"/>
      <c r="F90" s="243">
        <v>61200</v>
      </c>
      <c r="G90" s="295"/>
      <c r="H90" s="295"/>
      <c r="I90" s="295"/>
      <c r="J90" s="296"/>
    </row>
    <row r="91" spans="1:10" ht="36" customHeight="1" x14ac:dyDescent="0.25">
      <c r="A91" s="7" t="s">
        <v>113</v>
      </c>
      <c r="B91" s="109" t="s">
        <v>180</v>
      </c>
      <c r="C91" s="110"/>
      <c r="D91" s="110"/>
      <c r="E91" s="111"/>
      <c r="F91" s="243">
        <v>73440</v>
      </c>
      <c r="G91" s="295"/>
      <c r="H91" s="295"/>
      <c r="I91" s="295"/>
      <c r="J91" s="296"/>
    </row>
    <row r="92" spans="1:10" ht="36" customHeight="1" x14ac:dyDescent="0.25">
      <c r="A92" s="7" t="s">
        <v>113</v>
      </c>
      <c r="B92" s="109" t="s">
        <v>181</v>
      </c>
      <c r="C92" s="110"/>
      <c r="D92" s="110"/>
      <c r="E92" s="111"/>
      <c r="F92" s="243">
        <v>9360</v>
      </c>
      <c r="G92" s="295"/>
      <c r="H92" s="295"/>
      <c r="I92" s="295"/>
      <c r="J92" s="296"/>
    </row>
    <row r="93" spans="1:10" ht="36" customHeight="1" x14ac:dyDescent="0.25">
      <c r="A93" s="7" t="s">
        <v>113</v>
      </c>
      <c r="B93" s="109" t="s">
        <v>182</v>
      </c>
      <c r="C93" s="110"/>
      <c r="D93" s="110"/>
      <c r="E93" s="111"/>
      <c r="F93" s="243">
        <v>14400</v>
      </c>
      <c r="G93" s="295"/>
      <c r="H93" s="295"/>
      <c r="I93" s="295"/>
      <c r="J93" s="296"/>
    </row>
    <row r="94" spans="1:10" ht="36" customHeight="1" x14ac:dyDescent="0.25">
      <c r="A94" s="7" t="s">
        <v>113</v>
      </c>
      <c r="B94" s="109" t="s">
        <v>183</v>
      </c>
      <c r="C94" s="110"/>
      <c r="D94" s="110"/>
      <c r="E94" s="111"/>
      <c r="F94" s="243">
        <v>85680</v>
      </c>
      <c r="G94" s="295"/>
      <c r="H94" s="295"/>
      <c r="I94" s="295"/>
      <c r="J94" s="296"/>
    </row>
    <row r="95" spans="1:10" ht="36" customHeight="1" x14ac:dyDescent="0.25">
      <c r="A95" s="7" t="s">
        <v>113</v>
      </c>
      <c r="B95" s="109" t="s">
        <v>184</v>
      </c>
      <c r="C95" s="110"/>
      <c r="D95" s="110"/>
      <c r="E95" s="111"/>
      <c r="F95" s="243">
        <v>6480</v>
      </c>
      <c r="G95" s="295"/>
      <c r="H95" s="295"/>
      <c r="I95" s="295"/>
      <c r="J95" s="296"/>
    </row>
    <row r="96" spans="1:10" ht="36" customHeight="1" x14ac:dyDescent="0.25">
      <c r="A96" s="7" t="s">
        <v>113</v>
      </c>
      <c r="B96" s="109" t="s">
        <v>185</v>
      </c>
      <c r="C96" s="110"/>
      <c r="D96" s="110"/>
      <c r="E96" s="111"/>
      <c r="F96" s="243">
        <v>61920</v>
      </c>
      <c r="G96" s="295"/>
      <c r="H96" s="295"/>
      <c r="I96" s="295"/>
      <c r="J96" s="296"/>
    </row>
    <row r="97" spans="1:10" ht="36" customHeight="1" thickBot="1" x14ac:dyDescent="0.3">
      <c r="A97" s="7" t="s">
        <v>113</v>
      </c>
      <c r="B97" s="109" t="s">
        <v>186</v>
      </c>
      <c r="C97" s="110"/>
      <c r="D97" s="110"/>
      <c r="E97" s="111"/>
      <c r="F97" s="243">
        <v>25200</v>
      </c>
      <c r="G97" s="295"/>
      <c r="H97" s="295"/>
      <c r="I97" s="295"/>
      <c r="J97" s="296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109" t="s">
        <v>193</v>
      </c>
      <c r="C104" s="110"/>
      <c r="D104" s="110"/>
      <c r="E104" s="111"/>
      <c r="F104" s="41">
        <f>H104*1.2</f>
        <v>20995.200000000001</v>
      </c>
      <c r="G104" s="42">
        <f>H104*1.1</f>
        <v>19245.600000000002</v>
      </c>
      <c r="H104" s="42">
        <v>17496</v>
      </c>
      <c r="I104" s="42">
        <f>H104*0.75</f>
        <v>13122</v>
      </c>
      <c r="J104" s="43">
        <f>H104*0.5</f>
        <v>8748</v>
      </c>
    </row>
    <row r="105" spans="1:10" ht="36" customHeight="1" x14ac:dyDescent="0.25">
      <c r="A105" s="7" t="s">
        <v>111</v>
      </c>
      <c r="B105" s="109" t="s">
        <v>194</v>
      </c>
      <c r="C105" s="110"/>
      <c r="D105" s="110"/>
      <c r="E105" s="111"/>
      <c r="F105" s="112">
        <v>10188</v>
      </c>
      <c r="G105" s="113"/>
      <c r="H105" s="113"/>
      <c r="I105" s="113"/>
      <c r="J105" s="114"/>
    </row>
    <row r="106" spans="1:10" ht="36" customHeight="1" x14ac:dyDescent="0.25">
      <c r="A106" s="7" t="s">
        <v>111</v>
      </c>
      <c r="B106" s="109" t="s">
        <v>195</v>
      </c>
      <c r="C106" s="110"/>
      <c r="D106" s="110"/>
      <c r="E106" s="111"/>
      <c r="F106" s="112">
        <v>5094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196</v>
      </c>
      <c r="C107" s="110"/>
      <c r="D107" s="110"/>
      <c r="E107" s="111"/>
      <c r="F107" s="41">
        <f>H107*1.2</f>
        <v>30240</v>
      </c>
      <c r="G107" s="42">
        <f>H107*1.1</f>
        <v>27720.000000000004</v>
      </c>
      <c r="H107" s="42">
        <v>25200</v>
      </c>
      <c r="I107" s="42">
        <f>H107*0.75</f>
        <v>18900</v>
      </c>
      <c r="J107" s="43">
        <f>H107*0.5</f>
        <v>12600</v>
      </c>
    </row>
    <row r="108" spans="1:10" ht="36" customHeight="1" x14ac:dyDescent="0.25">
      <c r="A108" s="7" t="s">
        <v>113</v>
      </c>
      <c r="B108" s="109" t="s">
        <v>197</v>
      </c>
      <c r="C108" s="110"/>
      <c r="D108" s="110"/>
      <c r="E108" s="111"/>
      <c r="F108" s="112">
        <v>14400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198</v>
      </c>
      <c r="C109" s="110"/>
      <c r="D109" s="110"/>
      <c r="E109" s="111"/>
      <c r="F109" s="112">
        <v>7200</v>
      </c>
      <c r="G109" s="113"/>
      <c r="H109" s="113"/>
      <c r="I109" s="113"/>
      <c r="J109" s="114"/>
    </row>
    <row r="110" spans="1:10" ht="36" customHeight="1" thickBot="1" x14ac:dyDescent="0.3">
      <c r="A110" s="7"/>
      <c r="B110" s="109" t="s">
        <v>199</v>
      </c>
      <c r="C110" s="110"/>
      <c r="D110" s="110"/>
      <c r="E110" s="111"/>
      <c r="F110" s="243">
        <v>17496</v>
      </c>
      <c r="G110" s="295"/>
      <c r="H110" s="295"/>
      <c r="I110" s="295"/>
      <c r="J110" s="296"/>
    </row>
    <row r="111" spans="1:10" ht="54" customHeight="1" thickBot="1" x14ac:dyDescent="0.3">
      <c r="A111" s="7"/>
      <c r="B111" s="122" t="s">
        <v>200</v>
      </c>
      <c r="C111" s="123"/>
      <c r="D111" s="123"/>
      <c r="E111" s="124"/>
      <c r="F111" s="125"/>
      <c r="G111" s="126"/>
      <c r="H111" s="126"/>
      <c r="I111" s="126"/>
      <c r="J111" s="127"/>
    </row>
    <row r="112" spans="1:10" ht="36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36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36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36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36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36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thickBot="1" x14ac:dyDescent="0.3">
      <c r="A118" s="7"/>
      <c r="B118" s="115"/>
      <c r="C118" s="173"/>
      <c r="D118" s="173"/>
      <c r="E118" s="174"/>
      <c r="F118" s="242"/>
      <c r="G118" s="275"/>
      <c r="H118" s="275"/>
      <c r="I118" s="275"/>
      <c r="J118" s="276"/>
    </row>
    <row r="119" spans="1:10" ht="21" customHeight="1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56.2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1.2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1" x14ac:dyDescent="0.25">
      <c r="A122" s="7" t="s">
        <v>113</v>
      </c>
      <c r="B122" s="107" t="s">
        <v>255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ht="42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21" x14ac:dyDescent="0.25">
      <c r="A124" s="7"/>
    </row>
  </sheetData>
  <sheetProtection selectLockedCells="1" selectUnlockedCells="1"/>
  <mergeCells count="22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56851.199999999997</v>
      </c>
      <c r="G8" s="16">
        <f>H8*1.1</f>
        <v>52113.600000000006</v>
      </c>
      <c r="H8" s="16">
        <v>47376</v>
      </c>
      <c r="I8" s="16">
        <f>H8*0.75</f>
        <v>35532</v>
      </c>
      <c r="J8" s="16">
        <f>H8*0.5</f>
        <v>23688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79660.800000000003</v>
      </c>
      <c r="G9" s="17">
        <f>H9*1.1</f>
        <v>73022.400000000009</v>
      </c>
      <c r="H9" s="17">
        <v>66384</v>
      </c>
      <c r="I9" s="17">
        <f>H9*0.75</f>
        <v>49788</v>
      </c>
      <c r="J9" s="17">
        <f>H9*0.5</f>
        <v>33192</v>
      </c>
    </row>
    <row r="10" spans="1:10" ht="36" customHeight="1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59443.199999999997</v>
      </c>
      <c r="G11" s="16">
        <f>H11*1.1</f>
        <v>54489.600000000006</v>
      </c>
      <c r="H11" s="16">
        <v>49536</v>
      </c>
      <c r="I11" s="16">
        <f>H11*0.75</f>
        <v>37152</v>
      </c>
      <c r="J11" s="16">
        <f>H11*0.5</f>
        <v>24768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83289.599999999991</v>
      </c>
      <c r="G12" s="17">
        <f>H12*1.1</f>
        <v>76348.800000000003</v>
      </c>
      <c r="H12" s="17">
        <v>69408</v>
      </c>
      <c r="I12" s="17">
        <f>H12*0.75</f>
        <v>52056</v>
      </c>
      <c r="J12" s="17">
        <f>H12*0.5</f>
        <v>34704</v>
      </c>
    </row>
    <row r="13" spans="1:10" ht="24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7200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10080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1224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1728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11376 до 432288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11376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22752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45504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68256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91008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113760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136512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159264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182016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204768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227520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250272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273024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295776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318528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341280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364032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386784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409536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432288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1512 до 30024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9576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3024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30024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3024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9000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1512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1512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3024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4536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23976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3600 до 113976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18000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1800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7200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27000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14976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36000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66024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79228.799999999988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30024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23976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27000</v>
      </c>
      <c r="G67" s="113"/>
      <c r="H67" s="113"/>
      <c r="I67" s="113"/>
      <c r="J67" s="114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112">
        <v>54000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3600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21024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18000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113976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18000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2160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87300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36000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38160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21600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50400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92880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111456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42480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33840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38160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5040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159840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25200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42552</v>
      </c>
      <c r="G94" s="42">
        <f>H94*1.1</f>
        <v>39006</v>
      </c>
      <c r="H94" s="42">
        <v>35460</v>
      </c>
      <c r="I94" s="42">
        <f>H94*0.75</f>
        <v>26595</v>
      </c>
      <c r="J94" s="43">
        <f>H94*0.5</f>
        <v>17730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21024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13500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59616</v>
      </c>
      <c r="G97" s="42">
        <f>H97*1.1</f>
        <v>54648.000000000007</v>
      </c>
      <c r="H97" s="42">
        <v>49680</v>
      </c>
      <c r="I97" s="42">
        <f>H97*0.75</f>
        <v>37260</v>
      </c>
      <c r="J97" s="43">
        <f>H97*0.5</f>
        <v>24840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29520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19440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11"/>
      <c r="F100" s="112">
        <v>27000</v>
      </c>
      <c r="G100" s="113"/>
      <c r="H100" s="113"/>
      <c r="I100" s="113"/>
      <c r="J100" s="114"/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42292.799999999996</v>
      </c>
      <c r="G8" s="16">
        <f>H8*1.1</f>
        <v>38768.400000000001</v>
      </c>
      <c r="H8" s="16">
        <v>35244</v>
      </c>
      <c r="I8" s="16">
        <f>H8*0.75</f>
        <v>26433</v>
      </c>
      <c r="J8" s="16">
        <f>H8*0.5</f>
        <v>17622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59270.399999999994</v>
      </c>
      <c r="G9" s="17">
        <f>H9*1.1</f>
        <v>54331.200000000004</v>
      </c>
      <c r="H9" s="17">
        <v>49392</v>
      </c>
      <c r="I9" s="17">
        <f>H9*0.75</f>
        <v>37044</v>
      </c>
      <c r="J9" s="17">
        <f>H9*0.5</f>
        <v>24696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46267.199999999997</v>
      </c>
      <c r="G11" s="16">
        <f>H11*1.1</f>
        <v>42411.600000000006</v>
      </c>
      <c r="H11" s="16">
        <v>38556</v>
      </c>
      <c r="I11" s="16">
        <f>H11*0.75</f>
        <v>28917</v>
      </c>
      <c r="J11" s="16">
        <f>H11*0.5</f>
        <v>19278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64800</v>
      </c>
      <c r="G12" s="17">
        <f>H12*1.1</f>
        <v>59400.000000000007</v>
      </c>
      <c r="H12" s="17">
        <v>54000</v>
      </c>
      <c r="I12" s="17">
        <f>H12*0.75</f>
        <v>40500</v>
      </c>
      <c r="J12" s="17">
        <f>H12*0.5</f>
        <v>27000</v>
      </c>
    </row>
    <row r="13" spans="1:10" ht="36" customHeight="1" thickBot="1" x14ac:dyDescent="0.3">
      <c r="A13" s="7"/>
      <c r="B13" s="115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6732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10080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84">
        <v>144</v>
      </c>
      <c r="G18" s="185"/>
      <c r="H18" s="185"/>
      <c r="I18" s="185"/>
      <c r="J18" s="186"/>
    </row>
    <row r="19" spans="1:10" ht="24" customHeight="1" thickBot="1" x14ac:dyDescent="0.3">
      <c r="A19" s="7"/>
      <c r="B19" s="115"/>
      <c r="C19" s="173"/>
      <c r="D19" s="173"/>
      <c r="E19" s="174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297" t="s">
        <v>121</v>
      </c>
      <c r="C20" s="298"/>
      <c r="D20" s="298"/>
      <c r="E20" s="299"/>
      <c r="F20" s="178" t="str">
        <f>"Цена от "&amp;MIN(F21:F40)&amp;" до "&amp;MAX(F21:F40)</f>
        <v>Цена от 1512 до 57456</v>
      </c>
      <c r="G20" s="179"/>
      <c r="H20" s="179"/>
      <c r="I20" s="179"/>
      <c r="J20" s="180"/>
    </row>
    <row r="21" spans="1:10" ht="36" customHeight="1" outlineLevel="1" x14ac:dyDescent="0.25">
      <c r="A21" s="7"/>
      <c r="B21" s="145" t="s">
        <v>122</v>
      </c>
      <c r="C21" s="146"/>
      <c r="D21" s="146"/>
      <c r="E21" s="147"/>
      <c r="F21" s="112">
        <v>1512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3024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6048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9072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12096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15120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18144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21168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24192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27216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30240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33264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36288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39312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42336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45360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48384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51408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54432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57456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26208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3564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2484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13104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7452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10296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26208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3564 до 39916,8</v>
      </c>
      <c r="G54" s="273"/>
      <c r="H54" s="273"/>
      <c r="I54" s="273"/>
      <c r="J54" s="274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11304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1130.4000000000001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5616</v>
      </c>
      <c r="G58" s="152"/>
      <c r="H58" s="152"/>
      <c r="I58" s="152"/>
      <c r="J58" s="153"/>
    </row>
    <row r="59" spans="1:10" ht="24" customHeight="1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19836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243">
        <v>16380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243">
        <v>33264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243">
        <v>33264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243">
        <v>39916.800000000003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243">
        <v>16380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243">
        <v>16380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156" t="s">
        <v>166</v>
      </c>
      <c r="C67" s="157"/>
      <c r="D67" s="157"/>
      <c r="E67" s="158"/>
      <c r="F67" s="243">
        <v>39672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43">
        <v>36000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243">
        <v>3564</v>
      </c>
      <c r="G69" s="295"/>
      <c r="H69" s="295"/>
      <c r="I69" s="295"/>
      <c r="J69" s="296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243">
        <v>11700</v>
      </c>
      <c r="G70" s="295"/>
      <c r="H70" s="295"/>
      <c r="I70" s="295"/>
      <c r="J70" s="296"/>
    </row>
    <row r="71" spans="1:10" ht="36" customHeight="1" x14ac:dyDescent="0.25">
      <c r="B71" s="156" t="s">
        <v>170</v>
      </c>
      <c r="C71" s="157"/>
      <c r="D71" s="157"/>
      <c r="E71" s="158"/>
      <c r="F71" s="243">
        <v>7812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243">
        <v>32580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156" t="s">
        <v>172</v>
      </c>
      <c r="C73" s="157"/>
      <c r="D73" s="157"/>
      <c r="E73" s="158"/>
      <c r="F73" s="243">
        <v>9936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43">
        <v>3312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43">
        <v>27090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43">
        <v>18000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243">
        <v>28080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243">
        <v>23040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243">
        <v>46800</v>
      </c>
      <c r="G79" s="295"/>
      <c r="H79" s="295"/>
      <c r="I79" s="295"/>
      <c r="J79" s="296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243">
        <v>46800</v>
      </c>
      <c r="G80" s="295"/>
      <c r="H80" s="295"/>
      <c r="I80" s="295"/>
      <c r="J80" s="296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243">
        <v>56160</v>
      </c>
      <c r="G81" s="295"/>
      <c r="H81" s="295"/>
      <c r="I81" s="295"/>
      <c r="J81" s="296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243">
        <v>23040</v>
      </c>
      <c r="G82" s="295"/>
      <c r="H82" s="295"/>
      <c r="I82" s="295"/>
      <c r="J82" s="296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243">
        <v>23040</v>
      </c>
      <c r="G83" s="295"/>
      <c r="H83" s="295"/>
      <c r="I83" s="295"/>
      <c r="J83" s="296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243">
        <v>56160</v>
      </c>
      <c r="G84" s="295"/>
      <c r="H84" s="295"/>
      <c r="I84" s="295"/>
      <c r="J84" s="296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243">
        <v>5040</v>
      </c>
      <c r="G85" s="295"/>
      <c r="H85" s="295"/>
      <c r="I85" s="295"/>
      <c r="J85" s="296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243">
        <v>46080</v>
      </c>
      <c r="G86" s="295"/>
      <c r="H86" s="295"/>
      <c r="I86" s="295"/>
      <c r="J86" s="296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243">
        <v>14400</v>
      </c>
      <c r="G87" s="295"/>
      <c r="H87" s="295"/>
      <c r="I87" s="295"/>
      <c r="J87" s="296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14385.6</v>
      </c>
      <c r="G94" s="42">
        <f>H94*1.1</f>
        <v>13186.800000000001</v>
      </c>
      <c r="H94" s="42">
        <v>11988</v>
      </c>
      <c r="I94" s="42">
        <f>H94*0.75</f>
        <v>8991</v>
      </c>
      <c r="J94" s="43">
        <f>H94*0.5</f>
        <v>5994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9216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3204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20736</v>
      </c>
      <c r="G97" s="42">
        <f>H97*1.1</f>
        <v>19008</v>
      </c>
      <c r="H97" s="42">
        <v>17280</v>
      </c>
      <c r="I97" s="42">
        <f>H97*0.75</f>
        <v>12960</v>
      </c>
      <c r="J97" s="43">
        <f>H97*0.5</f>
        <v>8640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12960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5040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14947.199999999999</v>
      </c>
      <c r="G100" s="24">
        <f>H100*1.1</f>
        <v>13701.6</v>
      </c>
      <c r="H100" s="24">
        <v>12456</v>
      </c>
      <c r="I100" s="24">
        <f>H100*0.75</f>
        <v>9342</v>
      </c>
      <c r="J100" s="24">
        <f>H100*0.5</f>
        <v>6228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73"/>
      <c r="D108" s="173"/>
      <c r="E108" s="174"/>
      <c r="F108" s="242"/>
      <c r="G108" s="275"/>
      <c r="H108" s="275"/>
      <c r="I108" s="275"/>
      <c r="J108" s="276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42" customHeight="1" x14ac:dyDescent="0.25">
      <c r="A112" s="7"/>
      <c r="B112" s="108" t="s">
        <v>209</v>
      </c>
      <c r="C112" s="108"/>
      <c r="D112" s="108"/>
      <c r="E112" s="108"/>
      <c r="F112" s="108"/>
      <c r="G112" s="108"/>
      <c r="H112" s="108"/>
      <c r="I112" s="108"/>
      <c r="J112" s="108"/>
    </row>
    <row r="113" spans="1:1" ht="21" x14ac:dyDescent="0.25">
      <c r="A113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79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36" customHeight="1" x14ac:dyDescent="0.25">
      <c r="A8" s="33" t="s">
        <v>111</v>
      </c>
      <c r="B8" s="190" t="s">
        <v>112</v>
      </c>
      <c r="C8" s="191"/>
      <c r="D8" s="191"/>
      <c r="E8" s="192"/>
      <c r="F8" s="195">
        <v>16272</v>
      </c>
      <c r="G8" s="196"/>
      <c r="H8" s="196"/>
      <c r="I8" s="197"/>
    </row>
    <row r="9" spans="1:9" ht="36" customHeight="1" thickBot="1" x14ac:dyDescent="0.3">
      <c r="A9" s="33" t="s">
        <v>113</v>
      </c>
      <c r="B9" s="193" t="s">
        <v>114</v>
      </c>
      <c r="C9" s="194"/>
      <c r="D9" s="194"/>
      <c r="E9" s="133"/>
      <c r="F9" s="138">
        <v>22824</v>
      </c>
      <c r="G9" s="113"/>
      <c r="H9" s="113"/>
      <c r="I9" s="114"/>
    </row>
    <row r="10" spans="1:9" ht="36" customHeight="1" thickBot="1" x14ac:dyDescent="0.3">
      <c r="B10" s="115"/>
      <c r="C10" s="116"/>
      <c r="D10" s="116"/>
      <c r="E10" s="117"/>
      <c r="F10" s="118"/>
      <c r="G10" s="119"/>
      <c r="H10" s="119"/>
      <c r="I10" s="120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195">
        <v>17424</v>
      </c>
      <c r="G11" s="196"/>
      <c r="H11" s="196"/>
      <c r="I11" s="197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38">
        <v>24408</v>
      </c>
      <c r="G12" s="113"/>
      <c r="H12" s="113"/>
      <c r="I12" s="114"/>
    </row>
    <row r="13" spans="1:9" ht="24" thickBot="1" x14ac:dyDescent="0.3">
      <c r="B13" s="115"/>
      <c r="C13" s="173"/>
      <c r="D13" s="173"/>
      <c r="E13" s="174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190" t="s">
        <v>117</v>
      </c>
      <c r="C14" s="293"/>
      <c r="D14" s="293"/>
      <c r="E14" s="294"/>
      <c r="F14" s="195">
        <v>1080</v>
      </c>
      <c r="G14" s="196"/>
      <c r="H14" s="196"/>
      <c r="I14" s="197"/>
    </row>
    <row r="15" spans="1:9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184">
        <v>2160</v>
      </c>
      <c r="G15" s="185"/>
      <c r="H15" s="185"/>
      <c r="I15" s="186"/>
    </row>
    <row r="16" spans="1:9" ht="24" thickBot="1" x14ac:dyDescent="0.3">
      <c r="B16" s="115"/>
      <c r="C16" s="173"/>
      <c r="D16" s="173"/>
      <c r="E16" s="174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1"/>
      <c r="F17" s="251">
        <v>360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12">
        <v>504</v>
      </c>
      <c r="G18" s="113"/>
      <c r="H18" s="113"/>
      <c r="I18" s="114"/>
    </row>
    <row r="19" spans="1:9" ht="24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720 до 14400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1"/>
      <c r="F21" s="112">
        <v>720</v>
      </c>
      <c r="G21" s="113"/>
      <c r="H21" s="113"/>
      <c r="I21" s="114"/>
    </row>
    <row r="22" spans="1:9" ht="36" customHeight="1" outlineLevel="1" x14ac:dyDescent="0.25">
      <c r="B22" s="156" t="s">
        <v>123</v>
      </c>
      <c r="C22" s="154"/>
      <c r="D22" s="154"/>
      <c r="E22" s="111"/>
      <c r="F22" s="112">
        <v>1440</v>
      </c>
      <c r="G22" s="113"/>
      <c r="H22" s="113"/>
      <c r="I22" s="114"/>
    </row>
    <row r="23" spans="1:9" ht="36" customHeight="1" outlineLevel="1" x14ac:dyDescent="0.25">
      <c r="B23" s="156" t="s">
        <v>124</v>
      </c>
      <c r="C23" s="154"/>
      <c r="D23" s="154"/>
      <c r="E23" s="111"/>
      <c r="F23" s="112">
        <v>2160</v>
      </c>
      <c r="G23" s="113"/>
      <c r="H23" s="113"/>
      <c r="I23" s="114"/>
    </row>
    <row r="24" spans="1:9" ht="36" customHeight="1" outlineLevel="1" x14ac:dyDescent="0.25">
      <c r="B24" s="156" t="s">
        <v>125</v>
      </c>
      <c r="C24" s="154"/>
      <c r="D24" s="154"/>
      <c r="E24" s="111"/>
      <c r="F24" s="112">
        <v>2880</v>
      </c>
      <c r="G24" s="113"/>
      <c r="H24" s="113"/>
      <c r="I24" s="114"/>
    </row>
    <row r="25" spans="1:9" ht="36" customHeight="1" outlineLevel="1" x14ac:dyDescent="0.25">
      <c r="B25" s="156" t="s">
        <v>126</v>
      </c>
      <c r="C25" s="154"/>
      <c r="D25" s="154"/>
      <c r="E25" s="111"/>
      <c r="F25" s="112">
        <v>3600</v>
      </c>
      <c r="G25" s="113"/>
      <c r="H25" s="113"/>
      <c r="I25" s="114"/>
    </row>
    <row r="26" spans="1:9" ht="36" customHeight="1" outlineLevel="1" x14ac:dyDescent="0.25">
      <c r="B26" s="156" t="s">
        <v>127</v>
      </c>
      <c r="C26" s="154"/>
      <c r="D26" s="154"/>
      <c r="E26" s="111"/>
      <c r="F26" s="112">
        <v>4320</v>
      </c>
      <c r="G26" s="113"/>
      <c r="H26" s="113"/>
      <c r="I26" s="114"/>
    </row>
    <row r="27" spans="1:9" ht="36" customHeight="1" outlineLevel="1" x14ac:dyDescent="0.25">
      <c r="B27" s="156" t="s">
        <v>128</v>
      </c>
      <c r="C27" s="154"/>
      <c r="D27" s="154"/>
      <c r="E27" s="111"/>
      <c r="F27" s="112">
        <v>5040</v>
      </c>
      <c r="G27" s="113"/>
      <c r="H27" s="113"/>
      <c r="I27" s="114"/>
    </row>
    <row r="28" spans="1:9" ht="36" customHeight="1" outlineLevel="1" x14ac:dyDescent="0.25">
      <c r="B28" s="156" t="s">
        <v>129</v>
      </c>
      <c r="C28" s="154"/>
      <c r="D28" s="154"/>
      <c r="E28" s="111"/>
      <c r="F28" s="112">
        <v>5760</v>
      </c>
      <c r="G28" s="113"/>
      <c r="H28" s="113"/>
      <c r="I28" s="114"/>
    </row>
    <row r="29" spans="1:9" ht="36" customHeight="1" outlineLevel="1" x14ac:dyDescent="0.25">
      <c r="B29" s="156" t="s">
        <v>130</v>
      </c>
      <c r="C29" s="154"/>
      <c r="D29" s="154"/>
      <c r="E29" s="111"/>
      <c r="F29" s="112">
        <v>6480</v>
      </c>
      <c r="G29" s="113"/>
      <c r="H29" s="113"/>
      <c r="I29" s="114"/>
    </row>
    <row r="30" spans="1:9" ht="36" customHeight="1" outlineLevel="1" x14ac:dyDescent="0.25">
      <c r="B30" s="156" t="s">
        <v>131</v>
      </c>
      <c r="C30" s="154"/>
      <c r="D30" s="154"/>
      <c r="E30" s="111"/>
      <c r="F30" s="112">
        <v>7200</v>
      </c>
      <c r="G30" s="113"/>
      <c r="H30" s="113"/>
      <c r="I30" s="114"/>
    </row>
    <row r="31" spans="1:9" ht="36" customHeight="1" outlineLevel="1" x14ac:dyDescent="0.25">
      <c r="B31" s="156" t="s">
        <v>132</v>
      </c>
      <c r="C31" s="154"/>
      <c r="D31" s="154"/>
      <c r="E31" s="111"/>
      <c r="F31" s="112">
        <v>7920</v>
      </c>
      <c r="G31" s="113"/>
      <c r="H31" s="113"/>
      <c r="I31" s="114"/>
    </row>
    <row r="32" spans="1:9" ht="36" customHeight="1" outlineLevel="1" x14ac:dyDescent="0.25">
      <c r="B32" s="156" t="s">
        <v>133</v>
      </c>
      <c r="C32" s="154"/>
      <c r="D32" s="154"/>
      <c r="E32" s="111"/>
      <c r="F32" s="112">
        <v>8640</v>
      </c>
      <c r="G32" s="113"/>
      <c r="H32" s="113"/>
      <c r="I32" s="114"/>
    </row>
    <row r="33" spans="2:9" ht="36" customHeight="1" outlineLevel="1" x14ac:dyDescent="0.25">
      <c r="B33" s="156" t="s">
        <v>134</v>
      </c>
      <c r="C33" s="154"/>
      <c r="D33" s="154"/>
      <c r="E33" s="111"/>
      <c r="F33" s="112">
        <v>9360</v>
      </c>
      <c r="G33" s="113"/>
      <c r="H33" s="113"/>
      <c r="I33" s="114"/>
    </row>
    <row r="34" spans="2:9" ht="36" customHeight="1" outlineLevel="1" x14ac:dyDescent="0.25">
      <c r="B34" s="156" t="s">
        <v>135</v>
      </c>
      <c r="C34" s="154"/>
      <c r="D34" s="154"/>
      <c r="E34" s="111"/>
      <c r="F34" s="112">
        <v>10080</v>
      </c>
      <c r="G34" s="113"/>
      <c r="H34" s="113"/>
      <c r="I34" s="114"/>
    </row>
    <row r="35" spans="2:9" ht="36" customHeight="1" outlineLevel="1" x14ac:dyDescent="0.25">
      <c r="B35" s="156" t="s">
        <v>136</v>
      </c>
      <c r="C35" s="154"/>
      <c r="D35" s="154"/>
      <c r="E35" s="111"/>
      <c r="F35" s="112">
        <v>10800</v>
      </c>
      <c r="G35" s="113"/>
      <c r="H35" s="113"/>
      <c r="I35" s="114"/>
    </row>
    <row r="36" spans="2:9" ht="36" customHeight="1" outlineLevel="1" x14ac:dyDescent="0.25">
      <c r="B36" s="156" t="s">
        <v>137</v>
      </c>
      <c r="C36" s="154"/>
      <c r="D36" s="154"/>
      <c r="E36" s="111"/>
      <c r="F36" s="112">
        <v>11520</v>
      </c>
      <c r="G36" s="113"/>
      <c r="H36" s="113"/>
      <c r="I36" s="114"/>
    </row>
    <row r="37" spans="2:9" ht="36" customHeight="1" outlineLevel="1" x14ac:dyDescent="0.25">
      <c r="B37" s="156" t="s">
        <v>138</v>
      </c>
      <c r="C37" s="154"/>
      <c r="D37" s="154"/>
      <c r="E37" s="111"/>
      <c r="F37" s="112">
        <v>12240</v>
      </c>
      <c r="G37" s="113"/>
      <c r="H37" s="113"/>
      <c r="I37" s="114"/>
    </row>
    <row r="38" spans="2:9" ht="36" customHeight="1" outlineLevel="1" x14ac:dyDescent="0.25">
      <c r="B38" s="156" t="s">
        <v>139</v>
      </c>
      <c r="C38" s="154"/>
      <c r="D38" s="154"/>
      <c r="E38" s="111"/>
      <c r="F38" s="112">
        <v>12960</v>
      </c>
      <c r="G38" s="113"/>
      <c r="H38" s="113"/>
      <c r="I38" s="114"/>
    </row>
    <row r="39" spans="2:9" ht="36" customHeight="1" outlineLevel="1" x14ac:dyDescent="0.25">
      <c r="B39" s="156" t="s">
        <v>140</v>
      </c>
      <c r="C39" s="154"/>
      <c r="D39" s="154"/>
      <c r="E39" s="111"/>
      <c r="F39" s="112">
        <v>13680</v>
      </c>
      <c r="G39" s="113"/>
      <c r="H39" s="113"/>
      <c r="I39" s="114"/>
    </row>
    <row r="40" spans="2:9" ht="36" customHeight="1" outlineLevel="1" thickBot="1" x14ac:dyDescent="0.3">
      <c r="B40" s="156" t="s">
        <v>141</v>
      </c>
      <c r="C40" s="154"/>
      <c r="D40" s="154"/>
      <c r="E40" s="111"/>
      <c r="F40" s="112">
        <v>14400</v>
      </c>
      <c r="G40" s="113"/>
      <c r="H40" s="113"/>
      <c r="I40" s="114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3888</v>
      </c>
      <c r="G41" s="169"/>
      <c r="H41" s="169"/>
      <c r="I41" s="170"/>
    </row>
    <row r="42" spans="2:9" ht="36" customHeight="1" x14ac:dyDescent="0.25">
      <c r="B42" s="109" t="s">
        <v>143</v>
      </c>
      <c r="C42" s="110"/>
      <c r="D42" s="110"/>
      <c r="E42" s="111"/>
      <c r="F42" s="112">
        <v>1152</v>
      </c>
      <c r="G42" s="113"/>
      <c r="H42" s="113"/>
      <c r="I42" s="114"/>
    </row>
    <row r="43" spans="2:9" ht="36" customHeight="1" x14ac:dyDescent="0.25">
      <c r="B43" s="109" t="s">
        <v>210</v>
      </c>
      <c r="C43" s="110"/>
      <c r="D43" s="110"/>
      <c r="E43" s="111"/>
      <c r="F43" s="112">
        <v>360</v>
      </c>
      <c r="G43" s="113"/>
      <c r="H43" s="113"/>
      <c r="I43" s="114"/>
    </row>
    <row r="44" spans="2:9" ht="36" customHeight="1" x14ac:dyDescent="0.25">
      <c r="B44" s="109" t="s">
        <v>145</v>
      </c>
      <c r="C44" s="110"/>
      <c r="D44" s="110"/>
      <c r="E44" s="111"/>
      <c r="F44" s="112">
        <v>3888</v>
      </c>
      <c r="G44" s="113"/>
      <c r="H44" s="113"/>
      <c r="I44" s="114"/>
    </row>
    <row r="45" spans="2:9" ht="36" customHeight="1" x14ac:dyDescent="0.25">
      <c r="B45" s="109" t="s">
        <v>146</v>
      </c>
      <c r="C45" s="110"/>
      <c r="D45" s="110"/>
      <c r="E45" s="111"/>
      <c r="F45" s="112">
        <v>1080</v>
      </c>
      <c r="G45" s="113"/>
      <c r="H45" s="113"/>
      <c r="I45" s="114"/>
    </row>
    <row r="46" spans="2:9" ht="36" customHeight="1" x14ac:dyDescent="0.25">
      <c r="B46" s="109" t="s">
        <v>147</v>
      </c>
      <c r="C46" s="110"/>
      <c r="D46" s="110"/>
      <c r="E46" s="111"/>
      <c r="F46" s="112">
        <v>3564</v>
      </c>
      <c r="G46" s="113"/>
      <c r="H46" s="113"/>
      <c r="I46" s="114"/>
    </row>
    <row r="47" spans="2:9" ht="36" customHeight="1" x14ac:dyDescent="0.25">
      <c r="B47" s="109" t="s">
        <v>148</v>
      </c>
      <c r="C47" s="110"/>
      <c r="D47" s="110"/>
      <c r="E47" s="111"/>
      <c r="F47" s="112">
        <v>360</v>
      </c>
      <c r="G47" s="113"/>
      <c r="H47" s="113"/>
      <c r="I47" s="114"/>
    </row>
    <row r="48" spans="2:9" ht="36" customHeight="1" x14ac:dyDescent="0.25">
      <c r="B48" s="109" t="s">
        <v>149</v>
      </c>
      <c r="C48" s="110"/>
      <c r="D48" s="110"/>
      <c r="E48" s="111"/>
      <c r="F48" s="112">
        <v>360</v>
      </c>
      <c r="G48" s="113"/>
      <c r="H48" s="113"/>
      <c r="I48" s="114"/>
    </row>
    <row r="49" spans="1:9" ht="36" customHeight="1" x14ac:dyDescent="0.25">
      <c r="B49" s="109" t="s">
        <v>150</v>
      </c>
      <c r="C49" s="110"/>
      <c r="D49" s="110"/>
      <c r="E49" s="111"/>
      <c r="F49" s="112">
        <v>720</v>
      </c>
      <c r="G49" s="113"/>
      <c r="H49" s="113"/>
      <c r="I49" s="114"/>
    </row>
    <row r="50" spans="1:9" ht="36" customHeight="1" x14ac:dyDescent="0.25">
      <c r="B50" s="109" t="s">
        <v>151</v>
      </c>
      <c r="C50" s="110"/>
      <c r="D50" s="110"/>
      <c r="E50" s="111"/>
      <c r="F50" s="112">
        <v>1080</v>
      </c>
      <c r="G50" s="113"/>
      <c r="H50" s="113"/>
      <c r="I50" s="114"/>
    </row>
    <row r="51" spans="1:9" ht="36" customHeight="1" thickBot="1" x14ac:dyDescent="0.3">
      <c r="B51" s="109" t="s">
        <v>152</v>
      </c>
      <c r="C51" s="110"/>
      <c r="D51" s="110"/>
      <c r="E51" s="111"/>
      <c r="F51" s="112">
        <v>1440</v>
      </c>
      <c r="G51" s="113"/>
      <c r="H51" s="113"/>
      <c r="I51" s="114"/>
    </row>
    <row r="52" spans="1:9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</row>
    <row r="54" spans="1:9" ht="54" customHeight="1" thickBot="1" x14ac:dyDescent="0.3">
      <c r="B54" s="214" t="s">
        <v>211</v>
      </c>
      <c r="C54" s="215"/>
      <c r="D54" s="215"/>
      <c r="E54" s="216"/>
      <c r="F54" s="139" t="str">
        <f>"Цена от "&amp;MIN(F56,F60:F73)&amp;" до "&amp;MAX(F56,F60:F73)</f>
        <v>Цена от 1800 до 14472</v>
      </c>
      <c r="G54" s="140"/>
      <c r="H54" s="140"/>
      <c r="I54" s="141"/>
    </row>
    <row r="55" spans="1:9" ht="24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09" t="s">
        <v>156</v>
      </c>
      <c r="C56" s="110"/>
      <c r="D56" s="110"/>
      <c r="E56" s="111"/>
      <c r="F56" s="112">
        <v>2160</v>
      </c>
      <c r="G56" s="113"/>
      <c r="H56" s="113"/>
      <c r="I56" s="114"/>
    </row>
    <row r="57" spans="1:9" ht="36" customHeight="1" x14ac:dyDescent="0.25">
      <c r="B57" s="109" t="s">
        <v>157</v>
      </c>
      <c r="C57" s="110"/>
      <c r="D57" s="110"/>
      <c r="E57" s="111"/>
      <c r="F57" s="112">
        <v>216</v>
      </c>
      <c r="G57" s="113"/>
      <c r="H57" s="113"/>
      <c r="I57" s="114"/>
    </row>
    <row r="58" spans="1:9" ht="36" customHeight="1" thickBot="1" x14ac:dyDescent="0.3">
      <c r="B58" s="109" t="s">
        <v>158</v>
      </c>
      <c r="C58" s="110"/>
      <c r="D58" s="110"/>
      <c r="E58" s="111"/>
      <c r="F58" s="112">
        <v>540</v>
      </c>
      <c r="G58" s="113"/>
      <c r="H58" s="113"/>
      <c r="I58" s="114"/>
    </row>
    <row r="59" spans="1:9" ht="24" thickBot="1" x14ac:dyDescent="0.3">
      <c r="B59" s="115"/>
      <c r="C59" s="116"/>
      <c r="D59" s="116"/>
      <c r="E59" s="117"/>
      <c r="F59" s="118"/>
      <c r="G59" s="119"/>
      <c r="H59" s="119"/>
      <c r="I59" s="120"/>
    </row>
    <row r="60" spans="1:9" ht="36" customHeight="1" x14ac:dyDescent="0.25">
      <c r="A60" s="33" t="s">
        <v>111</v>
      </c>
      <c r="B60" s="109" t="s">
        <v>159</v>
      </c>
      <c r="C60" s="110"/>
      <c r="D60" s="110"/>
      <c r="E60" s="111"/>
      <c r="F60" s="112">
        <v>10440</v>
      </c>
      <c r="G60" s="113"/>
      <c r="H60" s="113"/>
      <c r="I60" s="114"/>
    </row>
    <row r="61" spans="1:9" ht="36" customHeight="1" x14ac:dyDescent="0.25">
      <c r="A61" s="33" t="s">
        <v>111</v>
      </c>
      <c r="B61" s="156" t="s">
        <v>160</v>
      </c>
      <c r="C61" s="157"/>
      <c r="D61" s="157"/>
      <c r="E61" s="158"/>
      <c r="F61" s="112">
        <v>3888</v>
      </c>
      <c r="G61" s="113"/>
      <c r="H61" s="113"/>
      <c r="I61" s="114"/>
    </row>
    <row r="62" spans="1:9" ht="36" customHeight="1" x14ac:dyDescent="0.25">
      <c r="A62" s="33" t="s">
        <v>111</v>
      </c>
      <c r="B62" s="109" t="s">
        <v>161</v>
      </c>
      <c r="C62" s="110"/>
      <c r="D62" s="110"/>
      <c r="E62" s="111"/>
      <c r="F62" s="112">
        <v>6048</v>
      </c>
      <c r="G62" s="113"/>
      <c r="H62" s="113"/>
      <c r="I62" s="114"/>
    </row>
    <row r="63" spans="1:9" ht="36" customHeight="1" x14ac:dyDescent="0.25">
      <c r="A63" s="33" t="s">
        <v>111</v>
      </c>
      <c r="B63" s="109" t="s">
        <v>162</v>
      </c>
      <c r="C63" s="110"/>
      <c r="D63" s="110"/>
      <c r="E63" s="111"/>
      <c r="F63" s="112">
        <v>12060</v>
      </c>
      <c r="G63" s="113"/>
      <c r="H63" s="113"/>
      <c r="I63" s="114"/>
    </row>
    <row r="64" spans="1:9" ht="36" customHeight="1" x14ac:dyDescent="0.25">
      <c r="A64" s="33" t="s">
        <v>111</v>
      </c>
      <c r="B64" s="109" t="s">
        <v>163</v>
      </c>
      <c r="C64" s="110"/>
      <c r="D64" s="110"/>
      <c r="E64" s="111"/>
      <c r="F64" s="112">
        <v>14472</v>
      </c>
      <c r="G64" s="113"/>
      <c r="H64" s="113"/>
      <c r="I64" s="114"/>
    </row>
    <row r="65" spans="1:9" ht="36" customHeight="1" x14ac:dyDescent="0.25">
      <c r="A65" s="33" t="s">
        <v>111</v>
      </c>
      <c r="B65" s="109" t="s">
        <v>164</v>
      </c>
      <c r="C65" s="110"/>
      <c r="D65" s="110"/>
      <c r="E65" s="111"/>
      <c r="F65" s="112">
        <v>3888</v>
      </c>
      <c r="G65" s="113"/>
      <c r="H65" s="113"/>
      <c r="I65" s="114"/>
    </row>
    <row r="66" spans="1:9" ht="36" customHeight="1" x14ac:dyDescent="0.25">
      <c r="A66" s="33" t="s">
        <v>111</v>
      </c>
      <c r="B66" s="109" t="s">
        <v>165</v>
      </c>
      <c r="C66" s="110"/>
      <c r="D66" s="110"/>
      <c r="E66" s="111"/>
      <c r="F66" s="112">
        <v>2484</v>
      </c>
      <c r="G66" s="113"/>
      <c r="H66" s="113"/>
      <c r="I66" s="114"/>
    </row>
    <row r="67" spans="1:9" ht="36" customHeight="1" x14ac:dyDescent="0.25">
      <c r="A67" s="33" t="s">
        <v>111</v>
      </c>
      <c r="B67" s="109" t="s">
        <v>166</v>
      </c>
      <c r="C67" s="110"/>
      <c r="D67" s="110"/>
      <c r="E67" s="111"/>
      <c r="F67" s="112">
        <v>5328</v>
      </c>
      <c r="G67" s="113"/>
      <c r="H67" s="113"/>
      <c r="I67" s="114"/>
    </row>
    <row r="68" spans="1:9" ht="36" customHeight="1" x14ac:dyDescent="0.25">
      <c r="B68" s="131" t="s">
        <v>167</v>
      </c>
      <c r="C68" s="132"/>
      <c r="D68" s="132"/>
      <c r="E68" s="133"/>
      <c r="F68" s="112">
        <v>7200</v>
      </c>
      <c r="G68" s="113"/>
      <c r="H68" s="113"/>
      <c r="I68" s="114"/>
    </row>
    <row r="69" spans="1:9" ht="36" customHeight="1" x14ac:dyDescent="0.25">
      <c r="A69" s="33" t="s">
        <v>111</v>
      </c>
      <c r="B69" s="131" t="s">
        <v>168</v>
      </c>
      <c r="C69" s="132"/>
      <c r="D69" s="132"/>
      <c r="E69" s="133"/>
      <c r="F69" s="112">
        <v>1800</v>
      </c>
      <c r="G69" s="113"/>
      <c r="H69" s="113"/>
      <c r="I69" s="114"/>
    </row>
    <row r="70" spans="1:9" ht="36" customHeight="1" x14ac:dyDescent="0.25">
      <c r="B70" s="156" t="s">
        <v>169</v>
      </c>
      <c r="C70" s="157"/>
      <c r="D70" s="157"/>
      <c r="E70" s="158"/>
      <c r="F70" s="112">
        <v>6048</v>
      </c>
      <c r="G70" s="113"/>
      <c r="H70" s="113"/>
      <c r="I70" s="114"/>
    </row>
    <row r="71" spans="1:9" ht="36" customHeight="1" x14ac:dyDescent="0.25">
      <c r="A71" s="8"/>
      <c r="B71" s="156" t="s">
        <v>170</v>
      </c>
      <c r="C71" s="157"/>
      <c r="D71" s="157"/>
      <c r="E71" s="158"/>
      <c r="F71" s="112">
        <v>2844</v>
      </c>
      <c r="G71" s="113"/>
      <c r="H71" s="113"/>
      <c r="I71" s="114"/>
    </row>
    <row r="72" spans="1:9" ht="36" customHeight="1" x14ac:dyDescent="0.25">
      <c r="A72" s="33" t="s">
        <v>111</v>
      </c>
      <c r="B72" s="156" t="s">
        <v>171</v>
      </c>
      <c r="C72" s="157"/>
      <c r="D72" s="157"/>
      <c r="E72" s="158"/>
      <c r="F72" s="112">
        <v>12060</v>
      </c>
      <c r="G72" s="113"/>
      <c r="H72" s="113"/>
      <c r="I72" s="114"/>
    </row>
    <row r="73" spans="1:9" ht="36" customHeight="1" x14ac:dyDescent="0.25">
      <c r="A73" s="33" t="s">
        <v>111</v>
      </c>
      <c r="B73" s="109" t="s">
        <v>172</v>
      </c>
      <c r="C73" s="110"/>
      <c r="D73" s="110"/>
      <c r="E73" s="111"/>
      <c r="F73" s="112">
        <v>2844</v>
      </c>
      <c r="G73" s="113"/>
      <c r="H73" s="113"/>
      <c r="I73" s="114"/>
    </row>
    <row r="74" spans="1:9" ht="37.5" customHeight="1" x14ac:dyDescent="0.25">
      <c r="A74" s="7"/>
      <c r="B74" s="109" t="s">
        <v>173</v>
      </c>
      <c r="C74" s="110"/>
      <c r="D74" s="110"/>
      <c r="E74" s="111"/>
      <c r="F74" s="112">
        <v>1152</v>
      </c>
      <c r="G74" s="113"/>
      <c r="H74" s="113"/>
      <c r="I74" s="114"/>
    </row>
    <row r="75" spans="1:9" ht="36" customHeight="1" x14ac:dyDescent="0.25">
      <c r="A75" s="7"/>
      <c r="B75" s="109" t="s">
        <v>174</v>
      </c>
      <c r="C75" s="110"/>
      <c r="D75" s="110"/>
      <c r="E75" s="111"/>
      <c r="F75" s="112">
        <v>6030</v>
      </c>
      <c r="G75" s="113"/>
      <c r="H75" s="113"/>
      <c r="I75" s="114"/>
    </row>
    <row r="76" spans="1:9" ht="36" customHeight="1" x14ac:dyDescent="0.25">
      <c r="A76" s="33" t="s">
        <v>113</v>
      </c>
      <c r="B76" s="109" t="s">
        <v>212</v>
      </c>
      <c r="C76" s="110"/>
      <c r="D76" s="110"/>
      <c r="E76" s="111"/>
      <c r="F76" s="112">
        <v>15120</v>
      </c>
      <c r="G76" s="113"/>
      <c r="H76" s="113"/>
      <c r="I76" s="114"/>
    </row>
    <row r="77" spans="1:9" ht="36" customHeight="1" x14ac:dyDescent="0.25">
      <c r="A77" s="33" t="s">
        <v>113</v>
      </c>
      <c r="B77" s="109" t="s">
        <v>177</v>
      </c>
      <c r="C77" s="110"/>
      <c r="D77" s="110"/>
      <c r="E77" s="111"/>
      <c r="F77" s="112">
        <v>5760</v>
      </c>
      <c r="G77" s="113"/>
      <c r="H77" s="113"/>
      <c r="I77" s="114"/>
    </row>
    <row r="78" spans="1:9" ht="36" customHeight="1" x14ac:dyDescent="0.25">
      <c r="A78" s="33" t="s">
        <v>113</v>
      </c>
      <c r="B78" s="109" t="s">
        <v>214</v>
      </c>
      <c r="C78" s="110"/>
      <c r="D78" s="110"/>
      <c r="E78" s="111"/>
      <c r="F78" s="112">
        <v>8640</v>
      </c>
      <c r="G78" s="113"/>
      <c r="H78" s="113"/>
      <c r="I78" s="114"/>
    </row>
    <row r="79" spans="1:9" ht="36" customHeight="1" x14ac:dyDescent="0.25">
      <c r="A79" s="33" t="s">
        <v>113</v>
      </c>
      <c r="B79" s="109" t="s">
        <v>215</v>
      </c>
      <c r="C79" s="110"/>
      <c r="D79" s="110"/>
      <c r="E79" s="111"/>
      <c r="F79" s="112">
        <v>17280</v>
      </c>
      <c r="G79" s="113"/>
      <c r="H79" s="113"/>
      <c r="I79" s="114"/>
    </row>
    <row r="80" spans="1:9" ht="36" customHeight="1" x14ac:dyDescent="0.25">
      <c r="A80" s="33" t="s">
        <v>113</v>
      </c>
      <c r="B80" s="109" t="s">
        <v>216</v>
      </c>
      <c r="C80" s="110"/>
      <c r="D80" s="110"/>
      <c r="E80" s="111"/>
      <c r="F80" s="151">
        <v>20736</v>
      </c>
      <c r="G80" s="152"/>
      <c r="H80" s="152"/>
      <c r="I80" s="153"/>
    </row>
    <row r="81" spans="1:9" ht="36" customHeight="1" x14ac:dyDescent="0.25">
      <c r="A81" s="33" t="s">
        <v>113</v>
      </c>
      <c r="B81" s="109" t="s">
        <v>217</v>
      </c>
      <c r="C81" s="110"/>
      <c r="D81" s="110"/>
      <c r="E81" s="111"/>
      <c r="F81" s="112">
        <v>5760</v>
      </c>
      <c r="G81" s="113"/>
      <c r="H81" s="113"/>
      <c r="I81" s="114"/>
    </row>
    <row r="82" spans="1:9" ht="36" customHeight="1" x14ac:dyDescent="0.25">
      <c r="A82" s="33" t="s">
        <v>113</v>
      </c>
      <c r="B82" s="109" t="s">
        <v>218</v>
      </c>
      <c r="C82" s="110"/>
      <c r="D82" s="110"/>
      <c r="E82" s="111"/>
      <c r="F82" s="112">
        <v>3600</v>
      </c>
      <c r="G82" s="113"/>
      <c r="H82" s="113"/>
      <c r="I82" s="114"/>
    </row>
    <row r="83" spans="1:9" ht="36" customHeight="1" x14ac:dyDescent="0.25">
      <c r="A83" s="33" t="s">
        <v>113</v>
      </c>
      <c r="B83" s="109" t="s">
        <v>219</v>
      </c>
      <c r="C83" s="110"/>
      <c r="D83" s="110"/>
      <c r="E83" s="111"/>
      <c r="F83" s="112">
        <v>7920</v>
      </c>
      <c r="G83" s="113"/>
      <c r="H83" s="113"/>
      <c r="I83" s="114"/>
    </row>
    <row r="84" spans="1:9" ht="36" customHeight="1" x14ac:dyDescent="0.25">
      <c r="A84" s="33" t="s">
        <v>113</v>
      </c>
      <c r="B84" s="109" t="s">
        <v>220</v>
      </c>
      <c r="C84" s="110"/>
      <c r="D84" s="110"/>
      <c r="E84" s="111"/>
      <c r="F84" s="112">
        <v>2880</v>
      </c>
      <c r="G84" s="113"/>
      <c r="H84" s="113"/>
      <c r="I84" s="114"/>
    </row>
    <row r="85" spans="1:9" ht="36" customHeight="1" x14ac:dyDescent="0.25">
      <c r="A85" s="33" t="s">
        <v>113</v>
      </c>
      <c r="B85" s="109" t="s">
        <v>221</v>
      </c>
      <c r="C85" s="110"/>
      <c r="D85" s="110"/>
      <c r="E85" s="111"/>
      <c r="F85" s="112">
        <v>17280</v>
      </c>
      <c r="G85" s="113"/>
      <c r="H85" s="113"/>
      <c r="I85" s="114"/>
    </row>
    <row r="86" spans="1:9" ht="36" customHeight="1" x14ac:dyDescent="0.25">
      <c r="A86" s="33" t="s">
        <v>113</v>
      </c>
      <c r="B86" s="109" t="s">
        <v>222</v>
      </c>
      <c r="C86" s="110"/>
      <c r="D86" s="110"/>
      <c r="E86" s="111"/>
      <c r="F86" s="112">
        <v>4320</v>
      </c>
      <c r="G86" s="113"/>
      <c r="H86" s="113"/>
      <c r="I86" s="114"/>
    </row>
    <row r="87" spans="1:9" ht="27" customHeight="1" thickBot="1" x14ac:dyDescent="0.3">
      <c r="B87" s="503" t="s">
        <v>187</v>
      </c>
      <c r="C87" s="504"/>
      <c r="D87" s="504"/>
      <c r="E87" s="505"/>
      <c r="F87" s="503"/>
      <c r="G87" s="504"/>
      <c r="H87" s="504"/>
      <c r="I87" s="505"/>
    </row>
    <row r="88" spans="1:9" ht="19.5" customHeight="1" thickBot="1" x14ac:dyDescent="0.3">
      <c r="B88" s="209" t="s">
        <v>188</v>
      </c>
      <c r="C88" s="210"/>
      <c r="D88" s="210"/>
      <c r="E88" s="211"/>
      <c r="F88" s="209"/>
      <c r="G88" s="210"/>
      <c r="H88" s="210"/>
      <c r="I88" s="211"/>
    </row>
    <row r="89" spans="1:9" ht="36" customHeight="1" x14ac:dyDescent="0.25">
      <c r="B89" s="190" t="s">
        <v>189</v>
      </c>
      <c r="C89" s="293"/>
      <c r="D89" s="293"/>
      <c r="E89" s="294"/>
      <c r="F89" s="250">
        <v>60</v>
      </c>
      <c r="G89" s="411"/>
      <c r="H89" s="411"/>
      <c r="I89" s="412"/>
    </row>
    <row r="90" spans="1:9" ht="36" customHeight="1" x14ac:dyDescent="0.25">
      <c r="B90" s="156" t="s">
        <v>190</v>
      </c>
      <c r="C90" s="157"/>
      <c r="D90" s="157"/>
      <c r="E90" s="158"/>
      <c r="F90" s="243">
        <v>60</v>
      </c>
      <c r="G90" s="295"/>
      <c r="H90" s="295"/>
      <c r="I90" s="296"/>
    </row>
    <row r="91" spans="1:9" ht="36" customHeight="1" thickBot="1" x14ac:dyDescent="0.3">
      <c r="B91" s="290" t="s">
        <v>191</v>
      </c>
      <c r="C91" s="291"/>
      <c r="D91" s="291"/>
      <c r="E91" s="292"/>
      <c r="F91" s="248">
        <v>120</v>
      </c>
      <c r="G91" s="413"/>
      <c r="H91" s="413"/>
      <c r="I91" s="414"/>
    </row>
    <row r="92" spans="1:9" ht="36" customHeight="1" thickBot="1" x14ac:dyDescent="0.3">
      <c r="A92" s="7"/>
      <c r="B92" s="122" t="s">
        <v>192</v>
      </c>
      <c r="C92" s="123"/>
      <c r="D92" s="123"/>
      <c r="E92" s="124"/>
      <c r="F92" s="272"/>
      <c r="G92" s="273"/>
      <c r="H92" s="273"/>
      <c r="I92" s="273"/>
    </row>
    <row r="93" spans="1:9" ht="36" customHeight="1" x14ac:dyDescent="0.25">
      <c r="A93" s="33" t="s">
        <v>111</v>
      </c>
      <c r="B93" s="109" t="s">
        <v>252</v>
      </c>
      <c r="C93" s="110"/>
      <c r="D93" s="110"/>
      <c r="E93" s="111"/>
      <c r="F93" s="112">
        <v>1080</v>
      </c>
      <c r="G93" s="113"/>
      <c r="H93" s="113"/>
      <c r="I93" s="114"/>
    </row>
    <row r="94" spans="1:9" ht="36" customHeight="1" x14ac:dyDescent="0.25">
      <c r="A94" s="33" t="s">
        <v>111</v>
      </c>
      <c r="B94" s="109" t="s">
        <v>194</v>
      </c>
      <c r="C94" s="110"/>
      <c r="D94" s="110"/>
      <c r="E94" s="111"/>
      <c r="F94" s="112">
        <v>1080</v>
      </c>
      <c r="G94" s="113"/>
      <c r="H94" s="113"/>
      <c r="I94" s="114"/>
    </row>
    <row r="95" spans="1:9" ht="36" customHeight="1" x14ac:dyDescent="0.25">
      <c r="A95" s="33" t="s">
        <v>111</v>
      </c>
      <c r="B95" s="109" t="s">
        <v>195</v>
      </c>
      <c r="C95" s="110"/>
      <c r="D95" s="110"/>
      <c r="E95" s="111"/>
      <c r="F95" s="112">
        <v>1080</v>
      </c>
      <c r="G95" s="113"/>
      <c r="H95" s="113"/>
      <c r="I95" s="114"/>
    </row>
    <row r="96" spans="1:9" ht="36" customHeight="1" x14ac:dyDescent="0.25">
      <c r="A96" s="33" t="s">
        <v>113</v>
      </c>
      <c r="B96" s="109" t="s">
        <v>224</v>
      </c>
      <c r="C96" s="110"/>
      <c r="D96" s="110"/>
      <c r="E96" s="111"/>
      <c r="F96" s="112">
        <v>2160</v>
      </c>
      <c r="G96" s="113"/>
      <c r="H96" s="113"/>
      <c r="I96" s="114"/>
    </row>
    <row r="97" spans="1:9" ht="36" customHeight="1" x14ac:dyDescent="0.25">
      <c r="A97" s="33" t="s">
        <v>113</v>
      </c>
      <c r="B97" s="109" t="s">
        <v>225</v>
      </c>
      <c r="C97" s="110"/>
      <c r="D97" s="110"/>
      <c r="E97" s="111"/>
      <c r="F97" s="112">
        <v>2160</v>
      </c>
      <c r="G97" s="113"/>
      <c r="H97" s="113"/>
      <c r="I97" s="114"/>
    </row>
    <row r="98" spans="1:9" ht="36" customHeight="1" x14ac:dyDescent="0.25">
      <c r="A98" s="33" t="s">
        <v>113</v>
      </c>
      <c r="B98" s="109" t="s">
        <v>226</v>
      </c>
      <c r="C98" s="110"/>
      <c r="D98" s="110"/>
      <c r="E98" s="111"/>
      <c r="F98" s="112">
        <v>2160</v>
      </c>
      <c r="G98" s="113"/>
      <c r="H98" s="113"/>
      <c r="I98" s="114"/>
    </row>
    <row r="99" spans="1:9" ht="36" customHeight="1" thickBot="1" x14ac:dyDescent="0.3">
      <c r="A99" s="7"/>
      <c r="B99" s="109" t="s">
        <v>199</v>
      </c>
      <c r="C99" s="110"/>
      <c r="D99" s="110"/>
      <c r="E99" s="111"/>
      <c r="F99" s="112">
        <v>1080</v>
      </c>
      <c r="G99" s="113"/>
      <c r="H99" s="113"/>
      <c r="I99" s="114"/>
    </row>
    <row r="100" spans="1:9" ht="54" customHeight="1" thickBot="1" x14ac:dyDescent="0.3">
      <c r="B100" s="122" t="s">
        <v>200</v>
      </c>
      <c r="C100" s="123"/>
      <c r="D100" s="123"/>
      <c r="E100" s="124"/>
      <c r="F100" s="125"/>
      <c r="G100" s="126"/>
      <c r="H100" s="126"/>
      <c r="I100" s="127"/>
    </row>
    <row r="101" spans="1:9" ht="36" customHeight="1" thickBot="1" x14ac:dyDescent="0.3">
      <c r="A101" s="7"/>
      <c r="B101" s="128" t="s">
        <v>188</v>
      </c>
      <c r="C101" s="129"/>
      <c r="D101" s="129"/>
      <c r="E101" s="129"/>
      <c r="F101" s="129"/>
      <c r="G101" s="129"/>
      <c r="H101" s="129"/>
      <c r="I101" s="129"/>
    </row>
    <row r="102" spans="1:9" ht="36" customHeight="1" x14ac:dyDescent="0.25">
      <c r="A102" s="7"/>
      <c r="B102" s="131" t="s">
        <v>201</v>
      </c>
      <c r="C102" s="132"/>
      <c r="D102" s="132"/>
      <c r="E102" s="133"/>
      <c r="F102" s="134">
        <v>90</v>
      </c>
      <c r="G102" s="135"/>
      <c r="H102" s="135"/>
      <c r="I102" s="135"/>
    </row>
    <row r="103" spans="1:9" ht="36" customHeight="1" x14ac:dyDescent="0.25">
      <c r="A103" s="7"/>
      <c r="B103" s="109" t="s">
        <v>202</v>
      </c>
      <c r="C103" s="110"/>
      <c r="D103" s="110"/>
      <c r="E103" s="111"/>
      <c r="F103" s="112">
        <v>45</v>
      </c>
      <c r="G103" s="113"/>
      <c r="H103" s="113"/>
      <c r="I103" s="113"/>
    </row>
    <row r="104" spans="1:9" ht="36" customHeight="1" x14ac:dyDescent="0.25">
      <c r="A104" s="7"/>
      <c r="B104" s="109" t="s">
        <v>203</v>
      </c>
      <c r="C104" s="110"/>
      <c r="D104" s="110"/>
      <c r="E104" s="111"/>
      <c r="F104" s="112">
        <v>45</v>
      </c>
      <c r="G104" s="113"/>
      <c r="H104" s="113"/>
      <c r="I104" s="113"/>
    </row>
    <row r="105" spans="1:9" ht="36" customHeight="1" x14ac:dyDescent="0.25">
      <c r="A105" s="7"/>
      <c r="B105" s="109" t="s">
        <v>204</v>
      </c>
      <c r="C105" s="110"/>
      <c r="D105" s="110"/>
      <c r="E105" s="111"/>
      <c r="F105" s="112">
        <v>90</v>
      </c>
      <c r="G105" s="113"/>
      <c r="H105" s="113"/>
      <c r="I105" s="113"/>
    </row>
    <row r="106" spans="1:9" ht="36" customHeight="1" thickBot="1" x14ac:dyDescent="0.3">
      <c r="A106" s="7"/>
      <c r="B106" s="109" t="s">
        <v>205</v>
      </c>
      <c r="C106" s="110"/>
      <c r="D106" s="110"/>
      <c r="E106" s="111"/>
      <c r="F106" s="112">
        <v>90</v>
      </c>
      <c r="G106" s="113"/>
      <c r="H106" s="113"/>
      <c r="I106" s="113"/>
    </row>
    <row r="107" spans="1:9" ht="24" thickBot="1" x14ac:dyDescent="0.3">
      <c r="B107" s="115"/>
      <c r="C107" s="116"/>
      <c r="D107" s="116"/>
      <c r="E107" s="117"/>
      <c r="F107" s="118"/>
      <c r="G107" s="119"/>
      <c r="H107" s="119"/>
      <c r="I107" s="120"/>
    </row>
    <row r="108" spans="1:9" ht="21" customHeight="1" x14ac:dyDescent="0.25">
      <c r="B108" s="121"/>
      <c r="C108" s="121"/>
      <c r="D108" s="121"/>
      <c r="E108" s="121"/>
      <c r="F108" s="121"/>
      <c r="G108" s="121"/>
      <c r="H108" s="121"/>
      <c r="I108" s="121"/>
    </row>
    <row r="109" spans="1:9" s="29" customFormat="1" ht="27" customHeight="1" x14ac:dyDescent="0.25">
      <c r="A109" s="7" t="s">
        <v>113</v>
      </c>
      <c r="B109" s="107" t="s">
        <v>363</v>
      </c>
      <c r="C109" s="107"/>
      <c r="D109" s="107"/>
      <c r="E109" s="107"/>
      <c r="F109" s="107"/>
      <c r="G109" s="107"/>
      <c r="H109" s="107"/>
      <c r="I109" s="107"/>
    </row>
    <row r="110" spans="1:9" s="30" customFormat="1" ht="45" customHeight="1" x14ac:dyDescent="0.25">
      <c r="A110" s="7"/>
      <c r="B110" s="108" t="s">
        <v>209</v>
      </c>
      <c r="C110" s="108"/>
      <c r="D110" s="108"/>
      <c r="E110" s="108"/>
      <c r="F110" s="108"/>
      <c r="G110" s="108"/>
      <c r="H110" s="108"/>
      <c r="I110" s="108"/>
    </row>
    <row r="111" spans="1:9" ht="21" customHeight="1" x14ac:dyDescent="0.25"/>
  </sheetData>
  <sheetProtection selectLockedCells="1" selectUnlockedCells="1"/>
  <mergeCells count="21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110:I110"/>
    <mergeCell ref="B106:E106"/>
    <mergeCell ref="F106:I106"/>
    <mergeCell ref="B107:E107"/>
    <mergeCell ref="F107:I107"/>
    <mergeCell ref="B108:I108"/>
    <mergeCell ref="B109:I109"/>
    <mergeCell ref="B103:E103"/>
    <mergeCell ref="F103:I103"/>
    <mergeCell ref="B104:E104"/>
    <mergeCell ref="F104:I104"/>
    <mergeCell ref="B105:E105"/>
    <mergeCell ref="F105:I10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D1" zoomScale="60" zoomScaleNormal="60" workbookViewId="0">
      <pane ySplit="4" topLeftCell="A83" activePane="bottomLeft" state="frozen"/>
      <selection activeCell="B11" sqref="B11:E11"/>
      <selection pane="bottomLeft" activeCell="F85" sqref="F85:J85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33112.799999999996</v>
      </c>
      <c r="G8" s="16">
        <f>H8*1.1</f>
        <v>30353.4</v>
      </c>
      <c r="H8" s="16">
        <v>27594</v>
      </c>
      <c r="I8" s="16">
        <f>H8*0.75</f>
        <v>20695.5</v>
      </c>
      <c r="J8" s="16">
        <f>H8*0.5</f>
        <v>13797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46396.799999999996</v>
      </c>
      <c r="G9" s="17">
        <f>H9*1.1</f>
        <v>42530.400000000001</v>
      </c>
      <c r="H9" s="17">
        <v>38664</v>
      </c>
      <c r="I9" s="17">
        <f>H9*0.75</f>
        <v>28998</v>
      </c>
      <c r="J9" s="17">
        <f>H9*0.5</f>
        <v>19332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36028.799999999996</v>
      </c>
      <c r="G11" s="16">
        <f>H11*1.1</f>
        <v>33026.400000000001</v>
      </c>
      <c r="H11" s="16">
        <v>30024</v>
      </c>
      <c r="I11" s="16">
        <f>H11*0.75</f>
        <v>22518</v>
      </c>
      <c r="J11" s="16">
        <f>H11*0.5</f>
        <v>15012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50457.599999999999</v>
      </c>
      <c r="G12" s="17">
        <f>H12*1.1</f>
        <v>46252.800000000003</v>
      </c>
      <c r="H12" s="17">
        <v>42048</v>
      </c>
      <c r="I12" s="17">
        <f>H12*0.75</f>
        <v>31536</v>
      </c>
      <c r="J12" s="17">
        <f>H12*0.5</f>
        <v>21024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4968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7200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1242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1800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3060 до 61200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3060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6120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9180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12240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15300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18360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21420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24480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27540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30600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33660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36720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39780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42840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45900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48960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52020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55080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58140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61200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414 до 10764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5796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414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10349.999999999998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4140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9935.9999999999982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1656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1656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3312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4968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10764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3528 до 42228</v>
      </c>
      <c r="G54" s="273"/>
      <c r="H54" s="273"/>
      <c r="I54" s="273"/>
      <c r="J54" s="274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8280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828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2070</v>
      </c>
      <c r="G58" s="152"/>
      <c r="H58" s="152"/>
      <c r="I58" s="152"/>
      <c r="J58" s="153"/>
    </row>
    <row r="59" spans="1:10" ht="24" customHeight="1" thickBot="1" x14ac:dyDescent="0.3">
      <c r="A59" s="7"/>
      <c r="B59" s="236"/>
      <c r="C59" s="237"/>
      <c r="D59" s="237"/>
      <c r="E59" s="238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488" t="s">
        <v>159</v>
      </c>
      <c r="C60" s="489"/>
      <c r="D60" s="489"/>
      <c r="E60" s="490"/>
      <c r="F60" s="251">
        <v>18216</v>
      </c>
      <c r="G60" s="196"/>
      <c r="H60" s="196"/>
      <c r="I60" s="196"/>
      <c r="J60" s="197"/>
    </row>
    <row r="61" spans="1:10" ht="36" customHeight="1" x14ac:dyDescent="0.25">
      <c r="A61" s="7" t="s">
        <v>111</v>
      </c>
      <c r="B61" s="384" t="s">
        <v>160</v>
      </c>
      <c r="C61" s="379"/>
      <c r="D61" s="379"/>
      <c r="E61" s="430"/>
      <c r="F61" s="295">
        <v>11178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384" t="s">
        <v>161</v>
      </c>
      <c r="C62" s="379"/>
      <c r="D62" s="379"/>
      <c r="E62" s="430"/>
      <c r="F62" s="295">
        <v>14076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384" t="s">
        <v>162</v>
      </c>
      <c r="C63" s="379"/>
      <c r="D63" s="379"/>
      <c r="E63" s="430"/>
      <c r="F63" s="295">
        <v>35190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384" t="s">
        <v>163</v>
      </c>
      <c r="C64" s="379"/>
      <c r="D64" s="379"/>
      <c r="E64" s="430"/>
      <c r="F64" s="295">
        <v>42228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384" t="s">
        <v>164</v>
      </c>
      <c r="C65" s="379"/>
      <c r="D65" s="379"/>
      <c r="E65" s="430"/>
      <c r="F65" s="295">
        <v>12420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384" t="s">
        <v>165</v>
      </c>
      <c r="C66" s="379"/>
      <c r="D66" s="379"/>
      <c r="E66" s="430"/>
      <c r="F66" s="295">
        <v>28152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166</v>
      </c>
      <c r="C67" s="379"/>
      <c r="D67" s="379"/>
      <c r="E67" s="430"/>
      <c r="F67" s="295">
        <v>15732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95">
        <v>37673.999999999993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168</v>
      </c>
      <c r="C69" s="379"/>
      <c r="D69" s="379"/>
      <c r="E69" s="430"/>
      <c r="F69" s="295">
        <v>3528</v>
      </c>
      <c r="G69" s="295"/>
      <c r="H69" s="295"/>
      <c r="I69" s="295"/>
      <c r="J69" s="296"/>
    </row>
    <row r="70" spans="1:10" ht="36" customHeight="1" x14ac:dyDescent="0.25">
      <c r="A70" s="7"/>
      <c r="B70" s="384" t="s">
        <v>169</v>
      </c>
      <c r="C70" s="379"/>
      <c r="D70" s="379"/>
      <c r="E70" s="430"/>
      <c r="F70" s="295">
        <v>12420</v>
      </c>
      <c r="G70" s="295"/>
      <c r="H70" s="295"/>
      <c r="I70" s="295"/>
      <c r="J70" s="296"/>
    </row>
    <row r="71" spans="1:10" ht="36" customHeight="1" x14ac:dyDescent="0.25">
      <c r="B71" s="384" t="s">
        <v>170</v>
      </c>
      <c r="C71" s="379"/>
      <c r="D71" s="379"/>
      <c r="E71" s="430"/>
      <c r="F71" s="295">
        <v>8280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171</v>
      </c>
      <c r="C72" s="379"/>
      <c r="D72" s="379"/>
      <c r="E72" s="430"/>
      <c r="F72" s="295">
        <v>37673.999999999993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172</v>
      </c>
      <c r="C73" s="379"/>
      <c r="D73" s="379"/>
      <c r="E73" s="430"/>
      <c r="F73" s="295">
        <v>10368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95">
        <v>6228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95">
        <v>18648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95">
        <v>20700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384" t="s">
        <v>176</v>
      </c>
      <c r="C77" s="379"/>
      <c r="D77" s="379"/>
      <c r="E77" s="430"/>
      <c r="F77" s="295">
        <v>25920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384" t="s">
        <v>177</v>
      </c>
      <c r="C78" s="379"/>
      <c r="D78" s="379"/>
      <c r="E78" s="430"/>
      <c r="F78" s="295">
        <v>15840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384" t="s">
        <v>178</v>
      </c>
      <c r="C79" s="379"/>
      <c r="D79" s="379"/>
      <c r="E79" s="430"/>
      <c r="F79" s="506">
        <v>20160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4" t="s">
        <v>179</v>
      </c>
      <c r="C80" s="379"/>
      <c r="D80" s="379"/>
      <c r="E80" s="430"/>
      <c r="F80" s="506">
        <v>49680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4" t="s">
        <v>180</v>
      </c>
      <c r="C81" s="379"/>
      <c r="D81" s="379"/>
      <c r="E81" s="430"/>
      <c r="F81" s="506">
        <v>59616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4" t="s">
        <v>181</v>
      </c>
      <c r="C82" s="379"/>
      <c r="D82" s="379"/>
      <c r="E82" s="430"/>
      <c r="F82" s="506">
        <v>18000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4" t="s">
        <v>182</v>
      </c>
      <c r="C83" s="379"/>
      <c r="D83" s="379"/>
      <c r="E83" s="430"/>
      <c r="F83" s="506">
        <v>39600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4" t="s">
        <v>183</v>
      </c>
      <c r="C84" s="379"/>
      <c r="D84" s="379"/>
      <c r="E84" s="430"/>
      <c r="F84" s="506">
        <v>22320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184</v>
      </c>
      <c r="C85" s="379"/>
      <c r="D85" s="379"/>
      <c r="E85" s="430"/>
      <c r="F85" s="506">
        <v>5040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185</v>
      </c>
      <c r="C86" s="379"/>
      <c r="D86" s="379"/>
      <c r="E86" s="430"/>
      <c r="F86" s="506">
        <v>53280</v>
      </c>
      <c r="G86" s="155"/>
      <c r="H86" s="155"/>
      <c r="I86" s="155"/>
      <c r="J86" s="172"/>
    </row>
    <row r="87" spans="1:10" ht="36" customHeight="1" thickBot="1" x14ac:dyDescent="0.3">
      <c r="A87" s="7" t="s">
        <v>113</v>
      </c>
      <c r="B87" s="507" t="s">
        <v>186</v>
      </c>
      <c r="C87" s="508"/>
      <c r="D87" s="508"/>
      <c r="E87" s="509"/>
      <c r="F87" s="230">
        <v>15120</v>
      </c>
      <c r="G87" s="231"/>
      <c r="H87" s="231"/>
      <c r="I87" s="231"/>
      <c r="J87" s="232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69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69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138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84" t="s">
        <v>193</v>
      </c>
      <c r="C94" s="379"/>
      <c r="D94" s="379"/>
      <c r="E94" s="430"/>
      <c r="F94" s="41">
        <f>H94*1.2</f>
        <v>20908.8</v>
      </c>
      <c r="G94" s="42">
        <f>H94*1.1</f>
        <v>19166.400000000001</v>
      </c>
      <c r="H94" s="42">
        <v>17424</v>
      </c>
      <c r="I94" s="42">
        <f>H94*0.75</f>
        <v>13068</v>
      </c>
      <c r="J94" s="43">
        <f>H94*0.5</f>
        <v>8712</v>
      </c>
    </row>
    <row r="95" spans="1:10" ht="36" customHeight="1" x14ac:dyDescent="0.25">
      <c r="A95" s="7" t="s">
        <v>111</v>
      </c>
      <c r="B95" s="384" t="s">
        <v>194</v>
      </c>
      <c r="C95" s="379"/>
      <c r="D95" s="379"/>
      <c r="E95" s="430"/>
      <c r="F95" s="112">
        <v>17388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384" t="s">
        <v>195</v>
      </c>
      <c r="C96" s="379"/>
      <c r="D96" s="379"/>
      <c r="E96" s="430"/>
      <c r="F96" s="112">
        <v>2070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384" t="s">
        <v>196</v>
      </c>
      <c r="C97" s="379"/>
      <c r="D97" s="379"/>
      <c r="E97" s="430"/>
      <c r="F97" s="41">
        <f>H97*1.2</f>
        <v>29376</v>
      </c>
      <c r="G97" s="42">
        <f>H97*1.1</f>
        <v>26928.000000000004</v>
      </c>
      <c r="H97" s="42">
        <v>24480</v>
      </c>
      <c r="I97" s="42">
        <f>H97*0.75</f>
        <v>18360</v>
      </c>
      <c r="J97" s="43">
        <f>H97*0.5</f>
        <v>12240</v>
      </c>
    </row>
    <row r="98" spans="1:10" ht="36" customHeight="1" x14ac:dyDescent="0.25">
      <c r="A98" s="7" t="s">
        <v>113</v>
      </c>
      <c r="B98" s="384" t="s">
        <v>197</v>
      </c>
      <c r="C98" s="379"/>
      <c r="D98" s="379"/>
      <c r="E98" s="430"/>
      <c r="F98" s="506">
        <v>24480</v>
      </c>
      <c r="G98" s="155"/>
      <c r="H98" s="155"/>
      <c r="I98" s="155"/>
      <c r="J98" s="172"/>
    </row>
    <row r="99" spans="1:10" ht="36" customHeight="1" x14ac:dyDescent="0.25">
      <c r="A99" s="7" t="s">
        <v>113</v>
      </c>
      <c r="B99" s="384" t="s">
        <v>198</v>
      </c>
      <c r="C99" s="379"/>
      <c r="D99" s="379"/>
      <c r="E99" s="430"/>
      <c r="F99" s="506">
        <v>3600</v>
      </c>
      <c r="G99" s="155"/>
      <c r="H99" s="155"/>
      <c r="I99" s="155"/>
      <c r="J99" s="172"/>
    </row>
    <row r="100" spans="1:10" ht="36" customHeight="1" x14ac:dyDescent="0.25">
      <c r="A100" s="7"/>
      <c r="B100" s="109" t="s">
        <v>199</v>
      </c>
      <c r="C100" s="110"/>
      <c r="D100" s="110"/>
      <c r="E100" s="154"/>
      <c r="F100" s="24">
        <f>H100*1.2</f>
        <v>23371.200000000001</v>
      </c>
      <c r="G100" s="24">
        <f>H100*1.1</f>
        <v>21423.600000000002</v>
      </c>
      <c r="H100" s="24">
        <v>19476</v>
      </c>
      <c r="I100" s="24">
        <f>H100*0.75</f>
        <v>14607</v>
      </c>
      <c r="J100" s="24">
        <f>H100*0.5</f>
        <v>9738</v>
      </c>
    </row>
    <row r="101" spans="1:10" ht="54" customHeight="1" thickBot="1" x14ac:dyDescent="0.3">
      <c r="A101" s="7"/>
      <c r="B101" s="370" t="s">
        <v>200</v>
      </c>
      <c r="C101" s="371"/>
      <c r="D101" s="371"/>
      <c r="E101" s="372"/>
      <c r="F101" s="482"/>
      <c r="G101" s="483"/>
      <c r="H101" s="483"/>
      <c r="I101" s="483"/>
      <c r="J101" s="484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105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51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51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105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105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73"/>
      <c r="D108" s="173"/>
      <c r="E108" s="174"/>
      <c r="F108" s="242"/>
      <c r="G108" s="275"/>
      <c r="H108" s="275"/>
      <c r="I108" s="275"/>
      <c r="J108" s="276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9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2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56073.599999999999</v>
      </c>
      <c r="G8" s="16">
        <f>H8*1.1</f>
        <v>51400.800000000003</v>
      </c>
      <c r="H8" s="16">
        <v>46728</v>
      </c>
      <c r="I8" s="16">
        <f>H8*0.75</f>
        <v>35046</v>
      </c>
      <c r="J8" s="16">
        <f>H8*0.5</f>
        <v>23364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78537.599999999991</v>
      </c>
      <c r="G9" s="17">
        <f>H9*1.1</f>
        <v>71992.800000000003</v>
      </c>
      <c r="H9" s="17">
        <v>65448</v>
      </c>
      <c r="I9" s="17">
        <f>H9*0.75</f>
        <v>49086</v>
      </c>
      <c r="J9" s="17">
        <f>H9*0.5</f>
        <v>32724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61689.599999999999</v>
      </c>
      <c r="G11" s="16">
        <f>H11*1.1</f>
        <v>56548.800000000003</v>
      </c>
      <c r="H11" s="16">
        <v>51408</v>
      </c>
      <c r="I11" s="16">
        <f>H11*0.75</f>
        <v>38556</v>
      </c>
      <c r="J11" s="16">
        <f>H11*0.5</f>
        <v>25704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86400</v>
      </c>
      <c r="G12" s="17">
        <f>H12*1.1</f>
        <v>79200</v>
      </c>
      <c r="H12" s="17">
        <v>72000</v>
      </c>
      <c r="I12" s="17">
        <f>H12*0.75</f>
        <v>54000</v>
      </c>
      <c r="J12" s="17">
        <f>H12*0.5</f>
        <v>36000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12744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18000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2448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4644 до 92880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4644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9288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13932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18576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23220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27864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32508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37152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41796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46440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51084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55728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60372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65016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69660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74304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78948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83592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88236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92880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2160 до 48420</v>
      </c>
      <c r="G41" s="169"/>
      <c r="H41" s="169"/>
      <c r="I41" s="169"/>
      <c r="J41" s="170"/>
    </row>
    <row r="42" spans="1:10" ht="36" customHeight="1" x14ac:dyDescent="0.25">
      <c r="A42" s="7"/>
      <c r="B42" s="131" t="s">
        <v>143</v>
      </c>
      <c r="C42" s="132"/>
      <c r="D42" s="132"/>
      <c r="E42" s="133"/>
      <c r="F42" s="112">
        <v>4662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2988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48420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3852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11052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2160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2160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4320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6480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8496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4276,8 до 51480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21600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2160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5400</v>
      </c>
      <c r="G58" s="152"/>
      <c r="H58" s="152"/>
      <c r="I58" s="152"/>
      <c r="J58" s="153"/>
    </row>
    <row r="59" spans="1:10" ht="24" thickBot="1" x14ac:dyDescent="0.3">
      <c r="A59" s="7"/>
      <c r="B59" s="236"/>
      <c r="C59" s="237"/>
      <c r="D59" s="237"/>
      <c r="E59" s="238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488" t="s">
        <v>159</v>
      </c>
      <c r="C60" s="489"/>
      <c r="D60" s="489"/>
      <c r="E60" s="490"/>
      <c r="F60" s="251">
        <v>14472</v>
      </c>
      <c r="G60" s="196"/>
      <c r="H60" s="196"/>
      <c r="I60" s="196"/>
      <c r="J60" s="197"/>
    </row>
    <row r="61" spans="1:10" ht="36" customHeight="1" x14ac:dyDescent="0.25">
      <c r="A61" s="7" t="s">
        <v>111</v>
      </c>
      <c r="B61" s="384" t="s">
        <v>160</v>
      </c>
      <c r="C61" s="379"/>
      <c r="D61" s="379"/>
      <c r="E61" s="430"/>
      <c r="F61" s="295">
        <v>17496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384" t="s">
        <v>161</v>
      </c>
      <c r="C62" s="379"/>
      <c r="D62" s="379"/>
      <c r="E62" s="430"/>
      <c r="F62" s="295">
        <v>21672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384" t="s">
        <v>162</v>
      </c>
      <c r="C63" s="379"/>
      <c r="D63" s="379"/>
      <c r="E63" s="430"/>
      <c r="F63" s="295">
        <v>42894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384" t="s">
        <v>163</v>
      </c>
      <c r="C64" s="379"/>
      <c r="D64" s="379"/>
      <c r="E64" s="430"/>
      <c r="F64" s="295">
        <v>51480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384" t="s">
        <v>164</v>
      </c>
      <c r="C65" s="379"/>
      <c r="D65" s="379"/>
      <c r="E65" s="430"/>
      <c r="F65" s="295">
        <v>21672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384" t="s">
        <v>165</v>
      </c>
      <c r="C66" s="379"/>
      <c r="D66" s="379"/>
      <c r="E66" s="430"/>
      <c r="F66" s="295">
        <v>14472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166</v>
      </c>
      <c r="C67" s="379"/>
      <c r="D67" s="379"/>
      <c r="E67" s="430"/>
      <c r="F67" s="295">
        <v>21672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95">
        <v>12960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168</v>
      </c>
      <c r="C69" s="379"/>
      <c r="D69" s="379"/>
      <c r="E69" s="430"/>
      <c r="F69" s="295">
        <v>4276.7999999999993</v>
      </c>
      <c r="G69" s="295"/>
      <c r="H69" s="295"/>
      <c r="I69" s="295"/>
      <c r="J69" s="296"/>
    </row>
    <row r="70" spans="1:10" ht="36" customHeight="1" x14ac:dyDescent="0.25">
      <c r="A70" s="7"/>
      <c r="B70" s="384" t="s">
        <v>169</v>
      </c>
      <c r="C70" s="379"/>
      <c r="D70" s="379"/>
      <c r="E70" s="430"/>
      <c r="F70" s="295">
        <v>15300</v>
      </c>
      <c r="G70" s="295"/>
      <c r="H70" s="295"/>
      <c r="I70" s="295"/>
      <c r="J70" s="296"/>
    </row>
    <row r="71" spans="1:10" ht="36" customHeight="1" x14ac:dyDescent="0.25">
      <c r="B71" s="384" t="s">
        <v>170</v>
      </c>
      <c r="C71" s="379"/>
      <c r="D71" s="379"/>
      <c r="E71" s="430"/>
      <c r="F71" s="295">
        <v>10188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171</v>
      </c>
      <c r="C72" s="379"/>
      <c r="D72" s="379"/>
      <c r="E72" s="430"/>
      <c r="F72" s="295">
        <v>42894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172</v>
      </c>
      <c r="C73" s="379"/>
      <c r="D73" s="379"/>
      <c r="E73" s="430"/>
      <c r="F73" s="295">
        <v>25920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95">
        <v>4644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95">
        <v>22356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95">
        <v>21600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384" t="s">
        <v>176</v>
      </c>
      <c r="C77" s="379"/>
      <c r="D77" s="379"/>
      <c r="E77" s="430"/>
      <c r="F77" s="295">
        <v>20880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384" t="s">
        <v>177</v>
      </c>
      <c r="C78" s="379"/>
      <c r="D78" s="379"/>
      <c r="E78" s="430"/>
      <c r="F78" s="295">
        <v>25200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384" t="s">
        <v>178</v>
      </c>
      <c r="C79" s="379"/>
      <c r="D79" s="379"/>
      <c r="E79" s="430"/>
      <c r="F79" s="506">
        <v>30960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4" t="s">
        <v>179</v>
      </c>
      <c r="C80" s="379"/>
      <c r="D80" s="379"/>
      <c r="E80" s="430"/>
      <c r="F80" s="506">
        <v>60480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4" t="s">
        <v>180</v>
      </c>
      <c r="C81" s="379"/>
      <c r="D81" s="379"/>
      <c r="E81" s="430"/>
      <c r="F81" s="506">
        <v>72576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4" t="s">
        <v>181</v>
      </c>
      <c r="C82" s="379"/>
      <c r="D82" s="379"/>
      <c r="E82" s="430"/>
      <c r="F82" s="506">
        <v>30960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4" t="s">
        <v>182</v>
      </c>
      <c r="C83" s="379"/>
      <c r="D83" s="379"/>
      <c r="E83" s="430"/>
      <c r="F83" s="506">
        <v>20880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4" t="s">
        <v>183</v>
      </c>
      <c r="C84" s="379"/>
      <c r="D84" s="379"/>
      <c r="E84" s="430"/>
      <c r="F84" s="506">
        <v>30960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184</v>
      </c>
      <c r="C85" s="379"/>
      <c r="D85" s="379"/>
      <c r="E85" s="430"/>
      <c r="F85" s="506">
        <v>6480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185</v>
      </c>
      <c r="C86" s="379"/>
      <c r="D86" s="379"/>
      <c r="E86" s="430"/>
      <c r="F86" s="506">
        <v>60480</v>
      </c>
      <c r="G86" s="155"/>
      <c r="H86" s="155"/>
      <c r="I86" s="155"/>
      <c r="J86" s="172"/>
    </row>
    <row r="87" spans="1:10" ht="36" customHeight="1" thickBot="1" x14ac:dyDescent="0.3">
      <c r="A87" s="7" t="s">
        <v>113</v>
      </c>
      <c r="B87" s="507" t="s">
        <v>186</v>
      </c>
      <c r="C87" s="508"/>
      <c r="D87" s="508"/>
      <c r="E87" s="509"/>
      <c r="F87" s="230">
        <v>36720</v>
      </c>
      <c r="G87" s="231"/>
      <c r="H87" s="231"/>
      <c r="I87" s="231"/>
      <c r="J87" s="232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84" t="s">
        <v>193</v>
      </c>
      <c r="C94" s="379"/>
      <c r="D94" s="379"/>
      <c r="E94" s="430"/>
      <c r="F94" s="41">
        <f>H94*1.2</f>
        <v>18878.399999999998</v>
      </c>
      <c r="G94" s="42">
        <f>H94*1.1</f>
        <v>17305.2</v>
      </c>
      <c r="H94" s="42">
        <v>15732</v>
      </c>
      <c r="I94" s="42">
        <f>H94*0.75</f>
        <v>11799</v>
      </c>
      <c r="J94" s="43">
        <f>H94*0.5</f>
        <v>7866</v>
      </c>
    </row>
    <row r="95" spans="1:10" ht="36" customHeight="1" x14ac:dyDescent="0.25">
      <c r="A95" s="7" t="s">
        <v>111</v>
      </c>
      <c r="B95" s="384" t="s">
        <v>194</v>
      </c>
      <c r="C95" s="379"/>
      <c r="D95" s="379"/>
      <c r="E95" s="430"/>
      <c r="F95" s="112">
        <v>11484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384" t="s">
        <v>195</v>
      </c>
      <c r="C96" s="379"/>
      <c r="D96" s="379"/>
      <c r="E96" s="430"/>
      <c r="F96" s="112">
        <v>5094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384" t="s">
        <v>196</v>
      </c>
      <c r="C97" s="379"/>
      <c r="D97" s="379"/>
      <c r="E97" s="430"/>
      <c r="F97" s="41">
        <f>H97*1.2</f>
        <v>26784</v>
      </c>
      <c r="G97" s="42">
        <f>H97*1.1</f>
        <v>24552.000000000004</v>
      </c>
      <c r="H97" s="42">
        <v>22320</v>
      </c>
      <c r="I97" s="42">
        <f>H97*0.75</f>
        <v>16740</v>
      </c>
      <c r="J97" s="43">
        <f>H97*0.5</f>
        <v>11160</v>
      </c>
    </row>
    <row r="98" spans="1:10" ht="36" customHeight="1" x14ac:dyDescent="0.25">
      <c r="A98" s="7" t="s">
        <v>113</v>
      </c>
      <c r="B98" s="384" t="s">
        <v>197</v>
      </c>
      <c r="C98" s="379"/>
      <c r="D98" s="379"/>
      <c r="E98" s="430"/>
      <c r="F98" s="506">
        <v>16560</v>
      </c>
      <c r="G98" s="155"/>
      <c r="H98" s="155"/>
      <c r="I98" s="155"/>
      <c r="J98" s="172"/>
    </row>
    <row r="99" spans="1:10" ht="36" customHeight="1" x14ac:dyDescent="0.25">
      <c r="A99" s="7" t="s">
        <v>113</v>
      </c>
      <c r="B99" s="384" t="s">
        <v>198</v>
      </c>
      <c r="C99" s="379"/>
      <c r="D99" s="379"/>
      <c r="E99" s="430"/>
      <c r="F99" s="506">
        <v>7200</v>
      </c>
      <c r="G99" s="155"/>
      <c r="H99" s="155"/>
      <c r="I99" s="155"/>
      <c r="J99" s="172"/>
    </row>
    <row r="100" spans="1:10" ht="36" customHeight="1" x14ac:dyDescent="0.25">
      <c r="A100" s="7"/>
      <c r="B100" s="109" t="s">
        <v>199</v>
      </c>
      <c r="C100" s="110"/>
      <c r="D100" s="110"/>
      <c r="E100" s="111"/>
      <c r="F100" s="295">
        <v>15732</v>
      </c>
      <c r="G100" s="295"/>
      <c r="H100" s="295"/>
      <c r="I100" s="295"/>
      <c r="J100" s="296"/>
    </row>
    <row r="101" spans="1:10" ht="54" customHeight="1" thickBot="1" x14ac:dyDescent="0.3">
      <c r="A101" s="7"/>
      <c r="B101" s="370" t="s">
        <v>200</v>
      </c>
      <c r="C101" s="371"/>
      <c r="D101" s="371"/>
      <c r="E101" s="372"/>
      <c r="F101" s="482"/>
      <c r="G101" s="483"/>
      <c r="H101" s="483"/>
      <c r="I101" s="483"/>
      <c r="J101" s="484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5" activePane="bottomLeft" state="frozen"/>
      <selection activeCell="B11" sqref="B11:E11"/>
      <selection pane="bottomLeft" activeCell="F53" sqref="F53:J53"/>
    </sheetView>
  </sheetViews>
  <sheetFormatPr defaultColWidth="9.140625" defaultRowHeight="12.75" outlineLevelRow="1" x14ac:dyDescent="0.25"/>
  <cols>
    <col min="1" max="1" width="32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479</v>
      </c>
      <c r="C3" s="203"/>
      <c r="D3" s="203"/>
      <c r="E3" s="203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66960</v>
      </c>
      <c r="G8" s="16">
        <f>H8*1.1</f>
        <v>61380.000000000007</v>
      </c>
      <c r="H8" s="16">
        <v>55800</v>
      </c>
      <c r="I8" s="16">
        <f>H8*0.75</f>
        <v>41850</v>
      </c>
      <c r="J8" s="16">
        <f>H8*0.5</f>
        <v>27900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93830.399999999994</v>
      </c>
      <c r="G9" s="17">
        <f>H9*1.1</f>
        <v>86011.200000000012</v>
      </c>
      <c r="H9" s="17">
        <v>78192</v>
      </c>
      <c r="I9" s="17">
        <f>H9*0.75</f>
        <v>58644</v>
      </c>
      <c r="J9" s="17">
        <f>H9*0.5</f>
        <v>39096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79920</v>
      </c>
      <c r="G11" s="16">
        <f>H11*1.1</f>
        <v>73260</v>
      </c>
      <c r="H11" s="16">
        <v>66600</v>
      </c>
      <c r="I11" s="16">
        <f>H11*0.75</f>
        <v>49950</v>
      </c>
      <c r="J11" s="16">
        <f>H11*0.5</f>
        <v>33300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111974.39999999999</v>
      </c>
      <c r="G12" s="17">
        <f>H12*1.1</f>
        <v>102643.20000000001</v>
      </c>
      <c r="H12" s="17">
        <v>93312</v>
      </c>
      <c r="I12" s="17">
        <f>H12*0.75</f>
        <v>69984</v>
      </c>
      <c r="J12" s="17">
        <f>H12*0.5</f>
        <v>46656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12960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18720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10080 до 201600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10080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20160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30240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40320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50400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60480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70560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80640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90720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100800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110880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120960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131040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141120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151200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161280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171360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181440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191520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201600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2880 до 61200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2880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4320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61200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8640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17280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2880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2880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5760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8640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18720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360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6120 до 108000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17280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1728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8640</v>
      </c>
      <c r="G58" s="152"/>
      <c r="H58" s="152"/>
      <c r="I58" s="152"/>
      <c r="J58" s="153"/>
    </row>
    <row r="59" spans="1:10" ht="24" thickBot="1" x14ac:dyDescent="0.3">
      <c r="A59" s="7"/>
      <c r="B59" s="236"/>
      <c r="C59" s="237"/>
      <c r="D59" s="237"/>
      <c r="E59" s="238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488" t="s">
        <v>159</v>
      </c>
      <c r="C60" s="489"/>
      <c r="D60" s="489"/>
      <c r="E60" s="490"/>
      <c r="F60" s="251">
        <v>27360</v>
      </c>
      <c r="G60" s="196"/>
      <c r="H60" s="196"/>
      <c r="I60" s="196"/>
      <c r="J60" s="197"/>
    </row>
    <row r="61" spans="1:10" ht="36" customHeight="1" x14ac:dyDescent="0.25">
      <c r="A61" s="7" t="s">
        <v>111</v>
      </c>
      <c r="B61" s="384" t="s">
        <v>160</v>
      </c>
      <c r="C61" s="379"/>
      <c r="D61" s="379"/>
      <c r="E61" s="430"/>
      <c r="F61" s="295">
        <v>21600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384" t="s">
        <v>161</v>
      </c>
      <c r="C62" s="379"/>
      <c r="D62" s="379"/>
      <c r="E62" s="430"/>
      <c r="F62" s="295">
        <v>36000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384" t="s">
        <v>162</v>
      </c>
      <c r="C63" s="379"/>
      <c r="D63" s="379"/>
      <c r="E63" s="430"/>
      <c r="F63" s="295">
        <v>36000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384" t="s">
        <v>163</v>
      </c>
      <c r="C64" s="379"/>
      <c r="D64" s="379"/>
      <c r="E64" s="430"/>
      <c r="F64" s="295">
        <v>43200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384" t="s">
        <v>164</v>
      </c>
      <c r="C65" s="379"/>
      <c r="D65" s="379"/>
      <c r="E65" s="430"/>
      <c r="F65" s="295">
        <v>13680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384" t="s">
        <v>165</v>
      </c>
      <c r="C66" s="379"/>
      <c r="D66" s="379"/>
      <c r="E66" s="430"/>
      <c r="F66" s="295">
        <v>19440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166</v>
      </c>
      <c r="C67" s="379"/>
      <c r="D67" s="379"/>
      <c r="E67" s="430"/>
      <c r="F67" s="295">
        <v>26640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95">
        <v>108000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168</v>
      </c>
      <c r="C69" s="379"/>
      <c r="D69" s="379"/>
      <c r="E69" s="430"/>
      <c r="F69" s="295">
        <v>6120</v>
      </c>
      <c r="G69" s="295"/>
      <c r="H69" s="295"/>
      <c r="I69" s="295"/>
      <c r="J69" s="296"/>
    </row>
    <row r="70" spans="1:10" ht="36" customHeight="1" x14ac:dyDescent="0.25">
      <c r="A70" s="7"/>
      <c r="B70" s="384" t="s">
        <v>169</v>
      </c>
      <c r="C70" s="379"/>
      <c r="D70" s="379"/>
      <c r="E70" s="430"/>
      <c r="F70" s="295">
        <v>21600</v>
      </c>
      <c r="G70" s="295"/>
      <c r="H70" s="295"/>
      <c r="I70" s="295"/>
      <c r="J70" s="296"/>
    </row>
    <row r="71" spans="1:10" ht="36" customHeight="1" x14ac:dyDescent="0.25">
      <c r="B71" s="384" t="s">
        <v>170</v>
      </c>
      <c r="C71" s="379"/>
      <c r="D71" s="379"/>
      <c r="E71" s="430"/>
      <c r="F71" s="295">
        <v>14400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171</v>
      </c>
      <c r="C72" s="379"/>
      <c r="D72" s="379"/>
      <c r="E72" s="430"/>
      <c r="F72" s="295">
        <v>39600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172</v>
      </c>
      <c r="C73" s="379"/>
      <c r="D73" s="379"/>
      <c r="E73" s="430"/>
      <c r="F73" s="295">
        <v>18000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95">
        <v>10800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95">
        <v>21600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95">
        <v>36000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384" t="s">
        <v>176</v>
      </c>
      <c r="C77" s="379"/>
      <c r="D77" s="379"/>
      <c r="E77" s="430"/>
      <c r="F77" s="295">
        <v>38880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384" t="s">
        <v>177</v>
      </c>
      <c r="C78" s="379"/>
      <c r="D78" s="379"/>
      <c r="E78" s="430"/>
      <c r="F78" s="295">
        <v>30240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384" t="s">
        <v>178</v>
      </c>
      <c r="C79" s="379"/>
      <c r="D79" s="379"/>
      <c r="E79" s="430"/>
      <c r="F79" s="506">
        <v>50400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4" t="s">
        <v>179</v>
      </c>
      <c r="C80" s="379"/>
      <c r="D80" s="379"/>
      <c r="E80" s="430"/>
      <c r="F80" s="506">
        <v>50400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4" t="s">
        <v>180</v>
      </c>
      <c r="C81" s="379"/>
      <c r="D81" s="379"/>
      <c r="E81" s="430"/>
      <c r="F81" s="506">
        <v>60480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4" t="s">
        <v>181</v>
      </c>
      <c r="C82" s="379"/>
      <c r="D82" s="379"/>
      <c r="E82" s="430"/>
      <c r="F82" s="506">
        <v>20160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4" t="s">
        <v>182</v>
      </c>
      <c r="C83" s="379"/>
      <c r="D83" s="379"/>
      <c r="E83" s="430"/>
      <c r="F83" s="506">
        <v>27360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4" t="s">
        <v>183</v>
      </c>
      <c r="C84" s="379"/>
      <c r="D84" s="379"/>
      <c r="E84" s="430"/>
      <c r="F84" s="506">
        <v>37440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184</v>
      </c>
      <c r="C85" s="379"/>
      <c r="D85" s="379"/>
      <c r="E85" s="430"/>
      <c r="F85" s="506">
        <v>8640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185</v>
      </c>
      <c r="C86" s="379"/>
      <c r="D86" s="379"/>
      <c r="E86" s="430"/>
      <c r="F86" s="506">
        <v>56160</v>
      </c>
      <c r="G86" s="155"/>
      <c r="H86" s="155"/>
      <c r="I86" s="155"/>
      <c r="J86" s="172"/>
    </row>
    <row r="87" spans="1:10" ht="36" customHeight="1" thickBot="1" x14ac:dyDescent="0.3">
      <c r="A87" s="7" t="s">
        <v>113</v>
      </c>
      <c r="B87" s="507" t="s">
        <v>186</v>
      </c>
      <c r="C87" s="508"/>
      <c r="D87" s="508"/>
      <c r="E87" s="509"/>
      <c r="F87" s="230">
        <v>25920</v>
      </c>
      <c r="G87" s="231"/>
      <c r="H87" s="231"/>
      <c r="I87" s="231"/>
      <c r="J87" s="232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84" t="s">
        <v>193</v>
      </c>
      <c r="C94" s="379"/>
      <c r="D94" s="379"/>
      <c r="E94" s="430"/>
      <c r="F94" s="41">
        <f>H94*1.2</f>
        <v>30240</v>
      </c>
      <c r="G94" s="42">
        <f>H94*1.1</f>
        <v>27720.000000000004</v>
      </c>
      <c r="H94" s="42">
        <v>25200</v>
      </c>
      <c r="I94" s="42">
        <f>H94*0.75</f>
        <v>18900</v>
      </c>
      <c r="J94" s="43">
        <f>H94*0.5</f>
        <v>12600</v>
      </c>
    </row>
    <row r="95" spans="1:10" ht="36" customHeight="1" x14ac:dyDescent="0.25">
      <c r="A95" s="7" t="s">
        <v>111</v>
      </c>
      <c r="B95" s="384" t="s">
        <v>194</v>
      </c>
      <c r="C95" s="379"/>
      <c r="D95" s="379"/>
      <c r="E95" s="430"/>
      <c r="F95" s="112">
        <v>14400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384" t="s">
        <v>195</v>
      </c>
      <c r="C96" s="379"/>
      <c r="D96" s="379"/>
      <c r="E96" s="430"/>
      <c r="F96" s="112">
        <v>10080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384" t="s">
        <v>196</v>
      </c>
      <c r="C97" s="379"/>
      <c r="D97" s="379"/>
      <c r="E97" s="430"/>
      <c r="F97" s="41">
        <f>H97*1.2</f>
        <v>43200</v>
      </c>
      <c r="G97" s="42">
        <f>H97*1.1</f>
        <v>39600</v>
      </c>
      <c r="H97" s="42">
        <v>36000</v>
      </c>
      <c r="I97" s="42">
        <f>H97*0.75</f>
        <v>27000</v>
      </c>
      <c r="J97" s="43">
        <f>H97*0.5</f>
        <v>18000</v>
      </c>
    </row>
    <row r="98" spans="1:10" ht="36" customHeight="1" x14ac:dyDescent="0.25">
      <c r="A98" s="7" t="s">
        <v>113</v>
      </c>
      <c r="B98" s="384" t="s">
        <v>197</v>
      </c>
      <c r="C98" s="379"/>
      <c r="D98" s="379"/>
      <c r="E98" s="430"/>
      <c r="F98" s="506">
        <v>20160</v>
      </c>
      <c r="G98" s="155"/>
      <c r="H98" s="155"/>
      <c r="I98" s="155"/>
      <c r="J98" s="172"/>
    </row>
    <row r="99" spans="1:10" ht="36" customHeight="1" x14ac:dyDescent="0.25">
      <c r="A99" s="7" t="s">
        <v>113</v>
      </c>
      <c r="B99" s="384" t="s">
        <v>198</v>
      </c>
      <c r="C99" s="379"/>
      <c r="D99" s="379"/>
      <c r="E99" s="430"/>
      <c r="F99" s="506">
        <v>14400</v>
      </c>
      <c r="G99" s="155"/>
      <c r="H99" s="155"/>
      <c r="I99" s="155"/>
      <c r="J99" s="172"/>
    </row>
    <row r="100" spans="1:10" ht="36" customHeight="1" x14ac:dyDescent="0.25">
      <c r="A100" s="7"/>
      <c r="B100" s="109" t="s">
        <v>199</v>
      </c>
      <c r="C100" s="110"/>
      <c r="D100" s="110"/>
      <c r="E100" s="154"/>
      <c r="F100" s="24">
        <f>H100*1.2</f>
        <v>29376</v>
      </c>
      <c r="G100" s="24">
        <f>H100*1.1</f>
        <v>26928.000000000004</v>
      </c>
      <c r="H100" s="24">
        <v>24480</v>
      </c>
      <c r="I100" s="24">
        <f>H100*0.75</f>
        <v>18360</v>
      </c>
      <c r="J100" s="24">
        <f>H100*0.5</f>
        <v>12240</v>
      </c>
    </row>
    <row r="101" spans="1:10" ht="54" customHeight="1" thickBot="1" x14ac:dyDescent="0.3">
      <c r="A101" s="7"/>
      <c r="B101" s="370" t="s">
        <v>200</v>
      </c>
      <c r="C101" s="371"/>
      <c r="D101" s="371"/>
      <c r="E101" s="372"/>
      <c r="F101" s="482"/>
      <c r="G101" s="483"/>
      <c r="H101" s="483"/>
      <c r="I101" s="483"/>
      <c r="J101" s="484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customHeight="1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1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37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1.5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65534.399999999994</v>
      </c>
      <c r="G9" s="16">
        <f>H9*1.1</f>
        <v>60073.200000000004</v>
      </c>
      <c r="H9" s="16">
        <v>54612</v>
      </c>
      <c r="I9" s="16">
        <f>H9*0.75</f>
        <v>40959</v>
      </c>
      <c r="J9" s="16">
        <f>H9*0.5</f>
        <v>27306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91756.800000000003</v>
      </c>
      <c r="G10" s="17">
        <f>H10*1.1</f>
        <v>84110.400000000009</v>
      </c>
      <c r="H10" s="17">
        <v>76464</v>
      </c>
      <c r="I10" s="17">
        <f>H10*0.75</f>
        <v>57348</v>
      </c>
      <c r="J10" s="17">
        <f>H10*0.5</f>
        <v>38232</v>
      </c>
    </row>
    <row r="11" spans="1:10" ht="36" customHeight="1" thickBot="1" x14ac:dyDescent="0.3">
      <c r="A11" s="7"/>
      <c r="B11" s="115"/>
      <c r="C11" s="116"/>
      <c r="D11" s="116"/>
      <c r="E11" s="117"/>
      <c r="F11" s="118" t="s">
        <v>256</v>
      </c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75988.800000000003</v>
      </c>
      <c r="G12" s="16">
        <f>H12*1.1</f>
        <v>69656.400000000009</v>
      </c>
      <c r="H12" s="16">
        <v>63324</v>
      </c>
      <c r="I12" s="16">
        <f>H12*0.75</f>
        <v>47493</v>
      </c>
      <c r="J12" s="16">
        <f>H12*0.5</f>
        <v>31662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106444.8</v>
      </c>
      <c r="G13" s="17">
        <f>H13*1.1</f>
        <v>97574.400000000009</v>
      </c>
      <c r="H13" s="17">
        <v>88704</v>
      </c>
      <c r="I13" s="17">
        <f>H13*0.75</f>
        <v>66528</v>
      </c>
      <c r="J13" s="17">
        <f>H13*0.5</f>
        <v>44352</v>
      </c>
    </row>
    <row r="14" spans="1:10" ht="24" customHeight="1" thickBot="1" x14ac:dyDescent="0.3">
      <c r="A14" s="7"/>
      <c r="B14" s="115"/>
      <c r="C14" s="173"/>
      <c r="D14" s="173"/>
      <c r="E14" s="174"/>
      <c r="F14" s="239"/>
      <c r="G14" s="240"/>
      <c r="H14" s="240"/>
      <c r="I14" s="240"/>
      <c r="J14" s="241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226">
        <v>13140</v>
      </c>
      <c r="G15" s="227"/>
      <c r="H15" s="227"/>
      <c r="I15" s="227"/>
      <c r="J15" s="228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407">
        <v>18720</v>
      </c>
      <c r="G16" s="231"/>
      <c r="H16" s="231"/>
      <c r="I16" s="231"/>
      <c r="J16" s="232"/>
    </row>
    <row r="17" spans="1:10" ht="24" customHeight="1" thickBot="1" x14ac:dyDescent="0.3">
      <c r="A17" s="7"/>
      <c r="B17" s="115"/>
      <c r="C17" s="173"/>
      <c r="D17" s="173"/>
      <c r="E17" s="174"/>
      <c r="F17" s="220"/>
      <c r="G17" s="221"/>
      <c r="H17" s="221"/>
      <c r="I17" s="221"/>
      <c r="J17" s="222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1080</v>
      </c>
      <c r="G18" s="196"/>
      <c r="H18" s="196"/>
      <c r="I18" s="196"/>
      <c r="J18" s="197"/>
    </row>
    <row r="19" spans="1:10" ht="36" customHeight="1" thickBot="1" x14ac:dyDescent="0.3">
      <c r="A19" s="7" t="s">
        <v>113</v>
      </c>
      <c r="B19" s="385" t="s">
        <v>120</v>
      </c>
      <c r="C19" s="329"/>
      <c r="D19" s="329"/>
      <c r="E19" s="150"/>
      <c r="F19" s="512">
        <v>1512</v>
      </c>
      <c r="G19" s="152"/>
      <c r="H19" s="152"/>
      <c r="I19" s="152"/>
      <c r="J19" s="153"/>
    </row>
    <row r="20" spans="1:10" ht="30" customHeight="1" thickBot="1" x14ac:dyDescent="0.3">
      <c r="A20" s="387" t="s">
        <v>256</v>
      </c>
      <c r="B20" s="388"/>
      <c r="C20" s="388"/>
      <c r="D20" s="388"/>
      <c r="E20" s="388"/>
      <c r="F20" s="388"/>
      <c r="G20" s="388"/>
      <c r="H20" s="388"/>
      <c r="I20" s="388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"&amp;MIN(F22:F41)&amp;" до "&amp;MAX(F22:F41)</f>
        <v>Цена от 12600 до 132300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12600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18900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25200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31500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37800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44100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50400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56700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63000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69300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75600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81900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88200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94500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100800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107100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113400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119700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126000</v>
      </c>
      <c r="G40" s="113"/>
      <c r="H40" s="113"/>
      <c r="I40" s="113"/>
      <c r="J40" s="114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1"/>
      <c r="F41" s="112">
        <v>132300</v>
      </c>
      <c r="G41" s="113"/>
      <c r="H41" s="113"/>
      <c r="I41" s="113"/>
      <c r="J41" s="114"/>
    </row>
    <row r="42" spans="1:10" ht="30" customHeight="1" thickBot="1" x14ac:dyDescent="0.4">
      <c r="A42" s="64" t="s">
        <v>267</v>
      </c>
      <c r="B42" s="65"/>
      <c r="C42" s="66"/>
      <c r="D42" s="66"/>
      <c r="E42" s="66"/>
      <c r="F42" s="242" t="s">
        <v>267</v>
      </c>
      <c r="G42" s="275"/>
      <c r="H42" s="275"/>
      <c r="I42" s="275"/>
      <c r="J42" s="276"/>
    </row>
    <row r="43" spans="1:10" ht="36" customHeight="1" thickBot="1" x14ac:dyDescent="0.3">
      <c r="A43" s="7" t="s">
        <v>111</v>
      </c>
      <c r="B43" s="190" t="s">
        <v>268</v>
      </c>
      <c r="C43" s="191"/>
      <c r="D43" s="191"/>
      <c r="E43" s="192"/>
      <c r="F43" s="16">
        <f>H43*1.2</f>
        <v>65534.399999999994</v>
      </c>
      <c r="G43" s="16">
        <f>H43*1.1</f>
        <v>60073.200000000004</v>
      </c>
      <c r="H43" s="16">
        <v>54612</v>
      </c>
      <c r="I43" s="16">
        <f>H43*0.75</f>
        <v>40959</v>
      </c>
      <c r="J43" s="16">
        <f>H43*0.5</f>
        <v>27306</v>
      </c>
    </row>
    <row r="44" spans="1:10" ht="34.5" customHeight="1" thickBot="1" x14ac:dyDescent="0.3">
      <c r="A44" s="7"/>
      <c r="B44" s="115"/>
      <c r="C44" s="116"/>
      <c r="D44" s="116"/>
      <c r="E44" s="117"/>
      <c r="F44" s="242" t="s">
        <v>267</v>
      </c>
      <c r="G44" s="275"/>
      <c r="H44" s="275"/>
      <c r="I44" s="275"/>
      <c r="J44" s="276"/>
    </row>
    <row r="45" spans="1:10" ht="36" customHeight="1" thickBot="1" x14ac:dyDescent="0.3">
      <c r="A45" s="7" t="s">
        <v>111</v>
      </c>
      <c r="B45" s="190" t="s">
        <v>269</v>
      </c>
      <c r="C45" s="191"/>
      <c r="D45" s="191"/>
      <c r="E45" s="192"/>
      <c r="F45" s="16">
        <f>H45*1.2</f>
        <v>75988.800000000003</v>
      </c>
      <c r="G45" s="16">
        <f>H45*1.1</f>
        <v>69656.400000000009</v>
      </c>
      <c r="H45" s="16">
        <v>63324</v>
      </c>
      <c r="I45" s="16">
        <f>H45*0.75</f>
        <v>47493</v>
      </c>
      <c r="J45" s="16">
        <f>H45*0.5</f>
        <v>31662</v>
      </c>
    </row>
    <row r="46" spans="1:10" ht="24" customHeight="1" thickBot="1" x14ac:dyDescent="0.3">
      <c r="A46" s="7"/>
      <c r="B46" s="115"/>
      <c r="C46" s="173"/>
      <c r="D46" s="173"/>
      <c r="E46" s="174"/>
      <c r="F46" s="242" t="s">
        <v>267</v>
      </c>
      <c r="G46" s="275"/>
      <c r="H46" s="275"/>
      <c r="I46" s="275"/>
      <c r="J46" s="276"/>
    </row>
    <row r="47" spans="1:10" ht="36" customHeight="1" thickBot="1" x14ac:dyDescent="0.3">
      <c r="A47" s="7" t="s">
        <v>111</v>
      </c>
      <c r="B47" s="156" t="s">
        <v>270</v>
      </c>
      <c r="C47" s="154"/>
      <c r="D47" s="154"/>
      <c r="E47" s="111"/>
      <c r="F47" s="250">
        <v>1080</v>
      </c>
      <c r="G47" s="411"/>
      <c r="H47" s="411"/>
      <c r="I47" s="411"/>
      <c r="J47" s="412"/>
    </row>
    <row r="48" spans="1:10" ht="30" customHeight="1" thickBot="1" x14ac:dyDescent="0.3">
      <c r="A48" s="242"/>
      <c r="B48" s="275"/>
      <c r="C48" s="275"/>
      <c r="D48" s="275"/>
      <c r="E48" s="276"/>
      <c r="F48" s="242" t="s">
        <v>267</v>
      </c>
      <c r="G48" s="275"/>
      <c r="H48" s="275"/>
      <c r="I48" s="275"/>
      <c r="J48" s="276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8" t="str">
        <f>"Цена от "&amp;MIN(F50:F71)&amp;" до "&amp;MAX(F50:F71)</f>
        <v>Цена от 8280 до 132300</v>
      </c>
      <c r="G49" s="409"/>
      <c r="H49" s="409"/>
      <c r="I49" s="409"/>
      <c r="J49" s="410"/>
    </row>
    <row r="50" spans="1:10" ht="36" customHeight="1" outlineLevel="1" x14ac:dyDescent="0.25">
      <c r="A50" s="7"/>
      <c r="B50" s="156" t="s">
        <v>271</v>
      </c>
      <c r="C50" s="154"/>
      <c r="D50" s="154"/>
      <c r="E50" s="154"/>
      <c r="F50" s="226">
        <v>12600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272</v>
      </c>
      <c r="C51" s="154"/>
      <c r="D51" s="154"/>
      <c r="E51" s="154"/>
      <c r="F51" s="171">
        <v>18900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273</v>
      </c>
      <c r="C52" s="154"/>
      <c r="D52" s="154"/>
      <c r="E52" s="154"/>
      <c r="F52" s="171">
        <v>25200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274</v>
      </c>
      <c r="C53" s="154"/>
      <c r="D53" s="154"/>
      <c r="E53" s="154"/>
      <c r="F53" s="171">
        <v>31500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275</v>
      </c>
      <c r="C54" s="154"/>
      <c r="D54" s="154"/>
      <c r="E54" s="154"/>
      <c r="F54" s="171">
        <v>37800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276</v>
      </c>
      <c r="C55" s="154"/>
      <c r="D55" s="154"/>
      <c r="E55" s="154"/>
      <c r="F55" s="171">
        <v>44100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277</v>
      </c>
      <c r="C56" s="154"/>
      <c r="D56" s="154"/>
      <c r="E56" s="154"/>
      <c r="F56" s="171">
        <v>50400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278</v>
      </c>
      <c r="C57" s="154"/>
      <c r="D57" s="154"/>
      <c r="E57" s="154"/>
      <c r="F57" s="171">
        <v>56700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279</v>
      </c>
      <c r="C58" s="154"/>
      <c r="D58" s="154"/>
      <c r="E58" s="154"/>
      <c r="F58" s="171">
        <v>63000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280</v>
      </c>
      <c r="C59" s="154"/>
      <c r="D59" s="154"/>
      <c r="E59" s="154"/>
      <c r="F59" s="171">
        <v>69300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281</v>
      </c>
      <c r="C60" s="154"/>
      <c r="D60" s="154"/>
      <c r="E60" s="154"/>
      <c r="F60" s="171">
        <v>75600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282</v>
      </c>
      <c r="C61" s="154"/>
      <c r="D61" s="154"/>
      <c r="E61" s="154"/>
      <c r="F61" s="171">
        <v>81900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283</v>
      </c>
      <c r="C62" s="154"/>
      <c r="D62" s="154"/>
      <c r="E62" s="154"/>
      <c r="F62" s="171">
        <v>88200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284</v>
      </c>
      <c r="C63" s="154"/>
      <c r="D63" s="154"/>
      <c r="E63" s="154"/>
      <c r="F63" s="171">
        <v>94500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285</v>
      </c>
      <c r="C64" s="154"/>
      <c r="D64" s="154"/>
      <c r="E64" s="154"/>
      <c r="F64" s="171">
        <v>100800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286</v>
      </c>
      <c r="C65" s="154"/>
      <c r="D65" s="154"/>
      <c r="E65" s="154"/>
      <c r="F65" s="171">
        <v>107100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287</v>
      </c>
      <c r="C66" s="154"/>
      <c r="D66" s="154"/>
      <c r="E66" s="154"/>
      <c r="F66" s="171">
        <v>113400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288</v>
      </c>
      <c r="C67" s="154"/>
      <c r="D67" s="154"/>
      <c r="E67" s="154"/>
      <c r="F67" s="171">
        <v>119700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289</v>
      </c>
      <c r="C68" s="154"/>
      <c r="D68" s="154"/>
      <c r="E68" s="154"/>
      <c r="F68" s="171">
        <v>126000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290</v>
      </c>
      <c r="C69" s="154"/>
      <c r="D69" s="154"/>
      <c r="E69" s="154"/>
      <c r="F69" s="407">
        <v>132300</v>
      </c>
      <c r="G69" s="231"/>
      <c r="H69" s="231"/>
      <c r="I69" s="231"/>
      <c r="J69" s="232"/>
    </row>
    <row r="70" spans="1:10" ht="36" customHeight="1" thickBot="1" x14ac:dyDescent="0.3">
      <c r="A70" s="7"/>
      <c r="B70" s="165" t="s">
        <v>142</v>
      </c>
      <c r="C70" s="166"/>
      <c r="D70" s="166"/>
      <c r="E70" s="167"/>
      <c r="F70" s="178" t="str">
        <f>"Цена от "&amp;MIN(F71:F80)&amp;" до "&amp;MAX(F71:F80)</f>
        <v>Цена от 2340 до 56340</v>
      </c>
      <c r="G70" s="179"/>
      <c r="H70" s="179"/>
      <c r="I70" s="179"/>
      <c r="J70" s="180"/>
    </row>
    <row r="71" spans="1:10" ht="36" customHeight="1" x14ac:dyDescent="0.25">
      <c r="A71" s="7"/>
      <c r="B71" s="109" t="s">
        <v>143</v>
      </c>
      <c r="C71" s="110"/>
      <c r="D71" s="110"/>
      <c r="E71" s="111"/>
      <c r="F71" s="112">
        <v>8280</v>
      </c>
      <c r="G71" s="113"/>
      <c r="H71" s="113"/>
      <c r="I71" s="113"/>
      <c r="J71" s="114"/>
    </row>
    <row r="72" spans="1:10" ht="36" customHeight="1" x14ac:dyDescent="0.25">
      <c r="A72" s="7"/>
      <c r="B72" s="109" t="s">
        <v>210</v>
      </c>
      <c r="C72" s="110"/>
      <c r="D72" s="110"/>
      <c r="E72" s="111"/>
      <c r="F72" s="112">
        <v>5040</v>
      </c>
      <c r="G72" s="113"/>
      <c r="H72" s="113"/>
      <c r="I72" s="113"/>
      <c r="J72" s="114"/>
    </row>
    <row r="73" spans="1:10" ht="36" customHeight="1" x14ac:dyDescent="0.25">
      <c r="A73" s="7"/>
      <c r="B73" s="131" t="s">
        <v>145</v>
      </c>
      <c r="C73" s="132"/>
      <c r="D73" s="132"/>
      <c r="E73" s="133"/>
      <c r="F73" s="134">
        <v>56340</v>
      </c>
      <c r="G73" s="135"/>
      <c r="H73" s="135"/>
      <c r="I73" s="135"/>
      <c r="J73" s="136"/>
    </row>
    <row r="74" spans="1:10" ht="36" customHeight="1" x14ac:dyDescent="0.25">
      <c r="A74" s="7"/>
      <c r="B74" s="109" t="s">
        <v>146</v>
      </c>
      <c r="C74" s="110"/>
      <c r="D74" s="110"/>
      <c r="E74" s="111"/>
      <c r="F74" s="112">
        <v>13140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147</v>
      </c>
      <c r="C75" s="110"/>
      <c r="D75" s="110"/>
      <c r="E75" s="111"/>
      <c r="F75" s="112">
        <v>34740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148</v>
      </c>
      <c r="C76" s="110"/>
      <c r="D76" s="110"/>
      <c r="E76" s="111"/>
      <c r="F76" s="112">
        <v>2340</v>
      </c>
      <c r="G76" s="113"/>
      <c r="H76" s="113"/>
      <c r="I76" s="113"/>
      <c r="J76" s="114"/>
    </row>
    <row r="77" spans="1:10" ht="36" customHeight="1" x14ac:dyDescent="0.25">
      <c r="A77" s="7"/>
      <c r="B77" s="109" t="s">
        <v>149</v>
      </c>
      <c r="C77" s="110"/>
      <c r="D77" s="110"/>
      <c r="E77" s="111"/>
      <c r="F77" s="112">
        <v>2340</v>
      </c>
      <c r="G77" s="113"/>
      <c r="H77" s="113"/>
      <c r="I77" s="113"/>
      <c r="J77" s="114"/>
    </row>
    <row r="78" spans="1:10" ht="36" customHeight="1" x14ac:dyDescent="0.25">
      <c r="A78" s="7"/>
      <c r="B78" s="109" t="s">
        <v>150</v>
      </c>
      <c r="C78" s="110"/>
      <c r="D78" s="110"/>
      <c r="E78" s="111"/>
      <c r="F78" s="112">
        <v>4680</v>
      </c>
      <c r="G78" s="113"/>
      <c r="H78" s="113"/>
      <c r="I78" s="113"/>
      <c r="J78" s="114"/>
    </row>
    <row r="79" spans="1:10" ht="36" customHeight="1" x14ac:dyDescent="0.25">
      <c r="A79" s="7"/>
      <c r="B79" s="109" t="s">
        <v>151</v>
      </c>
      <c r="C79" s="110"/>
      <c r="D79" s="110"/>
      <c r="E79" s="111"/>
      <c r="F79" s="112">
        <v>7020</v>
      </c>
      <c r="G79" s="113"/>
      <c r="H79" s="113"/>
      <c r="I79" s="113"/>
      <c r="J79" s="114"/>
    </row>
    <row r="80" spans="1:10" ht="36" customHeight="1" thickBot="1" x14ac:dyDescent="0.3">
      <c r="A80" s="7"/>
      <c r="B80" s="109" t="s">
        <v>152</v>
      </c>
      <c r="C80" s="110"/>
      <c r="D80" s="110"/>
      <c r="E80" s="111"/>
      <c r="F80" s="112">
        <v>41940</v>
      </c>
      <c r="G80" s="113"/>
      <c r="H80" s="113"/>
      <c r="I80" s="113"/>
      <c r="J80" s="114"/>
    </row>
    <row r="81" spans="1:10" ht="21.75" customHeight="1" thickBot="1" x14ac:dyDescent="0.3">
      <c r="A81" s="7"/>
      <c r="B81" s="115"/>
      <c r="C81" s="116"/>
      <c r="D81" s="116"/>
      <c r="E81" s="117"/>
      <c r="F81" s="118" t="s">
        <v>153</v>
      </c>
      <c r="G81" s="119"/>
      <c r="H81" s="119"/>
      <c r="I81" s="119"/>
      <c r="J81" s="120"/>
    </row>
    <row r="82" spans="1:10" ht="36" customHeight="1" thickBot="1" x14ac:dyDescent="0.3">
      <c r="A82" s="7"/>
      <c r="B82" s="109" t="s">
        <v>154</v>
      </c>
      <c r="C82" s="110"/>
      <c r="D82" s="110"/>
      <c r="E82" s="111"/>
      <c r="F82" s="112">
        <v>180</v>
      </c>
      <c r="G82" s="113"/>
      <c r="H82" s="113"/>
      <c r="I82" s="113"/>
      <c r="J82" s="114"/>
    </row>
    <row r="83" spans="1:10" ht="54" customHeight="1" thickBot="1" x14ac:dyDescent="0.3">
      <c r="A83" s="7"/>
      <c r="B83" s="252" t="s">
        <v>211</v>
      </c>
      <c r="C83" s="253"/>
      <c r="D83" s="253"/>
      <c r="E83" s="254"/>
      <c r="F83" s="272" t="str">
        <f>"Цена от "&amp;MIN(F85,F89:F102)&amp;" до "&amp;MAX(F85,F89:F102)</f>
        <v>Цена от 3240 до 787140</v>
      </c>
      <c r="G83" s="273"/>
      <c r="H83" s="273"/>
      <c r="I83" s="273"/>
      <c r="J83" s="274"/>
    </row>
    <row r="84" spans="1:10" ht="24" customHeight="1" thickBot="1" x14ac:dyDescent="0.3">
      <c r="A84" s="7"/>
      <c r="B84" s="115"/>
      <c r="C84" s="116"/>
      <c r="D84" s="116"/>
      <c r="E84" s="117"/>
      <c r="F84" s="118"/>
      <c r="G84" s="119"/>
      <c r="H84" s="119"/>
      <c r="I84" s="119"/>
      <c r="J84" s="120"/>
    </row>
    <row r="85" spans="1:10" ht="36" customHeight="1" x14ac:dyDescent="0.25">
      <c r="A85" s="7"/>
      <c r="B85" s="109" t="s">
        <v>156</v>
      </c>
      <c r="C85" s="110"/>
      <c r="D85" s="110"/>
      <c r="E85" s="111"/>
      <c r="F85" s="112">
        <v>75600</v>
      </c>
      <c r="G85" s="113"/>
      <c r="H85" s="113"/>
      <c r="I85" s="113"/>
      <c r="J85" s="114"/>
    </row>
    <row r="86" spans="1:10" ht="36" customHeight="1" x14ac:dyDescent="0.25">
      <c r="A86" s="7"/>
      <c r="B86" s="148" t="s">
        <v>157</v>
      </c>
      <c r="C86" s="149"/>
      <c r="D86" s="149"/>
      <c r="E86" s="150"/>
      <c r="F86" s="112">
        <v>7560</v>
      </c>
      <c r="G86" s="113"/>
      <c r="H86" s="113"/>
      <c r="I86" s="113"/>
      <c r="J86" s="114"/>
    </row>
    <row r="87" spans="1:10" ht="36" customHeight="1" thickBot="1" x14ac:dyDescent="0.3">
      <c r="A87" s="7"/>
      <c r="B87" s="148" t="s">
        <v>158</v>
      </c>
      <c r="C87" s="149"/>
      <c r="D87" s="149"/>
      <c r="E87" s="150"/>
      <c r="F87" s="112">
        <v>18900</v>
      </c>
      <c r="G87" s="113"/>
      <c r="H87" s="113"/>
      <c r="I87" s="113"/>
      <c r="J87" s="114"/>
    </row>
    <row r="88" spans="1:10" ht="24" customHeight="1" thickBot="1" x14ac:dyDescent="0.3">
      <c r="A88" s="7"/>
      <c r="B88" s="236"/>
      <c r="C88" s="237"/>
      <c r="D88" s="237"/>
      <c r="E88" s="238"/>
      <c r="F88" s="118"/>
      <c r="G88" s="119"/>
      <c r="H88" s="119"/>
      <c r="I88" s="119"/>
      <c r="J88" s="120"/>
    </row>
    <row r="89" spans="1:10" ht="36" customHeight="1" x14ac:dyDescent="0.25">
      <c r="A89" s="7" t="s">
        <v>111</v>
      </c>
      <c r="B89" s="488" t="s">
        <v>159</v>
      </c>
      <c r="C89" s="489"/>
      <c r="D89" s="489"/>
      <c r="E89" s="490"/>
      <c r="F89" s="134">
        <v>32940</v>
      </c>
      <c r="G89" s="135"/>
      <c r="H89" s="135"/>
      <c r="I89" s="135"/>
      <c r="J89" s="136"/>
    </row>
    <row r="90" spans="1:10" ht="36" customHeight="1" x14ac:dyDescent="0.25">
      <c r="A90" s="7" t="s">
        <v>111</v>
      </c>
      <c r="B90" s="384" t="s">
        <v>160</v>
      </c>
      <c r="C90" s="379"/>
      <c r="D90" s="379"/>
      <c r="E90" s="430"/>
      <c r="F90" s="295">
        <v>36540</v>
      </c>
      <c r="G90" s="295"/>
      <c r="H90" s="295"/>
      <c r="I90" s="295"/>
      <c r="J90" s="296"/>
    </row>
    <row r="91" spans="1:10" ht="36" customHeight="1" x14ac:dyDescent="0.25">
      <c r="A91" s="7"/>
      <c r="B91" s="384" t="s">
        <v>312</v>
      </c>
      <c r="C91" s="379"/>
      <c r="D91" s="379"/>
      <c r="E91" s="430"/>
      <c r="F91" s="295">
        <v>787140</v>
      </c>
      <c r="G91" s="295"/>
      <c r="H91" s="295"/>
      <c r="I91" s="295"/>
      <c r="J91" s="296"/>
    </row>
    <row r="92" spans="1:10" ht="36" customHeight="1" x14ac:dyDescent="0.25">
      <c r="A92" s="7" t="s">
        <v>111</v>
      </c>
      <c r="B92" s="384" t="s">
        <v>161</v>
      </c>
      <c r="C92" s="379"/>
      <c r="D92" s="379"/>
      <c r="E92" s="430"/>
      <c r="F92" s="295">
        <v>131940</v>
      </c>
      <c r="G92" s="295"/>
      <c r="H92" s="295"/>
      <c r="I92" s="295"/>
      <c r="J92" s="296"/>
    </row>
    <row r="93" spans="1:10" ht="36" customHeight="1" x14ac:dyDescent="0.25">
      <c r="A93" s="7" t="s">
        <v>111</v>
      </c>
      <c r="B93" s="384" t="s">
        <v>162</v>
      </c>
      <c r="C93" s="379"/>
      <c r="D93" s="379"/>
      <c r="E93" s="430"/>
      <c r="F93" s="295">
        <v>34740</v>
      </c>
      <c r="G93" s="295"/>
      <c r="H93" s="295"/>
      <c r="I93" s="295"/>
      <c r="J93" s="296"/>
    </row>
    <row r="94" spans="1:10" ht="36" customHeight="1" x14ac:dyDescent="0.25">
      <c r="A94" s="7" t="s">
        <v>111</v>
      </c>
      <c r="B94" s="384" t="s">
        <v>163</v>
      </c>
      <c r="C94" s="379"/>
      <c r="D94" s="379"/>
      <c r="E94" s="430"/>
      <c r="F94" s="295">
        <v>41688</v>
      </c>
      <c r="G94" s="295"/>
      <c r="H94" s="295"/>
      <c r="I94" s="295"/>
      <c r="J94" s="296"/>
    </row>
    <row r="95" spans="1:10" ht="36" customHeight="1" x14ac:dyDescent="0.25">
      <c r="A95" s="7" t="s">
        <v>111</v>
      </c>
      <c r="B95" s="384" t="s">
        <v>164</v>
      </c>
      <c r="C95" s="379"/>
      <c r="D95" s="379"/>
      <c r="E95" s="430"/>
      <c r="F95" s="295">
        <v>50940</v>
      </c>
      <c r="G95" s="295"/>
      <c r="H95" s="295"/>
      <c r="I95" s="295"/>
      <c r="J95" s="296"/>
    </row>
    <row r="96" spans="1:10" ht="36" customHeight="1" x14ac:dyDescent="0.25">
      <c r="A96" s="7" t="s">
        <v>111</v>
      </c>
      <c r="B96" s="384" t="s">
        <v>165</v>
      </c>
      <c r="C96" s="379"/>
      <c r="D96" s="379"/>
      <c r="E96" s="430"/>
      <c r="F96" s="295">
        <v>74340</v>
      </c>
      <c r="G96" s="295"/>
      <c r="H96" s="295"/>
      <c r="I96" s="295"/>
      <c r="J96" s="296"/>
    </row>
    <row r="97" spans="1:10" ht="36" customHeight="1" x14ac:dyDescent="0.25">
      <c r="A97" s="7" t="s">
        <v>111</v>
      </c>
      <c r="B97" s="384" t="s">
        <v>166</v>
      </c>
      <c r="C97" s="379"/>
      <c r="D97" s="379"/>
      <c r="E97" s="430"/>
      <c r="F97" s="295">
        <v>133740</v>
      </c>
      <c r="G97" s="295"/>
      <c r="H97" s="295"/>
      <c r="I97" s="295"/>
      <c r="J97" s="296"/>
    </row>
    <row r="98" spans="1:10" ht="36" customHeight="1" x14ac:dyDescent="0.25">
      <c r="A98" s="7"/>
      <c r="B98" s="131" t="s">
        <v>167</v>
      </c>
      <c r="C98" s="132"/>
      <c r="D98" s="132"/>
      <c r="E98" s="133"/>
      <c r="F98" s="295">
        <v>36000</v>
      </c>
      <c r="G98" s="295"/>
      <c r="H98" s="295"/>
      <c r="I98" s="295"/>
      <c r="J98" s="296"/>
    </row>
    <row r="99" spans="1:10" ht="36" customHeight="1" x14ac:dyDescent="0.25">
      <c r="A99" s="7" t="s">
        <v>111</v>
      </c>
      <c r="B99" s="384" t="s">
        <v>168</v>
      </c>
      <c r="C99" s="379"/>
      <c r="D99" s="379"/>
      <c r="E99" s="430"/>
      <c r="F99" s="295">
        <v>3240</v>
      </c>
      <c r="G99" s="295"/>
      <c r="H99" s="295"/>
      <c r="I99" s="295"/>
      <c r="J99" s="296"/>
    </row>
    <row r="100" spans="1:10" ht="36" customHeight="1" x14ac:dyDescent="0.25">
      <c r="A100" s="7"/>
      <c r="B100" s="384" t="s">
        <v>169</v>
      </c>
      <c r="C100" s="379"/>
      <c r="D100" s="379"/>
      <c r="E100" s="430"/>
      <c r="F100" s="295">
        <v>27540</v>
      </c>
      <c r="G100" s="295"/>
      <c r="H100" s="295"/>
      <c r="I100" s="295"/>
      <c r="J100" s="296"/>
    </row>
    <row r="101" spans="1:10" ht="36" customHeight="1" x14ac:dyDescent="0.25">
      <c r="B101" s="384" t="s">
        <v>170</v>
      </c>
      <c r="C101" s="379"/>
      <c r="D101" s="379"/>
      <c r="E101" s="430"/>
      <c r="F101" s="295">
        <v>22500</v>
      </c>
      <c r="G101" s="295"/>
      <c r="H101" s="295"/>
      <c r="I101" s="295"/>
      <c r="J101" s="296"/>
    </row>
    <row r="102" spans="1:10" ht="36" customHeight="1" x14ac:dyDescent="0.25">
      <c r="A102" s="7" t="s">
        <v>111</v>
      </c>
      <c r="B102" s="384" t="s">
        <v>172</v>
      </c>
      <c r="C102" s="379"/>
      <c r="D102" s="379"/>
      <c r="E102" s="430"/>
      <c r="F102" s="295">
        <v>41940</v>
      </c>
      <c r="G102" s="295"/>
      <c r="H102" s="295"/>
      <c r="I102" s="295"/>
      <c r="J102" s="296"/>
    </row>
    <row r="103" spans="1:10" ht="37.5" customHeight="1" x14ac:dyDescent="0.25">
      <c r="A103" s="7"/>
      <c r="B103" s="109" t="s">
        <v>173</v>
      </c>
      <c r="C103" s="110"/>
      <c r="D103" s="110"/>
      <c r="E103" s="111"/>
      <c r="F103" s="295">
        <v>8280</v>
      </c>
      <c r="G103" s="295"/>
      <c r="H103" s="295"/>
      <c r="I103" s="295"/>
      <c r="J103" s="296"/>
    </row>
    <row r="104" spans="1:10" ht="36" customHeight="1" x14ac:dyDescent="0.25">
      <c r="A104" s="7"/>
      <c r="B104" s="109" t="s">
        <v>174</v>
      </c>
      <c r="C104" s="110"/>
      <c r="D104" s="110"/>
      <c r="E104" s="111"/>
      <c r="F104" s="295">
        <v>49950</v>
      </c>
      <c r="G104" s="295"/>
      <c r="H104" s="295"/>
      <c r="I104" s="295"/>
      <c r="J104" s="296"/>
    </row>
    <row r="105" spans="1:10" ht="36" customHeight="1" x14ac:dyDescent="0.25">
      <c r="A105" s="7"/>
      <c r="B105" s="109" t="s">
        <v>175</v>
      </c>
      <c r="C105" s="110"/>
      <c r="D105" s="110"/>
      <c r="E105" s="154"/>
      <c r="F105" s="295">
        <v>30060</v>
      </c>
      <c r="G105" s="295"/>
      <c r="H105" s="295"/>
      <c r="I105" s="295"/>
      <c r="J105" s="296"/>
    </row>
    <row r="106" spans="1:10" ht="36" customHeight="1" x14ac:dyDescent="0.25">
      <c r="A106" s="7" t="s">
        <v>113</v>
      </c>
      <c r="B106" s="384" t="s">
        <v>176</v>
      </c>
      <c r="C106" s="379"/>
      <c r="D106" s="379"/>
      <c r="E106" s="430"/>
      <c r="F106" s="295">
        <v>46800</v>
      </c>
      <c r="G106" s="295"/>
      <c r="H106" s="295"/>
      <c r="I106" s="295"/>
      <c r="J106" s="296"/>
    </row>
    <row r="107" spans="1:10" ht="36" customHeight="1" x14ac:dyDescent="0.25">
      <c r="A107" s="7" t="s">
        <v>113</v>
      </c>
      <c r="B107" s="384" t="s">
        <v>177</v>
      </c>
      <c r="C107" s="379"/>
      <c r="D107" s="379"/>
      <c r="E107" s="430"/>
      <c r="F107" s="295">
        <v>51840</v>
      </c>
      <c r="G107" s="295"/>
      <c r="H107" s="295"/>
      <c r="I107" s="295"/>
      <c r="J107" s="296"/>
    </row>
    <row r="108" spans="1:10" ht="36" customHeight="1" x14ac:dyDescent="0.25">
      <c r="A108" s="7" t="s">
        <v>113</v>
      </c>
      <c r="B108" s="384" t="s">
        <v>178</v>
      </c>
      <c r="C108" s="379"/>
      <c r="D108" s="379"/>
      <c r="E108" s="430"/>
      <c r="F108" s="295">
        <v>185040</v>
      </c>
      <c r="G108" s="295"/>
      <c r="H108" s="295"/>
      <c r="I108" s="295"/>
      <c r="J108" s="296"/>
    </row>
    <row r="109" spans="1:10" ht="36" customHeight="1" x14ac:dyDescent="0.25">
      <c r="A109" s="7" t="s">
        <v>113</v>
      </c>
      <c r="B109" s="384" t="s">
        <v>179</v>
      </c>
      <c r="C109" s="379"/>
      <c r="D109" s="379"/>
      <c r="E109" s="430"/>
      <c r="F109" s="295">
        <v>48960</v>
      </c>
      <c r="G109" s="295"/>
      <c r="H109" s="295"/>
      <c r="I109" s="295"/>
      <c r="J109" s="296"/>
    </row>
    <row r="110" spans="1:10" ht="36" customHeight="1" x14ac:dyDescent="0.25">
      <c r="A110" s="7" t="s">
        <v>113</v>
      </c>
      <c r="B110" s="384" t="s">
        <v>180</v>
      </c>
      <c r="C110" s="379"/>
      <c r="D110" s="379"/>
      <c r="E110" s="430"/>
      <c r="F110" s="510">
        <v>58752</v>
      </c>
      <c r="G110" s="510"/>
      <c r="H110" s="510"/>
      <c r="I110" s="510"/>
      <c r="J110" s="511"/>
    </row>
    <row r="111" spans="1:10" ht="36" customHeight="1" x14ac:dyDescent="0.25">
      <c r="A111" s="7" t="s">
        <v>113</v>
      </c>
      <c r="B111" s="384" t="s">
        <v>181</v>
      </c>
      <c r="C111" s="379"/>
      <c r="D111" s="379"/>
      <c r="E111" s="430"/>
      <c r="F111" s="295">
        <v>72000</v>
      </c>
      <c r="G111" s="295"/>
      <c r="H111" s="295"/>
      <c r="I111" s="295"/>
      <c r="J111" s="296"/>
    </row>
    <row r="112" spans="1:10" ht="36" customHeight="1" x14ac:dyDescent="0.25">
      <c r="A112" s="7" t="s">
        <v>113</v>
      </c>
      <c r="B112" s="384" t="s">
        <v>182</v>
      </c>
      <c r="C112" s="379"/>
      <c r="D112" s="379"/>
      <c r="E112" s="430"/>
      <c r="F112" s="295">
        <v>104400</v>
      </c>
      <c r="G112" s="295"/>
      <c r="H112" s="295"/>
      <c r="I112" s="295"/>
      <c r="J112" s="296"/>
    </row>
    <row r="113" spans="1:10" ht="36" customHeight="1" x14ac:dyDescent="0.25">
      <c r="A113" s="7" t="s">
        <v>113</v>
      </c>
      <c r="B113" s="384" t="s">
        <v>183</v>
      </c>
      <c r="C113" s="379"/>
      <c r="D113" s="379"/>
      <c r="E113" s="430"/>
      <c r="F113" s="295">
        <v>187920</v>
      </c>
      <c r="G113" s="295"/>
      <c r="H113" s="295"/>
      <c r="I113" s="295"/>
      <c r="J113" s="296"/>
    </row>
    <row r="114" spans="1:10" ht="36" customHeight="1" x14ac:dyDescent="0.25">
      <c r="A114" s="7" t="s">
        <v>113</v>
      </c>
      <c r="B114" s="384" t="s">
        <v>184</v>
      </c>
      <c r="C114" s="379"/>
      <c r="D114" s="379"/>
      <c r="E114" s="430"/>
      <c r="F114" s="295">
        <v>5040</v>
      </c>
      <c r="G114" s="295"/>
      <c r="H114" s="295"/>
      <c r="I114" s="295"/>
      <c r="J114" s="296"/>
    </row>
    <row r="115" spans="1:10" ht="36" customHeight="1" thickBot="1" x14ac:dyDescent="0.3">
      <c r="A115" s="7" t="s">
        <v>113</v>
      </c>
      <c r="B115" s="507" t="s">
        <v>186</v>
      </c>
      <c r="C115" s="508"/>
      <c r="D115" s="508"/>
      <c r="E115" s="509"/>
      <c r="F115" s="295">
        <v>59040</v>
      </c>
      <c r="G115" s="295"/>
      <c r="H115" s="295"/>
      <c r="I115" s="295"/>
      <c r="J115" s="296"/>
    </row>
    <row r="116" spans="1:10" ht="22.5" customHeight="1" x14ac:dyDescent="0.25">
      <c r="A116" s="7" t="s">
        <v>111</v>
      </c>
      <c r="B116" s="142" t="s">
        <v>188</v>
      </c>
      <c r="C116" s="143"/>
      <c r="D116" s="143"/>
      <c r="E116" s="143"/>
      <c r="F116" s="143"/>
      <c r="G116" s="143"/>
      <c r="H116" s="143"/>
      <c r="I116" s="143"/>
      <c r="J116" s="144"/>
    </row>
    <row r="117" spans="1:10" ht="36" customHeight="1" thickBot="1" x14ac:dyDescent="0.3">
      <c r="A117" s="7"/>
      <c r="B117" s="156" t="s">
        <v>171</v>
      </c>
      <c r="C117" s="157"/>
      <c r="D117" s="157"/>
      <c r="E117" s="158"/>
      <c r="F117" s="112">
        <v>40</v>
      </c>
      <c r="G117" s="113"/>
      <c r="H117" s="113"/>
      <c r="I117" s="113"/>
      <c r="J117" s="114"/>
    </row>
    <row r="118" spans="1:10" ht="36" customHeight="1" thickBot="1" x14ac:dyDescent="0.3">
      <c r="A118" s="7"/>
      <c r="B118" s="18" t="s">
        <v>187</v>
      </c>
      <c r="C118" s="19"/>
      <c r="D118" s="19"/>
      <c r="E118" s="20"/>
      <c r="F118" s="139"/>
      <c r="G118" s="140"/>
      <c r="H118" s="140"/>
      <c r="I118" s="140"/>
      <c r="J118" s="141"/>
    </row>
    <row r="119" spans="1:10" ht="36" customHeight="1" thickBot="1" x14ac:dyDescent="0.3">
      <c r="A119" s="7"/>
      <c r="B119" s="209" t="s">
        <v>188</v>
      </c>
      <c r="C119" s="210"/>
      <c r="D119" s="210"/>
      <c r="E119" s="210"/>
      <c r="F119" s="210"/>
      <c r="G119" s="210"/>
      <c r="H119" s="210"/>
      <c r="I119" s="210"/>
      <c r="J119" s="211"/>
    </row>
    <row r="120" spans="1:10" ht="36" customHeight="1" x14ac:dyDescent="0.25">
      <c r="A120" s="7"/>
      <c r="B120" s="145" t="s">
        <v>189</v>
      </c>
      <c r="C120" s="146"/>
      <c r="D120" s="146"/>
      <c r="E120" s="147"/>
      <c r="F120" s="112">
        <v>60</v>
      </c>
      <c r="G120" s="113"/>
      <c r="H120" s="113"/>
      <c r="I120" s="113"/>
      <c r="J120" s="114"/>
    </row>
    <row r="121" spans="1:10" ht="36" customHeight="1" x14ac:dyDescent="0.25">
      <c r="A121" s="7"/>
      <c r="B121" s="109" t="s">
        <v>190</v>
      </c>
      <c r="C121" s="110"/>
      <c r="D121" s="110"/>
      <c r="E121" s="111"/>
      <c r="F121" s="112">
        <v>99</v>
      </c>
      <c r="G121" s="113"/>
      <c r="H121" s="113"/>
      <c r="I121" s="113"/>
      <c r="J121" s="114"/>
    </row>
    <row r="122" spans="1:10" ht="36" customHeight="1" thickBot="1" x14ac:dyDescent="0.3">
      <c r="A122" s="7"/>
      <c r="B122" s="109" t="s">
        <v>191</v>
      </c>
      <c r="C122" s="110"/>
      <c r="D122" s="110"/>
      <c r="E122" s="111"/>
      <c r="F122" s="112">
        <v>150</v>
      </c>
      <c r="G122" s="113"/>
      <c r="H122" s="113"/>
      <c r="I122" s="113"/>
      <c r="J122" s="114"/>
    </row>
    <row r="123" spans="1:10" ht="36" customHeight="1" thickBot="1" x14ac:dyDescent="0.3">
      <c r="A123" s="7"/>
      <c r="B123" s="122" t="s">
        <v>192</v>
      </c>
      <c r="C123" s="123"/>
      <c r="D123" s="123"/>
      <c r="E123" s="124"/>
      <c r="F123" s="272"/>
      <c r="G123" s="273"/>
      <c r="H123" s="273"/>
      <c r="I123" s="273"/>
      <c r="J123" s="274"/>
    </row>
    <row r="124" spans="1:10" ht="36" customHeight="1" x14ac:dyDescent="0.25">
      <c r="A124" s="7" t="s">
        <v>111</v>
      </c>
      <c r="B124" s="384" t="s">
        <v>252</v>
      </c>
      <c r="C124" s="379"/>
      <c r="D124" s="379"/>
      <c r="E124" s="430"/>
      <c r="F124" s="112">
        <v>50940</v>
      </c>
      <c r="G124" s="113"/>
      <c r="H124" s="113"/>
      <c r="I124" s="113"/>
      <c r="J124" s="114"/>
    </row>
    <row r="125" spans="1:10" ht="36" customHeight="1" x14ac:dyDescent="0.25">
      <c r="A125" s="7" t="s">
        <v>111</v>
      </c>
      <c r="B125" s="384" t="s">
        <v>313</v>
      </c>
      <c r="C125" s="379"/>
      <c r="D125" s="379"/>
      <c r="E125" s="430"/>
      <c r="F125" s="112">
        <v>49140</v>
      </c>
      <c r="G125" s="113"/>
      <c r="H125" s="113"/>
      <c r="I125" s="113"/>
      <c r="J125" s="114"/>
    </row>
    <row r="126" spans="1:10" ht="36" customHeight="1" x14ac:dyDescent="0.25">
      <c r="A126" s="7" t="s">
        <v>113</v>
      </c>
      <c r="B126" s="384" t="s">
        <v>314</v>
      </c>
      <c r="C126" s="379"/>
      <c r="D126" s="379"/>
      <c r="E126" s="430"/>
      <c r="F126" s="112">
        <v>72000</v>
      </c>
      <c r="G126" s="113"/>
      <c r="H126" s="113"/>
      <c r="I126" s="113"/>
      <c r="J126" s="114"/>
    </row>
    <row r="127" spans="1:10" ht="36" customHeight="1" x14ac:dyDescent="0.25">
      <c r="A127" s="7" t="s">
        <v>113</v>
      </c>
      <c r="B127" s="384" t="s">
        <v>315</v>
      </c>
      <c r="C127" s="379"/>
      <c r="D127" s="379"/>
      <c r="E127" s="430"/>
      <c r="F127" s="112">
        <v>69120</v>
      </c>
      <c r="G127" s="113"/>
      <c r="H127" s="113"/>
      <c r="I127" s="113"/>
      <c r="J127" s="114"/>
    </row>
    <row r="128" spans="1:10" ht="36" customHeight="1" thickBot="1" x14ac:dyDescent="0.3">
      <c r="A128" s="7"/>
      <c r="B128" s="109" t="s">
        <v>199</v>
      </c>
      <c r="C128" s="110"/>
      <c r="D128" s="110"/>
      <c r="E128" s="111"/>
      <c r="F128" s="295">
        <v>49140</v>
      </c>
      <c r="G128" s="295"/>
      <c r="H128" s="295"/>
      <c r="I128" s="295"/>
      <c r="J128" s="296"/>
    </row>
    <row r="129" spans="1:10" ht="54" customHeight="1" thickBot="1" x14ac:dyDescent="0.3">
      <c r="A129" s="7"/>
      <c r="B129" s="370" t="s">
        <v>200</v>
      </c>
      <c r="C129" s="371"/>
      <c r="D129" s="371"/>
      <c r="E129" s="372"/>
      <c r="F129" s="125"/>
      <c r="G129" s="126"/>
      <c r="H129" s="126"/>
      <c r="I129" s="126"/>
      <c r="J129" s="127"/>
    </row>
    <row r="130" spans="1:10" ht="28.5" customHeight="1" thickBot="1" x14ac:dyDescent="0.3">
      <c r="A130" s="7"/>
      <c r="B130" s="376" t="s">
        <v>188</v>
      </c>
      <c r="C130" s="377"/>
      <c r="D130" s="377"/>
      <c r="E130" s="377"/>
      <c r="F130" s="377"/>
      <c r="G130" s="377"/>
      <c r="H130" s="377"/>
      <c r="I130" s="377"/>
      <c r="J130" s="378"/>
    </row>
    <row r="131" spans="1:10" ht="28.5" customHeight="1" x14ac:dyDescent="0.25">
      <c r="A131" s="7"/>
      <c r="B131" s="131" t="s">
        <v>201</v>
      </c>
      <c r="C131" s="132"/>
      <c r="D131" s="132"/>
      <c r="E131" s="133"/>
      <c r="F131" s="134">
        <v>90</v>
      </c>
      <c r="G131" s="135"/>
      <c r="H131" s="135"/>
      <c r="I131" s="135"/>
      <c r="J131" s="136"/>
    </row>
    <row r="132" spans="1:10" ht="28.5" customHeight="1" x14ac:dyDescent="0.25">
      <c r="A132" s="7"/>
      <c r="B132" s="109" t="s">
        <v>202</v>
      </c>
      <c r="C132" s="110"/>
      <c r="D132" s="110"/>
      <c r="E132" s="111"/>
      <c r="F132" s="112">
        <v>60</v>
      </c>
      <c r="G132" s="113"/>
      <c r="H132" s="113"/>
      <c r="I132" s="113"/>
      <c r="J132" s="114"/>
    </row>
    <row r="133" spans="1:10" ht="28.5" customHeight="1" x14ac:dyDescent="0.25">
      <c r="A133" s="7"/>
      <c r="B133" s="109" t="s">
        <v>203</v>
      </c>
      <c r="C133" s="110"/>
      <c r="D133" s="110"/>
      <c r="E133" s="111"/>
      <c r="F133" s="112">
        <v>60</v>
      </c>
      <c r="G133" s="113"/>
      <c r="H133" s="113"/>
      <c r="I133" s="113"/>
      <c r="J133" s="114"/>
    </row>
    <row r="134" spans="1:10" ht="28.5" customHeight="1" x14ac:dyDescent="0.25">
      <c r="A134" s="7"/>
      <c r="B134" s="109" t="s">
        <v>204</v>
      </c>
      <c r="C134" s="110"/>
      <c r="D134" s="110"/>
      <c r="E134" s="111"/>
      <c r="F134" s="112">
        <v>90</v>
      </c>
      <c r="G134" s="113"/>
      <c r="H134" s="113"/>
      <c r="I134" s="113"/>
      <c r="J134" s="114"/>
    </row>
    <row r="135" spans="1:10" ht="28.5" customHeight="1" thickBot="1" x14ac:dyDescent="0.3">
      <c r="A135" s="7"/>
      <c r="B135" s="109" t="s">
        <v>205</v>
      </c>
      <c r="C135" s="110"/>
      <c r="D135" s="110"/>
      <c r="E135" s="111"/>
      <c r="F135" s="112">
        <v>90</v>
      </c>
      <c r="G135" s="113"/>
      <c r="H135" s="113"/>
      <c r="I135" s="113"/>
      <c r="J135" s="114"/>
    </row>
    <row r="136" spans="1:10" ht="24" customHeight="1" thickBot="1" x14ac:dyDescent="0.3">
      <c r="A136" s="7"/>
      <c r="B136" s="115"/>
      <c r="C136" s="116"/>
      <c r="D136" s="116"/>
      <c r="E136" s="117"/>
      <c r="F136" s="118"/>
      <c r="G136" s="119"/>
      <c r="H136" s="119"/>
      <c r="I136" s="119"/>
      <c r="J136" s="120"/>
    </row>
    <row r="137" spans="1:10" ht="54" customHeight="1" thickBot="1" x14ac:dyDescent="0.3">
      <c r="A137" s="7" t="s">
        <v>111</v>
      </c>
      <c r="B137" s="478" t="s">
        <v>316</v>
      </c>
      <c r="C137" s="474"/>
      <c r="D137" s="474"/>
      <c r="E137" s="475"/>
      <c r="F137" s="125"/>
      <c r="G137" s="126"/>
      <c r="H137" s="126"/>
      <c r="I137" s="126"/>
      <c r="J137" s="127"/>
    </row>
    <row r="138" spans="1:10" ht="36" customHeight="1" thickBot="1" x14ac:dyDescent="0.3">
      <c r="A138" s="7"/>
      <c r="B138" s="479" t="s">
        <v>318</v>
      </c>
      <c r="C138" s="480"/>
      <c r="D138" s="480"/>
      <c r="E138" s="481"/>
      <c r="F138" s="55"/>
      <c r="G138" s="55"/>
      <c r="H138" s="55"/>
      <c r="I138" s="55"/>
      <c r="J138" s="55"/>
    </row>
    <row r="139" spans="1:10" ht="21" customHeight="1" x14ac:dyDescent="0.25">
      <c r="A139" s="7"/>
      <c r="B139" s="25"/>
      <c r="C139" s="26"/>
      <c r="D139" s="26"/>
      <c r="E139" s="26"/>
      <c r="F139" s="27"/>
      <c r="G139" s="27"/>
      <c r="H139" s="27"/>
      <c r="I139" s="27"/>
      <c r="J139" s="27"/>
    </row>
    <row r="140" spans="1:10" ht="67.5" customHeight="1" x14ac:dyDescent="0.25">
      <c r="A140" s="7"/>
      <c r="B140" s="121" t="s">
        <v>319</v>
      </c>
      <c r="C140" s="121"/>
      <c r="D140" s="121"/>
      <c r="E140" s="121"/>
      <c r="F140" s="121"/>
      <c r="G140" s="121"/>
      <c r="H140" s="121"/>
      <c r="I140" s="121"/>
      <c r="J140" s="121"/>
    </row>
    <row r="141" spans="1:10" ht="21" x14ac:dyDescent="0.25">
      <c r="A141" s="7" t="s">
        <v>113</v>
      </c>
      <c r="B141" s="107" t="s">
        <v>255</v>
      </c>
      <c r="C141" s="107"/>
      <c r="D141" s="107"/>
      <c r="E141" s="107"/>
      <c r="F141" s="107"/>
      <c r="G141" s="107"/>
      <c r="H141" s="107"/>
      <c r="I141" s="107"/>
      <c r="J141" s="107"/>
    </row>
    <row r="142" spans="1:10" s="37" customFormat="1" ht="20.100000000000001" customHeight="1" x14ac:dyDescent="0.25">
      <c r="B142" s="70"/>
      <c r="F142" s="71"/>
      <c r="G142" s="71"/>
      <c r="H142" s="71"/>
      <c r="I142" s="71"/>
      <c r="J142" s="71"/>
    </row>
    <row r="143" spans="1:10" s="46" customFormat="1" ht="36" customHeight="1" thickBot="1" x14ac:dyDescent="0.3">
      <c r="B143" s="310" t="s">
        <v>242</v>
      </c>
      <c r="C143" s="310"/>
      <c r="D143" s="310"/>
      <c r="E143" s="310"/>
      <c r="F143" s="310"/>
      <c r="G143" s="310"/>
      <c r="H143" s="310"/>
      <c r="I143" s="310"/>
    </row>
    <row r="144" spans="1:10" s="30" customFormat="1" ht="36" customHeight="1" thickBot="1" x14ac:dyDescent="0.3">
      <c r="B144" s="311" t="s">
        <v>243</v>
      </c>
      <c r="C144" s="312"/>
      <c r="D144" s="312"/>
      <c r="E144" s="312"/>
      <c r="F144" s="312"/>
      <c r="G144" s="312"/>
      <c r="H144" s="312"/>
      <c r="I144" s="313"/>
    </row>
    <row r="145" spans="1:10" ht="90" customHeight="1" thickBot="1" x14ac:dyDescent="0.3">
      <c r="B145" s="314" t="s">
        <v>244</v>
      </c>
      <c r="C145" s="315"/>
      <c r="D145" s="316" t="s">
        <v>245</v>
      </c>
      <c r="E145" s="317"/>
      <c r="F145" s="318"/>
      <c r="G145" s="317" t="s">
        <v>246</v>
      </c>
      <c r="H145" s="317"/>
      <c r="I145" s="318"/>
      <c r="J145" s="8"/>
    </row>
    <row r="146" spans="1:10" ht="36" customHeight="1" x14ac:dyDescent="0.25">
      <c r="B146" s="300" t="s">
        <v>247</v>
      </c>
      <c r="C146" s="301"/>
      <c r="D146" s="302" t="s">
        <v>248</v>
      </c>
      <c r="E146" s="302"/>
      <c r="F146" s="302"/>
      <c r="G146" s="304">
        <v>2190</v>
      </c>
      <c r="H146" s="302"/>
      <c r="I146" s="305"/>
      <c r="J146" s="8"/>
    </row>
    <row r="147" spans="1:10" ht="36" customHeight="1" x14ac:dyDescent="0.25">
      <c r="B147" s="306" t="s">
        <v>249</v>
      </c>
      <c r="C147" s="307"/>
      <c r="D147" s="303"/>
      <c r="E147" s="303"/>
      <c r="F147" s="303"/>
      <c r="G147" s="308">
        <v>1590</v>
      </c>
      <c r="H147" s="303"/>
      <c r="I147" s="309"/>
      <c r="J147" s="8"/>
    </row>
    <row r="148" spans="1:10" ht="36" customHeight="1" x14ac:dyDescent="0.25">
      <c r="B148" s="306" t="s">
        <v>250</v>
      </c>
      <c r="C148" s="307"/>
      <c r="D148" s="303"/>
      <c r="E148" s="303"/>
      <c r="F148" s="303"/>
      <c r="G148" s="308">
        <v>1440</v>
      </c>
      <c r="H148" s="303"/>
      <c r="I148" s="309"/>
      <c r="J148" s="8"/>
    </row>
    <row r="149" spans="1:10" ht="54" customHeight="1" x14ac:dyDescent="0.25">
      <c r="B149" s="306" t="s">
        <v>251</v>
      </c>
      <c r="C149" s="307"/>
      <c r="D149" s="303"/>
      <c r="E149" s="303"/>
      <c r="F149" s="303"/>
      <c r="G149" s="308">
        <v>1290</v>
      </c>
      <c r="H149" s="303"/>
      <c r="I149" s="309"/>
      <c r="J149" s="8"/>
    </row>
    <row r="150" spans="1:10" ht="15" customHeight="1" x14ac:dyDescent="0.25">
      <c r="B150" s="57"/>
      <c r="C150" s="57"/>
      <c r="D150" s="58"/>
      <c r="E150" s="58"/>
      <c r="F150" s="58"/>
      <c r="G150" s="59"/>
      <c r="H150" s="58"/>
      <c r="I150" s="58"/>
      <c r="J150" s="8"/>
    </row>
    <row r="151" spans="1:10" ht="40.5" customHeight="1" x14ac:dyDescent="0.25">
      <c r="A151" s="7"/>
      <c r="B151" s="108" t="s">
        <v>209</v>
      </c>
      <c r="C151" s="108"/>
      <c r="D151" s="108"/>
      <c r="E151" s="108"/>
      <c r="F151" s="108"/>
      <c r="G151" s="108"/>
      <c r="H151" s="108"/>
      <c r="I151" s="108"/>
      <c r="J151" s="108"/>
    </row>
    <row r="152" spans="1:10" ht="23.25" x14ac:dyDescent="0.25">
      <c r="A152" s="365" t="s">
        <v>320</v>
      </c>
      <c r="B152" s="365"/>
      <c r="C152" s="365"/>
      <c r="D152" s="365"/>
      <c r="E152" s="365"/>
      <c r="F152" s="365"/>
      <c r="G152" s="365"/>
      <c r="H152" s="365"/>
      <c r="I152" s="8"/>
      <c r="J152" s="8"/>
    </row>
    <row r="153" spans="1:10" ht="25.5" x14ac:dyDescent="0.35">
      <c r="A153" s="366" t="s">
        <v>321</v>
      </c>
      <c r="B153" s="366"/>
      <c r="C153" s="366"/>
      <c r="D153" s="366"/>
      <c r="E153" s="60" t="s">
        <v>322</v>
      </c>
      <c r="F153" s="61"/>
      <c r="G153" s="61"/>
      <c r="H153" s="8"/>
      <c r="I153" s="8"/>
      <c r="J153" s="8"/>
    </row>
    <row r="154" spans="1:10" ht="25.5" x14ac:dyDescent="0.35">
      <c r="A154" s="363" t="s">
        <v>323</v>
      </c>
      <c r="B154" s="363"/>
      <c r="C154" s="363"/>
      <c r="D154" s="363"/>
      <c r="E154" s="62">
        <v>1</v>
      </c>
      <c r="F154" s="61"/>
      <c r="G154" s="61"/>
      <c r="H154" s="8"/>
      <c r="I154" s="8"/>
      <c r="J154" s="8"/>
    </row>
    <row r="155" spans="1:10" ht="25.5" x14ac:dyDescent="0.35">
      <c r="A155" s="363">
        <v>2</v>
      </c>
      <c r="B155" s="363"/>
      <c r="C155" s="363"/>
      <c r="D155" s="363"/>
      <c r="E155" s="63">
        <v>1.1000000000000001</v>
      </c>
      <c r="F155" s="61"/>
      <c r="G155" s="61"/>
      <c r="H155" s="8"/>
      <c r="I155" s="8"/>
      <c r="J155" s="8"/>
    </row>
    <row r="156" spans="1:10" ht="25.5" x14ac:dyDescent="0.35">
      <c r="A156" s="363">
        <v>3</v>
      </c>
      <c r="B156" s="363"/>
      <c r="C156" s="363"/>
      <c r="D156" s="363"/>
      <c r="E156" s="63">
        <v>1.2</v>
      </c>
      <c r="F156" s="61"/>
      <c r="G156" s="61"/>
      <c r="H156" s="8"/>
      <c r="I156" s="8"/>
      <c r="J156" s="8"/>
    </row>
    <row r="157" spans="1:10" ht="25.5" x14ac:dyDescent="0.35">
      <c r="A157" s="363" t="s">
        <v>324</v>
      </c>
      <c r="B157" s="363"/>
      <c r="C157" s="363"/>
      <c r="D157" s="363"/>
      <c r="E157" s="63">
        <v>1.25</v>
      </c>
      <c r="F157" s="61"/>
      <c r="G157" s="61"/>
      <c r="H157" s="8"/>
      <c r="I157" s="8"/>
      <c r="J157" s="8"/>
    </row>
    <row r="158" spans="1:10" ht="25.5" x14ac:dyDescent="0.35">
      <c r="A158" s="363" t="s">
        <v>325</v>
      </c>
      <c r="B158" s="363"/>
      <c r="C158" s="363"/>
      <c r="D158" s="363"/>
      <c r="E158" s="63">
        <v>1.3</v>
      </c>
      <c r="F158" s="61"/>
      <c r="G158" s="61"/>
      <c r="H158" s="8"/>
      <c r="I158" s="8"/>
      <c r="J158" s="8"/>
    </row>
    <row r="159" spans="1:10" ht="25.5" x14ac:dyDescent="0.35">
      <c r="A159" s="363" t="s">
        <v>326</v>
      </c>
      <c r="B159" s="363"/>
      <c r="C159" s="363"/>
      <c r="D159" s="363"/>
      <c r="E159" s="63">
        <v>1.35</v>
      </c>
      <c r="F159" s="61"/>
      <c r="G159" s="61"/>
      <c r="H159" s="8"/>
      <c r="I159" s="8"/>
      <c r="J159" s="8"/>
    </row>
    <row r="160" spans="1:10" ht="25.5" x14ac:dyDescent="0.35">
      <c r="A160" s="363" t="s">
        <v>327</v>
      </c>
      <c r="B160" s="363"/>
      <c r="C160" s="363"/>
      <c r="D160" s="363"/>
      <c r="E160" s="63">
        <v>1.4</v>
      </c>
      <c r="F160" s="61"/>
      <c r="G160" s="61"/>
      <c r="H160" s="8"/>
      <c r="I160" s="8"/>
      <c r="J160" s="8"/>
    </row>
    <row r="161" spans="1:10" ht="25.5" x14ac:dyDescent="0.35">
      <c r="A161" s="363" t="s">
        <v>328</v>
      </c>
      <c r="B161" s="363"/>
      <c r="C161" s="363"/>
      <c r="D161" s="363"/>
      <c r="E161" s="63">
        <v>1.45</v>
      </c>
      <c r="F161" s="61"/>
      <c r="G161" s="61"/>
      <c r="H161" s="8"/>
      <c r="I161" s="8"/>
      <c r="J161" s="8"/>
    </row>
    <row r="162" spans="1:10" ht="25.5" x14ac:dyDescent="0.35">
      <c r="A162" s="363" t="s">
        <v>329</v>
      </c>
      <c r="B162" s="363"/>
      <c r="C162" s="363"/>
      <c r="D162" s="363"/>
      <c r="E162" s="63">
        <v>1.5</v>
      </c>
      <c r="F162" s="61"/>
      <c r="G162" s="61"/>
      <c r="H162" s="8"/>
      <c r="I162" s="8"/>
      <c r="J162" s="8"/>
    </row>
    <row r="163" spans="1:10" ht="25.5" x14ac:dyDescent="0.35">
      <c r="A163" s="363" t="s">
        <v>330</v>
      </c>
      <c r="B163" s="363"/>
      <c r="C163" s="363"/>
      <c r="D163" s="363"/>
      <c r="E163" s="63">
        <v>2</v>
      </c>
      <c r="F163" s="61"/>
      <c r="G163" s="61"/>
      <c r="H163" s="8"/>
      <c r="I163" s="8"/>
      <c r="J163" s="8"/>
    </row>
    <row r="164" spans="1:10" ht="53.25" customHeight="1" x14ac:dyDescent="0.25">
      <c r="A164" s="364" t="s">
        <v>331</v>
      </c>
      <c r="B164" s="364"/>
      <c r="C164" s="364"/>
      <c r="D164" s="364"/>
      <c r="E164" s="364"/>
      <c r="F164" s="364"/>
      <c r="G164" s="364"/>
      <c r="H164" s="364"/>
      <c r="I164" s="8"/>
      <c r="J164" s="8"/>
    </row>
  </sheetData>
  <sheetProtection selectLockedCells="1" selectUnlockedCells="1"/>
  <mergeCells count="287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38:E138"/>
    <mergeCell ref="B140:J140"/>
    <mergeCell ref="B141:J141"/>
    <mergeCell ref="B143:I143"/>
    <mergeCell ref="B144:I144"/>
    <mergeCell ref="B145:C145"/>
    <mergeCell ref="D145:F145"/>
    <mergeCell ref="G145:I145"/>
    <mergeCell ref="B135:E135"/>
    <mergeCell ref="F135:J135"/>
    <mergeCell ref="B136:E136"/>
    <mergeCell ref="F136:J136"/>
    <mergeCell ref="B137:E137"/>
    <mergeCell ref="F137:J137"/>
    <mergeCell ref="B146:C146"/>
    <mergeCell ref="D146:F149"/>
    <mergeCell ref="G146:I146"/>
    <mergeCell ref="B147:C147"/>
    <mergeCell ref="G147:I147"/>
    <mergeCell ref="B148:C148"/>
    <mergeCell ref="G148:I148"/>
    <mergeCell ref="B149:C149"/>
    <mergeCell ref="G149:I149"/>
    <mergeCell ref="A163:D163"/>
    <mergeCell ref="A164:H164"/>
    <mergeCell ref="A157:D157"/>
    <mergeCell ref="A158:D158"/>
    <mergeCell ref="A159:D159"/>
    <mergeCell ref="A160:D160"/>
    <mergeCell ref="A161:D161"/>
    <mergeCell ref="A162:D162"/>
    <mergeCell ref="B151:J151"/>
    <mergeCell ref="A152:H152"/>
    <mergeCell ref="A153:D153"/>
    <mergeCell ref="A154:D154"/>
    <mergeCell ref="A155:D155"/>
    <mergeCell ref="A156:D15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F54" sqref="F54:I54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84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36" customHeight="1" x14ac:dyDescent="0.25">
      <c r="A8" s="33" t="s">
        <v>111</v>
      </c>
      <c r="B8" s="190" t="s">
        <v>112</v>
      </c>
      <c r="C8" s="191"/>
      <c r="D8" s="191"/>
      <c r="E8" s="192"/>
      <c r="F8" s="195">
        <v>43200</v>
      </c>
      <c r="G8" s="196"/>
      <c r="H8" s="196"/>
      <c r="I8" s="197"/>
    </row>
    <row r="9" spans="1:9" ht="36" customHeight="1" thickBot="1" x14ac:dyDescent="0.3">
      <c r="A9" s="33" t="s">
        <v>113</v>
      </c>
      <c r="B9" s="193" t="s">
        <v>114</v>
      </c>
      <c r="C9" s="194"/>
      <c r="D9" s="194"/>
      <c r="E9" s="133"/>
      <c r="F9" s="138">
        <v>60480</v>
      </c>
      <c r="G9" s="113"/>
      <c r="H9" s="113"/>
      <c r="I9" s="114"/>
    </row>
    <row r="10" spans="1:9" ht="36" customHeight="1" thickBot="1" x14ac:dyDescent="0.3">
      <c r="B10" s="115"/>
      <c r="C10" s="116"/>
      <c r="D10" s="116"/>
      <c r="E10" s="117"/>
      <c r="F10" s="118"/>
      <c r="G10" s="119"/>
      <c r="H10" s="119"/>
      <c r="I10" s="120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195">
        <v>48600</v>
      </c>
      <c r="G11" s="196"/>
      <c r="H11" s="196"/>
      <c r="I11" s="197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38">
        <v>68040</v>
      </c>
      <c r="G12" s="113"/>
      <c r="H12" s="113"/>
      <c r="I12" s="114"/>
    </row>
    <row r="13" spans="1:9" ht="24" thickBot="1" x14ac:dyDescent="0.3">
      <c r="B13" s="115"/>
      <c r="C13" s="173"/>
      <c r="D13" s="173"/>
      <c r="E13" s="174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190" t="s">
        <v>117</v>
      </c>
      <c r="C14" s="293"/>
      <c r="D14" s="293"/>
      <c r="E14" s="294"/>
      <c r="F14" s="195">
        <v>7812</v>
      </c>
      <c r="G14" s="196"/>
      <c r="H14" s="196"/>
      <c r="I14" s="197"/>
    </row>
    <row r="15" spans="1:9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184">
        <v>11520</v>
      </c>
      <c r="G15" s="185"/>
      <c r="H15" s="185"/>
      <c r="I15" s="186"/>
    </row>
    <row r="16" spans="1:9" ht="24" thickBot="1" x14ac:dyDescent="0.3">
      <c r="B16" s="115"/>
      <c r="C16" s="173"/>
      <c r="D16" s="173"/>
      <c r="E16" s="174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1"/>
      <c r="F17" s="251">
        <v>1080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12">
        <v>1512</v>
      </c>
      <c r="G18" s="113"/>
      <c r="H18" s="113"/>
      <c r="I18" s="114"/>
    </row>
    <row r="19" spans="1:9" ht="24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11880 до 237600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1"/>
      <c r="F21" s="112">
        <v>11880</v>
      </c>
      <c r="G21" s="113"/>
      <c r="H21" s="113"/>
      <c r="I21" s="114"/>
    </row>
    <row r="22" spans="1:9" ht="36" customHeight="1" outlineLevel="1" x14ac:dyDescent="0.25">
      <c r="B22" s="156" t="s">
        <v>123</v>
      </c>
      <c r="C22" s="154"/>
      <c r="D22" s="154"/>
      <c r="E22" s="111"/>
      <c r="F22" s="112">
        <v>23760</v>
      </c>
      <c r="G22" s="113"/>
      <c r="H22" s="113"/>
      <c r="I22" s="114"/>
    </row>
    <row r="23" spans="1:9" ht="36" customHeight="1" outlineLevel="1" x14ac:dyDescent="0.25">
      <c r="B23" s="156" t="s">
        <v>124</v>
      </c>
      <c r="C23" s="154"/>
      <c r="D23" s="154"/>
      <c r="E23" s="111"/>
      <c r="F23" s="112">
        <v>35640</v>
      </c>
      <c r="G23" s="113"/>
      <c r="H23" s="113"/>
      <c r="I23" s="114"/>
    </row>
    <row r="24" spans="1:9" ht="36" customHeight="1" outlineLevel="1" x14ac:dyDescent="0.25">
      <c r="B24" s="156" t="s">
        <v>125</v>
      </c>
      <c r="C24" s="154"/>
      <c r="D24" s="154"/>
      <c r="E24" s="111"/>
      <c r="F24" s="112">
        <v>47520</v>
      </c>
      <c r="G24" s="113"/>
      <c r="H24" s="113"/>
      <c r="I24" s="114"/>
    </row>
    <row r="25" spans="1:9" ht="36" customHeight="1" outlineLevel="1" x14ac:dyDescent="0.25">
      <c r="B25" s="156" t="s">
        <v>126</v>
      </c>
      <c r="C25" s="154"/>
      <c r="D25" s="154"/>
      <c r="E25" s="111"/>
      <c r="F25" s="112">
        <v>59400</v>
      </c>
      <c r="G25" s="113"/>
      <c r="H25" s="113"/>
      <c r="I25" s="114"/>
    </row>
    <row r="26" spans="1:9" ht="36" customHeight="1" outlineLevel="1" x14ac:dyDescent="0.25">
      <c r="B26" s="156" t="s">
        <v>127</v>
      </c>
      <c r="C26" s="154"/>
      <c r="D26" s="154"/>
      <c r="E26" s="111"/>
      <c r="F26" s="112">
        <v>71280</v>
      </c>
      <c r="G26" s="113"/>
      <c r="H26" s="113"/>
      <c r="I26" s="114"/>
    </row>
    <row r="27" spans="1:9" ht="36" customHeight="1" outlineLevel="1" x14ac:dyDescent="0.25">
      <c r="B27" s="156" t="s">
        <v>128</v>
      </c>
      <c r="C27" s="154"/>
      <c r="D27" s="154"/>
      <c r="E27" s="111"/>
      <c r="F27" s="112">
        <v>83160</v>
      </c>
      <c r="G27" s="113"/>
      <c r="H27" s="113"/>
      <c r="I27" s="114"/>
    </row>
    <row r="28" spans="1:9" ht="36" customHeight="1" outlineLevel="1" x14ac:dyDescent="0.25">
      <c r="B28" s="156" t="s">
        <v>129</v>
      </c>
      <c r="C28" s="154"/>
      <c r="D28" s="154"/>
      <c r="E28" s="111"/>
      <c r="F28" s="112">
        <v>95040</v>
      </c>
      <c r="G28" s="113"/>
      <c r="H28" s="113"/>
      <c r="I28" s="114"/>
    </row>
    <row r="29" spans="1:9" ht="36" customHeight="1" outlineLevel="1" x14ac:dyDescent="0.25">
      <c r="B29" s="156" t="s">
        <v>130</v>
      </c>
      <c r="C29" s="154"/>
      <c r="D29" s="154"/>
      <c r="E29" s="111"/>
      <c r="F29" s="112">
        <v>106920</v>
      </c>
      <c r="G29" s="113"/>
      <c r="H29" s="113"/>
      <c r="I29" s="114"/>
    </row>
    <row r="30" spans="1:9" ht="36" customHeight="1" outlineLevel="1" x14ac:dyDescent="0.25">
      <c r="B30" s="156" t="s">
        <v>131</v>
      </c>
      <c r="C30" s="154"/>
      <c r="D30" s="154"/>
      <c r="E30" s="111"/>
      <c r="F30" s="112">
        <v>118800</v>
      </c>
      <c r="G30" s="113"/>
      <c r="H30" s="113"/>
      <c r="I30" s="114"/>
    </row>
    <row r="31" spans="1:9" ht="36" customHeight="1" outlineLevel="1" x14ac:dyDescent="0.25">
      <c r="B31" s="156" t="s">
        <v>132</v>
      </c>
      <c r="C31" s="154"/>
      <c r="D31" s="154"/>
      <c r="E31" s="111"/>
      <c r="F31" s="112">
        <v>130680</v>
      </c>
      <c r="G31" s="113"/>
      <c r="H31" s="113"/>
      <c r="I31" s="114"/>
    </row>
    <row r="32" spans="1:9" ht="36" customHeight="1" outlineLevel="1" x14ac:dyDescent="0.25">
      <c r="B32" s="156" t="s">
        <v>133</v>
      </c>
      <c r="C32" s="154"/>
      <c r="D32" s="154"/>
      <c r="E32" s="111"/>
      <c r="F32" s="112">
        <v>142560</v>
      </c>
      <c r="G32" s="113"/>
      <c r="H32" s="113"/>
      <c r="I32" s="114"/>
    </row>
    <row r="33" spans="2:9" ht="36" customHeight="1" outlineLevel="1" x14ac:dyDescent="0.25">
      <c r="B33" s="156" t="s">
        <v>134</v>
      </c>
      <c r="C33" s="154"/>
      <c r="D33" s="154"/>
      <c r="E33" s="111"/>
      <c r="F33" s="112">
        <v>154440</v>
      </c>
      <c r="G33" s="113"/>
      <c r="H33" s="113"/>
      <c r="I33" s="114"/>
    </row>
    <row r="34" spans="2:9" ht="36" customHeight="1" outlineLevel="1" x14ac:dyDescent="0.25">
      <c r="B34" s="156" t="s">
        <v>135</v>
      </c>
      <c r="C34" s="154"/>
      <c r="D34" s="154"/>
      <c r="E34" s="111"/>
      <c r="F34" s="112">
        <v>166320</v>
      </c>
      <c r="G34" s="113"/>
      <c r="H34" s="113"/>
      <c r="I34" s="114"/>
    </row>
    <row r="35" spans="2:9" ht="36" customHeight="1" outlineLevel="1" x14ac:dyDescent="0.25">
      <c r="B35" s="156" t="s">
        <v>136</v>
      </c>
      <c r="C35" s="154"/>
      <c r="D35" s="154"/>
      <c r="E35" s="111"/>
      <c r="F35" s="112">
        <v>178200</v>
      </c>
      <c r="G35" s="113"/>
      <c r="H35" s="113"/>
      <c r="I35" s="114"/>
    </row>
    <row r="36" spans="2:9" ht="36" customHeight="1" outlineLevel="1" x14ac:dyDescent="0.25">
      <c r="B36" s="156" t="s">
        <v>137</v>
      </c>
      <c r="C36" s="154"/>
      <c r="D36" s="154"/>
      <c r="E36" s="111"/>
      <c r="F36" s="112">
        <v>190080</v>
      </c>
      <c r="G36" s="113"/>
      <c r="H36" s="113"/>
      <c r="I36" s="114"/>
    </row>
    <row r="37" spans="2:9" ht="36" customHeight="1" outlineLevel="1" x14ac:dyDescent="0.25">
      <c r="B37" s="156" t="s">
        <v>138</v>
      </c>
      <c r="C37" s="154"/>
      <c r="D37" s="154"/>
      <c r="E37" s="111"/>
      <c r="F37" s="112">
        <v>201960</v>
      </c>
      <c r="G37" s="113"/>
      <c r="H37" s="113"/>
      <c r="I37" s="114"/>
    </row>
    <row r="38" spans="2:9" ht="36" customHeight="1" outlineLevel="1" x14ac:dyDescent="0.25">
      <c r="B38" s="156" t="s">
        <v>139</v>
      </c>
      <c r="C38" s="154"/>
      <c r="D38" s="154"/>
      <c r="E38" s="111"/>
      <c r="F38" s="112">
        <v>213840</v>
      </c>
      <c r="G38" s="113"/>
      <c r="H38" s="113"/>
      <c r="I38" s="114"/>
    </row>
    <row r="39" spans="2:9" ht="36" customHeight="1" outlineLevel="1" x14ac:dyDescent="0.25">
      <c r="B39" s="156" t="s">
        <v>140</v>
      </c>
      <c r="C39" s="154"/>
      <c r="D39" s="154"/>
      <c r="E39" s="111"/>
      <c r="F39" s="112">
        <v>225720</v>
      </c>
      <c r="G39" s="113"/>
      <c r="H39" s="113"/>
      <c r="I39" s="114"/>
    </row>
    <row r="40" spans="2:9" ht="36" customHeight="1" outlineLevel="1" thickBot="1" x14ac:dyDescent="0.3">
      <c r="B40" s="156" t="s">
        <v>141</v>
      </c>
      <c r="C40" s="154"/>
      <c r="D40" s="154"/>
      <c r="E40" s="111"/>
      <c r="F40" s="112">
        <v>237600</v>
      </c>
      <c r="G40" s="113"/>
      <c r="H40" s="113"/>
      <c r="I40" s="114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30456</v>
      </c>
      <c r="G41" s="169"/>
      <c r="H41" s="169"/>
      <c r="I41" s="170"/>
    </row>
    <row r="42" spans="2:9" ht="36" customHeight="1" x14ac:dyDescent="0.25">
      <c r="B42" s="109" t="s">
        <v>143</v>
      </c>
      <c r="C42" s="110"/>
      <c r="D42" s="110"/>
      <c r="E42" s="111"/>
      <c r="F42" s="112">
        <v>4860</v>
      </c>
      <c r="G42" s="113"/>
      <c r="H42" s="113"/>
      <c r="I42" s="114"/>
    </row>
    <row r="43" spans="2:9" ht="36" customHeight="1" x14ac:dyDescent="0.25">
      <c r="B43" s="109" t="s">
        <v>210</v>
      </c>
      <c r="C43" s="110"/>
      <c r="D43" s="110"/>
      <c r="E43" s="111"/>
      <c r="F43" s="112">
        <v>2844</v>
      </c>
      <c r="G43" s="113"/>
      <c r="H43" s="113"/>
      <c r="I43" s="114"/>
    </row>
    <row r="44" spans="2:9" ht="36" customHeight="1" x14ac:dyDescent="0.25">
      <c r="B44" s="109" t="s">
        <v>145</v>
      </c>
      <c r="C44" s="110"/>
      <c r="D44" s="110"/>
      <c r="E44" s="111"/>
      <c r="F44" s="112">
        <v>30096</v>
      </c>
      <c r="G44" s="113"/>
      <c r="H44" s="113"/>
      <c r="I44" s="114"/>
    </row>
    <row r="45" spans="2:9" ht="36" customHeight="1" x14ac:dyDescent="0.25">
      <c r="B45" s="109" t="s">
        <v>146</v>
      </c>
      <c r="C45" s="110"/>
      <c r="D45" s="110"/>
      <c r="E45" s="111"/>
      <c r="F45" s="112">
        <v>8856</v>
      </c>
      <c r="G45" s="113"/>
      <c r="H45" s="113"/>
      <c r="I45" s="114"/>
    </row>
    <row r="46" spans="2:9" ht="36" customHeight="1" x14ac:dyDescent="0.25">
      <c r="B46" s="109" t="s">
        <v>147</v>
      </c>
      <c r="C46" s="110"/>
      <c r="D46" s="110"/>
      <c r="E46" s="111"/>
      <c r="F46" s="112">
        <v>25848</v>
      </c>
      <c r="G46" s="113"/>
      <c r="H46" s="113"/>
      <c r="I46" s="114"/>
    </row>
    <row r="47" spans="2:9" ht="36" customHeight="1" x14ac:dyDescent="0.25">
      <c r="B47" s="109" t="s">
        <v>148</v>
      </c>
      <c r="C47" s="110"/>
      <c r="D47" s="110"/>
      <c r="E47" s="111"/>
      <c r="F47" s="112">
        <v>1440</v>
      </c>
      <c r="G47" s="113"/>
      <c r="H47" s="113"/>
      <c r="I47" s="114"/>
    </row>
    <row r="48" spans="2:9" ht="36" customHeight="1" x14ac:dyDescent="0.25">
      <c r="B48" s="109" t="s">
        <v>149</v>
      </c>
      <c r="C48" s="110"/>
      <c r="D48" s="110"/>
      <c r="E48" s="111"/>
      <c r="F48" s="112">
        <v>1440</v>
      </c>
      <c r="G48" s="113"/>
      <c r="H48" s="113"/>
      <c r="I48" s="114"/>
    </row>
    <row r="49" spans="1:9" ht="36" customHeight="1" x14ac:dyDescent="0.25">
      <c r="B49" s="109" t="s">
        <v>150</v>
      </c>
      <c r="C49" s="110"/>
      <c r="D49" s="110"/>
      <c r="E49" s="111"/>
      <c r="F49" s="112">
        <v>2880</v>
      </c>
      <c r="G49" s="113"/>
      <c r="H49" s="113"/>
      <c r="I49" s="114"/>
    </row>
    <row r="50" spans="1:9" ht="36" customHeight="1" x14ac:dyDescent="0.25">
      <c r="B50" s="109" t="s">
        <v>151</v>
      </c>
      <c r="C50" s="110"/>
      <c r="D50" s="110"/>
      <c r="E50" s="111"/>
      <c r="F50" s="112">
        <v>4320</v>
      </c>
      <c r="G50" s="113"/>
      <c r="H50" s="113"/>
      <c r="I50" s="114"/>
    </row>
    <row r="51" spans="1:9" ht="36" customHeight="1" thickBot="1" x14ac:dyDescent="0.3">
      <c r="B51" s="109" t="s">
        <v>152</v>
      </c>
      <c r="C51" s="110"/>
      <c r="D51" s="110"/>
      <c r="E51" s="111"/>
      <c r="F51" s="112">
        <v>30456</v>
      </c>
      <c r="G51" s="113"/>
      <c r="H51" s="113"/>
      <c r="I51" s="114"/>
    </row>
    <row r="52" spans="1:9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4"/>
    </row>
    <row r="54" spans="1:9" ht="54" customHeight="1" thickBot="1" x14ac:dyDescent="0.3">
      <c r="B54" s="214" t="s">
        <v>211</v>
      </c>
      <c r="C54" s="215"/>
      <c r="D54" s="215"/>
      <c r="E54" s="216"/>
      <c r="F54" s="139" t="str">
        <f>"Цена от "&amp;MIN(F56,F60:F73)&amp;" до "&amp;MAX(F56,F60:F73)</f>
        <v>Цена от 3024 до 151200</v>
      </c>
      <c r="G54" s="140"/>
      <c r="H54" s="140"/>
      <c r="I54" s="141"/>
    </row>
    <row r="55" spans="1:9" ht="24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09" t="s">
        <v>156</v>
      </c>
      <c r="C56" s="110"/>
      <c r="D56" s="110"/>
      <c r="E56" s="111"/>
      <c r="F56" s="112">
        <v>55800</v>
      </c>
      <c r="G56" s="113"/>
      <c r="H56" s="113"/>
      <c r="I56" s="114"/>
    </row>
    <row r="57" spans="1:9" ht="36" customHeight="1" x14ac:dyDescent="0.25">
      <c r="B57" s="109" t="s">
        <v>157</v>
      </c>
      <c r="C57" s="110"/>
      <c r="D57" s="110"/>
      <c r="E57" s="111"/>
      <c r="F57" s="112">
        <v>5580</v>
      </c>
      <c r="G57" s="113"/>
      <c r="H57" s="113"/>
      <c r="I57" s="114"/>
    </row>
    <row r="58" spans="1:9" ht="36" customHeight="1" thickBot="1" x14ac:dyDescent="0.3">
      <c r="B58" s="109" t="s">
        <v>158</v>
      </c>
      <c r="C58" s="110"/>
      <c r="D58" s="110"/>
      <c r="E58" s="111"/>
      <c r="F58" s="112">
        <v>13950</v>
      </c>
      <c r="G58" s="113"/>
      <c r="H58" s="113"/>
      <c r="I58" s="114"/>
    </row>
    <row r="59" spans="1:9" ht="24" thickBot="1" x14ac:dyDescent="0.3">
      <c r="B59" s="115"/>
      <c r="C59" s="116"/>
      <c r="D59" s="116"/>
      <c r="E59" s="117"/>
      <c r="F59" s="118"/>
      <c r="G59" s="119"/>
      <c r="H59" s="119"/>
      <c r="I59" s="120"/>
    </row>
    <row r="60" spans="1:9" ht="36" customHeight="1" x14ac:dyDescent="0.25">
      <c r="A60" s="33" t="s">
        <v>111</v>
      </c>
      <c r="B60" s="109" t="s">
        <v>159</v>
      </c>
      <c r="C60" s="110"/>
      <c r="D60" s="110"/>
      <c r="E60" s="111"/>
      <c r="F60" s="112">
        <v>37800</v>
      </c>
      <c r="G60" s="113"/>
      <c r="H60" s="113"/>
      <c r="I60" s="114"/>
    </row>
    <row r="61" spans="1:9" ht="36" customHeight="1" x14ac:dyDescent="0.25">
      <c r="A61" s="33" t="s">
        <v>111</v>
      </c>
      <c r="B61" s="156" t="s">
        <v>160</v>
      </c>
      <c r="C61" s="157"/>
      <c r="D61" s="157"/>
      <c r="E61" s="158"/>
      <c r="F61" s="112">
        <v>22680</v>
      </c>
      <c r="G61" s="113"/>
      <c r="H61" s="113"/>
      <c r="I61" s="114"/>
    </row>
    <row r="62" spans="1:9" ht="36" customHeight="1" x14ac:dyDescent="0.25">
      <c r="A62" s="33" t="s">
        <v>111</v>
      </c>
      <c r="B62" s="109" t="s">
        <v>161</v>
      </c>
      <c r="C62" s="110"/>
      <c r="D62" s="110"/>
      <c r="E62" s="111"/>
      <c r="F62" s="112">
        <v>111168</v>
      </c>
      <c r="G62" s="113"/>
      <c r="H62" s="113"/>
      <c r="I62" s="114"/>
    </row>
    <row r="63" spans="1:9" ht="36" customHeight="1" x14ac:dyDescent="0.25">
      <c r="A63" s="33" t="s">
        <v>111</v>
      </c>
      <c r="B63" s="109" t="s">
        <v>162</v>
      </c>
      <c r="C63" s="110"/>
      <c r="D63" s="110"/>
      <c r="E63" s="111"/>
      <c r="F63" s="112">
        <v>39600</v>
      </c>
      <c r="G63" s="113"/>
      <c r="H63" s="113"/>
      <c r="I63" s="114"/>
    </row>
    <row r="64" spans="1:9" ht="36" customHeight="1" x14ac:dyDescent="0.25">
      <c r="A64" s="33" t="s">
        <v>111</v>
      </c>
      <c r="B64" s="109" t="s">
        <v>163</v>
      </c>
      <c r="C64" s="110"/>
      <c r="D64" s="110"/>
      <c r="E64" s="111"/>
      <c r="F64" s="112">
        <v>47520</v>
      </c>
      <c r="G64" s="113"/>
      <c r="H64" s="113"/>
      <c r="I64" s="114"/>
    </row>
    <row r="65" spans="1:9" ht="36" customHeight="1" x14ac:dyDescent="0.25">
      <c r="A65" s="33" t="s">
        <v>111</v>
      </c>
      <c r="B65" s="109" t="s">
        <v>164</v>
      </c>
      <c r="C65" s="110"/>
      <c r="D65" s="110"/>
      <c r="E65" s="111"/>
      <c r="F65" s="112">
        <v>52416</v>
      </c>
      <c r="G65" s="113"/>
      <c r="H65" s="113"/>
      <c r="I65" s="114"/>
    </row>
    <row r="66" spans="1:9" ht="36" customHeight="1" x14ac:dyDescent="0.25">
      <c r="A66" s="33" t="s">
        <v>111</v>
      </c>
      <c r="B66" s="109" t="s">
        <v>165</v>
      </c>
      <c r="C66" s="110"/>
      <c r="D66" s="110"/>
      <c r="E66" s="111"/>
      <c r="F66" s="112">
        <v>44964</v>
      </c>
      <c r="G66" s="113"/>
      <c r="H66" s="113"/>
      <c r="I66" s="114"/>
    </row>
    <row r="67" spans="1:9" ht="36" customHeight="1" x14ac:dyDescent="0.25">
      <c r="A67" s="33" t="s">
        <v>111</v>
      </c>
      <c r="B67" s="109" t="s">
        <v>166</v>
      </c>
      <c r="C67" s="110"/>
      <c r="D67" s="110"/>
      <c r="E67" s="111"/>
      <c r="F67" s="112">
        <v>111168</v>
      </c>
      <c r="G67" s="113"/>
      <c r="H67" s="113"/>
      <c r="I67" s="114"/>
    </row>
    <row r="68" spans="1:9" ht="36" customHeight="1" x14ac:dyDescent="0.25">
      <c r="B68" s="131" t="s">
        <v>167</v>
      </c>
      <c r="C68" s="132"/>
      <c r="D68" s="132"/>
      <c r="E68" s="133"/>
      <c r="F68" s="112">
        <v>66600</v>
      </c>
      <c r="G68" s="113"/>
      <c r="H68" s="113"/>
      <c r="I68" s="114"/>
    </row>
    <row r="69" spans="1:9" ht="36" customHeight="1" x14ac:dyDescent="0.25">
      <c r="A69" s="33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4"/>
    </row>
    <row r="70" spans="1:9" ht="36" customHeight="1" x14ac:dyDescent="0.25">
      <c r="B70" s="156" t="s">
        <v>169</v>
      </c>
      <c r="C70" s="157"/>
      <c r="D70" s="157"/>
      <c r="E70" s="158"/>
      <c r="F70" s="112">
        <v>27540</v>
      </c>
      <c r="G70" s="113"/>
      <c r="H70" s="113"/>
      <c r="I70" s="114"/>
    </row>
    <row r="71" spans="1:9" ht="36" customHeight="1" x14ac:dyDescent="0.25">
      <c r="A71" s="8"/>
      <c r="B71" s="156" t="s">
        <v>170</v>
      </c>
      <c r="C71" s="157"/>
      <c r="D71" s="157"/>
      <c r="E71" s="158"/>
      <c r="F71" s="112">
        <v>23220</v>
      </c>
      <c r="G71" s="113"/>
      <c r="H71" s="113"/>
      <c r="I71" s="114"/>
    </row>
    <row r="72" spans="1:9" ht="36" customHeight="1" x14ac:dyDescent="0.25">
      <c r="A72" s="33" t="s">
        <v>111</v>
      </c>
      <c r="B72" s="156" t="s">
        <v>171</v>
      </c>
      <c r="C72" s="157"/>
      <c r="D72" s="157"/>
      <c r="E72" s="158"/>
      <c r="F72" s="112">
        <v>151200</v>
      </c>
      <c r="G72" s="113"/>
      <c r="H72" s="113"/>
      <c r="I72" s="114"/>
    </row>
    <row r="73" spans="1:9" ht="36" customHeight="1" x14ac:dyDescent="0.25">
      <c r="A73" s="33" t="s">
        <v>111</v>
      </c>
      <c r="B73" s="109" t="s">
        <v>172</v>
      </c>
      <c r="C73" s="110"/>
      <c r="D73" s="110"/>
      <c r="E73" s="111"/>
      <c r="F73" s="112">
        <v>30096</v>
      </c>
      <c r="G73" s="113"/>
      <c r="H73" s="113"/>
      <c r="I73" s="114"/>
    </row>
    <row r="74" spans="1:9" ht="37.5" customHeight="1" x14ac:dyDescent="0.25">
      <c r="A74" s="7"/>
      <c r="B74" s="109" t="s">
        <v>173</v>
      </c>
      <c r="C74" s="110"/>
      <c r="D74" s="110"/>
      <c r="E74" s="111"/>
      <c r="F74" s="112">
        <v>5400</v>
      </c>
      <c r="G74" s="113"/>
      <c r="H74" s="113"/>
      <c r="I74" s="114"/>
    </row>
    <row r="75" spans="1:9" ht="36" customHeight="1" x14ac:dyDescent="0.25">
      <c r="A75" s="7"/>
      <c r="B75" s="109" t="s">
        <v>174</v>
      </c>
      <c r="C75" s="110"/>
      <c r="D75" s="110"/>
      <c r="E75" s="111"/>
      <c r="F75" s="112">
        <v>63000</v>
      </c>
      <c r="G75" s="113"/>
      <c r="H75" s="113"/>
      <c r="I75" s="114"/>
    </row>
    <row r="76" spans="1:9" ht="36" customHeight="1" x14ac:dyDescent="0.25">
      <c r="A76" s="7"/>
      <c r="B76" s="109" t="s">
        <v>175</v>
      </c>
      <c r="C76" s="110"/>
      <c r="D76" s="110"/>
      <c r="E76" s="154"/>
      <c r="F76" s="112">
        <v>36000</v>
      </c>
      <c r="G76" s="113"/>
      <c r="H76" s="113"/>
      <c r="I76" s="114"/>
    </row>
    <row r="77" spans="1:9" ht="36" customHeight="1" x14ac:dyDescent="0.25">
      <c r="A77" s="33" t="s">
        <v>113</v>
      </c>
      <c r="B77" s="109" t="s">
        <v>212</v>
      </c>
      <c r="C77" s="110"/>
      <c r="D77" s="110"/>
      <c r="E77" s="111"/>
      <c r="F77" s="112">
        <v>53280</v>
      </c>
      <c r="G77" s="113"/>
      <c r="H77" s="113"/>
      <c r="I77" s="114"/>
    </row>
    <row r="78" spans="1:9" ht="36" customHeight="1" x14ac:dyDescent="0.25">
      <c r="A78" s="33" t="s">
        <v>113</v>
      </c>
      <c r="B78" s="109" t="s">
        <v>177</v>
      </c>
      <c r="C78" s="110"/>
      <c r="D78" s="110"/>
      <c r="E78" s="111"/>
      <c r="F78" s="112">
        <v>32400</v>
      </c>
      <c r="G78" s="113"/>
      <c r="H78" s="113"/>
      <c r="I78" s="114"/>
    </row>
    <row r="79" spans="1:9" ht="36" customHeight="1" x14ac:dyDescent="0.25">
      <c r="A79" s="33" t="s">
        <v>113</v>
      </c>
      <c r="B79" s="109" t="s">
        <v>214</v>
      </c>
      <c r="C79" s="110"/>
      <c r="D79" s="110"/>
      <c r="E79" s="111"/>
      <c r="F79" s="112">
        <v>156240</v>
      </c>
      <c r="G79" s="113"/>
      <c r="H79" s="113"/>
      <c r="I79" s="114"/>
    </row>
    <row r="80" spans="1:9" ht="36" customHeight="1" x14ac:dyDescent="0.25">
      <c r="A80" s="33" t="s">
        <v>113</v>
      </c>
      <c r="B80" s="109" t="s">
        <v>215</v>
      </c>
      <c r="C80" s="110"/>
      <c r="D80" s="110"/>
      <c r="E80" s="111"/>
      <c r="F80" s="112">
        <v>55440</v>
      </c>
      <c r="G80" s="113"/>
      <c r="H80" s="113"/>
      <c r="I80" s="114"/>
    </row>
    <row r="81" spans="1:9" ht="36" customHeight="1" x14ac:dyDescent="0.25">
      <c r="A81" s="33" t="s">
        <v>113</v>
      </c>
      <c r="B81" s="109" t="s">
        <v>216</v>
      </c>
      <c r="C81" s="110"/>
      <c r="D81" s="110"/>
      <c r="E81" s="111"/>
      <c r="F81" s="151">
        <v>66528</v>
      </c>
      <c r="G81" s="152"/>
      <c r="H81" s="152"/>
      <c r="I81" s="153"/>
    </row>
    <row r="82" spans="1:9" ht="36" customHeight="1" x14ac:dyDescent="0.25">
      <c r="A82" s="33" t="s">
        <v>113</v>
      </c>
      <c r="B82" s="109" t="s">
        <v>217</v>
      </c>
      <c r="C82" s="110"/>
      <c r="D82" s="110"/>
      <c r="E82" s="111"/>
      <c r="F82" s="112">
        <v>73440</v>
      </c>
      <c r="G82" s="113"/>
      <c r="H82" s="113"/>
      <c r="I82" s="114"/>
    </row>
    <row r="83" spans="1:9" ht="36" customHeight="1" x14ac:dyDescent="0.25">
      <c r="A83" s="33" t="s">
        <v>113</v>
      </c>
      <c r="B83" s="109" t="s">
        <v>218</v>
      </c>
      <c r="C83" s="110"/>
      <c r="D83" s="110"/>
      <c r="E83" s="111"/>
      <c r="F83" s="112">
        <v>63360</v>
      </c>
      <c r="G83" s="113"/>
      <c r="H83" s="113"/>
      <c r="I83" s="114"/>
    </row>
    <row r="84" spans="1:9" ht="36" customHeight="1" x14ac:dyDescent="0.25">
      <c r="A84" s="33" t="s">
        <v>113</v>
      </c>
      <c r="B84" s="109" t="s">
        <v>219</v>
      </c>
      <c r="C84" s="110"/>
      <c r="D84" s="110"/>
      <c r="E84" s="111"/>
      <c r="F84" s="112">
        <v>156240</v>
      </c>
      <c r="G84" s="113"/>
      <c r="H84" s="113"/>
      <c r="I84" s="114"/>
    </row>
    <row r="85" spans="1:9" ht="36" customHeight="1" x14ac:dyDescent="0.25">
      <c r="A85" s="33" t="s">
        <v>113</v>
      </c>
      <c r="B85" s="109" t="s">
        <v>220</v>
      </c>
      <c r="C85" s="110"/>
      <c r="D85" s="110"/>
      <c r="E85" s="111"/>
      <c r="F85" s="112">
        <v>4320</v>
      </c>
      <c r="G85" s="113"/>
      <c r="H85" s="113"/>
      <c r="I85" s="114"/>
    </row>
    <row r="86" spans="1:9" ht="36" customHeight="1" x14ac:dyDescent="0.25">
      <c r="A86" s="33" t="s">
        <v>113</v>
      </c>
      <c r="B86" s="109" t="s">
        <v>221</v>
      </c>
      <c r="C86" s="110"/>
      <c r="D86" s="110"/>
      <c r="E86" s="111"/>
      <c r="F86" s="112">
        <v>211680</v>
      </c>
      <c r="G86" s="113"/>
      <c r="H86" s="113"/>
      <c r="I86" s="114"/>
    </row>
    <row r="87" spans="1:9" ht="36" customHeight="1" x14ac:dyDescent="0.25">
      <c r="A87" s="33" t="s">
        <v>113</v>
      </c>
      <c r="B87" s="109" t="s">
        <v>222</v>
      </c>
      <c r="C87" s="110"/>
      <c r="D87" s="110"/>
      <c r="E87" s="111"/>
      <c r="F87" s="112">
        <v>42480</v>
      </c>
      <c r="G87" s="113"/>
      <c r="H87" s="113"/>
      <c r="I87" s="114"/>
    </row>
    <row r="88" spans="1:9" ht="27" customHeight="1" thickBot="1" x14ac:dyDescent="0.3">
      <c r="B88" s="503" t="s">
        <v>187</v>
      </c>
      <c r="C88" s="504"/>
      <c r="D88" s="504"/>
      <c r="E88" s="505"/>
      <c r="F88" s="503"/>
      <c r="G88" s="504"/>
      <c r="H88" s="504"/>
      <c r="I88" s="505"/>
    </row>
    <row r="89" spans="1:9" ht="19.5" customHeight="1" thickBot="1" x14ac:dyDescent="0.3">
      <c r="B89" s="209" t="s">
        <v>188</v>
      </c>
      <c r="C89" s="210"/>
      <c r="D89" s="210"/>
      <c r="E89" s="211"/>
      <c r="F89" s="209"/>
      <c r="G89" s="210"/>
      <c r="H89" s="210"/>
      <c r="I89" s="211"/>
    </row>
    <row r="90" spans="1:9" ht="36" customHeight="1" x14ac:dyDescent="0.25">
      <c r="B90" s="190" t="s">
        <v>189</v>
      </c>
      <c r="C90" s="293"/>
      <c r="D90" s="293"/>
      <c r="E90" s="294"/>
      <c r="F90" s="250">
        <v>60</v>
      </c>
      <c r="G90" s="411"/>
      <c r="H90" s="411"/>
      <c r="I90" s="412"/>
    </row>
    <row r="91" spans="1:9" ht="36" customHeight="1" x14ac:dyDescent="0.25">
      <c r="B91" s="156" t="s">
        <v>190</v>
      </c>
      <c r="C91" s="157"/>
      <c r="D91" s="157"/>
      <c r="E91" s="158"/>
      <c r="F91" s="243">
        <v>60</v>
      </c>
      <c r="G91" s="295"/>
      <c r="H91" s="295"/>
      <c r="I91" s="296"/>
    </row>
    <row r="92" spans="1:9" ht="36" customHeight="1" thickBot="1" x14ac:dyDescent="0.3">
      <c r="B92" s="290" t="s">
        <v>191</v>
      </c>
      <c r="C92" s="291"/>
      <c r="D92" s="291"/>
      <c r="E92" s="292"/>
      <c r="F92" s="248">
        <v>120</v>
      </c>
      <c r="G92" s="413"/>
      <c r="H92" s="413"/>
      <c r="I92" s="414"/>
    </row>
    <row r="93" spans="1:9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</row>
    <row r="94" spans="1:9" ht="36" customHeight="1" x14ac:dyDescent="0.25">
      <c r="A94" s="33" t="s">
        <v>111</v>
      </c>
      <c r="B94" s="109" t="s">
        <v>252</v>
      </c>
      <c r="C94" s="110"/>
      <c r="D94" s="110"/>
      <c r="E94" s="111"/>
      <c r="F94" s="112">
        <v>25380</v>
      </c>
      <c r="G94" s="113"/>
      <c r="H94" s="113"/>
      <c r="I94" s="114"/>
    </row>
    <row r="95" spans="1:9" ht="36" customHeight="1" x14ac:dyDescent="0.25">
      <c r="A95" s="33" t="s">
        <v>111</v>
      </c>
      <c r="B95" s="109" t="s">
        <v>194</v>
      </c>
      <c r="C95" s="110"/>
      <c r="D95" s="110"/>
      <c r="E95" s="111"/>
      <c r="F95" s="112">
        <v>13500</v>
      </c>
      <c r="G95" s="113"/>
      <c r="H95" s="113"/>
      <c r="I95" s="114"/>
    </row>
    <row r="96" spans="1:9" ht="36" customHeight="1" x14ac:dyDescent="0.25">
      <c r="A96" s="33" t="s">
        <v>111</v>
      </c>
      <c r="B96" s="109" t="s">
        <v>195</v>
      </c>
      <c r="C96" s="110"/>
      <c r="D96" s="110"/>
      <c r="E96" s="111"/>
      <c r="F96" s="112">
        <v>25848</v>
      </c>
      <c r="G96" s="113"/>
      <c r="H96" s="113"/>
      <c r="I96" s="114"/>
    </row>
    <row r="97" spans="1:9" ht="36" customHeight="1" x14ac:dyDescent="0.25">
      <c r="A97" s="33" t="s">
        <v>113</v>
      </c>
      <c r="B97" s="109" t="s">
        <v>224</v>
      </c>
      <c r="C97" s="110"/>
      <c r="D97" s="110"/>
      <c r="E97" s="111"/>
      <c r="F97" s="112">
        <v>36000</v>
      </c>
      <c r="G97" s="113"/>
      <c r="H97" s="113"/>
      <c r="I97" s="114"/>
    </row>
    <row r="98" spans="1:9" ht="36" customHeight="1" x14ac:dyDescent="0.25">
      <c r="A98" s="33" t="s">
        <v>113</v>
      </c>
      <c r="B98" s="109" t="s">
        <v>225</v>
      </c>
      <c r="C98" s="110"/>
      <c r="D98" s="110"/>
      <c r="E98" s="111"/>
      <c r="F98" s="112">
        <v>19440</v>
      </c>
      <c r="G98" s="113"/>
      <c r="H98" s="113"/>
      <c r="I98" s="114"/>
    </row>
    <row r="99" spans="1:9" ht="36" customHeight="1" x14ac:dyDescent="0.25">
      <c r="A99" s="33" t="s">
        <v>113</v>
      </c>
      <c r="B99" s="109" t="s">
        <v>226</v>
      </c>
      <c r="C99" s="110"/>
      <c r="D99" s="110"/>
      <c r="E99" s="111"/>
      <c r="F99" s="112">
        <v>36720</v>
      </c>
      <c r="G99" s="113"/>
      <c r="H99" s="113"/>
      <c r="I99" s="114"/>
    </row>
    <row r="100" spans="1:9" ht="36" customHeight="1" thickBot="1" x14ac:dyDescent="0.3">
      <c r="A100" s="7"/>
      <c r="B100" s="109" t="s">
        <v>199</v>
      </c>
      <c r="C100" s="110"/>
      <c r="D100" s="110"/>
      <c r="E100" s="111"/>
      <c r="F100" s="112">
        <v>30060</v>
      </c>
      <c r="G100" s="113"/>
      <c r="H100" s="113"/>
      <c r="I100" s="114"/>
    </row>
    <row r="101" spans="1:9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7"/>
    </row>
    <row r="102" spans="1:9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</row>
    <row r="103" spans="1:9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</row>
    <row r="104" spans="1:9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</row>
    <row r="105" spans="1:9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</row>
    <row r="106" spans="1:9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</row>
    <row r="107" spans="1:9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</row>
    <row r="108" spans="1:9" ht="36" customHeight="1" thickBot="1" x14ac:dyDescent="0.3">
      <c r="B108" s="115"/>
      <c r="C108" s="116"/>
      <c r="D108" s="116"/>
      <c r="E108" s="117"/>
      <c r="F108" s="118"/>
      <c r="G108" s="119"/>
      <c r="H108" s="119"/>
      <c r="I108" s="120"/>
    </row>
    <row r="109" spans="1:9" ht="21" customHeight="1" x14ac:dyDescent="0.25">
      <c r="B109" s="121"/>
      <c r="C109" s="121"/>
      <c r="D109" s="121"/>
      <c r="E109" s="121"/>
      <c r="F109" s="121"/>
      <c r="G109" s="121"/>
      <c r="H109" s="121"/>
      <c r="I109" s="121"/>
    </row>
    <row r="110" spans="1:9" s="29" customFormat="1" ht="27" customHeight="1" x14ac:dyDescent="0.25">
      <c r="A110" s="7" t="s">
        <v>113</v>
      </c>
      <c r="B110" s="107" t="s">
        <v>363</v>
      </c>
      <c r="C110" s="107"/>
      <c r="D110" s="107"/>
      <c r="E110" s="107"/>
      <c r="F110" s="107"/>
      <c r="G110" s="107"/>
      <c r="H110" s="107"/>
      <c r="I110" s="107"/>
    </row>
    <row r="111" spans="1:9" s="30" customFormat="1" ht="45" customHeight="1" x14ac:dyDescent="0.25">
      <c r="A111" s="7"/>
      <c r="B111" s="108" t="s">
        <v>209</v>
      </c>
      <c r="C111" s="108"/>
      <c r="D111" s="108"/>
      <c r="E111" s="108"/>
      <c r="F111" s="108"/>
      <c r="G111" s="108"/>
      <c r="H111" s="108"/>
      <c r="I111" s="108"/>
    </row>
    <row r="112" spans="1:9" ht="21" customHeight="1" x14ac:dyDescent="0.25"/>
  </sheetData>
  <sheetProtection selectLockedCells="1" selectUnlockedCells="1"/>
  <mergeCells count="214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45792</v>
      </c>
      <c r="G8" s="16">
        <f>H8*1.1</f>
        <v>41976</v>
      </c>
      <c r="H8" s="16">
        <v>38160</v>
      </c>
      <c r="I8" s="16">
        <f>H8*0.75</f>
        <v>28620</v>
      </c>
      <c r="J8" s="16">
        <f>H8*0.5</f>
        <v>19080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64108.799999999996</v>
      </c>
      <c r="G9" s="17">
        <f>H9*1.1</f>
        <v>58766.400000000001</v>
      </c>
      <c r="H9" s="17">
        <v>53424</v>
      </c>
      <c r="I9" s="17">
        <f>H9*0.75</f>
        <v>40068</v>
      </c>
      <c r="J9" s="17">
        <f>H9*0.5</f>
        <v>26712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48168</v>
      </c>
      <c r="G11" s="16">
        <f>H11*1.1</f>
        <v>44154</v>
      </c>
      <c r="H11" s="16">
        <v>40140</v>
      </c>
      <c r="I11" s="16">
        <f>H11*0.75</f>
        <v>30105</v>
      </c>
      <c r="J11" s="16">
        <f>H11*0.5</f>
        <v>20070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67478.399999999994</v>
      </c>
      <c r="G12" s="17">
        <f>H12*1.1</f>
        <v>61855.200000000004</v>
      </c>
      <c r="H12" s="17">
        <v>56232</v>
      </c>
      <c r="I12" s="17">
        <f>H12*0.75</f>
        <v>42174</v>
      </c>
      <c r="J12" s="17">
        <f>H12*0.5</f>
        <v>28116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6480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9360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1512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4320 до 86400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4320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8640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12960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17280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21600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25920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30240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34560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38880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43200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47520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51840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56160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60480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64800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69120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73440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77760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82080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86400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23760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6480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1080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12240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4680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9360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720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720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1440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2160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23760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90000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15840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1584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5544</v>
      </c>
      <c r="G58" s="152"/>
      <c r="H58" s="152"/>
      <c r="I58" s="152"/>
      <c r="J58" s="153"/>
    </row>
    <row r="59" spans="1:10" ht="24" thickBot="1" x14ac:dyDescent="0.3">
      <c r="A59" s="7"/>
      <c r="B59" s="236"/>
      <c r="C59" s="237"/>
      <c r="D59" s="237"/>
      <c r="E59" s="238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488" t="s">
        <v>159</v>
      </c>
      <c r="C60" s="489"/>
      <c r="D60" s="489"/>
      <c r="E60" s="490"/>
      <c r="F60" s="251">
        <v>12240</v>
      </c>
      <c r="G60" s="196"/>
      <c r="H60" s="196"/>
      <c r="I60" s="196"/>
      <c r="J60" s="197"/>
    </row>
    <row r="61" spans="1:10" ht="36" customHeight="1" x14ac:dyDescent="0.25">
      <c r="A61" s="7" t="s">
        <v>111</v>
      </c>
      <c r="B61" s="384" t="s">
        <v>160</v>
      </c>
      <c r="C61" s="379"/>
      <c r="D61" s="379"/>
      <c r="E61" s="430"/>
      <c r="F61" s="295">
        <v>9360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384" t="s">
        <v>161</v>
      </c>
      <c r="C62" s="379"/>
      <c r="D62" s="379"/>
      <c r="E62" s="430"/>
      <c r="F62" s="295">
        <v>36000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384" t="s">
        <v>162</v>
      </c>
      <c r="C63" s="379"/>
      <c r="D63" s="379"/>
      <c r="E63" s="430"/>
      <c r="F63" s="295">
        <v>41760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384" t="s">
        <v>163</v>
      </c>
      <c r="C64" s="379"/>
      <c r="D64" s="379"/>
      <c r="E64" s="430"/>
      <c r="F64" s="295">
        <v>50112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384" t="s">
        <v>164</v>
      </c>
      <c r="C65" s="379"/>
      <c r="D65" s="379"/>
      <c r="E65" s="430"/>
      <c r="F65" s="295">
        <v>9360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384" t="s">
        <v>165</v>
      </c>
      <c r="C66" s="379"/>
      <c r="D66" s="379"/>
      <c r="E66" s="430"/>
      <c r="F66" s="295">
        <v>18360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166</v>
      </c>
      <c r="C67" s="379"/>
      <c r="D67" s="379"/>
      <c r="E67" s="430"/>
      <c r="F67" s="295">
        <v>36000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95">
        <v>90000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168</v>
      </c>
      <c r="C69" s="379"/>
      <c r="D69" s="379"/>
      <c r="E69" s="430"/>
      <c r="F69" s="295">
        <v>3060</v>
      </c>
      <c r="G69" s="295"/>
      <c r="H69" s="295"/>
      <c r="I69" s="295"/>
      <c r="J69" s="296"/>
    </row>
    <row r="70" spans="1:10" ht="36" customHeight="1" x14ac:dyDescent="0.25">
      <c r="A70" s="7"/>
      <c r="B70" s="384" t="s">
        <v>169</v>
      </c>
      <c r="C70" s="379"/>
      <c r="D70" s="379"/>
      <c r="E70" s="430"/>
      <c r="F70" s="295">
        <v>10800</v>
      </c>
      <c r="G70" s="295"/>
      <c r="H70" s="295"/>
      <c r="I70" s="295"/>
      <c r="J70" s="296"/>
    </row>
    <row r="71" spans="1:10" ht="36" customHeight="1" x14ac:dyDescent="0.25">
      <c r="B71" s="384" t="s">
        <v>170</v>
      </c>
      <c r="C71" s="379"/>
      <c r="D71" s="379"/>
      <c r="E71" s="430"/>
      <c r="F71" s="295">
        <v>7200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171</v>
      </c>
      <c r="C72" s="379"/>
      <c r="D72" s="379"/>
      <c r="E72" s="430"/>
      <c r="F72" s="295">
        <v>72000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172</v>
      </c>
      <c r="C73" s="379"/>
      <c r="D73" s="379"/>
      <c r="E73" s="430"/>
      <c r="F73" s="295">
        <v>18720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95">
        <v>5400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95">
        <v>25200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95">
        <v>30060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384" t="s">
        <v>176</v>
      </c>
      <c r="C77" s="379"/>
      <c r="D77" s="379"/>
      <c r="E77" s="430"/>
      <c r="F77" s="295">
        <v>17280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384" t="s">
        <v>177</v>
      </c>
      <c r="C78" s="379"/>
      <c r="D78" s="379"/>
      <c r="E78" s="430"/>
      <c r="F78" s="295">
        <v>13680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384" t="s">
        <v>178</v>
      </c>
      <c r="C79" s="379"/>
      <c r="D79" s="379"/>
      <c r="E79" s="430"/>
      <c r="F79" s="506">
        <v>50400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4" t="s">
        <v>179</v>
      </c>
      <c r="C80" s="379"/>
      <c r="D80" s="379"/>
      <c r="E80" s="430"/>
      <c r="F80" s="506">
        <v>59040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4" t="s">
        <v>180</v>
      </c>
      <c r="C81" s="379"/>
      <c r="D81" s="379"/>
      <c r="E81" s="430"/>
      <c r="F81" s="506">
        <v>70848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4" t="s">
        <v>181</v>
      </c>
      <c r="C82" s="379"/>
      <c r="D82" s="379"/>
      <c r="E82" s="430"/>
      <c r="F82" s="506">
        <v>13680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4" t="s">
        <v>182</v>
      </c>
      <c r="C83" s="379"/>
      <c r="D83" s="379"/>
      <c r="E83" s="430"/>
      <c r="F83" s="506">
        <v>25920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4" t="s">
        <v>183</v>
      </c>
      <c r="C84" s="379"/>
      <c r="D84" s="379"/>
      <c r="E84" s="430"/>
      <c r="F84" s="506">
        <v>50400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184</v>
      </c>
      <c r="C85" s="379"/>
      <c r="D85" s="379"/>
      <c r="E85" s="430"/>
      <c r="F85" s="506">
        <v>4320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185</v>
      </c>
      <c r="C86" s="379"/>
      <c r="D86" s="379"/>
      <c r="E86" s="430"/>
      <c r="F86" s="506">
        <v>100800</v>
      </c>
      <c r="G86" s="155"/>
      <c r="H86" s="155"/>
      <c r="I86" s="155"/>
      <c r="J86" s="172"/>
    </row>
    <row r="87" spans="1:10" ht="36" customHeight="1" thickBot="1" x14ac:dyDescent="0.3">
      <c r="A87" s="7" t="s">
        <v>113</v>
      </c>
      <c r="B87" s="507" t="s">
        <v>186</v>
      </c>
      <c r="C87" s="508"/>
      <c r="D87" s="508"/>
      <c r="E87" s="509"/>
      <c r="F87" s="230">
        <v>26640</v>
      </c>
      <c r="G87" s="231"/>
      <c r="H87" s="231"/>
      <c r="I87" s="231"/>
      <c r="J87" s="232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84" t="s">
        <v>193</v>
      </c>
      <c r="C94" s="379"/>
      <c r="D94" s="379"/>
      <c r="E94" s="430"/>
      <c r="F94" s="41">
        <f>H94*1.2</f>
        <v>23760</v>
      </c>
      <c r="G94" s="42">
        <f>H94*1.1</f>
        <v>21780</v>
      </c>
      <c r="H94" s="42">
        <v>19800</v>
      </c>
      <c r="I94" s="42">
        <f>H94*0.75</f>
        <v>14850</v>
      </c>
      <c r="J94" s="43">
        <f>H94*0.5</f>
        <v>9900</v>
      </c>
    </row>
    <row r="95" spans="1:10" ht="36" customHeight="1" x14ac:dyDescent="0.25">
      <c r="A95" s="7" t="s">
        <v>111</v>
      </c>
      <c r="B95" s="384" t="s">
        <v>194</v>
      </c>
      <c r="C95" s="379"/>
      <c r="D95" s="379"/>
      <c r="E95" s="430"/>
      <c r="F95" s="112">
        <v>8280</v>
      </c>
      <c r="G95" s="113"/>
      <c r="H95" s="113"/>
      <c r="I95" s="113"/>
      <c r="J95" s="114"/>
    </row>
    <row r="96" spans="1:10" ht="36" customHeight="1" x14ac:dyDescent="0.25">
      <c r="A96" s="7"/>
      <c r="B96" s="384" t="s">
        <v>313</v>
      </c>
      <c r="C96" s="379"/>
      <c r="D96" s="379"/>
      <c r="E96" s="430"/>
      <c r="F96" s="112">
        <v>10080</v>
      </c>
      <c r="G96" s="113"/>
      <c r="H96" s="113"/>
      <c r="I96" s="113"/>
      <c r="J96" s="114"/>
    </row>
    <row r="97" spans="1:10" ht="36" customHeight="1" x14ac:dyDescent="0.25">
      <c r="A97" s="7" t="s">
        <v>111</v>
      </c>
      <c r="B97" s="384" t="s">
        <v>195</v>
      </c>
      <c r="C97" s="379"/>
      <c r="D97" s="379"/>
      <c r="E97" s="430"/>
      <c r="F97" s="112">
        <v>7200</v>
      </c>
      <c r="G97" s="113"/>
      <c r="H97" s="113"/>
      <c r="I97" s="113"/>
      <c r="J97" s="114"/>
    </row>
    <row r="98" spans="1:10" ht="36" customHeight="1" x14ac:dyDescent="0.25">
      <c r="A98" s="7" t="s">
        <v>113</v>
      </c>
      <c r="B98" s="384" t="s">
        <v>196</v>
      </c>
      <c r="C98" s="379"/>
      <c r="D98" s="379"/>
      <c r="E98" s="430"/>
      <c r="F98" s="41">
        <f>H98*1.2</f>
        <v>33696</v>
      </c>
      <c r="G98" s="42">
        <f>H98*1.1</f>
        <v>30888.000000000004</v>
      </c>
      <c r="H98" s="42">
        <v>28080</v>
      </c>
      <c r="I98" s="42">
        <f>H98*0.75</f>
        <v>21060</v>
      </c>
      <c r="J98" s="43">
        <f>H98*0.5</f>
        <v>14040</v>
      </c>
    </row>
    <row r="99" spans="1:10" ht="36" customHeight="1" x14ac:dyDescent="0.25">
      <c r="A99" s="7" t="s">
        <v>113</v>
      </c>
      <c r="B99" s="384" t="s">
        <v>197</v>
      </c>
      <c r="C99" s="379"/>
      <c r="D99" s="379"/>
      <c r="E99" s="430"/>
      <c r="F99" s="506">
        <v>12240</v>
      </c>
      <c r="G99" s="155"/>
      <c r="H99" s="155"/>
      <c r="I99" s="155"/>
      <c r="J99" s="172"/>
    </row>
    <row r="100" spans="1:10" ht="36" customHeight="1" x14ac:dyDescent="0.25">
      <c r="A100" s="7" t="s">
        <v>113</v>
      </c>
      <c r="B100" s="384" t="s">
        <v>198</v>
      </c>
      <c r="C100" s="379"/>
      <c r="D100" s="379"/>
      <c r="E100" s="430"/>
      <c r="F100" s="506">
        <v>10080</v>
      </c>
      <c r="G100" s="155"/>
      <c r="H100" s="155"/>
      <c r="I100" s="155"/>
      <c r="J100" s="172"/>
    </row>
    <row r="101" spans="1:10" ht="36" customHeight="1" x14ac:dyDescent="0.25">
      <c r="A101" s="7"/>
      <c r="B101" s="109" t="s">
        <v>199</v>
      </c>
      <c r="C101" s="110"/>
      <c r="D101" s="110"/>
      <c r="E101" s="154"/>
      <c r="F101" s="24">
        <f>H101*1.2</f>
        <v>21600</v>
      </c>
      <c r="G101" s="24">
        <f>H101*1.1</f>
        <v>19800</v>
      </c>
      <c r="H101" s="24">
        <v>18000</v>
      </c>
      <c r="I101" s="24">
        <f>H101*0.75</f>
        <v>13500</v>
      </c>
      <c r="J101" s="24">
        <f>H101*0.5</f>
        <v>9000</v>
      </c>
    </row>
    <row r="102" spans="1:10" ht="54" customHeight="1" thickBot="1" x14ac:dyDescent="0.3">
      <c r="A102" s="7"/>
      <c r="B102" s="370" t="s">
        <v>200</v>
      </c>
      <c r="C102" s="371"/>
      <c r="D102" s="371"/>
      <c r="E102" s="372"/>
      <c r="F102" s="482"/>
      <c r="G102" s="483"/>
      <c r="H102" s="483"/>
      <c r="I102" s="483"/>
      <c r="J102" s="484"/>
    </row>
    <row r="103" spans="1:10" ht="36" customHeight="1" thickBot="1" x14ac:dyDescent="0.3">
      <c r="A103" s="7"/>
      <c r="B103" s="128" t="s">
        <v>188</v>
      </c>
      <c r="C103" s="129"/>
      <c r="D103" s="129"/>
      <c r="E103" s="129"/>
      <c r="F103" s="129"/>
      <c r="G103" s="129"/>
      <c r="H103" s="129"/>
      <c r="I103" s="129"/>
      <c r="J103" s="130"/>
    </row>
    <row r="104" spans="1:10" ht="36" customHeight="1" x14ac:dyDescent="0.25">
      <c r="A104" s="7"/>
      <c r="B104" s="131" t="s">
        <v>201</v>
      </c>
      <c r="C104" s="132"/>
      <c r="D104" s="132"/>
      <c r="E104" s="133"/>
      <c r="F104" s="134">
        <v>90</v>
      </c>
      <c r="G104" s="135"/>
      <c r="H104" s="135"/>
      <c r="I104" s="135"/>
      <c r="J104" s="136"/>
    </row>
    <row r="105" spans="1:10" ht="36" customHeight="1" x14ac:dyDescent="0.25">
      <c r="A105" s="7"/>
      <c r="B105" s="109" t="s">
        <v>202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203</v>
      </c>
      <c r="C106" s="110"/>
      <c r="D106" s="110"/>
      <c r="E106" s="111"/>
      <c r="F106" s="112">
        <v>45</v>
      </c>
      <c r="G106" s="113"/>
      <c r="H106" s="113"/>
      <c r="I106" s="113"/>
      <c r="J106" s="114"/>
    </row>
    <row r="107" spans="1:10" ht="36" customHeight="1" x14ac:dyDescent="0.25">
      <c r="A107" s="7"/>
      <c r="B107" s="109" t="s">
        <v>204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36" customHeight="1" thickBot="1" x14ac:dyDescent="0.3">
      <c r="A108" s="7"/>
      <c r="B108" s="109" t="s">
        <v>205</v>
      </c>
      <c r="C108" s="110"/>
      <c r="D108" s="110"/>
      <c r="E108" s="111"/>
      <c r="F108" s="112">
        <v>90</v>
      </c>
      <c r="G108" s="113"/>
      <c r="H108" s="113"/>
      <c r="I108" s="113"/>
      <c r="J108" s="114"/>
    </row>
    <row r="109" spans="1:10" ht="24" thickBot="1" x14ac:dyDescent="0.3">
      <c r="A109" s="7"/>
      <c r="B109" s="115"/>
      <c r="C109" s="173"/>
      <c r="D109" s="173"/>
      <c r="E109" s="174"/>
      <c r="F109" s="242"/>
      <c r="G109" s="275"/>
      <c r="H109" s="275"/>
      <c r="I109" s="275"/>
      <c r="J109" s="276"/>
    </row>
    <row r="110" spans="1:10" ht="21" customHeight="1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21" t="s">
        <v>241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41.25" customHeight="1" x14ac:dyDescent="0.25">
      <c r="A112" s="7"/>
      <c r="B112" s="121" t="s">
        <v>207</v>
      </c>
      <c r="C112" s="121"/>
      <c r="D112" s="121"/>
      <c r="E112" s="121"/>
      <c r="F112" s="121"/>
      <c r="G112" s="121"/>
      <c r="H112" s="121"/>
      <c r="I112" s="121"/>
      <c r="J112" s="121"/>
    </row>
    <row r="113" spans="1:10" ht="21" x14ac:dyDescent="0.25">
      <c r="A113" s="7" t="s">
        <v>113</v>
      </c>
      <c r="B113" s="107" t="s">
        <v>255</v>
      </c>
      <c r="C113" s="107"/>
      <c r="D113" s="107"/>
      <c r="E113" s="107"/>
      <c r="F113" s="107"/>
      <c r="G113" s="107"/>
      <c r="H113" s="107"/>
      <c r="I113" s="107"/>
      <c r="J113" s="107"/>
    </row>
    <row r="114" spans="1:10" ht="42" customHeight="1" x14ac:dyDescent="0.25">
      <c r="A114" s="7"/>
      <c r="B114" s="108" t="s">
        <v>209</v>
      </c>
      <c r="C114" s="108"/>
      <c r="D114" s="108"/>
      <c r="E114" s="108"/>
      <c r="F114" s="108"/>
      <c r="G114" s="108"/>
      <c r="H114" s="108"/>
      <c r="I114" s="108"/>
      <c r="J114" s="108"/>
    </row>
    <row r="115" spans="1:10" ht="21" x14ac:dyDescent="0.25">
      <c r="A115" s="7"/>
    </row>
  </sheetData>
  <sheetProtection selectLockedCells="1" selectUnlockedCells="1"/>
  <mergeCells count="20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58" activePane="bottomLeft" state="frozen"/>
      <selection activeCell="B11" sqref="B11:E11"/>
      <selection pane="bottomLeft" activeCell="A63" sqref="A63:XFD64"/>
    </sheetView>
  </sheetViews>
  <sheetFormatPr defaultColWidth="9.140625" defaultRowHeight="12.75" outlineLevelRow="1" x14ac:dyDescent="0.25"/>
  <cols>
    <col min="1" max="1" width="26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479</v>
      </c>
      <c r="C3" s="203"/>
      <c r="D3" s="203"/>
      <c r="E3" s="203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130896</v>
      </c>
      <c r="G8" s="16">
        <f>H8*1.1</f>
        <v>119988.00000000001</v>
      </c>
      <c r="H8" s="16">
        <v>109080</v>
      </c>
      <c r="I8" s="16">
        <f>H8*0.75</f>
        <v>81810</v>
      </c>
      <c r="J8" s="16">
        <f>H8*0.5</f>
        <v>54540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183340.79999999999</v>
      </c>
      <c r="G9" s="17">
        <f>H9*1.1</f>
        <v>168062.40000000002</v>
      </c>
      <c r="H9" s="17">
        <v>152784</v>
      </c>
      <c r="I9" s="17">
        <f>H9*0.75</f>
        <v>114588</v>
      </c>
      <c r="J9" s="17">
        <f>H9*0.5</f>
        <v>76392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148176</v>
      </c>
      <c r="G11" s="16">
        <f>H11*1.1</f>
        <v>135828</v>
      </c>
      <c r="H11" s="16">
        <v>123480</v>
      </c>
      <c r="I11" s="16">
        <f>H11*0.75</f>
        <v>92610</v>
      </c>
      <c r="J11" s="16">
        <f>H11*0.5</f>
        <v>61740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207532.79999999999</v>
      </c>
      <c r="G12" s="17">
        <f>H12*1.1</f>
        <v>190238.40000000002</v>
      </c>
      <c r="H12" s="17">
        <v>172944</v>
      </c>
      <c r="I12" s="17">
        <f>H12*0.75</f>
        <v>129708</v>
      </c>
      <c r="J12" s="17">
        <f>H12*0.5</f>
        <v>86472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22320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31680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3600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5040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24480 до 1419840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24480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48960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97920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146880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195840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244800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293760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342720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391680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440640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489600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538560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587520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636480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685440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734400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783360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832320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881280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930240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979200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1028160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1077120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1126080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1175040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1224000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1272960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1321920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1370880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1419840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e">
        <f>"Цена от "&amp;MIN(F52:F62)&amp;" до "&amp;MAX(F52:F62)</f>
        <v>#REF!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332</v>
      </c>
      <c r="C52" s="110"/>
      <c r="D52" s="110"/>
      <c r="E52" s="111"/>
      <c r="F52" s="112">
        <v>15120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492</v>
      </c>
      <c r="C53" s="110"/>
      <c r="D53" s="110"/>
      <c r="E53" s="111"/>
      <c r="F53" s="112" t="e">
        <v>#REF!</v>
      </c>
      <c r="G53" s="113"/>
      <c r="H53" s="113"/>
      <c r="I53" s="113"/>
      <c r="J53" s="114"/>
    </row>
    <row r="54" spans="1:10" ht="36" customHeight="1" x14ac:dyDescent="0.25">
      <c r="A54" s="7"/>
      <c r="B54" s="109" t="s">
        <v>210</v>
      </c>
      <c r="C54" s="110"/>
      <c r="D54" s="110"/>
      <c r="E54" s="111"/>
      <c r="F54" s="112">
        <v>7200</v>
      </c>
      <c r="G54" s="113"/>
      <c r="H54" s="113"/>
      <c r="I54" s="113"/>
      <c r="J54" s="114"/>
    </row>
    <row r="55" spans="1:10" ht="36" customHeight="1" x14ac:dyDescent="0.25">
      <c r="A55" s="7"/>
      <c r="B55" s="131" t="s">
        <v>145</v>
      </c>
      <c r="C55" s="132"/>
      <c r="D55" s="132"/>
      <c r="E55" s="133"/>
      <c r="F55" s="134">
        <v>158400</v>
      </c>
      <c r="G55" s="135"/>
      <c r="H55" s="135"/>
      <c r="I55" s="135"/>
      <c r="J55" s="136"/>
    </row>
    <row r="56" spans="1:10" ht="36" customHeight="1" x14ac:dyDescent="0.25">
      <c r="A56" s="7"/>
      <c r="B56" s="109" t="s">
        <v>146</v>
      </c>
      <c r="C56" s="110"/>
      <c r="D56" s="110"/>
      <c r="E56" s="111"/>
      <c r="F56" s="112">
        <v>20160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147</v>
      </c>
      <c r="C57" s="110"/>
      <c r="D57" s="110"/>
      <c r="E57" s="111"/>
      <c r="F57" s="112">
        <v>57600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148</v>
      </c>
      <c r="C58" s="110"/>
      <c r="D58" s="110"/>
      <c r="E58" s="111"/>
      <c r="F58" s="112">
        <v>3600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149</v>
      </c>
      <c r="C59" s="110"/>
      <c r="D59" s="110"/>
      <c r="E59" s="111"/>
      <c r="F59" s="112">
        <v>3600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150</v>
      </c>
      <c r="C60" s="110"/>
      <c r="D60" s="110"/>
      <c r="E60" s="111"/>
      <c r="F60" s="112">
        <v>7200</v>
      </c>
      <c r="G60" s="113"/>
      <c r="H60" s="113"/>
      <c r="I60" s="113"/>
      <c r="J60" s="114"/>
    </row>
    <row r="61" spans="1:10" ht="36" customHeight="1" x14ac:dyDescent="0.25">
      <c r="A61" s="7"/>
      <c r="B61" s="109" t="s">
        <v>151</v>
      </c>
      <c r="C61" s="110"/>
      <c r="D61" s="110"/>
      <c r="E61" s="111"/>
      <c r="F61" s="112">
        <v>10800</v>
      </c>
      <c r="G61" s="113"/>
      <c r="H61" s="113"/>
      <c r="I61" s="113"/>
      <c r="J61" s="114"/>
    </row>
    <row r="62" spans="1:10" ht="36" customHeight="1" thickBot="1" x14ac:dyDescent="0.3">
      <c r="A62" s="7"/>
      <c r="B62" s="109" t="s">
        <v>152</v>
      </c>
      <c r="C62" s="110"/>
      <c r="D62" s="110"/>
      <c r="E62" s="111"/>
      <c r="F62" s="112">
        <v>69120</v>
      </c>
      <c r="G62" s="113"/>
      <c r="H62" s="113"/>
      <c r="I62" s="113"/>
      <c r="J62" s="114"/>
    </row>
    <row r="63" spans="1:10" ht="21.75" customHeight="1" thickBot="1" x14ac:dyDescent="0.3">
      <c r="A63" s="7"/>
      <c r="B63" s="115"/>
      <c r="C63" s="116"/>
      <c r="D63" s="116"/>
      <c r="E63" s="117"/>
      <c r="F63" s="118" t="s">
        <v>153</v>
      </c>
      <c r="G63" s="119"/>
      <c r="H63" s="119"/>
      <c r="I63" s="119"/>
      <c r="J63" s="120"/>
    </row>
    <row r="64" spans="1:10" ht="36" customHeight="1" thickBot="1" x14ac:dyDescent="0.3">
      <c r="A64" s="7"/>
      <c r="B64" s="109" t="s">
        <v>154</v>
      </c>
      <c r="C64" s="110"/>
      <c r="D64" s="110"/>
      <c r="E64" s="111"/>
      <c r="F64" s="112">
        <v>360</v>
      </c>
      <c r="G64" s="113"/>
      <c r="H64" s="113"/>
      <c r="I64" s="113"/>
      <c r="J64" s="114"/>
    </row>
    <row r="65" spans="1:10" ht="54" customHeight="1" thickBot="1" x14ac:dyDescent="0.3">
      <c r="A65" s="7"/>
      <c r="B65" s="252" t="s">
        <v>211</v>
      </c>
      <c r="C65" s="253"/>
      <c r="D65" s="253"/>
      <c r="E65" s="254"/>
      <c r="F65" s="272" t="str">
        <f>"Цена от "&amp;MIN(F67,F71:J72,H105,F73:J84)&amp;" до "&amp;MAX(F67,F71:J72,H105,F73:J84)</f>
        <v>Цена от 6120 до 545760</v>
      </c>
      <c r="G65" s="273"/>
      <c r="H65" s="273"/>
      <c r="I65" s="273"/>
      <c r="J65" s="274"/>
    </row>
    <row r="66" spans="1:10" ht="24" customHeight="1" thickBot="1" x14ac:dyDescent="0.3">
      <c r="A66" s="7"/>
      <c r="B66" s="115"/>
      <c r="C66" s="116"/>
      <c r="D66" s="116"/>
      <c r="E66" s="117"/>
      <c r="F66" s="118"/>
      <c r="G66" s="119"/>
      <c r="H66" s="119"/>
      <c r="I66" s="119"/>
      <c r="J66" s="120"/>
    </row>
    <row r="67" spans="1:10" ht="36" customHeight="1" x14ac:dyDescent="0.25">
      <c r="A67" s="7"/>
      <c r="B67" s="109" t="s">
        <v>156</v>
      </c>
      <c r="C67" s="110"/>
      <c r="D67" s="110"/>
      <c r="E67" s="111"/>
      <c r="F67" s="112">
        <v>120960</v>
      </c>
      <c r="G67" s="113"/>
      <c r="H67" s="113"/>
      <c r="I67" s="113"/>
      <c r="J67" s="114"/>
    </row>
    <row r="68" spans="1:10" ht="36" customHeight="1" x14ac:dyDescent="0.25">
      <c r="A68" s="7"/>
      <c r="B68" s="148" t="s">
        <v>157</v>
      </c>
      <c r="C68" s="149"/>
      <c r="D68" s="149"/>
      <c r="E68" s="150"/>
      <c r="F68" s="151">
        <v>12096</v>
      </c>
      <c r="G68" s="152"/>
      <c r="H68" s="152"/>
      <c r="I68" s="152"/>
      <c r="J68" s="153"/>
    </row>
    <row r="69" spans="1:10" ht="36" customHeight="1" thickBot="1" x14ac:dyDescent="0.3">
      <c r="A69" s="7"/>
      <c r="B69" s="148" t="s">
        <v>158</v>
      </c>
      <c r="C69" s="149"/>
      <c r="D69" s="149"/>
      <c r="E69" s="150"/>
      <c r="F69" s="151">
        <v>60480</v>
      </c>
      <c r="G69" s="152"/>
      <c r="H69" s="152"/>
      <c r="I69" s="152"/>
      <c r="J69" s="153"/>
    </row>
    <row r="70" spans="1:10" ht="24" customHeight="1" thickBot="1" x14ac:dyDescent="0.3">
      <c r="A70" s="7"/>
      <c r="B70" s="115"/>
      <c r="C70" s="116"/>
      <c r="D70" s="116"/>
      <c r="E70" s="117"/>
      <c r="F70" s="118"/>
      <c r="G70" s="119"/>
      <c r="H70" s="119"/>
      <c r="I70" s="119"/>
      <c r="J70" s="120"/>
    </row>
    <row r="71" spans="1:10" ht="36" customHeight="1" x14ac:dyDescent="0.25">
      <c r="A71" s="7" t="s">
        <v>111</v>
      </c>
      <c r="B71" s="131" t="s">
        <v>159</v>
      </c>
      <c r="C71" s="132"/>
      <c r="D71" s="132"/>
      <c r="E71" s="133"/>
      <c r="F71" s="134">
        <v>118800</v>
      </c>
      <c r="G71" s="135"/>
      <c r="H71" s="135"/>
      <c r="I71" s="135"/>
      <c r="J71" s="136"/>
    </row>
    <row r="72" spans="1:10" ht="36" customHeight="1" x14ac:dyDescent="0.25">
      <c r="A72" s="7" t="s">
        <v>111</v>
      </c>
      <c r="B72" s="156" t="s">
        <v>160</v>
      </c>
      <c r="C72" s="157"/>
      <c r="D72" s="157"/>
      <c r="E72" s="158"/>
      <c r="F72" s="243">
        <v>122400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131" t="s">
        <v>161</v>
      </c>
      <c r="C73" s="132"/>
      <c r="D73" s="132"/>
      <c r="E73" s="133"/>
      <c r="F73" s="243">
        <v>219600</v>
      </c>
      <c r="G73" s="295"/>
      <c r="H73" s="295"/>
      <c r="I73" s="295"/>
      <c r="J73" s="296"/>
    </row>
    <row r="74" spans="1:10" ht="36" customHeight="1" x14ac:dyDescent="0.25">
      <c r="A74" s="7" t="s">
        <v>111</v>
      </c>
      <c r="B74" s="131" t="s">
        <v>162</v>
      </c>
      <c r="C74" s="132"/>
      <c r="D74" s="132"/>
      <c r="E74" s="133"/>
      <c r="F74" s="243">
        <v>118800</v>
      </c>
      <c r="G74" s="295"/>
      <c r="H74" s="295"/>
      <c r="I74" s="295"/>
      <c r="J74" s="296"/>
    </row>
    <row r="75" spans="1:10" ht="36" customHeight="1" x14ac:dyDescent="0.25">
      <c r="A75" s="7" t="s">
        <v>111</v>
      </c>
      <c r="B75" s="131" t="s">
        <v>163</v>
      </c>
      <c r="C75" s="132"/>
      <c r="D75" s="132"/>
      <c r="E75" s="133"/>
      <c r="F75" s="243">
        <v>142560</v>
      </c>
      <c r="G75" s="295"/>
      <c r="H75" s="295"/>
      <c r="I75" s="295"/>
      <c r="J75" s="296"/>
    </row>
    <row r="76" spans="1:10" ht="36" customHeight="1" x14ac:dyDescent="0.25">
      <c r="A76" s="7" t="s">
        <v>111</v>
      </c>
      <c r="B76" s="131" t="s">
        <v>164</v>
      </c>
      <c r="C76" s="132"/>
      <c r="D76" s="132"/>
      <c r="E76" s="133"/>
      <c r="F76" s="243">
        <v>122400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131" t="s">
        <v>165</v>
      </c>
      <c r="C77" s="132"/>
      <c r="D77" s="132"/>
      <c r="E77" s="133"/>
      <c r="F77" s="243">
        <v>244800</v>
      </c>
      <c r="G77" s="295"/>
      <c r="H77" s="295"/>
      <c r="I77" s="295"/>
      <c r="J77" s="296"/>
    </row>
    <row r="78" spans="1:10" ht="36" customHeight="1" x14ac:dyDescent="0.25">
      <c r="A78" s="7" t="s">
        <v>111</v>
      </c>
      <c r="B78" s="131" t="s">
        <v>166</v>
      </c>
      <c r="C78" s="132"/>
      <c r="D78" s="132"/>
      <c r="E78" s="133"/>
      <c r="F78" s="243">
        <v>223200</v>
      </c>
      <c r="G78" s="295"/>
      <c r="H78" s="295"/>
      <c r="I78" s="295"/>
      <c r="J78" s="296"/>
    </row>
    <row r="79" spans="1:10" ht="36" customHeight="1" x14ac:dyDescent="0.25">
      <c r="A79" s="7"/>
      <c r="B79" s="131" t="s">
        <v>167</v>
      </c>
      <c r="C79" s="132"/>
      <c r="D79" s="132"/>
      <c r="E79" s="133"/>
      <c r="F79" s="243">
        <v>285192</v>
      </c>
      <c r="G79" s="295"/>
      <c r="H79" s="295"/>
      <c r="I79" s="295"/>
      <c r="J79" s="296"/>
    </row>
    <row r="80" spans="1:10" ht="36" customHeight="1" x14ac:dyDescent="0.25">
      <c r="A80" s="7" t="s">
        <v>111</v>
      </c>
      <c r="B80" s="131" t="s">
        <v>168</v>
      </c>
      <c r="C80" s="132"/>
      <c r="D80" s="132"/>
      <c r="E80" s="133"/>
      <c r="F80" s="243">
        <v>6120</v>
      </c>
      <c r="G80" s="295"/>
      <c r="H80" s="295"/>
      <c r="I80" s="295"/>
      <c r="J80" s="296"/>
    </row>
    <row r="81" spans="1:10" ht="36" customHeight="1" x14ac:dyDescent="0.25">
      <c r="A81" s="7"/>
      <c r="B81" s="156" t="s">
        <v>169</v>
      </c>
      <c r="C81" s="157"/>
      <c r="D81" s="157"/>
      <c r="E81" s="158"/>
      <c r="F81" s="243">
        <v>109440</v>
      </c>
      <c r="G81" s="295"/>
      <c r="H81" s="295"/>
      <c r="I81" s="295"/>
      <c r="J81" s="296"/>
    </row>
    <row r="82" spans="1:10" ht="36" customHeight="1" x14ac:dyDescent="0.25">
      <c r="B82" s="156" t="s">
        <v>170</v>
      </c>
      <c r="C82" s="157"/>
      <c r="D82" s="157"/>
      <c r="E82" s="158"/>
      <c r="F82" s="243">
        <v>92160</v>
      </c>
      <c r="G82" s="295"/>
      <c r="H82" s="295"/>
      <c r="I82" s="295"/>
      <c r="J82" s="296"/>
    </row>
    <row r="83" spans="1:10" ht="36" customHeight="1" x14ac:dyDescent="0.25">
      <c r="A83" s="7" t="s">
        <v>111</v>
      </c>
      <c r="B83" s="156" t="s">
        <v>171</v>
      </c>
      <c r="C83" s="157"/>
      <c r="D83" s="157"/>
      <c r="E83" s="158"/>
      <c r="F83" s="243">
        <v>545760</v>
      </c>
      <c r="G83" s="295"/>
      <c r="H83" s="295"/>
      <c r="I83" s="295"/>
      <c r="J83" s="296"/>
    </row>
    <row r="84" spans="1:10" ht="36" customHeight="1" x14ac:dyDescent="0.25">
      <c r="A84" s="7" t="s">
        <v>111</v>
      </c>
      <c r="B84" s="156" t="s">
        <v>172</v>
      </c>
      <c r="C84" s="157"/>
      <c r="D84" s="157"/>
      <c r="E84" s="158"/>
      <c r="F84" s="243">
        <v>122400</v>
      </c>
      <c r="G84" s="295"/>
      <c r="H84" s="295"/>
      <c r="I84" s="295"/>
      <c r="J84" s="296"/>
    </row>
    <row r="85" spans="1:10" ht="37.5" customHeight="1" x14ac:dyDescent="0.25">
      <c r="A85" s="7"/>
      <c r="B85" s="109" t="s">
        <v>173</v>
      </c>
      <c r="C85" s="110"/>
      <c r="D85" s="110"/>
      <c r="E85" s="111"/>
      <c r="F85" s="243">
        <v>14400</v>
      </c>
      <c r="G85" s="295"/>
      <c r="H85" s="295"/>
      <c r="I85" s="295"/>
      <c r="J85" s="296"/>
    </row>
    <row r="86" spans="1:10" ht="36" customHeight="1" x14ac:dyDescent="0.25">
      <c r="A86" s="7"/>
      <c r="B86" s="109" t="s">
        <v>174</v>
      </c>
      <c r="C86" s="110"/>
      <c r="D86" s="110"/>
      <c r="E86" s="111"/>
      <c r="F86" s="243">
        <v>230400</v>
      </c>
      <c r="G86" s="295"/>
      <c r="H86" s="295"/>
      <c r="I86" s="295"/>
      <c r="J86" s="296"/>
    </row>
    <row r="87" spans="1:10" ht="36" customHeight="1" x14ac:dyDescent="0.25">
      <c r="A87" s="7"/>
      <c r="B87" s="109" t="s">
        <v>175</v>
      </c>
      <c r="C87" s="110"/>
      <c r="D87" s="110"/>
      <c r="E87" s="154"/>
      <c r="F87" s="243">
        <v>120060</v>
      </c>
      <c r="G87" s="295"/>
      <c r="H87" s="295"/>
      <c r="I87" s="295"/>
      <c r="J87" s="296"/>
    </row>
    <row r="88" spans="1:10" ht="36" customHeight="1" x14ac:dyDescent="0.25">
      <c r="A88" s="7" t="s">
        <v>113</v>
      </c>
      <c r="B88" s="109" t="s">
        <v>176</v>
      </c>
      <c r="C88" s="110"/>
      <c r="D88" s="110"/>
      <c r="E88" s="111"/>
      <c r="F88" s="243">
        <v>167040</v>
      </c>
      <c r="G88" s="295"/>
      <c r="H88" s="295"/>
      <c r="I88" s="295"/>
      <c r="J88" s="296"/>
    </row>
    <row r="89" spans="1:10" ht="36" customHeight="1" x14ac:dyDescent="0.25">
      <c r="A89" s="7" t="s">
        <v>113</v>
      </c>
      <c r="B89" s="109" t="s">
        <v>177</v>
      </c>
      <c r="C89" s="110"/>
      <c r="D89" s="110"/>
      <c r="E89" s="111"/>
      <c r="F89" s="243">
        <v>171360</v>
      </c>
      <c r="G89" s="295"/>
      <c r="H89" s="295"/>
      <c r="I89" s="295"/>
      <c r="J89" s="296"/>
    </row>
    <row r="90" spans="1:10" ht="36" customHeight="1" x14ac:dyDescent="0.25">
      <c r="A90" s="7" t="s">
        <v>113</v>
      </c>
      <c r="B90" s="109" t="s">
        <v>178</v>
      </c>
      <c r="C90" s="110"/>
      <c r="D90" s="110"/>
      <c r="E90" s="111"/>
      <c r="F90" s="243">
        <v>308160</v>
      </c>
      <c r="G90" s="295"/>
      <c r="H90" s="295"/>
      <c r="I90" s="295"/>
      <c r="J90" s="296"/>
    </row>
    <row r="91" spans="1:10" ht="36" customHeight="1" x14ac:dyDescent="0.25">
      <c r="A91" s="7" t="s">
        <v>113</v>
      </c>
      <c r="B91" s="109" t="s">
        <v>179</v>
      </c>
      <c r="C91" s="110"/>
      <c r="D91" s="110"/>
      <c r="E91" s="111"/>
      <c r="F91" s="243">
        <v>167040</v>
      </c>
      <c r="G91" s="295"/>
      <c r="H91" s="295"/>
      <c r="I91" s="295"/>
      <c r="J91" s="296"/>
    </row>
    <row r="92" spans="1:10" ht="36" customHeight="1" x14ac:dyDescent="0.25">
      <c r="A92" s="7" t="s">
        <v>113</v>
      </c>
      <c r="B92" s="109" t="s">
        <v>180</v>
      </c>
      <c r="C92" s="110"/>
      <c r="D92" s="110"/>
      <c r="E92" s="111"/>
      <c r="F92" s="243">
        <v>200448</v>
      </c>
      <c r="G92" s="295"/>
      <c r="H92" s="295"/>
      <c r="I92" s="295"/>
      <c r="J92" s="296"/>
    </row>
    <row r="93" spans="1:10" ht="36" customHeight="1" x14ac:dyDescent="0.25">
      <c r="A93" s="7" t="s">
        <v>113</v>
      </c>
      <c r="B93" s="109" t="s">
        <v>181</v>
      </c>
      <c r="C93" s="110"/>
      <c r="D93" s="110"/>
      <c r="E93" s="111"/>
      <c r="F93" s="243">
        <v>171360</v>
      </c>
      <c r="G93" s="295"/>
      <c r="H93" s="295"/>
      <c r="I93" s="295"/>
      <c r="J93" s="296"/>
    </row>
    <row r="94" spans="1:10" ht="36" customHeight="1" x14ac:dyDescent="0.25">
      <c r="A94" s="7" t="s">
        <v>113</v>
      </c>
      <c r="B94" s="109" t="s">
        <v>182</v>
      </c>
      <c r="C94" s="110"/>
      <c r="D94" s="110"/>
      <c r="E94" s="111"/>
      <c r="F94" s="243">
        <v>342720</v>
      </c>
      <c r="G94" s="295"/>
      <c r="H94" s="295"/>
      <c r="I94" s="295"/>
      <c r="J94" s="296"/>
    </row>
    <row r="95" spans="1:10" ht="36" customHeight="1" x14ac:dyDescent="0.25">
      <c r="A95" s="7" t="s">
        <v>113</v>
      </c>
      <c r="B95" s="109" t="s">
        <v>183</v>
      </c>
      <c r="C95" s="110"/>
      <c r="D95" s="110"/>
      <c r="E95" s="111"/>
      <c r="F95" s="243">
        <v>312480</v>
      </c>
      <c r="G95" s="295"/>
      <c r="H95" s="295"/>
      <c r="I95" s="295"/>
      <c r="J95" s="296"/>
    </row>
    <row r="96" spans="1:10" ht="36" customHeight="1" x14ac:dyDescent="0.25">
      <c r="A96" s="7" t="s">
        <v>113</v>
      </c>
      <c r="B96" s="109" t="s">
        <v>184</v>
      </c>
      <c r="C96" s="110"/>
      <c r="D96" s="110"/>
      <c r="E96" s="111"/>
      <c r="F96" s="243">
        <v>8640</v>
      </c>
      <c r="G96" s="295"/>
      <c r="H96" s="295"/>
      <c r="I96" s="295"/>
      <c r="J96" s="296"/>
    </row>
    <row r="97" spans="1:10" ht="36" customHeight="1" x14ac:dyDescent="0.25">
      <c r="A97" s="7" t="s">
        <v>113</v>
      </c>
      <c r="B97" s="156" t="s">
        <v>185</v>
      </c>
      <c r="C97" s="157"/>
      <c r="D97" s="157"/>
      <c r="E97" s="158"/>
      <c r="F97" s="243">
        <v>764640</v>
      </c>
      <c r="G97" s="295"/>
      <c r="H97" s="295"/>
      <c r="I97" s="295"/>
      <c r="J97" s="296"/>
    </row>
    <row r="98" spans="1:10" ht="36" customHeight="1" thickBot="1" x14ac:dyDescent="0.3">
      <c r="A98" s="7" t="s">
        <v>113</v>
      </c>
      <c r="B98" s="109" t="s">
        <v>186</v>
      </c>
      <c r="C98" s="110"/>
      <c r="D98" s="110"/>
      <c r="E98" s="111"/>
      <c r="F98" s="243">
        <v>171360</v>
      </c>
      <c r="G98" s="295"/>
      <c r="H98" s="295"/>
      <c r="I98" s="295"/>
      <c r="J98" s="296"/>
    </row>
    <row r="99" spans="1:10" ht="36" customHeight="1" thickBot="1" x14ac:dyDescent="0.3">
      <c r="A99" s="7"/>
      <c r="B99" s="38" t="s">
        <v>187</v>
      </c>
      <c r="C99" s="39"/>
      <c r="D99" s="39"/>
      <c r="E99" s="40"/>
      <c r="F99" s="272"/>
      <c r="G99" s="273"/>
      <c r="H99" s="273"/>
      <c r="I99" s="273"/>
      <c r="J99" s="274"/>
    </row>
    <row r="100" spans="1:10" ht="22.5" customHeight="1" thickBot="1" x14ac:dyDescent="0.3">
      <c r="A100" s="7" t="s">
        <v>111</v>
      </c>
      <c r="B100" s="209" t="s">
        <v>188</v>
      </c>
      <c r="C100" s="210"/>
      <c r="D100" s="210"/>
      <c r="E100" s="210"/>
      <c r="F100" s="210"/>
      <c r="G100" s="210"/>
      <c r="H100" s="210"/>
      <c r="I100" s="210"/>
      <c r="J100" s="211"/>
    </row>
    <row r="101" spans="1:10" ht="36" customHeight="1" x14ac:dyDescent="0.25">
      <c r="A101" s="7"/>
      <c r="B101" s="193" t="s">
        <v>189</v>
      </c>
      <c r="C101" s="212"/>
      <c r="D101" s="212"/>
      <c r="E101" s="213"/>
      <c r="F101" s="134">
        <v>60</v>
      </c>
      <c r="G101" s="135"/>
      <c r="H101" s="135"/>
      <c r="I101" s="135"/>
      <c r="J101" s="136"/>
    </row>
    <row r="102" spans="1:10" ht="36" customHeight="1" x14ac:dyDescent="0.25">
      <c r="A102" s="7"/>
      <c r="B102" s="109" t="s">
        <v>190</v>
      </c>
      <c r="C102" s="110"/>
      <c r="D102" s="110"/>
      <c r="E102" s="111"/>
      <c r="F102" s="112">
        <v>60</v>
      </c>
      <c r="G102" s="113"/>
      <c r="H102" s="113"/>
      <c r="I102" s="113"/>
      <c r="J102" s="114"/>
    </row>
    <row r="103" spans="1:10" ht="36" customHeight="1" thickBot="1" x14ac:dyDescent="0.3">
      <c r="A103" s="7"/>
      <c r="B103" s="109" t="s">
        <v>191</v>
      </c>
      <c r="C103" s="110"/>
      <c r="D103" s="110"/>
      <c r="E103" s="111"/>
      <c r="F103" s="112">
        <v>120</v>
      </c>
      <c r="G103" s="113"/>
      <c r="H103" s="113"/>
      <c r="I103" s="113"/>
      <c r="J103" s="114"/>
    </row>
    <row r="104" spans="1:10" ht="36" customHeight="1" thickBot="1" x14ac:dyDescent="0.3">
      <c r="A104" s="7"/>
      <c r="B104" s="122" t="s">
        <v>192</v>
      </c>
      <c r="C104" s="123"/>
      <c r="D104" s="123"/>
      <c r="E104" s="124"/>
      <c r="F104" s="272"/>
      <c r="G104" s="273"/>
      <c r="H104" s="273"/>
      <c r="I104" s="273"/>
      <c r="J104" s="274"/>
    </row>
    <row r="105" spans="1:10" ht="36" customHeight="1" x14ac:dyDescent="0.25">
      <c r="A105" s="7" t="s">
        <v>111</v>
      </c>
      <c r="B105" s="131" t="s">
        <v>193</v>
      </c>
      <c r="C105" s="132"/>
      <c r="D105" s="132"/>
      <c r="E105" s="133"/>
      <c r="F105" s="41">
        <f>H105*1.2</f>
        <v>119232</v>
      </c>
      <c r="G105" s="42">
        <f>H105*1.1</f>
        <v>109296.00000000001</v>
      </c>
      <c r="H105" s="42">
        <v>99360</v>
      </c>
      <c r="I105" s="42">
        <f>H105*0.75</f>
        <v>74520</v>
      </c>
      <c r="J105" s="43">
        <f>H105*0.5</f>
        <v>49680</v>
      </c>
    </row>
    <row r="106" spans="1:10" ht="36" customHeight="1" x14ac:dyDescent="0.25">
      <c r="A106" s="7" t="s">
        <v>111</v>
      </c>
      <c r="B106" s="131" t="s">
        <v>194</v>
      </c>
      <c r="C106" s="132"/>
      <c r="D106" s="132"/>
      <c r="E106" s="133"/>
      <c r="F106" s="112">
        <v>99360</v>
      </c>
      <c r="G106" s="113"/>
      <c r="H106" s="113"/>
      <c r="I106" s="113"/>
      <c r="J106" s="114"/>
    </row>
    <row r="107" spans="1:10" ht="36" customHeight="1" x14ac:dyDescent="0.25">
      <c r="A107" s="7" t="s">
        <v>111</v>
      </c>
      <c r="B107" s="131" t="s">
        <v>195</v>
      </c>
      <c r="C107" s="132"/>
      <c r="D107" s="132"/>
      <c r="E107" s="133"/>
      <c r="F107" s="112">
        <v>72000</v>
      </c>
      <c r="G107" s="113"/>
      <c r="H107" s="113"/>
      <c r="I107" s="113"/>
      <c r="J107" s="114"/>
    </row>
    <row r="108" spans="1:10" ht="36" customHeight="1" x14ac:dyDescent="0.25">
      <c r="A108" s="7" t="s">
        <v>113</v>
      </c>
      <c r="B108" s="109" t="s">
        <v>196</v>
      </c>
      <c r="C108" s="110"/>
      <c r="D108" s="110"/>
      <c r="E108" s="111"/>
      <c r="F108" s="41">
        <f>H108*1.2</f>
        <v>167616</v>
      </c>
      <c r="G108" s="42">
        <f>H108*1.1</f>
        <v>153648</v>
      </c>
      <c r="H108" s="42">
        <v>139680</v>
      </c>
      <c r="I108" s="42">
        <f>H108*0.75</f>
        <v>104760</v>
      </c>
      <c r="J108" s="43">
        <f>H108*0.5</f>
        <v>69840</v>
      </c>
    </row>
    <row r="109" spans="1:10" ht="36" customHeight="1" x14ac:dyDescent="0.25">
      <c r="A109" s="7" t="s">
        <v>113</v>
      </c>
      <c r="B109" s="109" t="s">
        <v>197</v>
      </c>
      <c r="C109" s="110"/>
      <c r="D109" s="110"/>
      <c r="E109" s="111"/>
      <c r="F109" s="112">
        <v>139680</v>
      </c>
      <c r="G109" s="113"/>
      <c r="H109" s="113"/>
      <c r="I109" s="113"/>
      <c r="J109" s="114"/>
    </row>
    <row r="110" spans="1:10" ht="36" customHeight="1" x14ac:dyDescent="0.25">
      <c r="A110" s="7" t="s">
        <v>113</v>
      </c>
      <c r="B110" s="109" t="s">
        <v>198</v>
      </c>
      <c r="C110" s="110"/>
      <c r="D110" s="110"/>
      <c r="E110" s="111"/>
      <c r="F110" s="112">
        <v>100800</v>
      </c>
      <c r="G110" s="113"/>
      <c r="H110" s="113"/>
      <c r="I110" s="113"/>
      <c r="J110" s="114"/>
    </row>
    <row r="111" spans="1:10" ht="36" customHeight="1" thickBot="1" x14ac:dyDescent="0.3">
      <c r="A111" s="7"/>
      <c r="B111" s="109" t="s">
        <v>199</v>
      </c>
      <c r="C111" s="110"/>
      <c r="D111" s="110"/>
      <c r="E111" s="154"/>
      <c r="F111" s="24">
        <f>H111*1.2</f>
        <v>205632</v>
      </c>
      <c r="G111" s="24">
        <f>H111*1.1</f>
        <v>188496.00000000003</v>
      </c>
      <c r="H111" s="24">
        <v>171360</v>
      </c>
      <c r="I111" s="24">
        <f>H111*0.75</f>
        <v>128520</v>
      </c>
      <c r="J111" s="24">
        <f>H111*0.5</f>
        <v>85680</v>
      </c>
    </row>
    <row r="112" spans="1:10" ht="54" customHeight="1" thickBot="1" x14ac:dyDescent="0.3">
      <c r="A112" s="7"/>
      <c r="B112" s="122" t="s">
        <v>200</v>
      </c>
      <c r="C112" s="123"/>
      <c r="D112" s="123"/>
      <c r="E112" s="124"/>
      <c r="F112" s="125"/>
      <c r="G112" s="126"/>
      <c r="H112" s="126"/>
      <c r="I112" s="126"/>
      <c r="J112" s="127"/>
    </row>
    <row r="113" spans="1:10" ht="36" customHeight="1" thickBot="1" x14ac:dyDescent="0.3">
      <c r="A113" s="7"/>
      <c r="B113" s="128" t="s">
        <v>188</v>
      </c>
      <c r="C113" s="129"/>
      <c r="D113" s="129"/>
      <c r="E113" s="129"/>
      <c r="F113" s="129"/>
      <c r="G113" s="129"/>
      <c r="H113" s="129"/>
      <c r="I113" s="129"/>
      <c r="J113" s="130"/>
    </row>
    <row r="114" spans="1:10" ht="36" customHeight="1" x14ac:dyDescent="0.25">
      <c r="A114" s="7"/>
      <c r="B114" s="131" t="s">
        <v>201</v>
      </c>
      <c r="C114" s="132"/>
      <c r="D114" s="132"/>
      <c r="E114" s="133"/>
      <c r="F114" s="134">
        <v>90</v>
      </c>
      <c r="G114" s="135"/>
      <c r="H114" s="135"/>
      <c r="I114" s="135"/>
      <c r="J114" s="136"/>
    </row>
    <row r="115" spans="1:10" ht="36" customHeight="1" x14ac:dyDescent="0.25">
      <c r="A115" s="7"/>
      <c r="B115" s="109" t="s">
        <v>202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36" customHeight="1" x14ac:dyDescent="0.25">
      <c r="A116" s="7"/>
      <c r="B116" s="109" t="s">
        <v>203</v>
      </c>
      <c r="C116" s="110"/>
      <c r="D116" s="110"/>
      <c r="E116" s="111"/>
      <c r="F116" s="112">
        <v>45</v>
      </c>
      <c r="G116" s="113"/>
      <c r="H116" s="113"/>
      <c r="I116" s="113"/>
      <c r="J116" s="114"/>
    </row>
    <row r="117" spans="1:10" ht="36" customHeight="1" x14ac:dyDescent="0.25">
      <c r="A117" s="7"/>
      <c r="B117" s="109" t="s">
        <v>204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36" customHeight="1" thickBot="1" x14ac:dyDescent="0.3">
      <c r="A118" s="7"/>
      <c r="B118" s="109" t="s">
        <v>205</v>
      </c>
      <c r="C118" s="110"/>
      <c r="D118" s="110"/>
      <c r="E118" s="111"/>
      <c r="F118" s="112">
        <v>90</v>
      </c>
      <c r="G118" s="113"/>
      <c r="H118" s="113"/>
      <c r="I118" s="113"/>
      <c r="J118" s="114"/>
    </row>
    <row r="119" spans="1:10" ht="24" customHeight="1" thickBot="1" x14ac:dyDescent="0.3">
      <c r="A119" s="7"/>
      <c r="B119" s="115"/>
      <c r="C119" s="116"/>
      <c r="D119" s="116"/>
      <c r="E119" s="117"/>
      <c r="F119" s="118"/>
      <c r="G119" s="119"/>
      <c r="H119" s="119"/>
      <c r="I119" s="119"/>
      <c r="J119" s="120"/>
    </row>
    <row r="120" spans="1:10" ht="21" customHeight="1" x14ac:dyDescent="0.25">
      <c r="A120" s="7"/>
      <c r="B120" s="25"/>
      <c r="C120" s="26"/>
      <c r="D120" s="26"/>
      <c r="E120" s="26"/>
      <c r="F120" s="27"/>
      <c r="G120" s="27"/>
      <c r="H120" s="27"/>
      <c r="I120" s="27"/>
      <c r="J120" s="27"/>
    </row>
    <row r="121" spans="1:10" ht="56.25" customHeight="1" x14ac:dyDescent="0.25">
      <c r="A121" s="7"/>
      <c r="B121" s="121" t="s">
        <v>241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41.25" customHeight="1" x14ac:dyDescent="0.25">
      <c r="A122" s="7"/>
      <c r="B122" s="121" t="s">
        <v>207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21" x14ac:dyDescent="0.25">
      <c r="A123" s="7" t="s">
        <v>113</v>
      </c>
      <c r="B123" s="107" t="s">
        <v>255</v>
      </c>
      <c r="C123" s="107"/>
      <c r="D123" s="107"/>
      <c r="E123" s="107"/>
      <c r="F123" s="107"/>
      <c r="G123" s="107"/>
      <c r="H123" s="107"/>
      <c r="I123" s="107"/>
      <c r="J123" s="107"/>
    </row>
    <row r="124" spans="1:10" ht="42" customHeight="1" x14ac:dyDescent="0.25">
      <c r="A124" s="7"/>
      <c r="B124" s="108" t="s">
        <v>209</v>
      </c>
      <c r="C124" s="108"/>
      <c r="D124" s="108"/>
      <c r="E124" s="108"/>
      <c r="F124" s="108"/>
      <c r="G124" s="108"/>
      <c r="H124" s="108"/>
      <c r="I124" s="108"/>
      <c r="J124" s="108"/>
    </row>
    <row r="125" spans="1:10" ht="21" x14ac:dyDescent="0.25">
      <c r="A125" s="7"/>
    </row>
  </sheetData>
  <sheetProtection selectLockedCells="1" selectUnlockedCells="1"/>
  <mergeCells count="226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tabSelected="1" view="pageBreakPreview" zoomScale="65" zoomScaleNormal="60" zoomScaleSheetLayoutView="65" workbookViewId="0">
      <pane ySplit="4" topLeftCell="A109" activePane="bottomLeft" state="frozen"/>
      <selection activeCell="B11" sqref="B11:E11"/>
      <selection pane="bottomLeft" activeCell="H117" sqref="H117"/>
    </sheetView>
  </sheetViews>
  <sheetFormatPr defaultColWidth="9.140625" defaultRowHeight="12.75" outlineLevelRow="1" x14ac:dyDescent="0.25"/>
  <cols>
    <col min="1" max="1" width="32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70480.800000000003</v>
      </c>
      <c r="G8" s="16">
        <f>H8*1.1</f>
        <v>64607.400000000009</v>
      </c>
      <c r="H8" s="16">
        <v>58734</v>
      </c>
      <c r="I8" s="16">
        <f>H8*0.75</f>
        <v>44050.5</v>
      </c>
      <c r="J8" s="16">
        <f>H8*0.5</f>
        <v>29367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98755.199999999997</v>
      </c>
      <c r="G9" s="17">
        <f>H9*1.1</f>
        <v>90525.6</v>
      </c>
      <c r="H9" s="17">
        <v>82296</v>
      </c>
      <c r="I9" s="17">
        <f>H9*0.75</f>
        <v>61722</v>
      </c>
      <c r="J9" s="17">
        <f>H9*0.5</f>
        <v>41148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76831.199999999997</v>
      </c>
      <c r="G11" s="16">
        <f>H11*1.1</f>
        <v>70428.600000000006</v>
      </c>
      <c r="H11" s="16">
        <v>64026</v>
      </c>
      <c r="I11" s="16">
        <f>H11*0.75</f>
        <v>48019.5</v>
      </c>
      <c r="J11" s="16">
        <f>H11*0.5</f>
        <v>32013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107568</v>
      </c>
      <c r="G12" s="17">
        <f>H12*1.1</f>
        <v>98604.000000000015</v>
      </c>
      <c r="H12" s="17">
        <v>89640</v>
      </c>
      <c r="I12" s="17">
        <f>H12*0.75</f>
        <v>67230</v>
      </c>
      <c r="J12" s="17">
        <f>H12*0.5</f>
        <v>44820</v>
      </c>
    </row>
    <row r="13" spans="1:10" ht="24" customHeight="1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6372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9360</v>
      </c>
      <c r="G15" s="231"/>
      <c r="H15" s="231"/>
      <c r="I15" s="231"/>
      <c r="J15" s="232"/>
    </row>
    <row r="16" spans="1:10" ht="24" customHeight="1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2160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3024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"&amp;MIN(F21:F60)&amp;" до "&amp;MAX(F21:F60)</f>
        <v>Цена от 16200 до 648000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16200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32400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48600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64800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81000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97200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113400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129600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145800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162000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178200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194400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210600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226800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243000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259200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275400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291600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307800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324000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340200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356400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372600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388800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405000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421200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437400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453600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469800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240</v>
      </c>
      <c r="C50" s="154"/>
      <c r="D50" s="154"/>
      <c r="E50" s="111"/>
      <c r="F50" s="112">
        <v>486000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257</v>
      </c>
      <c r="C51" s="154"/>
      <c r="D51" s="154"/>
      <c r="E51" s="111"/>
      <c r="F51" s="112">
        <v>502200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258</v>
      </c>
      <c r="C52" s="154"/>
      <c r="D52" s="154"/>
      <c r="E52" s="111"/>
      <c r="F52" s="112">
        <v>518400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259</v>
      </c>
      <c r="C53" s="154"/>
      <c r="D53" s="154"/>
      <c r="E53" s="111"/>
      <c r="F53" s="112">
        <v>534600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260</v>
      </c>
      <c r="C54" s="154"/>
      <c r="D54" s="154"/>
      <c r="E54" s="111"/>
      <c r="F54" s="112">
        <v>550800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261</v>
      </c>
      <c r="C55" s="154"/>
      <c r="D55" s="154"/>
      <c r="E55" s="111"/>
      <c r="F55" s="112">
        <v>567000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262</v>
      </c>
      <c r="C56" s="154"/>
      <c r="D56" s="154"/>
      <c r="E56" s="111"/>
      <c r="F56" s="112">
        <v>583200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263</v>
      </c>
      <c r="C57" s="154"/>
      <c r="D57" s="154"/>
      <c r="E57" s="111"/>
      <c r="F57" s="112">
        <v>599400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264</v>
      </c>
      <c r="C58" s="154"/>
      <c r="D58" s="154"/>
      <c r="E58" s="111"/>
      <c r="F58" s="112">
        <v>615600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265</v>
      </c>
      <c r="C59" s="154"/>
      <c r="D59" s="154"/>
      <c r="E59" s="111"/>
      <c r="F59" s="112">
        <v>631800</v>
      </c>
      <c r="G59" s="113"/>
      <c r="H59" s="113"/>
      <c r="I59" s="113"/>
      <c r="J59" s="114"/>
    </row>
    <row r="60" spans="1:10" ht="36" customHeight="1" outlineLevel="1" thickBot="1" x14ac:dyDescent="0.3">
      <c r="A60" s="7"/>
      <c r="B60" s="156" t="s">
        <v>266</v>
      </c>
      <c r="C60" s="154"/>
      <c r="D60" s="154"/>
      <c r="E60" s="111"/>
      <c r="F60" s="112">
        <v>648000</v>
      </c>
      <c r="G60" s="113"/>
      <c r="H60" s="113"/>
      <c r="I60" s="113"/>
      <c r="J60" s="114"/>
    </row>
    <row r="61" spans="1:10" ht="36" customHeight="1" thickBot="1" x14ac:dyDescent="0.3">
      <c r="A61" s="7"/>
      <c r="B61" s="165" t="s">
        <v>142</v>
      </c>
      <c r="C61" s="166"/>
      <c r="D61" s="166"/>
      <c r="E61" s="167"/>
      <c r="F61" s="168" t="str">
        <f>"Цена от "&amp;MIN(F62:F71)&amp;" до "&amp;MAX(F62:F71)</f>
        <v>Цена от 1440 до 11340</v>
      </c>
      <c r="G61" s="169"/>
      <c r="H61" s="169"/>
      <c r="I61" s="169"/>
      <c r="J61" s="170"/>
    </row>
    <row r="62" spans="1:10" ht="36" customHeight="1" x14ac:dyDescent="0.25">
      <c r="A62" s="7"/>
      <c r="B62" s="109" t="s">
        <v>143</v>
      </c>
      <c r="C62" s="110"/>
      <c r="D62" s="110"/>
      <c r="E62" s="111"/>
      <c r="F62" s="112">
        <v>11340</v>
      </c>
      <c r="G62" s="113"/>
      <c r="H62" s="113"/>
      <c r="I62" s="113"/>
      <c r="J62" s="114"/>
    </row>
    <row r="63" spans="1:10" ht="36" customHeight="1" x14ac:dyDescent="0.25">
      <c r="A63" s="7"/>
      <c r="B63" s="109" t="s">
        <v>210</v>
      </c>
      <c r="C63" s="110"/>
      <c r="D63" s="110"/>
      <c r="E63" s="111"/>
      <c r="F63" s="112">
        <v>2628</v>
      </c>
      <c r="G63" s="113"/>
      <c r="H63" s="113"/>
      <c r="I63" s="113"/>
      <c r="J63" s="114"/>
    </row>
    <row r="64" spans="1:10" ht="36" customHeight="1" x14ac:dyDescent="0.25">
      <c r="A64" s="7"/>
      <c r="B64" s="131" t="s">
        <v>145</v>
      </c>
      <c r="C64" s="132"/>
      <c r="D64" s="132"/>
      <c r="E64" s="133"/>
      <c r="F64" s="134">
        <v>3204</v>
      </c>
      <c r="G64" s="135"/>
      <c r="H64" s="135"/>
      <c r="I64" s="135"/>
      <c r="J64" s="136"/>
    </row>
    <row r="65" spans="1:10" ht="36" customHeight="1" x14ac:dyDescent="0.25">
      <c r="A65" s="7"/>
      <c r="B65" s="109" t="s">
        <v>146</v>
      </c>
      <c r="C65" s="110"/>
      <c r="D65" s="110"/>
      <c r="E65" s="111"/>
      <c r="F65" s="112">
        <v>2124</v>
      </c>
      <c r="G65" s="113"/>
      <c r="H65" s="113"/>
      <c r="I65" s="113"/>
      <c r="J65" s="114"/>
    </row>
    <row r="66" spans="1:10" ht="36" customHeight="1" x14ac:dyDescent="0.25">
      <c r="A66" s="7"/>
      <c r="B66" s="109" t="s">
        <v>147</v>
      </c>
      <c r="C66" s="110"/>
      <c r="D66" s="110"/>
      <c r="E66" s="111"/>
      <c r="F66" s="112">
        <v>2844</v>
      </c>
      <c r="G66" s="113"/>
      <c r="H66" s="113"/>
      <c r="I66" s="113"/>
      <c r="J66" s="114"/>
    </row>
    <row r="67" spans="1:10" ht="36" customHeight="1" x14ac:dyDescent="0.25">
      <c r="A67" s="7"/>
      <c r="B67" s="109" t="s">
        <v>148</v>
      </c>
      <c r="C67" s="110"/>
      <c r="D67" s="110"/>
      <c r="E67" s="111"/>
      <c r="F67" s="112">
        <v>1440</v>
      </c>
      <c r="G67" s="113"/>
      <c r="H67" s="113"/>
      <c r="I67" s="113"/>
      <c r="J67" s="114"/>
    </row>
    <row r="68" spans="1:10" ht="36" customHeight="1" x14ac:dyDescent="0.25">
      <c r="A68" s="7"/>
      <c r="B68" s="109" t="s">
        <v>149</v>
      </c>
      <c r="C68" s="110"/>
      <c r="D68" s="110"/>
      <c r="E68" s="111"/>
      <c r="F68" s="112">
        <v>1440</v>
      </c>
      <c r="G68" s="113"/>
      <c r="H68" s="113"/>
      <c r="I68" s="113"/>
      <c r="J68" s="114"/>
    </row>
    <row r="69" spans="1:10" ht="36" customHeight="1" x14ac:dyDescent="0.25">
      <c r="A69" s="7"/>
      <c r="B69" s="109" t="s">
        <v>150</v>
      </c>
      <c r="C69" s="110"/>
      <c r="D69" s="110"/>
      <c r="E69" s="111"/>
      <c r="F69" s="112">
        <v>2880</v>
      </c>
      <c r="G69" s="113"/>
      <c r="H69" s="113"/>
      <c r="I69" s="113"/>
      <c r="J69" s="114"/>
    </row>
    <row r="70" spans="1:10" ht="36" customHeight="1" x14ac:dyDescent="0.25">
      <c r="A70" s="7"/>
      <c r="B70" s="109" t="s">
        <v>151</v>
      </c>
      <c r="C70" s="110"/>
      <c r="D70" s="110"/>
      <c r="E70" s="111"/>
      <c r="F70" s="112">
        <v>4320</v>
      </c>
      <c r="G70" s="113"/>
      <c r="H70" s="113"/>
      <c r="I70" s="113"/>
      <c r="J70" s="114"/>
    </row>
    <row r="71" spans="1:10" ht="36" customHeight="1" thickBot="1" x14ac:dyDescent="0.3">
      <c r="A71" s="7"/>
      <c r="B71" s="109" t="s">
        <v>152</v>
      </c>
      <c r="C71" s="110"/>
      <c r="D71" s="110"/>
      <c r="E71" s="111"/>
      <c r="F71" s="112">
        <v>7092</v>
      </c>
      <c r="G71" s="113"/>
      <c r="H71" s="113"/>
      <c r="I71" s="113"/>
      <c r="J71" s="114"/>
    </row>
    <row r="72" spans="1:10" ht="21.75" customHeight="1" thickBot="1" x14ac:dyDescent="0.3">
      <c r="A72" s="7"/>
      <c r="B72" s="115"/>
      <c r="C72" s="116"/>
      <c r="D72" s="116"/>
      <c r="E72" s="117"/>
      <c r="F72" s="118" t="s">
        <v>153</v>
      </c>
      <c r="G72" s="119"/>
      <c r="H72" s="119"/>
      <c r="I72" s="119"/>
      <c r="J72" s="120"/>
    </row>
    <row r="73" spans="1:10" ht="36" customHeight="1" thickBot="1" x14ac:dyDescent="0.3">
      <c r="A73" s="7"/>
      <c r="B73" s="109" t="s">
        <v>154</v>
      </c>
      <c r="C73" s="110"/>
      <c r="D73" s="110"/>
      <c r="E73" s="111"/>
      <c r="F73" s="112">
        <v>180</v>
      </c>
      <c r="G73" s="113"/>
      <c r="H73" s="113"/>
      <c r="I73" s="113"/>
      <c r="J73" s="114"/>
    </row>
    <row r="74" spans="1:10" ht="54" customHeight="1" thickBot="1" x14ac:dyDescent="0.3">
      <c r="A74" s="7"/>
      <c r="B74" s="252" t="s">
        <v>211</v>
      </c>
      <c r="C74" s="253"/>
      <c r="D74" s="253"/>
      <c r="E74" s="254"/>
      <c r="F74" s="272" t="str">
        <f>"Цена от "&amp;MIN(F76,F80:J81,H114,F82:J93)&amp;" до "&amp;MAX(F76,F80:J81,H114,F82:J93)</f>
        <v>Цена от 1800 до 231300</v>
      </c>
      <c r="G74" s="273"/>
      <c r="H74" s="273"/>
      <c r="I74" s="273"/>
      <c r="J74" s="274"/>
    </row>
    <row r="75" spans="1:10" ht="24" customHeight="1" thickBot="1" x14ac:dyDescent="0.3">
      <c r="A75" s="7"/>
      <c r="B75" s="115"/>
      <c r="C75" s="116"/>
      <c r="D75" s="116"/>
      <c r="E75" s="117"/>
      <c r="F75" s="118"/>
      <c r="G75" s="119"/>
      <c r="H75" s="119"/>
      <c r="I75" s="119"/>
      <c r="J75" s="120"/>
    </row>
    <row r="76" spans="1:10" ht="36" customHeight="1" x14ac:dyDescent="0.25">
      <c r="A76" s="7"/>
      <c r="B76" s="109" t="s">
        <v>156</v>
      </c>
      <c r="C76" s="110"/>
      <c r="D76" s="110"/>
      <c r="E76" s="111"/>
      <c r="F76" s="112">
        <v>47700</v>
      </c>
      <c r="G76" s="113"/>
      <c r="H76" s="113"/>
      <c r="I76" s="113"/>
      <c r="J76" s="114"/>
    </row>
    <row r="77" spans="1:10" ht="36" customHeight="1" x14ac:dyDescent="0.25">
      <c r="A77" s="7"/>
      <c r="B77" s="148" t="s">
        <v>157</v>
      </c>
      <c r="C77" s="149"/>
      <c r="D77" s="149"/>
      <c r="E77" s="150"/>
      <c r="F77" s="151">
        <v>4770</v>
      </c>
      <c r="G77" s="152"/>
      <c r="H77" s="152"/>
      <c r="I77" s="152"/>
      <c r="J77" s="153"/>
    </row>
    <row r="78" spans="1:10" ht="36" customHeight="1" thickBot="1" x14ac:dyDescent="0.3">
      <c r="A78" s="7"/>
      <c r="B78" s="148" t="s">
        <v>158</v>
      </c>
      <c r="C78" s="149"/>
      <c r="D78" s="149"/>
      <c r="E78" s="150"/>
      <c r="F78" s="151">
        <v>11925</v>
      </c>
      <c r="G78" s="152"/>
      <c r="H78" s="152"/>
      <c r="I78" s="152"/>
      <c r="J78" s="153"/>
    </row>
    <row r="79" spans="1:10" ht="24" customHeight="1" thickBot="1" x14ac:dyDescent="0.3">
      <c r="A79" s="7"/>
      <c r="B79" s="115"/>
      <c r="C79" s="116"/>
      <c r="D79" s="116"/>
      <c r="E79" s="117"/>
      <c r="F79" s="118"/>
      <c r="G79" s="119"/>
      <c r="H79" s="119"/>
      <c r="I79" s="119"/>
      <c r="J79" s="120"/>
    </row>
    <row r="80" spans="1:10" ht="36" customHeight="1" x14ac:dyDescent="0.25">
      <c r="A80" s="7" t="s">
        <v>111</v>
      </c>
      <c r="B80" s="131" t="s">
        <v>159</v>
      </c>
      <c r="C80" s="132"/>
      <c r="D80" s="132"/>
      <c r="E80" s="133"/>
      <c r="F80" s="134">
        <v>45360</v>
      </c>
      <c r="G80" s="135"/>
      <c r="H80" s="135"/>
      <c r="I80" s="135"/>
      <c r="J80" s="136"/>
    </row>
    <row r="81" spans="1:10" ht="36" customHeight="1" x14ac:dyDescent="0.25">
      <c r="A81" s="7" t="s">
        <v>111</v>
      </c>
      <c r="B81" s="109" t="s">
        <v>160</v>
      </c>
      <c r="C81" s="110"/>
      <c r="D81" s="110"/>
      <c r="E81" s="111"/>
      <c r="F81" s="243">
        <v>3204</v>
      </c>
      <c r="G81" s="295"/>
      <c r="H81" s="295"/>
      <c r="I81" s="295"/>
      <c r="J81" s="296"/>
    </row>
    <row r="82" spans="1:10" ht="36" customHeight="1" x14ac:dyDescent="0.25">
      <c r="A82" s="7" t="s">
        <v>111</v>
      </c>
      <c r="B82" s="109" t="s">
        <v>161</v>
      </c>
      <c r="C82" s="110"/>
      <c r="D82" s="110"/>
      <c r="E82" s="111"/>
      <c r="F82" s="243">
        <v>11700</v>
      </c>
      <c r="G82" s="295"/>
      <c r="H82" s="295"/>
      <c r="I82" s="295"/>
      <c r="J82" s="296"/>
    </row>
    <row r="83" spans="1:10" ht="36" customHeight="1" x14ac:dyDescent="0.25">
      <c r="A83" s="7" t="s">
        <v>111</v>
      </c>
      <c r="B83" s="109" t="s">
        <v>162</v>
      </c>
      <c r="C83" s="110"/>
      <c r="D83" s="110"/>
      <c r="E83" s="111"/>
      <c r="F83" s="243">
        <v>54000</v>
      </c>
      <c r="G83" s="295"/>
      <c r="H83" s="295"/>
      <c r="I83" s="295"/>
      <c r="J83" s="296"/>
    </row>
    <row r="84" spans="1:10" ht="36" customHeight="1" x14ac:dyDescent="0.25">
      <c r="A84" s="7" t="s">
        <v>111</v>
      </c>
      <c r="B84" s="109" t="s">
        <v>163</v>
      </c>
      <c r="C84" s="110"/>
      <c r="D84" s="110"/>
      <c r="E84" s="111"/>
      <c r="F84" s="243">
        <v>64800</v>
      </c>
      <c r="G84" s="295"/>
      <c r="H84" s="295"/>
      <c r="I84" s="295"/>
      <c r="J84" s="296"/>
    </row>
    <row r="85" spans="1:10" ht="36" customHeight="1" x14ac:dyDescent="0.25">
      <c r="A85" s="7" t="s">
        <v>111</v>
      </c>
      <c r="B85" s="109" t="s">
        <v>164</v>
      </c>
      <c r="C85" s="110"/>
      <c r="D85" s="110"/>
      <c r="E85" s="111"/>
      <c r="F85" s="243">
        <v>5940</v>
      </c>
      <c r="G85" s="295"/>
      <c r="H85" s="295"/>
      <c r="I85" s="295"/>
      <c r="J85" s="296"/>
    </row>
    <row r="86" spans="1:10" ht="36" customHeight="1" x14ac:dyDescent="0.25">
      <c r="A86" s="7" t="s">
        <v>111</v>
      </c>
      <c r="B86" s="109" t="s">
        <v>165</v>
      </c>
      <c r="C86" s="110"/>
      <c r="D86" s="110"/>
      <c r="E86" s="111"/>
      <c r="F86" s="243">
        <v>9000</v>
      </c>
      <c r="G86" s="295"/>
      <c r="H86" s="295"/>
      <c r="I86" s="295"/>
      <c r="J86" s="296"/>
    </row>
    <row r="87" spans="1:10" ht="36" customHeight="1" x14ac:dyDescent="0.25">
      <c r="A87" s="7" t="s">
        <v>111</v>
      </c>
      <c r="B87" s="156" t="s">
        <v>166</v>
      </c>
      <c r="C87" s="157"/>
      <c r="D87" s="157"/>
      <c r="E87" s="158"/>
      <c r="F87" s="243">
        <v>21240</v>
      </c>
      <c r="G87" s="295"/>
      <c r="H87" s="295"/>
      <c r="I87" s="295"/>
      <c r="J87" s="296"/>
    </row>
    <row r="88" spans="1:10" ht="36" customHeight="1" x14ac:dyDescent="0.25">
      <c r="A88" s="7"/>
      <c r="B88" s="156" t="s">
        <v>167</v>
      </c>
      <c r="C88" s="157"/>
      <c r="D88" s="157"/>
      <c r="E88" s="158"/>
      <c r="F88" s="243">
        <v>108000</v>
      </c>
      <c r="G88" s="295"/>
      <c r="H88" s="295"/>
      <c r="I88" s="295"/>
      <c r="J88" s="296"/>
    </row>
    <row r="89" spans="1:10" ht="36" customHeight="1" x14ac:dyDescent="0.25">
      <c r="A89" s="7" t="s">
        <v>111</v>
      </c>
      <c r="B89" s="131" t="s">
        <v>168</v>
      </c>
      <c r="C89" s="132"/>
      <c r="D89" s="132"/>
      <c r="E89" s="133"/>
      <c r="F89" s="243">
        <v>3024</v>
      </c>
      <c r="G89" s="295"/>
      <c r="H89" s="295"/>
      <c r="I89" s="295"/>
      <c r="J89" s="296"/>
    </row>
    <row r="90" spans="1:10" ht="36" customHeight="1" x14ac:dyDescent="0.25">
      <c r="A90" s="7"/>
      <c r="B90" s="156" t="s">
        <v>169</v>
      </c>
      <c r="C90" s="157"/>
      <c r="D90" s="157"/>
      <c r="E90" s="158"/>
      <c r="F90" s="243">
        <v>27324</v>
      </c>
      <c r="G90" s="295"/>
      <c r="H90" s="295"/>
      <c r="I90" s="295"/>
      <c r="J90" s="296"/>
    </row>
    <row r="91" spans="1:10" ht="36" customHeight="1" x14ac:dyDescent="0.25">
      <c r="B91" s="156" t="s">
        <v>170</v>
      </c>
      <c r="C91" s="157"/>
      <c r="D91" s="157"/>
      <c r="E91" s="158"/>
      <c r="F91" s="243">
        <v>17712</v>
      </c>
      <c r="G91" s="295"/>
      <c r="H91" s="295"/>
      <c r="I91" s="295"/>
      <c r="J91" s="296"/>
    </row>
    <row r="92" spans="1:10" ht="36" customHeight="1" x14ac:dyDescent="0.25">
      <c r="A92" s="7" t="s">
        <v>111</v>
      </c>
      <c r="B92" s="109" t="s">
        <v>171</v>
      </c>
      <c r="C92" s="110"/>
      <c r="D92" s="110"/>
      <c r="E92" s="111"/>
      <c r="F92" s="243">
        <v>231300</v>
      </c>
      <c r="G92" s="295"/>
      <c r="H92" s="295"/>
      <c r="I92" s="295"/>
      <c r="J92" s="296"/>
    </row>
    <row r="93" spans="1:10" ht="36" customHeight="1" x14ac:dyDescent="0.25">
      <c r="A93" s="7" t="s">
        <v>111</v>
      </c>
      <c r="B93" s="156" t="s">
        <v>172</v>
      </c>
      <c r="C93" s="157"/>
      <c r="D93" s="157"/>
      <c r="E93" s="158"/>
      <c r="F93" s="243">
        <v>1800</v>
      </c>
      <c r="G93" s="295"/>
      <c r="H93" s="295"/>
      <c r="I93" s="295"/>
      <c r="J93" s="296"/>
    </row>
    <row r="94" spans="1:10" ht="37.5" customHeight="1" x14ac:dyDescent="0.25">
      <c r="A94" s="7"/>
      <c r="B94" s="109" t="s">
        <v>173</v>
      </c>
      <c r="C94" s="110"/>
      <c r="D94" s="110"/>
      <c r="E94" s="111"/>
      <c r="F94" s="243">
        <v>5292</v>
      </c>
      <c r="G94" s="295"/>
      <c r="H94" s="295"/>
      <c r="I94" s="295"/>
      <c r="J94" s="296"/>
    </row>
    <row r="95" spans="1:10" ht="36" customHeight="1" x14ac:dyDescent="0.25">
      <c r="A95" s="7"/>
      <c r="B95" s="109" t="s">
        <v>174</v>
      </c>
      <c r="C95" s="110"/>
      <c r="D95" s="110"/>
      <c r="E95" s="111"/>
      <c r="F95" s="243">
        <v>100800</v>
      </c>
      <c r="G95" s="295"/>
      <c r="H95" s="295"/>
      <c r="I95" s="295"/>
      <c r="J95" s="296"/>
    </row>
    <row r="96" spans="1:10" ht="36" customHeight="1" x14ac:dyDescent="0.25">
      <c r="A96" s="7"/>
      <c r="B96" s="109" t="s">
        <v>175</v>
      </c>
      <c r="C96" s="110"/>
      <c r="D96" s="110"/>
      <c r="E96" s="154"/>
      <c r="F96" s="243">
        <v>30060</v>
      </c>
      <c r="G96" s="295"/>
      <c r="H96" s="295"/>
      <c r="I96" s="295"/>
      <c r="J96" s="296"/>
    </row>
    <row r="97" spans="1:10" ht="36" customHeight="1" x14ac:dyDescent="0.25">
      <c r="A97" s="7" t="s">
        <v>113</v>
      </c>
      <c r="B97" s="109" t="s">
        <v>176</v>
      </c>
      <c r="C97" s="110"/>
      <c r="D97" s="110"/>
      <c r="E97" s="111"/>
      <c r="F97" s="243">
        <v>64080</v>
      </c>
      <c r="G97" s="295"/>
      <c r="H97" s="295"/>
      <c r="I97" s="295"/>
      <c r="J97" s="296"/>
    </row>
    <row r="98" spans="1:10" ht="36" customHeight="1" x14ac:dyDescent="0.25">
      <c r="A98" s="7" t="s">
        <v>113</v>
      </c>
      <c r="B98" s="109" t="s">
        <v>177</v>
      </c>
      <c r="C98" s="110"/>
      <c r="D98" s="110"/>
      <c r="E98" s="111"/>
      <c r="F98" s="243">
        <v>5040</v>
      </c>
      <c r="G98" s="295"/>
      <c r="H98" s="295"/>
      <c r="I98" s="295"/>
      <c r="J98" s="296"/>
    </row>
    <row r="99" spans="1:10" ht="36" customHeight="1" x14ac:dyDescent="0.25">
      <c r="A99" s="7" t="s">
        <v>113</v>
      </c>
      <c r="B99" s="109" t="s">
        <v>178</v>
      </c>
      <c r="C99" s="110"/>
      <c r="D99" s="110"/>
      <c r="E99" s="111"/>
      <c r="F99" s="243">
        <v>16560</v>
      </c>
      <c r="G99" s="295"/>
      <c r="H99" s="295"/>
      <c r="I99" s="295"/>
      <c r="J99" s="296"/>
    </row>
    <row r="100" spans="1:10" ht="36" customHeight="1" x14ac:dyDescent="0.25">
      <c r="A100" s="7" t="s">
        <v>113</v>
      </c>
      <c r="B100" s="109" t="s">
        <v>179</v>
      </c>
      <c r="C100" s="110"/>
      <c r="D100" s="110"/>
      <c r="E100" s="111"/>
      <c r="F100" s="243">
        <v>75600</v>
      </c>
      <c r="G100" s="295"/>
      <c r="H100" s="295"/>
      <c r="I100" s="295"/>
      <c r="J100" s="296"/>
    </row>
    <row r="101" spans="1:10" ht="36" customHeight="1" x14ac:dyDescent="0.25">
      <c r="A101" s="7" t="s">
        <v>113</v>
      </c>
      <c r="B101" s="109" t="s">
        <v>180</v>
      </c>
      <c r="C101" s="110"/>
      <c r="D101" s="110"/>
      <c r="E101" s="111"/>
      <c r="F101" s="243">
        <v>90720</v>
      </c>
      <c r="G101" s="295"/>
      <c r="H101" s="295"/>
      <c r="I101" s="295"/>
      <c r="J101" s="296"/>
    </row>
    <row r="102" spans="1:10" ht="36" customHeight="1" x14ac:dyDescent="0.25">
      <c r="A102" s="7" t="s">
        <v>113</v>
      </c>
      <c r="B102" s="109" t="s">
        <v>181</v>
      </c>
      <c r="C102" s="110"/>
      <c r="D102" s="110"/>
      <c r="E102" s="111"/>
      <c r="F102" s="243">
        <v>8640</v>
      </c>
      <c r="G102" s="295"/>
      <c r="H102" s="295"/>
      <c r="I102" s="295"/>
      <c r="J102" s="296"/>
    </row>
    <row r="103" spans="1:10" ht="36" customHeight="1" x14ac:dyDescent="0.25">
      <c r="A103" s="7" t="s">
        <v>113</v>
      </c>
      <c r="B103" s="109" t="s">
        <v>182</v>
      </c>
      <c r="C103" s="110"/>
      <c r="D103" s="110"/>
      <c r="E103" s="111"/>
      <c r="F103" s="243">
        <v>12960</v>
      </c>
      <c r="G103" s="295"/>
      <c r="H103" s="295"/>
      <c r="I103" s="295"/>
      <c r="J103" s="296"/>
    </row>
    <row r="104" spans="1:10" ht="36" customHeight="1" x14ac:dyDescent="0.25">
      <c r="A104" s="7" t="s">
        <v>113</v>
      </c>
      <c r="B104" s="109" t="s">
        <v>183</v>
      </c>
      <c r="C104" s="110"/>
      <c r="D104" s="110"/>
      <c r="E104" s="111"/>
      <c r="F104" s="243">
        <v>30240</v>
      </c>
      <c r="G104" s="295"/>
      <c r="H104" s="295"/>
      <c r="I104" s="295"/>
      <c r="J104" s="296"/>
    </row>
    <row r="105" spans="1:10" ht="36" customHeight="1" x14ac:dyDescent="0.25">
      <c r="A105" s="7" t="s">
        <v>113</v>
      </c>
      <c r="B105" s="109" t="s">
        <v>184</v>
      </c>
      <c r="C105" s="110"/>
      <c r="D105" s="110"/>
      <c r="E105" s="111"/>
      <c r="F105" s="243">
        <v>4320</v>
      </c>
      <c r="G105" s="295"/>
      <c r="H105" s="295"/>
      <c r="I105" s="295"/>
      <c r="J105" s="296"/>
    </row>
    <row r="106" spans="1:10" ht="36" customHeight="1" x14ac:dyDescent="0.25">
      <c r="A106" s="7" t="s">
        <v>113</v>
      </c>
      <c r="B106" s="109" t="s">
        <v>185</v>
      </c>
      <c r="C106" s="110"/>
      <c r="D106" s="110"/>
      <c r="E106" s="111"/>
      <c r="F106" s="243">
        <v>324000</v>
      </c>
      <c r="G106" s="295"/>
      <c r="H106" s="295"/>
      <c r="I106" s="295"/>
      <c r="J106" s="296"/>
    </row>
    <row r="107" spans="1:10" ht="36" customHeight="1" thickBot="1" x14ac:dyDescent="0.3">
      <c r="A107" s="7" t="s">
        <v>113</v>
      </c>
      <c r="B107" s="109" t="s">
        <v>186</v>
      </c>
      <c r="C107" s="110"/>
      <c r="D107" s="110"/>
      <c r="E107" s="111"/>
      <c r="F107" s="243">
        <v>2880</v>
      </c>
      <c r="G107" s="295"/>
      <c r="H107" s="295"/>
      <c r="I107" s="295"/>
      <c r="J107" s="296"/>
    </row>
    <row r="108" spans="1:10" ht="36" customHeight="1" thickBot="1" x14ac:dyDescent="0.3">
      <c r="A108" s="7"/>
      <c r="B108" s="38" t="s">
        <v>187</v>
      </c>
      <c r="C108" s="39"/>
      <c r="D108" s="39"/>
      <c r="E108" s="40"/>
      <c r="F108" s="272"/>
      <c r="G108" s="273"/>
      <c r="H108" s="273"/>
      <c r="I108" s="273"/>
      <c r="J108" s="274"/>
    </row>
    <row r="109" spans="1:10" ht="22.5" customHeight="1" thickBot="1" x14ac:dyDescent="0.3">
      <c r="A109" s="7" t="s">
        <v>111</v>
      </c>
      <c r="B109" s="209" t="s">
        <v>188</v>
      </c>
      <c r="C109" s="210"/>
      <c r="D109" s="210"/>
      <c r="E109" s="210"/>
      <c r="F109" s="210"/>
      <c r="G109" s="210"/>
      <c r="H109" s="210"/>
      <c r="I109" s="210"/>
      <c r="J109" s="211"/>
    </row>
    <row r="110" spans="1:10" ht="36" customHeight="1" x14ac:dyDescent="0.25">
      <c r="A110" s="7"/>
      <c r="B110" s="193" t="s">
        <v>189</v>
      </c>
      <c r="C110" s="212"/>
      <c r="D110" s="212"/>
      <c r="E110" s="213"/>
      <c r="F110" s="134">
        <v>60</v>
      </c>
      <c r="G110" s="135"/>
      <c r="H110" s="135"/>
      <c r="I110" s="135"/>
      <c r="J110" s="136"/>
    </row>
    <row r="111" spans="1:10" ht="36" customHeight="1" x14ac:dyDescent="0.25">
      <c r="A111" s="7"/>
      <c r="B111" s="109" t="s">
        <v>190</v>
      </c>
      <c r="C111" s="110"/>
      <c r="D111" s="110"/>
      <c r="E111" s="111"/>
      <c r="F111" s="112">
        <v>60</v>
      </c>
      <c r="G111" s="113"/>
      <c r="H111" s="113"/>
      <c r="I111" s="113"/>
      <c r="J111" s="114"/>
    </row>
    <row r="112" spans="1:10" ht="36" customHeight="1" thickBot="1" x14ac:dyDescent="0.3">
      <c r="A112" s="7"/>
      <c r="B112" s="109" t="s">
        <v>191</v>
      </c>
      <c r="C112" s="110"/>
      <c r="D112" s="110"/>
      <c r="E112" s="111"/>
      <c r="F112" s="112">
        <v>120</v>
      </c>
      <c r="G112" s="113"/>
      <c r="H112" s="113"/>
      <c r="I112" s="113"/>
      <c r="J112" s="114"/>
    </row>
    <row r="113" spans="1:10" ht="36" customHeight="1" thickBot="1" x14ac:dyDescent="0.3">
      <c r="A113" s="7"/>
      <c r="B113" s="122" t="s">
        <v>192</v>
      </c>
      <c r="C113" s="123"/>
      <c r="D113" s="123"/>
      <c r="E113" s="124"/>
      <c r="F113" s="272"/>
      <c r="G113" s="273"/>
      <c r="H113" s="273"/>
      <c r="I113" s="273"/>
      <c r="J113" s="274"/>
    </row>
    <row r="114" spans="1:10" ht="36" customHeight="1" x14ac:dyDescent="0.25">
      <c r="A114" s="7" t="s">
        <v>111</v>
      </c>
      <c r="B114" s="109" t="s">
        <v>193</v>
      </c>
      <c r="C114" s="110"/>
      <c r="D114" s="110"/>
      <c r="E114" s="111"/>
      <c r="F114" s="41">
        <f>H114*1.2</f>
        <v>57240</v>
      </c>
      <c r="G114" s="42">
        <f>H114*1.1</f>
        <v>52470.000000000007</v>
      </c>
      <c r="H114" s="42">
        <f>7950*6</f>
        <v>47700</v>
      </c>
      <c r="I114" s="42">
        <f>H114*0.75</f>
        <v>35775</v>
      </c>
      <c r="J114" s="43">
        <f>H114*0.5</f>
        <v>23850</v>
      </c>
    </row>
    <row r="115" spans="1:10" ht="36" customHeight="1" x14ac:dyDescent="0.25">
      <c r="A115" s="7" t="s">
        <v>111</v>
      </c>
      <c r="B115" s="109" t="s">
        <v>194</v>
      </c>
      <c r="C115" s="110"/>
      <c r="D115" s="110"/>
      <c r="E115" s="111"/>
      <c r="F115" s="112">
        <v>37530</v>
      </c>
      <c r="G115" s="113"/>
      <c r="H115" s="113"/>
      <c r="I115" s="113"/>
      <c r="J115" s="114"/>
    </row>
    <row r="116" spans="1:10" ht="36" customHeight="1" x14ac:dyDescent="0.25">
      <c r="A116" s="7" t="s">
        <v>111</v>
      </c>
      <c r="B116" s="109" t="s">
        <v>195</v>
      </c>
      <c r="C116" s="110"/>
      <c r="D116" s="110"/>
      <c r="E116" s="111"/>
      <c r="F116" s="112">
        <v>2484</v>
      </c>
      <c r="G116" s="113"/>
      <c r="H116" s="113"/>
      <c r="I116" s="113"/>
      <c r="J116" s="114"/>
    </row>
    <row r="117" spans="1:10" ht="36" customHeight="1" x14ac:dyDescent="0.25">
      <c r="A117" s="7" t="s">
        <v>113</v>
      </c>
      <c r="B117" s="109" t="s">
        <v>196</v>
      </c>
      <c r="C117" s="110"/>
      <c r="D117" s="110"/>
      <c r="E117" s="111"/>
      <c r="F117" s="41">
        <f>H117*1.2</f>
        <v>66960</v>
      </c>
      <c r="G117" s="42">
        <f>H117*1.1</f>
        <v>61380.000000000007</v>
      </c>
      <c r="H117" s="42">
        <f>9300*6</f>
        <v>55800</v>
      </c>
      <c r="I117" s="42">
        <f>H117*0.75</f>
        <v>41850</v>
      </c>
      <c r="J117" s="43">
        <f>H117*0.5</f>
        <v>27900</v>
      </c>
    </row>
    <row r="118" spans="1:10" ht="36" customHeight="1" x14ac:dyDescent="0.25">
      <c r="A118" s="7" t="s">
        <v>113</v>
      </c>
      <c r="B118" s="109" t="s">
        <v>197</v>
      </c>
      <c r="C118" s="110"/>
      <c r="D118" s="110"/>
      <c r="E118" s="111"/>
      <c r="F118" s="112">
        <v>52560</v>
      </c>
      <c r="G118" s="113"/>
      <c r="H118" s="113"/>
      <c r="I118" s="113"/>
      <c r="J118" s="114"/>
    </row>
    <row r="119" spans="1:10" ht="36" customHeight="1" x14ac:dyDescent="0.25">
      <c r="A119" s="7" t="s">
        <v>113</v>
      </c>
      <c r="B119" s="109" t="s">
        <v>198</v>
      </c>
      <c r="C119" s="110"/>
      <c r="D119" s="110"/>
      <c r="E119" s="111"/>
      <c r="F119" s="112">
        <v>3600</v>
      </c>
      <c r="G119" s="113"/>
      <c r="H119" s="113"/>
      <c r="I119" s="113"/>
      <c r="J119" s="114"/>
    </row>
    <row r="120" spans="1:10" ht="36" customHeight="1" thickBot="1" x14ac:dyDescent="0.3">
      <c r="A120" s="7"/>
      <c r="B120" s="109" t="s">
        <v>199</v>
      </c>
      <c r="C120" s="110"/>
      <c r="D120" s="110"/>
      <c r="E120" s="154"/>
      <c r="F120" s="24">
        <f>H120*1.2</f>
        <v>54000</v>
      </c>
      <c r="G120" s="24">
        <f>H120*1.1</f>
        <v>49500.000000000007</v>
      </c>
      <c r="H120" s="24">
        <v>45000</v>
      </c>
      <c r="I120" s="24">
        <f>H120*0.75</f>
        <v>33750</v>
      </c>
      <c r="J120" s="24">
        <f>H120*0.5</f>
        <v>22500</v>
      </c>
    </row>
    <row r="121" spans="1:10" ht="54" customHeight="1" thickBot="1" x14ac:dyDescent="0.3">
      <c r="A121" s="7"/>
      <c r="B121" s="122" t="s">
        <v>200</v>
      </c>
      <c r="C121" s="123"/>
      <c r="D121" s="123"/>
      <c r="E121" s="124"/>
      <c r="F121" s="125"/>
      <c r="G121" s="126"/>
      <c r="H121" s="126"/>
      <c r="I121" s="126"/>
      <c r="J121" s="127"/>
    </row>
    <row r="122" spans="1:10" ht="36" customHeight="1" thickBot="1" x14ac:dyDescent="0.3">
      <c r="A122" s="7"/>
      <c r="B122" s="128" t="s">
        <v>188</v>
      </c>
      <c r="C122" s="129"/>
      <c r="D122" s="129"/>
      <c r="E122" s="129"/>
      <c r="F122" s="129"/>
      <c r="G122" s="129"/>
      <c r="H122" s="129"/>
      <c r="I122" s="129"/>
      <c r="J122" s="130"/>
    </row>
    <row r="123" spans="1:10" ht="36" customHeight="1" x14ac:dyDescent="0.25">
      <c r="A123" s="7"/>
      <c r="B123" s="131" t="s">
        <v>201</v>
      </c>
      <c r="C123" s="132"/>
      <c r="D123" s="132"/>
      <c r="E123" s="133"/>
      <c r="F123" s="134">
        <v>90</v>
      </c>
      <c r="G123" s="135"/>
      <c r="H123" s="135"/>
      <c r="I123" s="135"/>
      <c r="J123" s="136"/>
    </row>
    <row r="124" spans="1:10" ht="36" customHeight="1" x14ac:dyDescent="0.25">
      <c r="A124" s="7"/>
      <c r="B124" s="109" t="s">
        <v>202</v>
      </c>
      <c r="C124" s="110"/>
      <c r="D124" s="110"/>
      <c r="E124" s="111"/>
      <c r="F124" s="112">
        <v>45</v>
      </c>
      <c r="G124" s="113"/>
      <c r="H124" s="113"/>
      <c r="I124" s="113"/>
      <c r="J124" s="114"/>
    </row>
    <row r="125" spans="1:10" ht="36" customHeight="1" x14ac:dyDescent="0.25">
      <c r="A125" s="7"/>
      <c r="B125" s="109" t="s">
        <v>203</v>
      </c>
      <c r="C125" s="110"/>
      <c r="D125" s="110"/>
      <c r="E125" s="111"/>
      <c r="F125" s="112">
        <v>45</v>
      </c>
      <c r="G125" s="113"/>
      <c r="H125" s="113"/>
      <c r="I125" s="113"/>
      <c r="J125" s="114"/>
    </row>
    <row r="126" spans="1:10" ht="36" customHeight="1" x14ac:dyDescent="0.25">
      <c r="A126" s="7"/>
      <c r="B126" s="109" t="s">
        <v>204</v>
      </c>
      <c r="C126" s="110"/>
      <c r="D126" s="110"/>
      <c r="E126" s="111"/>
      <c r="F126" s="112">
        <v>90</v>
      </c>
      <c r="G126" s="113"/>
      <c r="H126" s="113"/>
      <c r="I126" s="113"/>
      <c r="J126" s="114"/>
    </row>
    <row r="127" spans="1:10" ht="36" customHeight="1" thickBot="1" x14ac:dyDescent="0.3">
      <c r="A127" s="7"/>
      <c r="B127" s="109" t="s">
        <v>205</v>
      </c>
      <c r="C127" s="110"/>
      <c r="D127" s="110"/>
      <c r="E127" s="111"/>
      <c r="F127" s="112">
        <v>90</v>
      </c>
      <c r="G127" s="113"/>
      <c r="H127" s="113"/>
      <c r="I127" s="113"/>
      <c r="J127" s="114"/>
    </row>
    <row r="128" spans="1:10" ht="24" customHeight="1" thickBot="1" x14ac:dyDescent="0.3">
      <c r="A128" s="7"/>
      <c r="B128" s="115"/>
      <c r="C128" s="116"/>
      <c r="D128" s="116"/>
      <c r="E128" s="117"/>
      <c r="F128" s="118"/>
      <c r="G128" s="119"/>
      <c r="H128" s="119"/>
      <c r="I128" s="119"/>
      <c r="J128" s="120"/>
    </row>
    <row r="129" spans="1:10" ht="21" customHeight="1" x14ac:dyDescent="0.25">
      <c r="A129" s="7"/>
      <c r="B129" s="25"/>
      <c r="C129" s="26"/>
      <c r="D129" s="26"/>
      <c r="E129" s="26"/>
      <c r="F129" s="27"/>
      <c r="G129" s="27"/>
      <c r="H129" s="27"/>
      <c r="I129" s="27"/>
      <c r="J129" s="27"/>
    </row>
    <row r="130" spans="1:10" ht="56.25" customHeight="1" x14ac:dyDescent="0.25">
      <c r="A130" s="7"/>
      <c r="B130" s="121" t="s">
        <v>241</v>
      </c>
      <c r="C130" s="121"/>
      <c r="D130" s="121"/>
      <c r="E130" s="121"/>
      <c r="F130" s="121"/>
      <c r="G130" s="121"/>
      <c r="H130" s="121"/>
      <c r="I130" s="121"/>
      <c r="J130" s="121"/>
    </row>
    <row r="131" spans="1:10" ht="41.25" customHeight="1" x14ac:dyDescent="0.25">
      <c r="A131" s="7"/>
      <c r="B131" s="121" t="s">
        <v>207</v>
      </c>
      <c r="C131" s="121"/>
      <c r="D131" s="121"/>
      <c r="E131" s="121"/>
      <c r="F131" s="121"/>
      <c r="G131" s="121"/>
      <c r="H131" s="121"/>
      <c r="I131" s="121"/>
      <c r="J131" s="121"/>
    </row>
    <row r="132" spans="1:10" ht="21" x14ac:dyDescent="0.25">
      <c r="A132" s="7" t="s">
        <v>113</v>
      </c>
      <c r="B132" s="107" t="s">
        <v>255</v>
      </c>
      <c r="C132" s="107"/>
      <c r="D132" s="107"/>
      <c r="E132" s="107"/>
      <c r="F132" s="107"/>
      <c r="G132" s="107"/>
      <c r="H132" s="107"/>
      <c r="I132" s="107"/>
      <c r="J132" s="107"/>
    </row>
    <row r="133" spans="1:10" ht="42" customHeight="1" x14ac:dyDescent="0.25">
      <c r="A133" s="7"/>
      <c r="B133" s="108" t="s">
        <v>209</v>
      </c>
      <c r="C133" s="108"/>
      <c r="D133" s="108"/>
      <c r="E133" s="108"/>
      <c r="F133" s="108"/>
      <c r="G133" s="108"/>
      <c r="H133" s="108"/>
      <c r="I133" s="108"/>
      <c r="J133" s="108"/>
    </row>
    <row r="134" spans="1:10" ht="21" x14ac:dyDescent="0.25">
      <c r="A134" s="7"/>
    </row>
  </sheetData>
  <sheetProtection selectLockedCells="1" selectUnlockedCells="1"/>
  <mergeCells count="24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20:E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47304</v>
      </c>
      <c r="G8" s="16">
        <f>H8*1.1</f>
        <v>43362</v>
      </c>
      <c r="H8" s="16">
        <v>39420</v>
      </c>
      <c r="I8" s="16">
        <f>H8*0.75</f>
        <v>29565</v>
      </c>
      <c r="J8" s="16">
        <f>H8*0.5</f>
        <v>19710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66268.800000000003</v>
      </c>
      <c r="G9" s="17">
        <f>H9*1.1</f>
        <v>60746.400000000001</v>
      </c>
      <c r="H9" s="17">
        <v>55224</v>
      </c>
      <c r="I9" s="17">
        <f>H9*0.75</f>
        <v>41418</v>
      </c>
      <c r="J9" s="17">
        <f>H9*0.5</f>
        <v>27612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50760</v>
      </c>
      <c r="G11" s="16">
        <f>H11*1.1</f>
        <v>46530.000000000007</v>
      </c>
      <c r="H11" s="16">
        <v>42300</v>
      </c>
      <c r="I11" s="16">
        <f>H11*0.75</f>
        <v>31725</v>
      </c>
      <c r="J11" s="16">
        <f>H11*0.5</f>
        <v>21150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71107.199999999997</v>
      </c>
      <c r="G12" s="17">
        <f>H12*1.1</f>
        <v>65181.600000000006</v>
      </c>
      <c r="H12" s="17">
        <v>59256</v>
      </c>
      <c r="I12" s="17">
        <f>H12*0.75</f>
        <v>44442</v>
      </c>
      <c r="J12" s="17">
        <f>H12*0.5</f>
        <v>29628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6732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10080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1584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2232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2592 до 51840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2592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5184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7776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10368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12960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15552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18144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20736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23328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25920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28512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31104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33696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36288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38880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41472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44064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46656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49248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51840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33624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3420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2124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33624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6732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13464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24840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3240 до 56160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9450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945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5148</v>
      </c>
      <c r="G58" s="152"/>
      <c r="H58" s="152"/>
      <c r="I58" s="152"/>
      <c r="J58" s="153"/>
    </row>
    <row r="59" spans="1:10" ht="24" thickBot="1" x14ac:dyDescent="0.3">
      <c r="A59" s="7"/>
      <c r="B59" s="236"/>
      <c r="C59" s="237"/>
      <c r="D59" s="237"/>
      <c r="E59" s="238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488" t="s">
        <v>159</v>
      </c>
      <c r="C60" s="489"/>
      <c r="D60" s="489"/>
      <c r="E60" s="490"/>
      <c r="F60" s="251">
        <v>29520</v>
      </c>
      <c r="G60" s="196"/>
      <c r="H60" s="196"/>
      <c r="I60" s="196"/>
      <c r="J60" s="197"/>
    </row>
    <row r="61" spans="1:10" ht="36" customHeight="1" x14ac:dyDescent="0.25">
      <c r="A61" s="7" t="s">
        <v>111</v>
      </c>
      <c r="B61" s="384" t="s">
        <v>160</v>
      </c>
      <c r="C61" s="379"/>
      <c r="D61" s="379"/>
      <c r="E61" s="430"/>
      <c r="F61" s="295">
        <v>29376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384" t="s">
        <v>161</v>
      </c>
      <c r="C62" s="379"/>
      <c r="D62" s="379"/>
      <c r="E62" s="430"/>
      <c r="F62" s="295">
        <v>30096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384" t="s">
        <v>162</v>
      </c>
      <c r="C63" s="379"/>
      <c r="D63" s="379"/>
      <c r="E63" s="430"/>
      <c r="F63" s="295">
        <v>46800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384" t="s">
        <v>163</v>
      </c>
      <c r="C64" s="379"/>
      <c r="D64" s="379"/>
      <c r="E64" s="430"/>
      <c r="F64" s="295">
        <v>56160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384" t="s">
        <v>164</v>
      </c>
      <c r="C65" s="379"/>
      <c r="D65" s="379"/>
      <c r="E65" s="430"/>
      <c r="F65" s="295">
        <v>14868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384" t="s">
        <v>165</v>
      </c>
      <c r="C66" s="379"/>
      <c r="D66" s="379"/>
      <c r="E66" s="430"/>
      <c r="F66" s="295">
        <v>29376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166</v>
      </c>
      <c r="C67" s="379"/>
      <c r="D67" s="379"/>
      <c r="E67" s="430"/>
      <c r="F67" s="295">
        <v>36108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95">
        <v>41040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168</v>
      </c>
      <c r="C69" s="379"/>
      <c r="D69" s="379"/>
      <c r="E69" s="430"/>
      <c r="F69" s="295">
        <v>3240</v>
      </c>
      <c r="G69" s="295"/>
      <c r="H69" s="295"/>
      <c r="I69" s="295"/>
      <c r="J69" s="296"/>
    </row>
    <row r="70" spans="1:10" ht="36" customHeight="1" x14ac:dyDescent="0.25">
      <c r="A70" s="7"/>
      <c r="B70" s="384" t="s">
        <v>169</v>
      </c>
      <c r="C70" s="379"/>
      <c r="D70" s="379"/>
      <c r="E70" s="430"/>
      <c r="F70" s="295">
        <v>11340</v>
      </c>
      <c r="G70" s="295"/>
      <c r="H70" s="295"/>
      <c r="I70" s="295"/>
      <c r="J70" s="296"/>
    </row>
    <row r="71" spans="1:10" ht="36" customHeight="1" x14ac:dyDescent="0.25">
      <c r="B71" s="384" t="s">
        <v>170</v>
      </c>
      <c r="C71" s="379"/>
      <c r="D71" s="379"/>
      <c r="E71" s="430"/>
      <c r="F71" s="295">
        <v>7560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171</v>
      </c>
      <c r="C72" s="379"/>
      <c r="D72" s="379"/>
      <c r="E72" s="430"/>
      <c r="F72" s="295">
        <v>41580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172</v>
      </c>
      <c r="C73" s="379"/>
      <c r="D73" s="379"/>
      <c r="E73" s="430"/>
      <c r="F73" s="295">
        <v>6732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95">
        <v>2880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95">
        <v>36000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95">
        <v>21600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384" t="s">
        <v>176</v>
      </c>
      <c r="C77" s="379"/>
      <c r="D77" s="379"/>
      <c r="E77" s="430"/>
      <c r="F77" s="295">
        <v>41760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384" t="s">
        <v>177</v>
      </c>
      <c r="C78" s="379"/>
      <c r="D78" s="379"/>
      <c r="E78" s="430"/>
      <c r="F78" s="295">
        <v>41760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384" t="s">
        <v>178</v>
      </c>
      <c r="C79" s="379"/>
      <c r="D79" s="379"/>
      <c r="E79" s="430"/>
      <c r="F79" s="506">
        <v>42480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4" t="s">
        <v>179</v>
      </c>
      <c r="C80" s="379"/>
      <c r="D80" s="379"/>
      <c r="E80" s="430"/>
      <c r="F80" s="506">
        <v>65520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4" t="s">
        <v>180</v>
      </c>
      <c r="C81" s="379"/>
      <c r="D81" s="379"/>
      <c r="E81" s="430"/>
      <c r="F81" s="506">
        <v>78624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4" t="s">
        <v>181</v>
      </c>
      <c r="C82" s="379"/>
      <c r="D82" s="379"/>
      <c r="E82" s="430"/>
      <c r="F82" s="506">
        <v>20880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4" t="s">
        <v>182</v>
      </c>
      <c r="C83" s="379"/>
      <c r="D83" s="379"/>
      <c r="E83" s="430"/>
      <c r="F83" s="506">
        <v>41760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4" t="s">
        <v>183</v>
      </c>
      <c r="C84" s="379"/>
      <c r="D84" s="379"/>
      <c r="E84" s="430"/>
      <c r="F84" s="506">
        <v>51120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184</v>
      </c>
      <c r="C85" s="379"/>
      <c r="D85" s="379"/>
      <c r="E85" s="430"/>
      <c r="F85" s="506">
        <v>5040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185</v>
      </c>
      <c r="C86" s="379"/>
      <c r="D86" s="379"/>
      <c r="E86" s="430"/>
      <c r="F86" s="506">
        <v>58320</v>
      </c>
      <c r="G86" s="155"/>
      <c r="H86" s="155"/>
      <c r="I86" s="155"/>
      <c r="J86" s="172"/>
    </row>
    <row r="87" spans="1:10" ht="36" customHeight="1" thickBot="1" x14ac:dyDescent="0.3">
      <c r="A87" s="7" t="s">
        <v>113</v>
      </c>
      <c r="B87" s="507" t="s">
        <v>186</v>
      </c>
      <c r="C87" s="508"/>
      <c r="D87" s="508"/>
      <c r="E87" s="509"/>
      <c r="F87" s="230">
        <v>10080</v>
      </c>
      <c r="G87" s="231"/>
      <c r="H87" s="231"/>
      <c r="I87" s="231"/>
      <c r="J87" s="232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84" t="s">
        <v>193</v>
      </c>
      <c r="C94" s="379"/>
      <c r="D94" s="379"/>
      <c r="E94" s="430"/>
      <c r="F94" s="41">
        <f>H94*1.2</f>
        <v>16848</v>
      </c>
      <c r="G94" s="42">
        <f>H94*1.1</f>
        <v>15444.000000000002</v>
      </c>
      <c r="H94" s="42">
        <v>14040</v>
      </c>
      <c r="I94" s="42">
        <f>H94*0.75</f>
        <v>10530</v>
      </c>
      <c r="J94" s="43">
        <f>H94*0.5</f>
        <v>7020</v>
      </c>
    </row>
    <row r="95" spans="1:10" ht="36" customHeight="1" x14ac:dyDescent="0.25">
      <c r="A95" s="7" t="s">
        <v>111</v>
      </c>
      <c r="B95" s="384" t="s">
        <v>194</v>
      </c>
      <c r="C95" s="379"/>
      <c r="D95" s="379"/>
      <c r="E95" s="430"/>
      <c r="F95" s="112">
        <v>14400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384" t="s">
        <v>195</v>
      </c>
      <c r="C96" s="379"/>
      <c r="D96" s="379"/>
      <c r="E96" s="430"/>
      <c r="F96" s="112">
        <v>6732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384" t="s">
        <v>196</v>
      </c>
      <c r="C97" s="379"/>
      <c r="D97" s="379"/>
      <c r="E97" s="430"/>
      <c r="F97" s="41">
        <f>H97*1.2</f>
        <v>24192</v>
      </c>
      <c r="G97" s="42">
        <f>H97*1.1</f>
        <v>22176</v>
      </c>
      <c r="H97" s="42">
        <v>20160</v>
      </c>
      <c r="I97" s="42">
        <f>H97*0.75</f>
        <v>15120</v>
      </c>
      <c r="J97" s="43">
        <f>H97*0.5</f>
        <v>10080</v>
      </c>
    </row>
    <row r="98" spans="1:10" ht="36" customHeight="1" x14ac:dyDescent="0.25">
      <c r="A98" s="7" t="s">
        <v>113</v>
      </c>
      <c r="B98" s="384" t="s">
        <v>197</v>
      </c>
      <c r="C98" s="379"/>
      <c r="D98" s="379"/>
      <c r="E98" s="430"/>
      <c r="F98" s="506">
        <v>20160</v>
      </c>
      <c r="G98" s="155"/>
      <c r="H98" s="155"/>
      <c r="I98" s="155"/>
      <c r="J98" s="172"/>
    </row>
    <row r="99" spans="1:10" ht="36" customHeight="1" x14ac:dyDescent="0.25">
      <c r="A99" s="7" t="s">
        <v>113</v>
      </c>
      <c r="B99" s="384" t="s">
        <v>198</v>
      </c>
      <c r="C99" s="379"/>
      <c r="D99" s="379"/>
      <c r="E99" s="430"/>
      <c r="F99" s="506">
        <v>10080</v>
      </c>
      <c r="G99" s="155"/>
      <c r="H99" s="155"/>
      <c r="I99" s="155"/>
      <c r="J99" s="172"/>
    </row>
    <row r="100" spans="1:10" ht="36" customHeight="1" x14ac:dyDescent="0.25">
      <c r="A100" s="7"/>
      <c r="B100" s="109" t="s">
        <v>199</v>
      </c>
      <c r="C100" s="110"/>
      <c r="D100" s="110"/>
      <c r="E100" s="154"/>
      <c r="F100" s="24">
        <f>H100*1.2</f>
        <v>17280</v>
      </c>
      <c r="G100" s="24">
        <f>H100*1.1</f>
        <v>15840.000000000002</v>
      </c>
      <c r="H100" s="24">
        <v>14400</v>
      </c>
      <c r="I100" s="24">
        <f>H100*0.75</f>
        <v>10800</v>
      </c>
      <c r="J100" s="24">
        <f>H100*0.5</f>
        <v>7200</v>
      </c>
    </row>
    <row r="101" spans="1:10" ht="54" customHeight="1" thickBot="1" x14ac:dyDescent="0.3">
      <c r="A101" s="7"/>
      <c r="B101" s="370" t="s">
        <v>200</v>
      </c>
      <c r="C101" s="371"/>
      <c r="D101" s="371"/>
      <c r="E101" s="372"/>
      <c r="F101" s="482"/>
      <c r="G101" s="483"/>
      <c r="H101" s="483"/>
      <c r="I101" s="483"/>
      <c r="J101" s="484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73"/>
      <c r="D108" s="173"/>
      <c r="E108" s="174"/>
      <c r="F108" s="242"/>
      <c r="G108" s="275"/>
      <c r="H108" s="275"/>
      <c r="I108" s="275"/>
      <c r="J108" s="276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45360</v>
      </c>
      <c r="G9" s="17">
        <f>H9*1.1</f>
        <v>41580</v>
      </c>
      <c r="H9" s="17">
        <v>37800</v>
      </c>
      <c r="I9" s="17">
        <f>H9*0.75</f>
        <v>28350</v>
      </c>
      <c r="J9" s="17">
        <f>H9*0.5</f>
        <v>18900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6480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9360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4320 до 86400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4320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8640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12960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17280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21600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25920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30240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34560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38880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43200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47520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51840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56160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60480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64800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69120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73440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77760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82080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86400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34200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4320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2160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34200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7200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20520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24120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3060 до 59760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10800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1080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2700</v>
      </c>
      <c r="G58" s="152"/>
      <c r="H58" s="152"/>
      <c r="I58" s="152"/>
      <c r="J58" s="153"/>
    </row>
    <row r="59" spans="1:10" ht="24" customHeight="1" thickBot="1" x14ac:dyDescent="0.3">
      <c r="A59" s="7"/>
      <c r="B59" s="236"/>
      <c r="C59" s="237"/>
      <c r="D59" s="237"/>
      <c r="E59" s="238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488" t="s">
        <v>159</v>
      </c>
      <c r="C60" s="489"/>
      <c r="D60" s="489"/>
      <c r="E60" s="490"/>
      <c r="F60" s="251">
        <v>9720</v>
      </c>
      <c r="G60" s="196"/>
      <c r="H60" s="196"/>
      <c r="I60" s="196"/>
      <c r="J60" s="197"/>
    </row>
    <row r="61" spans="1:10" ht="36" customHeight="1" x14ac:dyDescent="0.25">
      <c r="A61" s="7" t="s">
        <v>111</v>
      </c>
      <c r="B61" s="384" t="s">
        <v>160</v>
      </c>
      <c r="C61" s="379"/>
      <c r="D61" s="379"/>
      <c r="E61" s="430"/>
      <c r="F61" s="295">
        <v>50400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384" t="s">
        <v>161</v>
      </c>
      <c r="C62" s="379"/>
      <c r="D62" s="379"/>
      <c r="E62" s="430"/>
      <c r="F62" s="295">
        <v>10800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384" t="s">
        <v>162</v>
      </c>
      <c r="C63" s="379"/>
      <c r="D63" s="379"/>
      <c r="E63" s="430"/>
      <c r="F63" s="295">
        <v>19800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384" t="s">
        <v>163</v>
      </c>
      <c r="C64" s="379"/>
      <c r="D64" s="379"/>
      <c r="E64" s="430"/>
      <c r="F64" s="295">
        <v>23760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384" t="s">
        <v>164</v>
      </c>
      <c r="C65" s="379"/>
      <c r="D65" s="379"/>
      <c r="E65" s="430"/>
      <c r="F65" s="295">
        <v>30600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384" t="s">
        <v>165</v>
      </c>
      <c r="C66" s="379"/>
      <c r="D66" s="379"/>
      <c r="E66" s="430"/>
      <c r="F66" s="295">
        <v>54000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166</v>
      </c>
      <c r="C67" s="379"/>
      <c r="D67" s="379"/>
      <c r="E67" s="430"/>
      <c r="F67" s="295">
        <v>7200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95">
        <v>59760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168</v>
      </c>
      <c r="C69" s="379"/>
      <c r="D69" s="379"/>
      <c r="E69" s="430"/>
      <c r="F69" s="295">
        <v>3060</v>
      </c>
      <c r="G69" s="295"/>
      <c r="H69" s="295"/>
      <c r="I69" s="295"/>
      <c r="J69" s="296"/>
    </row>
    <row r="70" spans="1:10" ht="36" customHeight="1" x14ac:dyDescent="0.25">
      <c r="A70" s="7"/>
      <c r="B70" s="384" t="s">
        <v>169</v>
      </c>
      <c r="C70" s="379"/>
      <c r="D70" s="379"/>
      <c r="E70" s="430"/>
      <c r="F70" s="295">
        <v>10800</v>
      </c>
      <c r="G70" s="295"/>
      <c r="H70" s="295"/>
      <c r="I70" s="295"/>
      <c r="J70" s="296"/>
    </row>
    <row r="71" spans="1:10" ht="36" customHeight="1" x14ac:dyDescent="0.25">
      <c r="B71" s="384" t="s">
        <v>170</v>
      </c>
      <c r="C71" s="379"/>
      <c r="D71" s="379"/>
      <c r="E71" s="430"/>
      <c r="F71" s="295">
        <v>9360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171</v>
      </c>
      <c r="C72" s="379"/>
      <c r="D72" s="379"/>
      <c r="E72" s="430"/>
      <c r="F72" s="295">
        <v>32400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172</v>
      </c>
      <c r="C73" s="379"/>
      <c r="D73" s="379"/>
      <c r="E73" s="430"/>
      <c r="F73" s="295">
        <v>36000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95">
        <v>5400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95">
        <v>14400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95">
        <v>18000</v>
      </c>
      <c r="G76" s="295"/>
      <c r="H76" s="295"/>
      <c r="I76" s="295"/>
      <c r="J76" s="296"/>
    </row>
    <row r="77" spans="1:10" ht="34.5" customHeight="1" x14ac:dyDescent="0.25">
      <c r="A77" s="7" t="s">
        <v>113</v>
      </c>
      <c r="B77" s="384" t="s">
        <v>176</v>
      </c>
      <c r="C77" s="379"/>
      <c r="D77" s="379"/>
      <c r="E77" s="430"/>
      <c r="F77" s="295">
        <v>13680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384" t="s">
        <v>177</v>
      </c>
      <c r="C78" s="379"/>
      <c r="D78" s="379"/>
      <c r="E78" s="430"/>
      <c r="F78" s="295">
        <v>70560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384" t="s">
        <v>178</v>
      </c>
      <c r="C79" s="379"/>
      <c r="D79" s="379"/>
      <c r="E79" s="430"/>
      <c r="F79" s="506">
        <v>15120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4" t="s">
        <v>179</v>
      </c>
      <c r="C80" s="379"/>
      <c r="D80" s="379"/>
      <c r="E80" s="430"/>
      <c r="F80" s="506">
        <v>28080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4" t="s">
        <v>180</v>
      </c>
      <c r="C81" s="379"/>
      <c r="D81" s="379"/>
      <c r="E81" s="430"/>
      <c r="F81" s="506">
        <v>33696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4" t="s">
        <v>181</v>
      </c>
      <c r="C82" s="379"/>
      <c r="D82" s="379"/>
      <c r="E82" s="430"/>
      <c r="F82" s="506">
        <v>43200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4" t="s">
        <v>182</v>
      </c>
      <c r="C83" s="379"/>
      <c r="D83" s="379"/>
      <c r="E83" s="430"/>
      <c r="F83" s="506">
        <v>75600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4" t="s">
        <v>183</v>
      </c>
      <c r="C84" s="379"/>
      <c r="D84" s="379"/>
      <c r="E84" s="430"/>
      <c r="F84" s="506">
        <v>10080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184</v>
      </c>
      <c r="C85" s="379"/>
      <c r="D85" s="379"/>
      <c r="E85" s="430"/>
      <c r="F85" s="506">
        <v>4320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185</v>
      </c>
      <c r="C86" s="379"/>
      <c r="D86" s="379"/>
      <c r="E86" s="430"/>
      <c r="F86" s="506">
        <v>45360</v>
      </c>
      <c r="G86" s="155"/>
      <c r="H86" s="155"/>
      <c r="I86" s="155"/>
      <c r="J86" s="172"/>
    </row>
    <row r="87" spans="1:10" ht="36" customHeight="1" thickBot="1" x14ac:dyDescent="0.3">
      <c r="A87" s="7" t="s">
        <v>113</v>
      </c>
      <c r="B87" s="507" t="s">
        <v>186</v>
      </c>
      <c r="C87" s="508"/>
      <c r="D87" s="508"/>
      <c r="E87" s="509"/>
      <c r="F87" s="230">
        <v>50400</v>
      </c>
      <c r="G87" s="231"/>
      <c r="H87" s="231"/>
      <c r="I87" s="231"/>
      <c r="J87" s="232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84" t="s">
        <v>193</v>
      </c>
      <c r="C94" s="379"/>
      <c r="D94" s="379"/>
      <c r="E94" s="430"/>
      <c r="F94" s="41">
        <f>H94*1.2</f>
        <v>17280</v>
      </c>
      <c r="G94" s="42">
        <f>H94*1.1</f>
        <v>15840.000000000002</v>
      </c>
      <c r="H94" s="42">
        <v>14400</v>
      </c>
      <c r="I94" s="42">
        <f>H94*0.75</f>
        <v>10800</v>
      </c>
      <c r="J94" s="43">
        <f>H94*0.5</f>
        <v>7200</v>
      </c>
    </row>
    <row r="95" spans="1:10" ht="36" customHeight="1" x14ac:dyDescent="0.25">
      <c r="A95" s="7" t="s">
        <v>111</v>
      </c>
      <c r="B95" s="384" t="s">
        <v>194</v>
      </c>
      <c r="C95" s="379"/>
      <c r="D95" s="379"/>
      <c r="E95" s="430"/>
      <c r="F95" s="112">
        <v>32400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384" t="s">
        <v>195</v>
      </c>
      <c r="C96" s="379"/>
      <c r="D96" s="379"/>
      <c r="E96" s="430"/>
      <c r="F96" s="112">
        <v>23400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384" t="s">
        <v>196</v>
      </c>
      <c r="C97" s="379"/>
      <c r="D97" s="379"/>
      <c r="E97" s="430"/>
      <c r="F97" s="41">
        <f>H97*1.2</f>
        <v>24192</v>
      </c>
      <c r="G97" s="42">
        <f>H97*1.1</f>
        <v>22176</v>
      </c>
      <c r="H97" s="42">
        <v>20160</v>
      </c>
      <c r="I97" s="42">
        <f>H97*0.75</f>
        <v>15120</v>
      </c>
      <c r="J97" s="43">
        <f>H97*0.5</f>
        <v>10080</v>
      </c>
    </row>
    <row r="98" spans="1:10" ht="36" customHeight="1" x14ac:dyDescent="0.25">
      <c r="A98" s="7" t="s">
        <v>113</v>
      </c>
      <c r="B98" s="384" t="s">
        <v>197</v>
      </c>
      <c r="C98" s="379"/>
      <c r="D98" s="379"/>
      <c r="E98" s="430"/>
      <c r="F98" s="506">
        <v>45360</v>
      </c>
      <c r="G98" s="155"/>
      <c r="H98" s="155"/>
      <c r="I98" s="155"/>
      <c r="J98" s="172"/>
    </row>
    <row r="99" spans="1:10" ht="36" customHeight="1" x14ac:dyDescent="0.25">
      <c r="A99" s="7" t="s">
        <v>113</v>
      </c>
      <c r="B99" s="384" t="s">
        <v>198</v>
      </c>
      <c r="C99" s="379"/>
      <c r="D99" s="379"/>
      <c r="E99" s="430"/>
      <c r="F99" s="506">
        <v>33120</v>
      </c>
      <c r="G99" s="155"/>
      <c r="H99" s="155"/>
      <c r="I99" s="155"/>
      <c r="J99" s="172"/>
    </row>
    <row r="100" spans="1:10" ht="36" customHeight="1" x14ac:dyDescent="0.25">
      <c r="A100" s="7"/>
      <c r="B100" s="109" t="s">
        <v>199</v>
      </c>
      <c r="C100" s="110"/>
      <c r="D100" s="110"/>
      <c r="E100" s="154"/>
      <c r="F100" s="24">
        <f>H100*1.2</f>
        <v>38880</v>
      </c>
      <c r="G100" s="24">
        <f>H100*1.1</f>
        <v>35640</v>
      </c>
      <c r="H100" s="24">
        <v>32400</v>
      </c>
      <c r="I100" s="24">
        <f>H100*0.75</f>
        <v>24300</v>
      </c>
      <c r="J100" s="24">
        <f>H100*0.5</f>
        <v>16200</v>
      </c>
    </row>
    <row r="101" spans="1:10" ht="54" customHeight="1" thickBot="1" x14ac:dyDescent="0.3">
      <c r="A101" s="7"/>
      <c r="B101" s="370" t="s">
        <v>200</v>
      </c>
      <c r="C101" s="371"/>
      <c r="D101" s="371"/>
      <c r="E101" s="372"/>
      <c r="F101" s="482"/>
      <c r="G101" s="483"/>
      <c r="H101" s="483"/>
      <c r="I101" s="483"/>
      <c r="J101" s="484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customHeight="1" thickBot="1" x14ac:dyDescent="0.3">
      <c r="A108" s="7"/>
      <c r="B108" s="115"/>
      <c r="C108" s="173"/>
      <c r="D108" s="173"/>
      <c r="E108" s="174"/>
      <c r="F108" s="242"/>
      <c r="G108" s="275"/>
      <c r="H108" s="275"/>
      <c r="I108" s="275"/>
      <c r="J108" s="276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24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0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72144</v>
      </c>
      <c r="G9" s="16">
        <f>H9*1.1</f>
        <v>66132</v>
      </c>
      <c r="H9" s="16">
        <v>60120</v>
      </c>
      <c r="I9" s="16">
        <f>H9*0.75</f>
        <v>45090</v>
      </c>
      <c r="J9" s="16">
        <f>H9*0.5</f>
        <v>30060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101001.59999999999</v>
      </c>
      <c r="G10" s="17">
        <f>H10*1.1</f>
        <v>92584.8</v>
      </c>
      <c r="H10" s="17">
        <v>84168</v>
      </c>
      <c r="I10" s="17">
        <f>H10*0.75</f>
        <v>63126</v>
      </c>
      <c r="J10" s="17">
        <f>H10*0.5</f>
        <v>42084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82080</v>
      </c>
      <c r="G12" s="16">
        <f>H12*1.1</f>
        <v>75240</v>
      </c>
      <c r="H12" s="16">
        <v>68400</v>
      </c>
      <c r="I12" s="16">
        <f>H12*0.75</f>
        <v>51300</v>
      </c>
      <c r="J12" s="16">
        <f>H12*0.5</f>
        <v>34200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114912</v>
      </c>
      <c r="G13" s="17">
        <f>H13*1.1</f>
        <v>105336.00000000001</v>
      </c>
      <c r="H13" s="17">
        <v>95760</v>
      </c>
      <c r="I13" s="17">
        <f>H13*0.75</f>
        <v>71820</v>
      </c>
      <c r="J13" s="17">
        <f>H13*0.5</f>
        <v>47880</v>
      </c>
    </row>
    <row r="14" spans="1:10" ht="24" customHeight="1" thickBot="1" x14ac:dyDescent="0.3">
      <c r="A14" s="7"/>
      <c r="B14" s="115"/>
      <c r="C14" s="173"/>
      <c r="D14" s="173"/>
      <c r="E14" s="174"/>
      <c r="F14" s="239"/>
      <c r="G14" s="240"/>
      <c r="H14" s="240"/>
      <c r="I14" s="240"/>
      <c r="J14" s="241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226">
        <v>14940</v>
      </c>
      <c r="G15" s="227"/>
      <c r="H15" s="227"/>
      <c r="I15" s="227"/>
      <c r="J15" s="228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407">
        <v>21600</v>
      </c>
      <c r="G16" s="231"/>
      <c r="H16" s="231"/>
      <c r="I16" s="231"/>
      <c r="J16" s="232"/>
    </row>
    <row r="17" spans="1:10" ht="24" customHeight="1" thickBot="1" x14ac:dyDescent="0.3">
      <c r="A17" s="7"/>
      <c r="B17" s="115"/>
      <c r="C17" s="173"/>
      <c r="D17" s="173"/>
      <c r="E17" s="174"/>
      <c r="F17" s="220"/>
      <c r="G17" s="221"/>
      <c r="H17" s="221"/>
      <c r="I17" s="221"/>
      <c r="J17" s="222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195">
        <v>1440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1"/>
      <c r="F19" s="138">
        <v>2016</v>
      </c>
      <c r="G19" s="113"/>
      <c r="H19" s="113"/>
      <c r="I19" s="113"/>
      <c r="J19" s="114"/>
    </row>
    <row r="20" spans="1:10" ht="30" customHeight="1" x14ac:dyDescent="0.25">
      <c r="A20" s="390" t="s">
        <v>256</v>
      </c>
      <c r="B20" s="391"/>
      <c r="C20" s="391"/>
      <c r="D20" s="391"/>
      <c r="E20" s="391"/>
      <c r="F20" s="391"/>
      <c r="G20" s="391"/>
      <c r="H20" s="391"/>
      <c r="I20" s="391"/>
      <c r="J20" s="391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"&amp;MIN(F22:F71)&amp;" до "&amp;MAX(F22:F71)</f>
        <v>Цена от 13680 до 348840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1"/>
      <c r="F22" s="112">
        <v>13680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123</v>
      </c>
      <c r="C23" s="154"/>
      <c r="D23" s="154"/>
      <c r="E23" s="111"/>
      <c r="F23" s="112">
        <v>20520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124</v>
      </c>
      <c r="C24" s="154"/>
      <c r="D24" s="154"/>
      <c r="E24" s="111"/>
      <c r="F24" s="112">
        <v>27360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125</v>
      </c>
      <c r="C25" s="154"/>
      <c r="D25" s="154"/>
      <c r="E25" s="111"/>
      <c r="F25" s="112">
        <v>34200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126</v>
      </c>
      <c r="C26" s="154"/>
      <c r="D26" s="154"/>
      <c r="E26" s="111"/>
      <c r="F26" s="112">
        <v>41040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127</v>
      </c>
      <c r="C27" s="154"/>
      <c r="D27" s="154"/>
      <c r="E27" s="111"/>
      <c r="F27" s="112">
        <v>47880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128</v>
      </c>
      <c r="C28" s="154"/>
      <c r="D28" s="154"/>
      <c r="E28" s="111"/>
      <c r="F28" s="112">
        <v>54720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129</v>
      </c>
      <c r="C29" s="154"/>
      <c r="D29" s="154"/>
      <c r="E29" s="111"/>
      <c r="F29" s="112">
        <v>61560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130</v>
      </c>
      <c r="C30" s="154"/>
      <c r="D30" s="154"/>
      <c r="E30" s="111"/>
      <c r="F30" s="112">
        <v>68400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131</v>
      </c>
      <c r="C31" s="154"/>
      <c r="D31" s="154"/>
      <c r="E31" s="111"/>
      <c r="F31" s="112">
        <v>75240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132</v>
      </c>
      <c r="C32" s="154"/>
      <c r="D32" s="154"/>
      <c r="E32" s="111"/>
      <c r="F32" s="112">
        <v>82080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133</v>
      </c>
      <c r="C33" s="154"/>
      <c r="D33" s="154"/>
      <c r="E33" s="111"/>
      <c r="F33" s="112">
        <v>88920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134</v>
      </c>
      <c r="C34" s="154"/>
      <c r="D34" s="154"/>
      <c r="E34" s="111"/>
      <c r="F34" s="112">
        <v>95760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135</v>
      </c>
      <c r="C35" s="154"/>
      <c r="D35" s="154"/>
      <c r="E35" s="111"/>
      <c r="F35" s="112">
        <v>102600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136</v>
      </c>
      <c r="C36" s="154"/>
      <c r="D36" s="154"/>
      <c r="E36" s="111"/>
      <c r="F36" s="112">
        <v>109440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137</v>
      </c>
      <c r="C37" s="154"/>
      <c r="D37" s="154"/>
      <c r="E37" s="111"/>
      <c r="F37" s="112">
        <v>116280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138</v>
      </c>
      <c r="C38" s="154"/>
      <c r="D38" s="154"/>
      <c r="E38" s="111"/>
      <c r="F38" s="112">
        <v>123120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139</v>
      </c>
      <c r="C39" s="154"/>
      <c r="D39" s="154"/>
      <c r="E39" s="111"/>
      <c r="F39" s="112">
        <v>129960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140</v>
      </c>
      <c r="C40" s="154"/>
      <c r="D40" s="154"/>
      <c r="E40" s="111"/>
      <c r="F40" s="112">
        <v>136800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141</v>
      </c>
      <c r="C41" s="154"/>
      <c r="D41" s="154"/>
      <c r="E41" s="111"/>
      <c r="F41" s="112">
        <v>143640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231</v>
      </c>
      <c r="C42" s="154"/>
      <c r="D42" s="154"/>
      <c r="E42" s="111"/>
      <c r="F42" s="112">
        <v>150480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232</v>
      </c>
      <c r="C43" s="154"/>
      <c r="D43" s="154"/>
      <c r="E43" s="111"/>
      <c r="F43" s="112">
        <v>157320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233</v>
      </c>
      <c r="C44" s="154"/>
      <c r="D44" s="154"/>
      <c r="E44" s="111"/>
      <c r="F44" s="112">
        <v>164160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234</v>
      </c>
      <c r="C45" s="154"/>
      <c r="D45" s="154"/>
      <c r="E45" s="111"/>
      <c r="F45" s="112">
        <v>171000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235</v>
      </c>
      <c r="C46" s="154"/>
      <c r="D46" s="154"/>
      <c r="E46" s="111"/>
      <c r="F46" s="112">
        <v>177840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236</v>
      </c>
      <c r="C47" s="154"/>
      <c r="D47" s="154"/>
      <c r="E47" s="111"/>
      <c r="F47" s="112">
        <v>184680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237</v>
      </c>
      <c r="C48" s="154"/>
      <c r="D48" s="154"/>
      <c r="E48" s="111"/>
      <c r="F48" s="112">
        <v>191520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238</v>
      </c>
      <c r="C49" s="154"/>
      <c r="D49" s="154"/>
      <c r="E49" s="111"/>
      <c r="F49" s="112">
        <v>198360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239</v>
      </c>
      <c r="C50" s="154"/>
      <c r="D50" s="154"/>
      <c r="E50" s="111"/>
      <c r="F50" s="112">
        <v>205200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240</v>
      </c>
      <c r="C51" s="154"/>
      <c r="D51" s="154"/>
      <c r="E51" s="111"/>
      <c r="F51" s="112">
        <v>212040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257</v>
      </c>
      <c r="C52" s="154"/>
      <c r="D52" s="154"/>
      <c r="E52" s="111"/>
      <c r="F52" s="112">
        <v>218880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258</v>
      </c>
      <c r="C53" s="154"/>
      <c r="D53" s="154"/>
      <c r="E53" s="111"/>
      <c r="F53" s="112">
        <v>225720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259</v>
      </c>
      <c r="C54" s="154"/>
      <c r="D54" s="154"/>
      <c r="E54" s="111"/>
      <c r="F54" s="112">
        <v>232560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260</v>
      </c>
      <c r="C55" s="154"/>
      <c r="D55" s="154"/>
      <c r="E55" s="111"/>
      <c r="F55" s="112">
        <v>239400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261</v>
      </c>
      <c r="C56" s="154"/>
      <c r="D56" s="154"/>
      <c r="E56" s="111"/>
      <c r="F56" s="112">
        <v>246240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262</v>
      </c>
      <c r="C57" s="154"/>
      <c r="D57" s="154"/>
      <c r="E57" s="111"/>
      <c r="F57" s="112">
        <v>253080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263</v>
      </c>
      <c r="C58" s="154"/>
      <c r="D58" s="154"/>
      <c r="E58" s="111"/>
      <c r="F58" s="112">
        <v>259920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264</v>
      </c>
      <c r="C59" s="154"/>
      <c r="D59" s="154"/>
      <c r="E59" s="111"/>
      <c r="F59" s="112">
        <v>266760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265</v>
      </c>
      <c r="C60" s="154"/>
      <c r="D60" s="154"/>
      <c r="E60" s="111"/>
      <c r="F60" s="112">
        <v>273600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266</v>
      </c>
      <c r="C61" s="154"/>
      <c r="D61" s="154"/>
      <c r="E61" s="111"/>
      <c r="F61" s="112">
        <v>280440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353</v>
      </c>
      <c r="C62" s="154"/>
      <c r="D62" s="154"/>
      <c r="E62" s="111"/>
      <c r="F62" s="112">
        <v>287280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354</v>
      </c>
      <c r="C63" s="154"/>
      <c r="D63" s="154"/>
      <c r="E63" s="111"/>
      <c r="F63" s="112">
        <v>294120</v>
      </c>
      <c r="G63" s="113"/>
      <c r="H63" s="113"/>
      <c r="I63" s="113"/>
      <c r="J63" s="114"/>
    </row>
    <row r="64" spans="1:10" ht="36" customHeight="1" outlineLevel="1" x14ac:dyDescent="0.25">
      <c r="A64" s="7"/>
      <c r="B64" s="156" t="s">
        <v>355</v>
      </c>
      <c r="C64" s="154"/>
      <c r="D64" s="154"/>
      <c r="E64" s="111"/>
      <c r="F64" s="112">
        <v>300960</v>
      </c>
      <c r="G64" s="113"/>
      <c r="H64" s="113"/>
      <c r="I64" s="113"/>
      <c r="J64" s="114"/>
    </row>
    <row r="65" spans="1:10" ht="36" customHeight="1" outlineLevel="1" x14ac:dyDescent="0.25">
      <c r="A65" s="7"/>
      <c r="B65" s="156" t="s">
        <v>356</v>
      </c>
      <c r="C65" s="154"/>
      <c r="D65" s="154"/>
      <c r="E65" s="111"/>
      <c r="F65" s="112">
        <v>307800</v>
      </c>
      <c r="G65" s="113"/>
      <c r="H65" s="113"/>
      <c r="I65" s="113"/>
      <c r="J65" s="114"/>
    </row>
    <row r="66" spans="1:10" ht="36" customHeight="1" outlineLevel="1" x14ac:dyDescent="0.25">
      <c r="A66" s="7"/>
      <c r="B66" s="156" t="s">
        <v>357</v>
      </c>
      <c r="C66" s="154"/>
      <c r="D66" s="154"/>
      <c r="E66" s="111"/>
      <c r="F66" s="112">
        <v>314640</v>
      </c>
      <c r="G66" s="113"/>
      <c r="H66" s="113"/>
      <c r="I66" s="113"/>
      <c r="J66" s="114"/>
    </row>
    <row r="67" spans="1:10" ht="36" customHeight="1" outlineLevel="1" x14ac:dyDescent="0.25">
      <c r="A67" s="7"/>
      <c r="B67" s="156" t="s">
        <v>358</v>
      </c>
      <c r="C67" s="154"/>
      <c r="D67" s="154"/>
      <c r="E67" s="111"/>
      <c r="F67" s="112">
        <v>321480</v>
      </c>
      <c r="G67" s="113"/>
      <c r="H67" s="113"/>
      <c r="I67" s="113"/>
      <c r="J67" s="114"/>
    </row>
    <row r="68" spans="1:10" ht="36" customHeight="1" outlineLevel="1" x14ac:dyDescent="0.25">
      <c r="A68" s="7"/>
      <c r="B68" s="156" t="s">
        <v>359</v>
      </c>
      <c r="C68" s="154"/>
      <c r="D68" s="154"/>
      <c r="E68" s="111"/>
      <c r="F68" s="112">
        <v>328320</v>
      </c>
      <c r="G68" s="113"/>
      <c r="H68" s="113"/>
      <c r="I68" s="113"/>
      <c r="J68" s="114"/>
    </row>
    <row r="69" spans="1:10" ht="36" customHeight="1" outlineLevel="1" x14ac:dyDescent="0.25">
      <c r="A69" s="7"/>
      <c r="B69" s="156" t="s">
        <v>360</v>
      </c>
      <c r="C69" s="154"/>
      <c r="D69" s="154"/>
      <c r="E69" s="111"/>
      <c r="F69" s="112">
        <v>335160</v>
      </c>
      <c r="G69" s="113"/>
      <c r="H69" s="113"/>
      <c r="I69" s="113"/>
      <c r="J69" s="114"/>
    </row>
    <row r="70" spans="1:10" ht="36" customHeight="1" outlineLevel="1" x14ac:dyDescent="0.25">
      <c r="A70" s="7"/>
      <c r="B70" s="156" t="s">
        <v>361</v>
      </c>
      <c r="C70" s="154"/>
      <c r="D70" s="154"/>
      <c r="E70" s="111"/>
      <c r="F70" s="112">
        <v>342000</v>
      </c>
      <c r="G70" s="113"/>
      <c r="H70" s="113"/>
      <c r="I70" s="113"/>
      <c r="J70" s="114"/>
    </row>
    <row r="71" spans="1:10" ht="36" customHeight="1" outlineLevel="1" thickBot="1" x14ac:dyDescent="0.3">
      <c r="A71" s="7"/>
      <c r="B71" s="156" t="s">
        <v>362</v>
      </c>
      <c r="C71" s="154"/>
      <c r="D71" s="154"/>
      <c r="E71" s="111"/>
      <c r="F71" s="112">
        <v>348840</v>
      </c>
      <c r="G71" s="113"/>
      <c r="H71" s="113"/>
      <c r="I71" s="113"/>
      <c r="J71" s="114"/>
    </row>
    <row r="72" spans="1:10" ht="30" customHeight="1" thickBot="1" x14ac:dyDescent="0.4">
      <c r="A72" s="64" t="s">
        <v>267</v>
      </c>
      <c r="B72" s="65"/>
      <c r="C72" s="66"/>
      <c r="D72" s="66"/>
      <c r="E72" s="66"/>
      <c r="F72" s="242" t="s">
        <v>267</v>
      </c>
      <c r="G72" s="275"/>
      <c r="H72" s="275"/>
      <c r="I72" s="275"/>
      <c r="J72" s="276"/>
    </row>
    <row r="73" spans="1:10" ht="36" customHeight="1" thickBot="1" x14ac:dyDescent="0.3">
      <c r="A73" s="7" t="s">
        <v>111</v>
      </c>
      <c r="B73" s="190" t="s">
        <v>268</v>
      </c>
      <c r="C73" s="191"/>
      <c r="D73" s="191"/>
      <c r="E73" s="192"/>
      <c r="F73" s="16">
        <f>H73*1.2</f>
        <v>72144</v>
      </c>
      <c r="G73" s="16">
        <f>H73*1.1</f>
        <v>66132</v>
      </c>
      <c r="H73" s="16">
        <v>60120</v>
      </c>
      <c r="I73" s="16">
        <f>H73*0.75</f>
        <v>45090</v>
      </c>
      <c r="J73" s="16">
        <f>H73*0.5</f>
        <v>30060</v>
      </c>
    </row>
    <row r="74" spans="1:10" ht="34.5" customHeight="1" thickBot="1" x14ac:dyDescent="0.3">
      <c r="A74" s="7"/>
      <c r="B74" s="115"/>
      <c r="C74" s="116"/>
      <c r="D74" s="116"/>
      <c r="E74" s="117"/>
      <c r="F74" s="242" t="s">
        <v>267</v>
      </c>
      <c r="G74" s="275"/>
      <c r="H74" s="275"/>
      <c r="I74" s="275"/>
      <c r="J74" s="276"/>
    </row>
    <row r="75" spans="1:10" ht="36" customHeight="1" thickBot="1" x14ac:dyDescent="0.3">
      <c r="A75" s="7" t="s">
        <v>111</v>
      </c>
      <c r="B75" s="190" t="s">
        <v>269</v>
      </c>
      <c r="C75" s="191"/>
      <c r="D75" s="191"/>
      <c r="E75" s="192"/>
      <c r="F75" s="16">
        <f>H75*1.2</f>
        <v>82080</v>
      </c>
      <c r="G75" s="16">
        <f>H75*1.1</f>
        <v>75240</v>
      </c>
      <c r="H75" s="16">
        <v>68400</v>
      </c>
      <c r="I75" s="16">
        <f>H75*0.75</f>
        <v>51300</v>
      </c>
      <c r="J75" s="16">
        <f>H75*0.5</f>
        <v>34200</v>
      </c>
    </row>
    <row r="76" spans="1:10" ht="24" customHeight="1" thickBot="1" x14ac:dyDescent="0.3">
      <c r="A76" s="7"/>
      <c r="B76" s="115"/>
      <c r="C76" s="173"/>
      <c r="D76" s="173"/>
      <c r="E76" s="174"/>
      <c r="F76" s="242" t="s">
        <v>267</v>
      </c>
      <c r="G76" s="275"/>
      <c r="H76" s="275"/>
      <c r="I76" s="275"/>
      <c r="J76" s="276"/>
    </row>
    <row r="77" spans="1:10" ht="36" customHeight="1" thickBot="1" x14ac:dyDescent="0.3">
      <c r="A77" s="7" t="s">
        <v>111</v>
      </c>
      <c r="B77" s="156" t="s">
        <v>270</v>
      </c>
      <c r="C77" s="154"/>
      <c r="D77" s="154"/>
      <c r="E77" s="111"/>
      <c r="F77" s="250">
        <v>1440</v>
      </c>
      <c r="G77" s="411"/>
      <c r="H77" s="411"/>
      <c r="I77" s="411"/>
      <c r="J77" s="412"/>
    </row>
    <row r="78" spans="1:10" ht="30" customHeight="1" thickBot="1" x14ac:dyDescent="0.3">
      <c r="A78" s="242"/>
      <c r="B78" s="275"/>
      <c r="C78" s="275"/>
      <c r="D78" s="275"/>
      <c r="E78" s="276"/>
      <c r="F78" s="242" t="s">
        <v>267</v>
      </c>
      <c r="G78" s="275"/>
      <c r="H78" s="275"/>
      <c r="I78" s="275"/>
      <c r="J78" s="276"/>
    </row>
    <row r="79" spans="1:10" ht="36" customHeight="1" thickBot="1" x14ac:dyDescent="0.3">
      <c r="A79" s="7"/>
      <c r="B79" s="175" t="s">
        <v>121</v>
      </c>
      <c r="C79" s="176"/>
      <c r="D79" s="176"/>
      <c r="E79" s="177"/>
      <c r="F79" s="408" t="str">
        <f>"Цена от "&amp;MIN(F80:F104)&amp;" до "&amp;MAX(F80:F104)</f>
        <v>Цена от 13680 до 177840</v>
      </c>
      <c r="G79" s="409"/>
      <c r="H79" s="409"/>
      <c r="I79" s="409"/>
      <c r="J79" s="410"/>
    </row>
    <row r="80" spans="1:10" ht="36" customHeight="1" outlineLevel="1" x14ac:dyDescent="0.25">
      <c r="A80" s="7"/>
      <c r="B80" s="156" t="s">
        <v>271</v>
      </c>
      <c r="C80" s="154"/>
      <c r="D80" s="154"/>
      <c r="E80" s="154"/>
      <c r="F80" s="226">
        <v>13680</v>
      </c>
      <c r="G80" s="227"/>
      <c r="H80" s="227"/>
      <c r="I80" s="227"/>
      <c r="J80" s="228"/>
    </row>
    <row r="81" spans="1:10" ht="36" customHeight="1" outlineLevel="1" x14ac:dyDescent="0.25">
      <c r="A81" s="7"/>
      <c r="B81" s="156" t="s">
        <v>272</v>
      </c>
      <c r="C81" s="154"/>
      <c r="D81" s="154"/>
      <c r="E81" s="154"/>
      <c r="F81" s="171">
        <v>20520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273</v>
      </c>
      <c r="C82" s="154"/>
      <c r="D82" s="154"/>
      <c r="E82" s="154"/>
      <c r="F82" s="171">
        <v>27360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274</v>
      </c>
      <c r="C83" s="154"/>
      <c r="D83" s="154"/>
      <c r="E83" s="154"/>
      <c r="F83" s="171">
        <v>34200</v>
      </c>
      <c r="G83" s="155"/>
      <c r="H83" s="155"/>
      <c r="I83" s="155"/>
      <c r="J83" s="172"/>
    </row>
    <row r="84" spans="1:10" ht="36" customHeight="1" outlineLevel="1" x14ac:dyDescent="0.25">
      <c r="A84" s="7"/>
      <c r="B84" s="156" t="s">
        <v>275</v>
      </c>
      <c r="C84" s="154"/>
      <c r="D84" s="154"/>
      <c r="E84" s="154"/>
      <c r="F84" s="171">
        <v>41040</v>
      </c>
      <c r="G84" s="155"/>
      <c r="H84" s="155"/>
      <c r="I84" s="155"/>
      <c r="J84" s="172"/>
    </row>
    <row r="85" spans="1:10" ht="36" customHeight="1" outlineLevel="1" x14ac:dyDescent="0.25">
      <c r="A85" s="7"/>
      <c r="B85" s="156" t="s">
        <v>276</v>
      </c>
      <c r="C85" s="154"/>
      <c r="D85" s="154"/>
      <c r="E85" s="154"/>
      <c r="F85" s="171">
        <v>47880</v>
      </c>
      <c r="G85" s="155"/>
      <c r="H85" s="155"/>
      <c r="I85" s="155"/>
      <c r="J85" s="172"/>
    </row>
    <row r="86" spans="1:10" ht="36" customHeight="1" outlineLevel="1" x14ac:dyDescent="0.25">
      <c r="A86" s="7"/>
      <c r="B86" s="156" t="s">
        <v>277</v>
      </c>
      <c r="C86" s="154"/>
      <c r="D86" s="154"/>
      <c r="E86" s="154"/>
      <c r="F86" s="171">
        <v>54720</v>
      </c>
      <c r="G86" s="155"/>
      <c r="H86" s="155"/>
      <c r="I86" s="155"/>
      <c r="J86" s="172"/>
    </row>
    <row r="87" spans="1:10" ht="36" customHeight="1" outlineLevel="1" x14ac:dyDescent="0.25">
      <c r="A87" s="7"/>
      <c r="B87" s="156" t="s">
        <v>278</v>
      </c>
      <c r="C87" s="154"/>
      <c r="D87" s="154"/>
      <c r="E87" s="154"/>
      <c r="F87" s="171">
        <v>61560</v>
      </c>
      <c r="G87" s="155"/>
      <c r="H87" s="155"/>
      <c r="I87" s="155"/>
      <c r="J87" s="172"/>
    </row>
    <row r="88" spans="1:10" ht="36" customHeight="1" outlineLevel="1" x14ac:dyDescent="0.25">
      <c r="A88" s="7"/>
      <c r="B88" s="156" t="s">
        <v>279</v>
      </c>
      <c r="C88" s="154"/>
      <c r="D88" s="154"/>
      <c r="E88" s="154"/>
      <c r="F88" s="171">
        <v>68400</v>
      </c>
      <c r="G88" s="155"/>
      <c r="H88" s="155"/>
      <c r="I88" s="155"/>
      <c r="J88" s="172"/>
    </row>
    <row r="89" spans="1:10" ht="36" customHeight="1" outlineLevel="1" x14ac:dyDescent="0.25">
      <c r="A89" s="7"/>
      <c r="B89" s="156" t="s">
        <v>280</v>
      </c>
      <c r="C89" s="154"/>
      <c r="D89" s="154"/>
      <c r="E89" s="154"/>
      <c r="F89" s="171">
        <v>75240</v>
      </c>
      <c r="G89" s="155"/>
      <c r="H89" s="155"/>
      <c r="I89" s="155"/>
      <c r="J89" s="172"/>
    </row>
    <row r="90" spans="1:10" ht="36" customHeight="1" outlineLevel="1" x14ac:dyDescent="0.25">
      <c r="A90" s="7"/>
      <c r="B90" s="156" t="s">
        <v>281</v>
      </c>
      <c r="C90" s="154"/>
      <c r="D90" s="154"/>
      <c r="E90" s="154"/>
      <c r="F90" s="171">
        <v>82080</v>
      </c>
      <c r="G90" s="155"/>
      <c r="H90" s="155"/>
      <c r="I90" s="155"/>
      <c r="J90" s="172"/>
    </row>
    <row r="91" spans="1:10" ht="36" customHeight="1" outlineLevel="1" x14ac:dyDescent="0.25">
      <c r="A91" s="7"/>
      <c r="B91" s="156" t="s">
        <v>282</v>
      </c>
      <c r="C91" s="154"/>
      <c r="D91" s="154"/>
      <c r="E91" s="154"/>
      <c r="F91" s="171">
        <v>88920</v>
      </c>
      <c r="G91" s="155"/>
      <c r="H91" s="155"/>
      <c r="I91" s="155"/>
      <c r="J91" s="172"/>
    </row>
    <row r="92" spans="1:10" ht="36" customHeight="1" outlineLevel="1" x14ac:dyDescent="0.25">
      <c r="A92" s="7"/>
      <c r="B92" s="156" t="s">
        <v>283</v>
      </c>
      <c r="C92" s="154"/>
      <c r="D92" s="154"/>
      <c r="E92" s="154"/>
      <c r="F92" s="171">
        <v>95760</v>
      </c>
      <c r="G92" s="155"/>
      <c r="H92" s="155"/>
      <c r="I92" s="155"/>
      <c r="J92" s="172"/>
    </row>
    <row r="93" spans="1:10" ht="36" customHeight="1" outlineLevel="1" x14ac:dyDescent="0.25">
      <c r="A93" s="7"/>
      <c r="B93" s="156" t="s">
        <v>284</v>
      </c>
      <c r="C93" s="154"/>
      <c r="D93" s="154"/>
      <c r="E93" s="154"/>
      <c r="F93" s="171">
        <v>102600</v>
      </c>
      <c r="G93" s="155"/>
      <c r="H93" s="155"/>
      <c r="I93" s="155"/>
      <c r="J93" s="172"/>
    </row>
    <row r="94" spans="1:10" ht="36" customHeight="1" outlineLevel="1" x14ac:dyDescent="0.25">
      <c r="A94" s="7"/>
      <c r="B94" s="156" t="s">
        <v>285</v>
      </c>
      <c r="C94" s="154"/>
      <c r="D94" s="154"/>
      <c r="E94" s="154"/>
      <c r="F94" s="171">
        <v>109440</v>
      </c>
      <c r="G94" s="155"/>
      <c r="H94" s="155"/>
      <c r="I94" s="155"/>
      <c r="J94" s="172"/>
    </row>
    <row r="95" spans="1:10" ht="36" customHeight="1" outlineLevel="1" x14ac:dyDescent="0.25">
      <c r="A95" s="7"/>
      <c r="B95" s="156" t="s">
        <v>286</v>
      </c>
      <c r="C95" s="154"/>
      <c r="D95" s="154"/>
      <c r="E95" s="154"/>
      <c r="F95" s="171">
        <v>116280</v>
      </c>
      <c r="G95" s="155"/>
      <c r="H95" s="155"/>
      <c r="I95" s="155"/>
      <c r="J95" s="172"/>
    </row>
    <row r="96" spans="1:10" ht="36" customHeight="1" outlineLevel="1" x14ac:dyDescent="0.25">
      <c r="A96" s="7"/>
      <c r="B96" s="156" t="s">
        <v>287</v>
      </c>
      <c r="C96" s="154"/>
      <c r="D96" s="154"/>
      <c r="E96" s="154"/>
      <c r="F96" s="171">
        <v>123120</v>
      </c>
      <c r="G96" s="155"/>
      <c r="H96" s="155"/>
      <c r="I96" s="155"/>
      <c r="J96" s="172"/>
    </row>
    <row r="97" spans="1:10" ht="36" customHeight="1" outlineLevel="1" x14ac:dyDescent="0.25">
      <c r="A97" s="7"/>
      <c r="B97" s="156" t="s">
        <v>288</v>
      </c>
      <c r="C97" s="154"/>
      <c r="D97" s="154"/>
      <c r="E97" s="154"/>
      <c r="F97" s="171">
        <v>129960</v>
      </c>
      <c r="G97" s="155"/>
      <c r="H97" s="155"/>
      <c r="I97" s="155"/>
      <c r="J97" s="172"/>
    </row>
    <row r="98" spans="1:10" ht="36" customHeight="1" outlineLevel="1" x14ac:dyDescent="0.25">
      <c r="A98" s="7"/>
      <c r="B98" s="156" t="s">
        <v>289</v>
      </c>
      <c r="C98" s="154"/>
      <c r="D98" s="154"/>
      <c r="E98" s="154"/>
      <c r="F98" s="171">
        <v>136800</v>
      </c>
      <c r="G98" s="155"/>
      <c r="H98" s="155"/>
      <c r="I98" s="155"/>
      <c r="J98" s="172"/>
    </row>
    <row r="99" spans="1:10" ht="36" customHeight="1" outlineLevel="1" x14ac:dyDescent="0.25">
      <c r="A99" s="7"/>
      <c r="B99" s="156" t="s">
        <v>290</v>
      </c>
      <c r="C99" s="154"/>
      <c r="D99" s="154"/>
      <c r="E99" s="154"/>
      <c r="F99" s="171">
        <v>143640</v>
      </c>
      <c r="G99" s="155"/>
      <c r="H99" s="155"/>
      <c r="I99" s="155"/>
      <c r="J99" s="172"/>
    </row>
    <row r="100" spans="1:10" ht="36" customHeight="1" outlineLevel="1" x14ac:dyDescent="0.25">
      <c r="A100" s="7"/>
      <c r="B100" s="156" t="s">
        <v>291</v>
      </c>
      <c r="C100" s="154"/>
      <c r="D100" s="154"/>
      <c r="E100" s="154"/>
      <c r="F100" s="171">
        <v>150480</v>
      </c>
      <c r="G100" s="155"/>
      <c r="H100" s="155"/>
      <c r="I100" s="155"/>
      <c r="J100" s="172"/>
    </row>
    <row r="101" spans="1:10" ht="36" customHeight="1" outlineLevel="1" x14ac:dyDescent="0.25">
      <c r="A101" s="7"/>
      <c r="B101" s="156" t="s">
        <v>292</v>
      </c>
      <c r="C101" s="154"/>
      <c r="D101" s="154"/>
      <c r="E101" s="154"/>
      <c r="F101" s="171">
        <v>157320</v>
      </c>
      <c r="G101" s="155"/>
      <c r="H101" s="155"/>
      <c r="I101" s="155"/>
      <c r="J101" s="172"/>
    </row>
    <row r="102" spans="1:10" ht="36" customHeight="1" outlineLevel="1" x14ac:dyDescent="0.25">
      <c r="A102" s="7"/>
      <c r="B102" s="156" t="s">
        <v>293</v>
      </c>
      <c r="C102" s="154"/>
      <c r="D102" s="154"/>
      <c r="E102" s="154"/>
      <c r="F102" s="171">
        <v>164160</v>
      </c>
      <c r="G102" s="155"/>
      <c r="H102" s="155"/>
      <c r="I102" s="155"/>
      <c r="J102" s="172"/>
    </row>
    <row r="103" spans="1:10" ht="36" customHeight="1" outlineLevel="1" x14ac:dyDescent="0.25">
      <c r="A103" s="7"/>
      <c r="B103" s="156" t="s">
        <v>294</v>
      </c>
      <c r="C103" s="154"/>
      <c r="D103" s="154"/>
      <c r="E103" s="154"/>
      <c r="F103" s="171">
        <v>171000</v>
      </c>
      <c r="G103" s="155"/>
      <c r="H103" s="155"/>
      <c r="I103" s="155"/>
      <c r="J103" s="172"/>
    </row>
    <row r="104" spans="1:10" ht="36" customHeight="1" outlineLevel="1" x14ac:dyDescent="0.25">
      <c r="A104" s="7"/>
      <c r="B104" s="156" t="s">
        <v>295</v>
      </c>
      <c r="C104" s="154"/>
      <c r="D104" s="154"/>
      <c r="E104" s="154"/>
      <c r="F104" s="171">
        <v>177840</v>
      </c>
      <c r="G104" s="155"/>
      <c r="H104" s="155"/>
      <c r="I104" s="155"/>
      <c r="J104" s="172"/>
    </row>
    <row r="105" spans="1:10" ht="36" customHeight="1" outlineLevel="1" x14ac:dyDescent="0.25">
      <c r="A105" s="7"/>
      <c r="B105" s="156" t="s">
        <v>296</v>
      </c>
      <c r="C105" s="154"/>
      <c r="D105" s="154"/>
      <c r="E105" s="154"/>
      <c r="F105" s="171">
        <v>184680</v>
      </c>
      <c r="G105" s="155"/>
      <c r="H105" s="155"/>
      <c r="I105" s="155"/>
      <c r="J105" s="172"/>
    </row>
    <row r="106" spans="1:10" ht="36" customHeight="1" outlineLevel="1" x14ac:dyDescent="0.25">
      <c r="A106" s="7"/>
      <c r="B106" s="156" t="s">
        <v>297</v>
      </c>
      <c r="C106" s="154"/>
      <c r="D106" s="154"/>
      <c r="E106" s="154"/>
      <c r="F106" s="171">
        <v>191520</v>
      </c>
      <c r="G106" s="155"/>
      <c r="H106" s="155"/>
      <c r="I106" s="155"/>
      <c r="J106" s="172"/>
    </row>
    <row r="107" spans="1:10" ht="36" customHeight="1" outlineLevel="1" x14ac:dyDescent="0.25">
      <c r="A107" s="7"/>
      <c r="B107" s="156" t="s">
        <v>298</v>
      </c>
      <c r="C107" s="154"/>
      <c r="D107" s="154"/>
      <c r="E107" s="154"/>
      <c r="F107" s="171">
        <v>198360</v>
      </c>
      <c r="G107" s="155"/>
      <c r="H107" s="155"/>
      <c r="I107" s="155"/>
      <c r="J107" s="172"/>
    </row>
    <row r="108" spans="1:10" ht="36" customHeight="1" outlineLevel="1" x14ac:dyDescent="0.25">
      <c r="A108" s="7"/>
      <c r="B108" s="156" t="s">
        <v>299</v>
      </c>
      <c r="C108" s="154"/>
      <c r="D108" s="154"/>
      <c r="E108" s="154"/>
      <c r="F108" s="171">
        <v>205200</v>
      </c>
      <c r="G108" s="155"/>
      <c r="H108" s="155"/>
      <c r="I108" s="155"/>
      <c r="J108" s="172"/>
    </row>
    <row r="109" spans="1:10" ht="36" customHeight="1" outlineLevel="1" x14ac:dyDescent="0.25">
      <c r="A109" s="7"/>
      <c r="B109" s="156" t="s">
        <v>300</v>
      </c>
      <c r="C109" s="154"/>
      <c r="D109" s="154"/>
      <c r="E109" s="154"/>
      <c r="F109" s="171">
        <v>212040</v>
      </c>
      <c r="G109" s="155"/>
      <c r="H109" s="155"/>
      <c r="I109" s="155"/>
      <c r="J109" s="172"/>
    </row>
    <row r="110" spans="1:10" ht="36" customHeight="1" outlineLevel="1" x14ac:dyDescent="0.25">
      <c r="A110" s="7"/>
      <c r="B110" s="156" t="s">
        <v>301</v>
      </c>
      <c r="C110" s="154"/>
      <c r="D110" s="154"/>
      <c r="E110" s="154"/>
      <c r="F110" s="171">
        <v>218880</v>
      </c>
      <c r="G110" s="155"/>
      <c r="H110" s="155"/>
      <c r="I110" s="155"/>
      <c r="J110" s="172"/>
    </row>
    <row r="111" spans="1:10" ht="36" customHeight="1" outlineLevel="1" x14ac:dyDescent="0.25">
      <c r="A111" s="7"/>
      <c r="B111" s="156" t="s">
        <v>302</v>
      </c>
      <c r="C111" s="154"/>
      <c r="D111" s="154"/>
      <c r="E111" s="154"/>
      <c r="F111" s="171">
        <v>225720</v>
      </c>
      <c r="G111" s="155"/>
      <c r="H111" s="155"/>
      <c r="I111" s="155"/>
      <c r="J111" s="172"/>
    </row>
    <row r="112" spans="1:10" ht="36" customHeight="1" outlineLevel="1" x14ac:dyDescent="0.25">
      <c r="A112" s="7"/>
      <c r="B112" s="156" t="s">
        <v>303</v>
      </c>
      <c r="C112" s="154"/>
      <c r="D112" s="154"/>
      <c r="E112" s="154"/>
      <c r="F112" s="171">
        <v>232560</v>
      </c>
      <c r="G112" s="155"/>
      <c r="H112" s="155"/>
      <c r="I112" s="155"/>
      <c r="J112" s="172"/>
    </row>
    <row r="113" spans="1:10" ht="36" customHeight="1" outlineLevel="1" x14ac:dyDescent="0.25">
      <c r="A113" s="7"/>
      <c r="B113" s="156" t="s">
        <v>304</v>
      </c>
      <c r="C113" s="154"/>
      <c r="D113" s="154"/>
      <c r="E113" s="154"/>
      <c r="F113" s="171">
        <v>239400</v>
      </c>
      <c r="G113" s="155"/>
      <c r="H113" s="155"/>
      <c r="I113" s="155"/>
      <c r="J113" s="172"/>
    </row>
    <row r="114" spans="1:10" ht="36" customHeight="1" outlineLevel="1" x14ac:dyDescent="0.25">
      <c r="A114" s="7"/>
      <c r="B114" s="156" t="s">
        <v>305</v>
      </c>
      <c r="C114" s="154"/>
      <c r="D114" s="154"/>
      <c r="E114" s="154"/>
      <c r="F114" s="171">
        <v>246240</v>
      </c>
      <c r="G114" s="155"/>
      <c r="H114" s="155"/>
      <c r="I114" s="155"/>
      <c r="J114" s="172"/>
    </row>
    <row r="115" spans="1:10" ht="36" customHeight="1" outlineLevel="1" x14ac:dyDescent="0.25">
      <c r="A115" s="7"/>
      <c r="B115" s="156" t="s">
        <v>306</v>
      </c>
      <c r="C115" s="154"/>
      <c r="D115" s="154"/>
      <c r="E115" s="154"/>
      <c r="F115" s="171">
        <v>253080</v>
      </c>
      <c r="G115" s="155"/>
      <c r="H115" s="155"/>
      <c r="I115" s="155"/>
      <c r="J115" s="172"/>
    </row>
    <row r="116" spans="1:10" ht="36" customHeight="1" outlineLevel="1" x14ac:dyDescent="0.25">
      <c r="A116" s="7"/>
      <c r="B116" s="156" t="s">
        <v>307</v>
      </c>
      <c r="C116" s="154"/>
      <c r="D116" s="154"/>
      <c r="E116" s="154"/>
      <c r="F116" s="171">
        <v>259920</v>
      </c>
      <c r="G116" s="155"/>
      <c r="H116" s="155"/>
      <c r="I116" s="155"/>
      <c r="J116" s="172"/>
    </row>
    <row r="117" spans="1:10" ht="36" customHeight="1" outlineLevel="1" x14ac:dyDescent="0.25">
      <c r="A117" s="7"/>
      <c r="B117" s="156" t="s">
        <v>308</v>
      </c>
      <c r="C117" s="154"/>
      <c r="D117" s="154"/>
      <c r="E117" s="154"/>
      <c r="F117" s="171">
        <v>266760</v>
      </c>
      <c r="G117" s="155"/>
      <c r="H117" s="155"/>
      <c r="I117" s="155"/>
      <c r="J117" s="172"/>
    </row>
    <row r="118" spans="1:10" ht="36" customHeight="1" outlineLevel="1" x14ac:dyDescent="0.25">
      <c r="A118" s="7"/>
      <c r="B118" s="156" t="s">
        <v>309</v>
      </c>
      <c r="C118" s="154"/>
      <c r="D118" s="154"/>
      <c r="E118" s="154"/>
      <c r="F118" s="171">
        <v>273600</v>
      </c>
      <c r="G118" s="155"/>
      <c r="H118" s="155"/>
      <c r="I118" s="155"/>
      <c r="J118" s="172"/>
    </row>
    <row r="119" spans="1:10" ht="36" customHeight="1" outlineLevel="1" x14ac:dyDescent="0.25">
      <c r="A119" s="7"/>
      <c r="B119" s="156" t="s">
        <v>310</v>
      </c>
      <c r="C119" s="154"/>
      <c r="D119" s="154"/>
      <c r="E119" s="154"/>
      <c r="F119" s="171">
        <v>280440</v>
      </c>
      <c r="G119" s="155"/>
      <c r="H119" s="155"/>
      <c r="I119" s="155"/>
      <c r="J119" s="172"/>
    </row>
    <row r="120" spans="1:10" ht="36" customHeight="1" outlineLevel="1" x14ac:dyDescent="0.25">
      <c r="A120" s="7"/>
      <c r="B120" s="156" t="s">
        <v>416</v>
      </c>
      <c r="C120" s="154"/>
      <c r="D120" s="154"/>
      <c r="E120" s="154"/>
      <c r="F120" s="171">
        <v>287280</v>
      </c>
      <c r="G120" s="155"/>
      <c r="H120" s="155"/>
      <c r="I120" s="155"/>
      <c r="J120" s="172"/>
    </row>
    <row r="121" spans="1:10" ht="36" customHeight="1" outlineLevel="1" x14ac:dyDescent="0.25">
      <c r="A121" s="7"/>
      <c r="B121" s="156" t="s">
        <v>417</v>
      </c>
      <c r="C121" s="154"/>
      <c r="D121" s="154"/>
      <c r="E121" s="154"/>
      <c r="F121" s="171">
        <v>294120</v>
      </c>
      <c r="G121" s="155"/>
      <c r="H121" s="155"/>
      <c r="I121" s="155"/>
      <c r="J121" s="172"/>
    </row>
    <row r="122" spans="1:10" ht="36" customHeight="1" outlineLevel="1" x14ac:dyDescent="0.25">
      <c r="A122" s="7"/>
      <c r="B122" s="156" t="s">
        <v>418</v>
      </c>
      <c r="C122" s="154"/>
      <c r="D122" s="154"/>
      <c r="E122" s="154"/>
      <c r="F122" s="171">
        <v>300960</v>
      </c>
      <c r="G122" s="155"/>
      <c r="H122" s="155"/>
      <c r="I122" s="155"/>
      <c r="J122" s="172"/>
    </row>
    <row r="123" spans="1:10" ht="36" customHeight="1" outlineLevel="1" x14ac:dyDescent="0.25">
      <c r="A123" s="7"/>
      <c r="B123" s="156" t="s">
        <v>419</v>
      </c>
      <c r="C123" s="154"/>
      <c r="D123" s="154"/>
      <c r="E123" s="154"/>
      <c r="F123" s="171">
        <v>307800</v>
      </c>
      <c r="G123" s="155"/>
      <c r="H123" s="155"/>
      <c r="I123" s="155"/>
      <c r="J123" s="172"/>
    </row>
    <row r="124" spans="1:10" ht="36" customHeight="1" outlineLevel="1" x14ac:dyDescent="0.25">
      <c r="A124" s="7"/>
      <c r="B124" s="156" t="s">
        <v>420</v>
      </c>
      <c r="C124" s="154"/>
      <c r="D124" s="154"/>
      <c r="E124" s="154"/>
      <c r="F124" s="171">
        <v>314640</v>
      </c>
      <c r="G124" s="155"/>
      <c r="H124" s="155"/>
      <c r="I124" s="155"/>
      <c r="J124" s="172"/>
    </row>
    <row r="125" spans="1:10" ht="36" customHeight="1" outlineLevel="1" x14ac:dyDescent="0.25">
      <c r="A125" s="7"/>
      <c r="B125" s="156" t="s">
        <v>421</v>
      </c>
      <c r="C125" s="154"/>
      <c r="D125" s="154"/>
      <c r="E125" s="154"/>
      <c r="F125" s="171">
        <v>321480</v>
      </c>
      <c r="G125" s="155"/>
      <c r="H125" s="155"/>
      <c r="I125" s="155"/>
      <c r="J125" s="172"/>
    </row>
    <row r="126" spans="1:10" ht="36" customHeight="1" outlineLevel="1" x14ac:dyDescent="0.25">
      <c r="A126" s="7"/>
      <c r="B126" s="156" t="s">
        <v>422</v>
      </c>
      <c r="C126" s="154"/>
      <c r="D126" s="154"/>
      <c r="E126" s="154"/>
      <c r="F126" s="171">
        <v>328320</v>
      </c>
      <c r="G126" s="155"/>
      <c r="H126" s="155"/>
      <c r="I126" s="155"/>
      <c r="J126" s="172"/>
    </row>
    <row r="127" spans="1:10" ht="36" customHeight="1" outlineLevel="1" x14ac:dyDescent="0.25">
      <c r="A127" s="7"/>
      <c r="B127" s="156" t="s">
        <v>423</v>
      </c>
      <c r="C127" s="154"/>
      <c r="D127" s="154"/>
      <c r="E127" s="154"/>
      <c r="F127" s="171">
        <v>335160</v>
      </c>
      <c r="G127" s="155"/>
      <c r="H127" s="155"/>
      <c r="I127" s="155"/>
      <c r="J127" s="172"/>
    </row>
    <row r="128" spans="1:10" ht="36" customHeight="1" outlineLevel="1" x14ac:dyDescent="0.25">
      <c r="A128" s="7"/>
      <c r="B128" s="156" t="s">
        <v>424</v>
      </c>
      <c r="C128" s="154"/>
      <c r="D128" s="154"/>
      <c r="E128" s="154"/>
      <c r="F128" s="171">
        <v>342000</v>
      </c>
      <c r="G128" s="155"/>
      <c r="H128" s="155"/>
      <c r="I128" s="155"/>
      <c r="J128" s="172"/>
    </row>
    <row r="129" spans="1:10" ht="36" customHeight="1" outlineLevel="1" thickBot="1" x14ac:dyDescent="0.3">
      <c r="A129" s="7"/>
      <c r="B129" s="156" t="s">
        <v>425</v>
      </c>
      <c r="C129" s="154"/>
      <c r="D129" s="154"/>
      <c r="E129" s="154"/>
      <c r="F129" s="407">
        <v>348840</v>
      </c>
      <c r="G129" s="231"/>
      <c r="H129" s="231"/>
      <c r="I129" s="231"/>
      <c r="J129" s="232"/>
    </row>
    <row r="130" spans="1:10" ht="36" customHeight="1" thickBot="1" x14ac:dyDescent="0.3">
      <c r="A130" s="7"/>
      <c r="B130" s="165" t="s">
        <v>142</v>
      </c>
      <c r="C130" s="166"/>
      <c r="D130" s="166"/>
      <c r="E130" s="167"/>
      <c r="F130" s="178" t="str">
        <f>"Цена от "&amp;MIN(F131:F140)&amp;" до "&amp;MAX(F131:F140)</f>
        <v>Цена от 2340 до 61740</v>
      </c>
      <c r="G130" s="179"/>
      <c r="H130" s="179"/>
      <c r="I130" s="179"/>
      <c r="J130" s="180"/>
    </row>
    <row r="131" spans="1:10" ht="36" customHeight="1" x14ac:dyDescent="0.25">
      <c r="A131" s="7"/>
      <c r="B131" s="109" t="s">
        <v>143</v>
      </c>
      <c r="C131" s="110"/>
      <c r="D131" s="110"/>
      <c r="E131" s="111"/>
      <c r="F131" s="112">
        <v>8280</v>
      </c>
      <c r="G131" s="113"/>
      <c r="H131" s="113"/>
      <c r="I131" s="113"/>
      <c r="J131" s="114"/>
    </row>
    <row r="132" spans="1:10" ht="36" customHeight="1" x14ac:dyDescent="0.25">
      <c r="A132" s="7"/>
      <c r="B132" s="109" t="s">
        <v>210</v>
      </c>
      <c r="C132" s="110"/>
      <c r="D132" s="110"/>
      <c r="E132" s="111"/>
      <c r="F132" s="112">
        <v>5040</v>
      </c>
      <c r="G132" s="113"/>
      <c r="H132" s="113"/>
      <c r="I132" s="113"/>
      <c r="J132" s="114"/>
    </row>
    <row r="133" spans="1:10" ht="36" customHeight="1" x14ac:dyDescent="0.25">
      <c r="A133" s="7"/>
      <c r="B133" s="131" t="s">
        <v>145</v>
      </c>
      <c r="C133" s="132"/>
      <c r="D133" s="132"/>
      <c r="E133" s="133"/>
      <c r="F133" s="134">
        <v>61740</v>
      </c>
      <c r="G133" s="135"/>
      <c r="H133" s="135"/>
      <c r="I133" s="135"/>
      <c r="J133" s="136"/>
    </row>
    <row r="134" spans="1:10" ht="36" customHeight="1" x14ac:dyDescent="0.25">
      <c r="A134" s="7"/>
      <c r="B134" s="109" t="s">
        <v>146</v>
      </c>
      <c r="C134" s="110"/>
      <c r="D134" s="110"/>
      <c r="E134" s="111"/>
      <c r="F134" s="112">
        <v>13140</v>
      </c>
      <c r="G134" s="113"/>
      <c r="H134" s="113"/>
      <c r="I134" s="113"/>
      <c r="J134" s="114"/>
    </row>
    <row r="135" spans="1:10" ht="36" customHeight="1" x14ac:dyDescent="0.25">
      <c r="A135" s="7"/>
      <c r="B135" s="109" t="s">
        <v>147</v>
      </c>
      <c r="C135" s="110"/>
      <c r="D135" s="110"/>
      <c r="E135" s="111"/>
      <c r="F135" s="112">
        <v>38340</v>
      </c>
      <c r="G135" s="113"/>
      <c r="H135" s="113"/>
      <c r="I135" s="113"/>
      <c r="J135" s="114"/>
    </row>
    <row r="136" spans="1:10" ht="36" customHeight="1" x14ac:dyDescent="0.25">
      <c r="A136" s="7"/>
      <c r="B136" s="109" t="s">
        <v>148</v>
      </c>
      <c r="C136" s="110"/>
      <c r="D136" s="110"/>
      <c r="E136" s="111"/>
      <c r="F136" s="112">
        <v>2340</v>
      </c>
      <c r="G136" s="113"/>
      <c r="H136" s="113"/>
      <c r="I136" s="113"/>
      <c r="J136" s="114"/>
    </row>
    <row r="137" spans="1:10" ht="36" customHeight="1" x14ac:dyDescent="0.25">
      <c r="A137" s="7"/>
      <c r="B137" s="109" t="s">
        <v>149</v>
      </c>
      <c r="C137" s="110"/>
      <c r="D137" s="110"/>
      <c r="E137" s="111"/>
      <c r="F137" s="112">
        <v>2340</v>
      </c>
      <c r="G137" s="113"/>
      <c r="H137" s="113"/>
      <c r="I137" s="113"/>
      <c r="J137" s="114"/>
    </row>
    <row r="138" spans="1:10" ht="36" customHeight="1" x14ac:dyDescent="0.25">
      <c r="A138" s="7"/>
      <c r="B138" s="109" t="s">
        <v>150</v>
      </c>
      <c r="C138" s="110"/>
      <c r="D138" s="110"/>
      <c r="E138" s="111"/>
      <c r="F138" s="112">
        <v>4680</v>
      </c>
      <c r="G138" s="113"/>
      <c r="H138" s="113"/>
      <c r="I138" s="113"/>
      <c r="J138" s="114"/>
    </row>
    <row r="139" spans="1:10" ht="36" customHeight="1" x14ac:dyDescent="0.25">
      <c r="A139" s="7"/>
      <c r="B139" s="109" t="s">
        <v>151</v>
      </c>
      <c r="C139" s="110"/>
      <c r="D139" s="110"/>
      <c r="E139" s="111"/>
      <c r="F139" s="112">
        <v>7020</v>
      </c>
      <c r="G139" s="113"/>
      <c r="H139" s="113"/>
      <c r="I139" s="113"/>
      <c r="J139" s="114"/>
    </row>
    <row r="140" spans="1:10" ht="36" customHeight="1" thickBot="1" x14ac:dyDescent="0.3">
      <c r="A140" s="7"/>
      <c r="B140" s="109" t="s">
        <v>152</v>
      </c>
      <c r="C140" s="110"/>
      <c r="D140" s="110"/>
      <c r="E140" s="111"/>
      <c r="F140" s="112">
        <v>41940</v>
      </c>
      <c r="G140" s="113"/>
      <c r="H140" s="113"/>
      <c r="I140" s="113"/>
      <c r="J140" s="114"/>
    </row>
    <row r="141" spans="1:10" ht="21.75" customHeight="1" thickBot="1" x14ac:dyDescent="0.3">
      <c r="A141" s="7"/>
      <c r="B141" s="115"/>
      <c r="C141" s="116"/>
      <c r="D141" s="116"/>
      <c r="E141" s="117"/>
      <c r="F141" s="118" t="s">
        <v>153</v>
      </c>
      <c r="G141" s="119"/>
      <c r="H141" s="119"/>
      <c r="I141" s="119"/>
      <c r="J141" s="120"/>
    </row>
    <row r="142" spans="1:10" ht="36" customHeight="1" thickBot="1" x14ac:dyDescent="0.3">
      <c r="A142" s="7"/>
      <c r="B142" s="109" t="s">
        <v>154</v>
      </c>
      <c r="C142" s="110"/>
      <c r="D142" s="110"/>
      <c r="E142" s="111"/>
      <c r="F142" s="112">
        <v>180</v>
      </c>
      <c r="G142" s="113"/>
      <c r="H142" s="113"/>
      <c r="I142" s="113"/>
      <c r="J142" s="114"/>
    </row>
    <row r="143" spans="1:10" ht="54" customHeight="1" thickBot="1" x14ac:dyDescent="0.3">
      <c r="A143" s="7"/>
      <c r="B143" s="252" t="s">
        <v>211</v>
      </c>
      <c r="C143" s="253"/>
      <c r="D143" s="253"/>
      <c r="E143" s="254"/>
      <c r="F143" s="272" t="str">
        <f>"Цена от "&amp;MIN(F145,F149:F162)&amp;" до "&amp;MAX(F145,F149:F162)</f>
        <v>Цена от 3240 до 787140</v>
      </c>
      <c r="G143" s="273"/>
      <c r="H143" s="273"/>
      <c r="I143" s="273"/>
      <c r="J143" s="274"/>
    </row>
    <row r="144" spans="1:10" ht="24" customHeight="1" thickBot="1" x14ac:dyDescent="0.3">
      <c r="A144" s="7"/>
      <c r="B144" s="115"/>
      <c r="C144" s="116"/>
      <c r="D144" s="116"/>
      <c r="E144" s="117"/>
      <c r="F144" s="118"/>
      <c r="G144" s="119"/>
      <c r="H144" s="119"/>
      <c r="I144" s="119"/>
      <c r="J144" s="120"/>
    </row>
    <row r="145" spans="1:10" ht="36" customHeight="1" x14ac:dyDescent="0.25">
      <c r="A145" s="7"/>
      <c r="B145" s="109" t="s">
        <v>311</v>
      </c>
      <c r="C145" s="110"/>
      <c r="D145" s="110"/>
      <c r="E145" s="111"/>
      <c r="F145" s="112">
        <v>75600</v>
      </c>
      <c r="G145" s="113"/>
      <c r="H145" s="113"/>
      <c r="I145" s="113"/>
      <c r="J145" s="114"/>
    </row>
    <row r="146" spans="1:10" ht="36" customHeight="1" x14ac:dyDescent="0.25">
      <c r="A146" s="7"/>
      <c r="B146" s="148" t="s">
        <v>157</v>
      </c>
      <c r="C146" s="149"/>
      <c r="D146" s="149"/>
      <c r="E146" s="150"/>
      <c r="F146" s="112">
        <v>7560</v>
      </c>
      <c r="G146" s="113"/>
      <c r="H146" s="113"/>
      <c r="I146" s="113"/>
      <c r="J146" s="114"/>
    </row>
    <row r="147" spans="1:10" ht="36" customHeight="1" thickBot="1" x14ac:dyDescent="0.3">
      <c r="A147" s="7"/>
      <c r="B147" s="148" t="s">
        <v>158</v>
      </c>
      <c r="C147" s="149"/>
      <c r="D147" s="149"/>
      <c r="E147" s="150"/>
      <c r="F147" s="112">
        <v>18900</v>
      </c>
      <c r="G147" s="113"/>
      <c r="H147" s="113"/>
      <c r="I147" s="113"/>
      <c r="J147" s="114"/>
    </row>
    <row r="148" spans="1:10" ht="24" customHeight="1" thickBot="1" x14ac:dyDescent="0.3">
      <c r="A148" s="7"/>
      <c r="B148" s="115"/>
      <c r="C148" s="116"/>
      <c r="D148" s="116"/>
      <c r="E148" s="117"/>
      <c r="F148" s="118"/>
      <c r="G148" s="119"/>
      <c r="H148" s="119"/>
      <c r="I148" s="119"/>
      <c r="J148" s="120"/>
    </row>
    <row r="149" spans="1:10" ht="36" customHeight="1" x14ac:dyDescent="0.25">
      <c r="A149" s="7" t="s">
        <v>111</v>
      </c>
      <c r="B149" s="131" t="s">
        <v>159</v>
      </c>
      <c r="C149" s="132"/>
      <c r="D149" s="132"/>
      <c r="E149" s="133"/>
      <c r="F149" s="134">
        <v>99540</v>
      </c>
      <c r="G149" s="135"/>
      <c r="H149" s="135"/>
      <c r="I149" s="135"/>
      <c r="J149" s="136"/>
    </row>
    <row r="150" spans="1:10" ht="36" customHeight="1" x14ac:dyDescent="0.25">
      <c r="A150" s="7" t="s">
        <v>111</v>
      </c>
      <c r="B150" s="109" t="s">
        <v>160</v>
      </c>
      <c r="C150" s="110"/>
      <c r="D150" s="110"/>
      <c r="E150" s="111"/>
      <c r="F150" s="243">
        <v>50940</v>
      </c>
      <c r="G150" s="295"/>
      <c r="H150" s="295"/>
      <c r="I150" s="295"/>
      <c r="J150" s="296"/>
    </row>
    <row r="151" spans="1:10" ht="36" customHeight="1" x14ac:dyDescent="0.25">
      <c r="A151" s="7"/>
      <c r="B151" s="156" t="s">
        <v>312</v>
      </c>
      <c r="C151" s="157"/>
      <c r="D151" s="157"/>
      <c r="E151" s="158"/>
      <c r="F151" s="243">
        <v>787140</v>
      </c>
      <c r="G151" s="295"/>
      <c r="H151" s="295"/>
      <c r="I151" s="295"/>
      <c r="J151" s="296"/>
    </row>
    <row r="152" spans="1:10" ht="36" customHeight="1" x14ac:dyDescent="0.25">
      <c r="A152" s="7" t="s">
        <v>111</v>
      </c>
      <c r="B152" s="109" t="s">
        <v>161</v>
      </c>
      <c r="C152" s="110"/>
      <c r="D152" s="110"/>
      <c r="E152" s="111"/>
      <c r="F152" s="243">
        <v>173340</v>
      </c>
      <c r="G152" s="295"/>
      <c r="H152" s="295"/>
      <c r="I152" s="295"/>
      <c r="J152" s="296"/>
    </row>
    <row r="153" spans="1:10" ht="36" customHeight="1" x14ac:dyDescent="0.25">
      <c r="A153" s="7" t="s">
        <v>111</v>
      </c>
      <c r="B153" s="109" t="s">
        <v>162</v>
      </c>
      <c r="C153" s="110"/>
      <c r="D153" s="110"/>
      <c r="E153" s="111"/>
      <c r="F153" s="243">
        <v>61740</v>
      </c>
      <c r="G153" s="295"/>
      <c r="H153" s="295"/>
      <c r="I153" s="295"/>
      <c r="J153" s="296"/>
    </row>
    <row r="154" spans="1:10" ht="36" customHeight="1" x14ac:dyDescent="0.25">
      <c r="A154" s="7" t="s">
        <v>111</v>
      </c>
      <c r="B154" s="109" t="s">
        <v>163</v>
      </c>
      <c r="C154" s="110"/>
      <c r="D154" s="110"/>
      <c r="E154" s="111"/>
      <c r="F154" s="243">
        <v>74088</v>
      </c>
      <c r="G154" s="295"/>
      <c r="H154" s="295"/>
      <c r="I154" s="295"/>
      <c r="J154" s="296"/>
    </row>
    <row r="155" spans="1:10" ht="36" customHeight="1" x14ac:dyDescent="0.25">
      <c r="A155" s="7" t="s">
        <v>111</v>
      </c>
      <c r="B155" s="109" t="s">
        <v>164</v>
      </c>
      <c r="C155" s="110"/>
      <c r="D155" s="110"/>
      <c r="E155" s="111"/>
      <c r="F155" s="243">
        <v>63540</v>
      </c>
      <c r="G155" s="295"/>
      <c r="H155" s="295"/>
      <c r="I155" s="295"/>
      <c r="J155" s="296"/>
    </row>
    <row r="156" spans="1:10" ht="36" customHeight="1" x14ac:dyDescent="0.25">
      <c r="A156" s="7" t="s">
        <v>111</v>
      </c>
      <c r="B156" s="109" t="s">
        <v>165</v>
      </c>
      <c r="C156" s="110"/>
      <c r="D156" s="110"/>
      <c r="E156" s="111"/>
      <c r="F156" s="243">
        <v>88740</v>
      </c>
      <c r="G156" s="295"/>
      <c r="H156" s="295"/>
      <c r="I156" s="295"/>
      <c r="J156" s="296"/>
    </row>
    <row r="157" spans="1:10" ht="36" customHeight="1" x14ac:dyDescent="0.25">
      <c r="A157" s="7" t="s">
        <v>111</v>
      </c>
      <c r="B157" s="156" t="s">
        <v>166</v>
      </c>
      <c r="C157" s="157"/>
      <c r="D157" s="157"/>
      <c r="E157" s="158"/>
      <c r="F157" s="243">
        <v>238140</v>
      </c>
      <c r="G157" s="295"/>
      <c r="H157" s="295"/>
      <c r="I157" s="295"/>
      <c r="J157" s="296"/>
    </row>
    <row r="158" spans="1:10" ht="44.25" customHeight="1" x14ac:dyDescent="0.25">
      <c r="A158" s="7"/>
      <c r="B158" s="156" t="s">
        <v>167</v>
      </c>
      <c r="C158" s="157"/>
      <c r="D158" s="157"/>
      <c r="E158" s="158"/>
      <c r="F158" s="243">
        <v>86040</v>
      </c>
      <c r="G158" s="295"/>
      <c r="H158" s="295"/>
      <c r="I158" s="295"/>
      <c r="J158" s="296"/>
    </row>
    <row r="159" spans="1:10" ht="36" customHeight="1" x14ac:dyDescent="0.25">
      <c r="A159" s="7" t="s">
        <v>111</v>
      </c>
      <c r="B159" s="131" t="s">
        <v>168</v>
      </c>
      <c r="C159" s="132"/>
      <c r="D159" s="132"/>
      <c r="E159" s="133"/>
      <c r="F159" s="243">
        <v>3240</v>
      </c>
      <c r="G159" s="295"/>
      <c r="H159" s="295"/>
      <c r="I159" s="295"/>
      <c r="J159" s="296"/>
    </row>
    <row r="160" spans="1:10" ht="36" customHeight="1" x14ac:dyDescent="0.25">
      <c r="B160" s="156" t="s">
        <v>169</v>
      </c>
      <c r="C160" s="157"/>
      <c r="D160" s="157"/>
      <c r="E160" s="158"/>
      <c r="F160" s="243">
        <v>50940</v>
      </c>
      <c r="G160" s="295"/>
      <c r="H160" s="295"/>
      <c r="I160" s="295"/>
      <c r="J160" s="296"/>
    </row>
    <row r="161" spans="1:10" ht="36" customHeight="1" x14ac:dyDescent="0.25">
      <c r="B161" s="156" t="s">
        <v>170</v>
      </c>
      <c r="C161" s="157"/>
      <c r="D161" s="157"/>
      <c r="E161" s="158"/>
      <c r="F161" s="243">
        <v>41940</v>
      </c>
      <c r="G161" s="295"/>
      <c r="H161" s="295"/>
      <c r="I161" s="295"/>
      <c r="J161" s="296"/>
    </row>
    <row r="162" spans="1:10" ht="36" customHeight="1" x14ac:dyDescent="0.25">
      <c r="A162" s="7" t="s">
        <v>111</v>
      </c>
      <c r="B162" s="156" t="s">
        <v>172</v>
      </c>
      <c r="C162" s="157"/>
      <c r="D162" s="157"/>
      <c r="E162" s="158"/>
      <c r="F162" s="243">
        <v>56340</v>
      </c>
      <c r="G162" s="295"/>
      <c r="H162" s="295"/>
      <c r="I162" s="295"/>
      <c r="J162" s="296"/>
    </row>
    <row r="163" spans="1:10" ht="37.5" customHeight="1" x14ac:dyDescent="0.25">
      <c r="A163" s="7"/>
      <c r="B163" s="109" t="s">
        <v>173</v>
      </c>
      <c r="C163" s="110"/>
      <c r="D163" s="110"/>
      <c r="E163" s="111"/>
      <c r="F163" s="243">
        <v>8280</v>
      </c>
      <c r="G163" s="295"/>
      <c r="H163" s="295"/>
      <c r="I163" s="295"/>
      <c r="J163" s="296"/>
    </row>
    <row r="164" spans="1:10" ht="36" customHeight="1" x14ac:dyDescent="0.25">
      <c r="A164" s="7"/>
      <c r="B164" s="109" t="s">
        <v>174</v>
      </c>
      <c r="C164" s="110"/>
      <c r="D164" s="110"/>
      <c r="E164" s="111"/>
      <c r="F164" s="243">
        <v>90000</v>
      </c>
      <c r="G164" s="295"/>
      <c r="H164" s="295"/>
      <c r="I164" s="295"/>
      <c r="J164" s="296"/>
    </row>
    <row r="165" spans="1:10" ht="36" customHeight="1" x14ac:dyDescent="0.25">
      <c r="A165" s="7"/>
      <c r="B165" s="109" t="s">
        <v>175</v>
      </c>
      <c r="C165" s="110"/>
      <c r="D165" s="110"/>
      <c r="E165" s="154"/>
      <c r="F165" s="243">
        <v>63000</v>
      </c>
      <c r="G165" s="295"/>
      <c r="H165" s="295"/>
      <c r="I165" s="295"/>
      <c r="J165" s="296"/>
    </row>
    <row r="166" spans="1:10" ht="36" customHeight="1" x14ac:dyDescent="0.25">
      <c r="A166" s="7" t="s">
        <v>113</v>
      </c>
      <c r="B166" s="109" t="s">
        <v>176</v>
      </c>
      <c r="C166" s="110"/>
      <c r="D166" s="110"/>
      <c r="E166" s="111"/>
      <c r="F166" s="243">
        <v>139680</v>
      </c>
      <c r="G166" s="295"/>
      <c r="H166" s="295"/>
      <c r="I166" s="295"/>
      <c r="J166" s="296"/>
    </row>
    <row r="167" spans="1:10" ht="36" customHeight="1" x14ac:dyDescent="0.25">
      <c r="A167" s="7" t="s">
        <v>113</v>
      </c>
      <c r="B167" s="109" t="s">
        <v>177</v>
      </c>
      <c r="C167" s="110"/>
      <c r="D167" s="110"/>
      <c r="E167" s="111"/>
      <c r="F167" s="243">
        <v>72000</v>
      </c>
      <c r="G167" s="295"/>
      <c r="H167" s="295"/>
      <c r="I167" s="295"/>
      <c r="J167" s="296"/>
    </row>
    <row r="168" spans="1:10" ht="36" customHeight="1" x14ac:dyDescent="0.25">
      <c r="A168" s="7" t="s">
        <v>113</v>
      </c>
      <c r="B168" s="109" t="s">
        <v>178</v>
      </c>
      <c r="C168" s="110"/>
      <c r="D168" s="110"/>
      <c r="E168" s="111"/>
      <c r="F168" s="243">
        <v>243360</v>
      </c>
      <c r="G168" s="295"/>
      <c r="H168" s="295"/>
      <c r="I168" s="295"/>
      <c r="J168" s="296"/>
    </row>
    <row r="169" spans="1:10" ht="36" customHeight="1" x14ac:dyDescent="0.25">
      <c r="A169" s="7" t="s">
        <v>113</v>
      </c>
      <c r="B169" s="109" t="s">
        <v>179</v>
      </c>
      <c r="C169" s="110"/>
      <c r="D169" s="110"/>
      <c r="E169" s="111"/>
      <c r="F169" s="243">
        <v>87120</v>
      </c>
      <c r="G169" s="295"/>
      <c r="H169" s="295"/>
      <c r="I169" s="295"/>
      <c r="J169" s="296"/>
    </row>
    <row r="170" spans="1:10" ht="36" customHeight="1" x14ac:dyDescent="0.25">
      <c r="A170" s="7" t="s">
        <v>113</v>
      </c>
      <c r="B170" s="109" t="s">
        <v>180</v>
      </c>
      <c r="C170" s="110"/>
      <c r="D170" s="110"/>
      <c r="E170" s="111"/>
      <c r="F170" s="243">
        <v>104544</v>
      </c>
      <c r="G170" s="295"/>
      <c r="H170" s="295"/>
      <c r="I170" s="295"/>
      <c r="J170" s="296"/>
    </row>
    <row r="171" spans="1:10" ht="36" customHeight="1" x14ac:dyDescent="0.25">
      <c r="A171" s="7" t="s">
        <v>113</v>
      </c>
      <c r="B171" s="109" t="s">
        <v>181</v>
      </c>
      <c r="C171" s="110"/>
      <c r="D171" s="110"/>
      <c r="E171" s="111"/>
      <c r="F171" s="243">
        <v>89280</v>
      </c>
      <c r="G171" s="295"/>
      <c r="H171" s="295"/>
      <c r="I171" s="295"/>
      <c r="J171" s="296"/>
    </row>
    <row r="172" spans="1:10" ht="36" customHeight="1" x14ac:dyDescent="0.25">
      <c r="A172" s="7" t="s">
        <v>113</v>
      </c>
      <c r="B172" s="109" t="s">
        <v>182</v>
      </c>
      <c r="C172" s="110"/>
      <c r="D172" s="110"/>
      <c r="E172" s="111"/>
      <c r="F172" s="243">
        <v>124560</v>
      </c>
      <c r="G172" s="295"/>
      <c r="H172" s="295"/>
      <c r="I172" s="295"/>
      <c r="J172" s="296"/>
    </row>
    <row r="173" spans="1:10" ht="36" customHeight="1" x14ac:dyDescent="0.25">
      <c r="A173" s="7" t="s">
        <v>113</v>
      </c>
      <c r="B173" s="109" t="s">
        <v>183</v>
      </c>
      <c r="C173" s="110"/>
      <c r="D173" s="110"/>
      <c r="E173" s="111"/>
      <c r="F173" s="243">
        <v>334080</v>
      </c>
      <c r="G173" s="295"/>
      <c r="H173" s="295"/>
      <c r="I173" s="295"/>
      <c r="J173" s="296"/>
    </row>
    <row r="174" spans="1:10" ht="36" customHeight="1" x14ac:dyDescent="0.25">
      <c r="A174" s="7" t="s">
        <v>113</v>
      </c>
      <c r="B174" s="131" t="s">
        <v>184</v>
      </c>
      <c r="C174" s="132"/>
      <c r="D174" s="132"/>
      <c r="E174" s="133"/>
      <c r="F174" s="243">
        <v>5040</v>
      </c>
      <c r="G174" s="295"/>
      <c r="H174" s="295"/>
      <c r="I174" s="295"/>
      <c r="J174" s="296"/>
    </row>
    <row r="175" spans="1:10" ht="36" customHeight="1" thickBot="1" x14ac:dyDescent="0.3">
      <c r="A175" s="7" t="s">
        <v>113</v>
      </c>
      <c r="B175" s="109" t="s">
        <v>186</v>
      </c>
      <c r="C175" s="110"/>
      <c r="D175" s="110"/>
      <c r="E175" s="111"/>
      <c r="F175" s="243">
        <v>79200</v>
      </c>
      <c r="G175" s="295"/>
      <c r="H175" s="295"/>
      <c r="I175" s="295"/>
      <c r="J175" s="296"/>
    </row>
    <row r="176" spans="1:10" ht="22.5" customHeight="1" x14ac:dyDescent="0.25">
      <c r="A176" s="7" t="s">
        <v>111</v>
      </c>
      <c r="B176" s="142" t="s">
        <v>188</v>
      </c>
      <c r="C176" s="143"/>
      <c r="D176" s="143"/>
      <c r="E176" s="143"/>
      <c r="F176" s="143"/>
      <c r="G176" s="143"/>
      <c r="H176" s="143"/>
      <c r="I176" s="143"/>
      <c r="J176" s="144"/>
    </row>
    <row r="177" spans="1:10" ht="36" customHeight="1" thickBot="1" x14ac:dyDescent="0.3">
      <c r="A177" s="7"/>
      <c r="B177" s="156" t="s">
        <v>171</v>
      </c>
      <c r="C177" s="157"/>
      <c r="D177" s="157"/>
      <c r="E177" s="158"/>
      <c r="F177" s="112">
        <v>40</v>
      </c>
      <c r="G177" s="113"/>
      <c r="H177" s="113"/>
      <c r="I177" s="113"/>
      <c r="J177" s="114"/>
    </row>
    <row r="178" spans="1:10" ht="36" customHeight="1" thickBot="1" x14ac:dyDescent="0.3">
      <c r="A178" s="7"/>
      <c r="B178" s="18" t="s">
        <v>187</v>
      </c>
      <c r="C178" s="19"/>
      <c r="D178" s="19"/>
      <c r="E178" s="20"/>
      <c r="F178" s="139"/>
      <c r="G178" s="140"/>
      <c r="H178" s="140"/>
      <c r="I178" s="140"/>
      <c r="J178" s="141"/>
    </row>
    <row r="179" spans="1:10" ht="36" customHeight="1" thickBot="1" x14ac:dyDescent="0.3">
      <c r="A179" s="7"/>
      <c r="B179" s="209" t="s">
        <v>188</v>
      </c>
      <c r="C179" s="210"/>
      <c r="D179" s="210"/>
      <c r="E179" s="210"/>
      <c r="F179" s="210"/>
      <c r="G179" s="210"/>
      <c r="H179" s="210"/>
      <c r="I179" s="210"/>
      <c r="J179" s="211"/>
    </row>
    <row r="180" spans="1:10" ht="36" customHeight="1" x14ac:dyDescent="0.25">
      <c r="A180" s="7"/>
      <c r="B180" s="145" t="s">
        <v>189</v>
      </c>
      <c r="C180" s="146"/>
      <c r="D180" s="146"/>
      <c r="E180" s="147"/>
      <c r="F180" s="112">
        <v>60</v>
      </c>
      <c r="G180" s="113"/>
      <c r="H180" s="113"/>
      <c r="I180" s="113"/>
      <c r="J180" s="114"/>
    </row>
    <row r="181" spans="1:10" ht="36" customHeight="1" x14ac:dyDescent="0.25">
      <c r="A181" s="7"/>
      <c r="B181" s="109" t="s">
        <v>190</v>
      </c>
      <c r="C181" s="110"/>
      <c r="D181" s="110"/>
      <c r="E181" s="111"/>
      <c r="F181" s="112">
        <v>99</v>
      </c>
      <c r="G181" s="113"/>
      <c r="H181" s="113"/>
      <c r="I181" s="113"/>
      <c r="J181" s="114"/>
    </row>
    <row r="182" spans="1:10" ht="36" customHeight="1" thickBot="1" x14ac:dyDescent="0.3">
      <c r="A182" s="7"/>
      <c r="B182" s="109" t="s">
        <v>191</v>
      </c>
      <c r="C182" s="110"/>
      <c r="D182" s="110"/>
      <c r="E182" s="111"/>
      <c r="F182" s="112">
        <v>150</v>
      </c>
      <c r="G182" s="113"/>
      <c r="H182" s="113"/>
      <c r="I182" s="113"/>
      <c r="J182" s="114"/>
    </row>
    <row r="183" spans="1:10" ht="36" customHeight="1" thickBot="1" x14ac:dyDescent="0.3">
      <c r="A183" s="7"/>
      <c r="B183" s="122" t="s">
        <v>192</v>
      </c>
      <c r="C183" s="123"/>
      <c r="D183" s="123"/>
      <c r="E183" s="124"/>
      <c r="F183" s="272"/>
      <c r="G183" s="273"/>
      <c r="H183" s="273"/>
      <c r="I183" s="273"/>
      <c r="J183" s="274"/>
    </row>
    <row r="184" spans="1:10" ht="36" customHeight="1" x14ac:dyDescent="0.25">
      <c r="A184" s="7" t="s">
        <v>111</v>
      </c>
      <c r="B184" s="109" t="s">
        <v>252</v>
      </c>
      <c r="C184" s="110"/>
      <c r="D184" s="110"/>
      <c r="E184" s="111"/>
      <c r="F184" s="112">
        <v>59940</v>
      </c>
      <c r="G184" s="113"/>
      <c r="H184" s="113"/>
      <c r="I184" s="113"/>
      <c r="J184" s="114"/>
    </row>
    <row r="185" spans="1:10" ht="36" customHeight="1" x14ac:dyDescent="0.25">
      <c r="A185" s="7" t="s">
        <v>111</v>
      </c>
      <c r="B185" s="109" t="s">
        <v>194</v>
      </c>
      <c r="C185" s="110"/>
      <c r="D185" s="110"/>
      <c r="E185" s="111"/>
      <c r="F185" s="112">
        <v>59940</v>
      </c>
      <c r="G185" s="113"/>
      <c r="H185" s="113"/>
      <c r="I185" s="113"/>
      <c r="J185" s="114"/>
    </row>
    <row r="186" spans="1:10" ht="36" customHeight="1" x14ac:dyDescent="0.25">
      <c r="A186" s="7" t="s">
        <v>111</v>
      </c>
      <c r="B186" s="109" t="s">
        <v>195</v>
      </c>
      <c r="C186" s="110"/>
      <c r="D186" s="110"/>
      <c r="E186" s="111"/>
      <c r="F186" s="112">
        <v>43740</v>
      </c>
      <c r="G186" s="113"/>
      <c r="H186" s="113"/>
      <c r="I186" s="113"/>
      <c r="J186" s="114"/>
    </row>
    <row r="187" spans="1:10" ht="36" customHeight="1" x14ac:dyDescent="0.25">
      <c r="A187" s="7" t="s">
        <v>113</v>
      </c>
      <c r="B187" s="109" t="s">
        <v>314</v>
      </c>
      <c r="C187" s="110"/>
      <c r="D187" s="110"/>
      <c r="E187" s="111"/>
      <c r="F187" s="112">
        <v>84240</v>
      </c>
      <c r="G187" s="113"/>
      <c r="H187" s="113"/>
      <c r="I187" s="113"/>
      <c r="J187" s="114"/>
    </row>
    <row r="188" spans="1:10" ht="36" customHeight="1" x14ac:dyDescent="0.25">
      <c r="A188" s="7" t="s">
        <v>113</v>
      </c>
      <c r="B188" s="109" t="s">
        <v>197</v>
      </c>
      <c r="C188" s="110"/>
      <c r="D188" s="110"/>
      <c r="E188" s="111"/>
      <c r="F188" s="112">
        <v>84240</v>
      </c>
      <c r="G188" s="113"/>
      <c r="H188" s="113"/>
      <c r="I188" s="113"/>
      <c r="J188" s="114"/>
    </row>
    <row r="189" spans="1:10" ht="36" customHeight="1" x14ac:dyDescent="0.25">
      <c r="A189" s="7" t="s">
        <v>113</v>
      </c>
      <c r="B189" s="109" t="s">
        <v>198</v>
      </c>
      <c r="C189" s="110"/>
      <c r="D189" s="110"/>
      <c r="E189" s="111"/>
      <c r="F189" s="112">
        <v>61920</v>
      </c>
      <c r="G189" s="113"/>
      <c r="H189" s="113"/>
      <c r="I189" s="113"/>
      <c r="J189" s="114"/>
    </row>
    <row r="190" spans="1:10" ht="36" customHeight="1" thickBot="1" x14ac:dyDescent="0.3">
      <c r="A190" s="7"/>
      <c r="B190" s="109" t="s">
        <v>175</v>
      </c>
      <c r="C190" s="110"/>
      <c r="D190" s="110"/>
      <c r="E190" s="154"/>
      <c r="F190" s="112">
        <v>0</v>
      </c>
      <c r="G190" s="113"/>
      <c r="H190" s="113"/>
      <c r="I190" s="113"/>
      <c r="J190" s="114"/>
    </row>
    <row r="191" spans="1:10" ht="54" customHeight="1" thickBot="1" x14ac:dyDescent="0.3">
      <c r="A191" s="7"/>
      <c r="B191" s="122" t="s">
        <v>200</v>
      </c>
      <c r="C191" s="123"/>
      <c r="D191" s="123"/>
      <c r="E191" s="124"/>
      <c r="F191" s="125"/>
      <c r="G191" s="126"/>
      <c r="H191" s="126"/>
      <c r="I191" s="126"/>
      <c r="J191" s="127"/>
    </row>
    <row r="192" spans="1:10" ht="28.5" customHeight="1" thickBot="1" x14ac:dyDescent="0.3">
      <c r="A192" s="7"/>
      <c r="B192" s="376" t="s">
        <v>188</v>
      </c>
      <c r="C192" s="377"/>
      <c r="D192" s="377"/>
      <c r="E192" s="377"/>
      <c r="F192" s="377"/>
      <c r="G192" s="377"/>
      <c r="H192" s="377"/>
      <c r="I192" s="377"/>
      <c r="J192" s="378"/>
    </row>
    <row r="193" spans="1:10" ht="28.5" customHeight="1" x14ac:dyDescent="0.25">
      <c r="A193" s="7"/>
      <c r="B193" s="131" t="s">
        <v>201</v>
      </c>
      <c r="C193" s="132"/>
      <c r="D193" s="132"/>
      <c r="E193" s="133"/>
      <c r="F193" s="134">
        <v>90</v>
      </c>
      <c r="G193" s="135"/>
      <c r="H193" s="135"/>
      <c r="I193" s="135"/>
      <c r="J193" s="136"/>
    </row>
    <row r="194" spans="1:10" ht="28.5" customHeight="1" x14ac:dyDescent="0.25">
      <c r="A194" s="7"/>
      <c r="B194" s="109" t="s">
        <v>202</v>
      </c>
      <c r="C194" s="110"/>
      <c r="D194" s="110"/>
      <c r="E194" s="111"/>
      <c r="F194" s="112">
        <v>60</v>
      </c>
      <c r="G194" s="113"/>
      <c r="H194" s="113"/>
      <c r="I194" s="113"/>
      <c r="J194" s="114"/>
    </row>
    <row r="195" spans="1:10" ht="28.5" customHeight="1" x14ac:dyDescent="0.25">
      <c r="A195" s="7"/>
      <c r="B195" s="109" t="s">
        <v>203</v>
      </c>
      <c r="C195" s="110"/>
      <c r="D195" s="110"/>
      <c r="E195" s="111"/>
      <c r="F195" s="112">
        <v>60</v>
      </c>
      <c r="G195" s="113"/>
      <c r="H195" s="113"/>
      <c r="I195" s="113"/>
      <c r="J195" s="114"/>
    </row>
    <row r="196" spans="1:10" ht="28.5" customHeight="1" x14ac:dyDescent="0.25">
      <c r="A196" s="7"/>
      <c r="B196" s="109" t="s">
        <v>204</v>
      </c>
      <c r="C196" s="110"/>
      <c r="D196" s="110"/>
      <c r="E196" s="111"/>
      <c r="F196" s="112">
        <v>90</v>
      </c>
      <c r="G196" s="113"/>
      <c r="H196" s="113"/>
      <c r="I196" s="113"/>
      <c r="J196" s="114"/>
    </row>
    <row r="197" spans="1:10" ht="28.5" customHeight="1" thickBot="1" x14ac:dyDescent="0.3">
      <c r="A197" s="7"/>
      <c r="B197" s="109" t="s">
        <v>205</v>
      </c>
      <c r="C197" s="110"/>
      <c r="D197" s="110"/>
      <c r="E197" s="111"/>
      <c r="F197" s="112">
        <v>90</v>
      </c>
      <c r="G197" s="113"/>
      <c r="H197" s="113"/>
      <c r="I197" s="113"/>
      <c r="J197" s="114"/>
    </row>
    <row r="198" spans="1:10" ht="24" customHeight="1" thickBot="1" x14ac:dyDescent="0.3">
      <c r="A198" s="7" t="s">
        <v>111</v>
      </c>
      <c r="B198" s="115"/>
      <c r="C198" s="116"/>
      <c r="D198" s="116"/>
      <c r="E198" s="117"/>
      <c r="F198" s="118"/>
      <c r="G198" s="119"/>
      <c r="H198" s="119"/>
      <c r="I198" s="119"/>
      <c r="J198" s="120"/>
    </row>
    <row r="199" spans="1:10" ht="21" customHeight="1" x14ac:dyDescent="0.25">
      <c r="A199" s="7"/>
      <c r="B199" s="25"/>
      <c r="C199" s="26"/>
      <c r="D199" s="26"/>
      <c r="E199" s="26"/>
      <c r="F199" s="27"/>
      <c r="G199" s="27"/>
      <c r="H199" s="27"/>
      <c r="I199" s="27"/>
      <c r="J199" s="27"/>
    </row>
    <row r="200" spans="1:10" ht="67.5" customHeight="1" x14ac:dyDescent="0.25">
      <c r="A200" s="7"/>
      <c r="B200" s="121" t="s">
        <v>319</v>
      </c>
      <c r="C200" s="121"/>
      <c r="D200" s="121"/>
      <c r="E200" s="121"/>
      <c r="F200" s="121"/>
      <c r="G200" s="121"/>
      <c r="H200" s="121"/>
      <c r="I200" s="121"/>
      <c r="J200" s="121"/>
    </row>
    <row r="201" spans="1:10" ht="21" x14ac:dyDescent="0.25">
      <c r="A201" s="7" t="s">
        <v>113</v>
      </c>
      <c r="B201" s="107" t="s">
        <v>208</v>
      </c>
      <c r="C201" s="107"/>
      <c r="D201" s="107"/>
      <c r="E201" s="107"/>
      <c r="F201" s="107"/>
      <c r="G201" s="107"/>
      <c r="H201" s="107"/>
      <c r="I201" s="107"/>
      <c r="J201" s="107"/>
    </row>
    <row r="202" spans="1:10" s="37" customFormat="1" ht="20.100000000000001" customHeight="1" x14ac:dyDescent="0.25">
      <c r="B202" s="70"/>
      <c r="F202" s="71"/>
      <c r="G202" s="71"/>
      <c r="H202" s="71"/>
      <c r="I202" s="71"/>
      <c r="J202" s="71"/>
    </row>
    <row r="203" spans="1:10" s="46" customFormat="1" ht="36" customHeight="1" thickBot="1" x14ac:dyDescent="0.3">
      <c r="B203" s="310" t="s">
        <v>242</v>
      </c>
      <c r="C203" s="310"/>
      <c r="D203" s="310"/>
      <c r="E203" s="310"/>
      <c r="F203" s="310"/>
      <c r="G203" s="310"/>
      <c r="H203" s="310"/>
      <c r="I203" s="310"/>
    </row>
    <row r="204" spans="1:10" s="30" customFormat="1" ht="36" customHeight="1" thickBot="1" x14ac:dyDescent="0.3">
      <c r="B204" s="311" t="s">
        <v>243</v>
      </c>
      <c r="C204" s="312"/>
      <c r="D204" s="312"/>
      <c r="E204" s="312"/>
      <c r="F204" s="312"/>
      <c r="G204" s="312"/>
      <c r="H204" s="312"/>
      <c r="I204" s="313"/>
    </row>
    <row r="205" spans="1:10" ht="79.5" customHeight="1" thickBot="1" x14ac:dyDescent="0.3">
      <c r="B205" s="314" t="s">
        <v>244</v>
      </c>
      <c r="C205" s="315"/>
      <c r="D205" s="316" t="s">
        <v>245</v>
      </c>
      <c r="E205" s="317"/>
      <c r="F205" s="318"/>
      <c r="G205" s="317" t="s">
        <v>246</v>
      </c>
      <c r="H205" s="317"/>
      <c r="I205" s="318"/>
      <c r="J205" s="8"/>
    </row>
    <row r="206" spans="1:10" ht="36" customHeight="1" x14ac:dyDescent="0.25">
      <c r="B206" s="300" t="s">
        <v>247</v>
      </c>
      <c r="C206" s="301"/>
      <c r="D206" s="302" t="s">
        <v>248</v>
      </c>
      <c r="E206" s="302"/>
      <c r="F206" s="302"/>
      <c r="G206" s="304">
        <v>2190</v>
      </c>
      <c r="H206" s="302"/>
      <c r="I206" s="305"/>
      <c r="J206" s="8"/>
    </row>
    <row r="207" spans="1:10" ht="36" customHeight="1" x14ac:dyDescent="0.25">
      <c r="B207" s="306" t="s">
        <v>249</v>
      </c>
      <c r="C207" s="307"/>
      <c r="D207" s="303"/>
      <c r="E207" s="303"/>
      <c r="F207" s="303"/>
      <c r="G207" s="308">
        <v>1590</v>
      </c>
      <c r="H207" s="303"/>
      <c r="I207" s="309"/>
      <c r="J207" s="8"/>
    </row>
    <row r="208" spans="1:10" ht="36" customHeight="1" x14ac:dyDescent="0.25">
      <c r="B208" s="306" t="s">
        <v>250</v>
      </c>
      <c r="C208" s="307"/>
      <c r="D208" s="303"/>
      <c r="E208" s="303"/>
      <c r="F208" s="303"/>
      <c r="G208" s="308">
        <v>1440</v>
      </c>
      <c r="H208" s="303"/>
      <c r="I208" s="309"/>
      <c r="J208" s="8"/>
    </row>
    <row r="209" spans="1:10" ht="54" customHeight="1" x14ac:dyDescent="0.25">
      <c r="B209" s="306" t="s">
        <v>251</v>
      </c>
      <c r="C209" s="307"/>
      <c r="D209" s="303"/>
      <c r="E209" s="303"/>
      <c r="F209" s="303"/>
      <c r="G209" s="308">
        <v>1290</v>
      </c>
      <c r="H209" s="303"/>
      <c r="I209" s="309"/>
      <c r="J209" s="8"/>
    </row>
    <row r="210" spans="1:10" ht="21" customHeight="1" x14ac:dyDescent="0.25">
      <c r="B210" s="57"/>
      <c r="C210" s="57"/>
      <c r="D210" s="58"/>
      <c r="E210" s="58"/>
      <c r="F210" s="58"/>
      <c r="G210" s="59"/>
      <c r="H210" s="58"/>
      <c r="I210" s="58"/>
      <c r="J210" s="8"/>
    </row>
    <row r="211" spans="1:10" ht="40.5" customHeight="1" x14ac:dyDescent="0.25">
      <c r="A211" s="7"/>
      <c r="B211" s="108" t="s">
        <v>209</v>
      </c>
      <c r="C211" s="108"/>
      <c r="D211" s="108"/>
      <c r="E211" s="108"/>
      <c r="F211" s="108"/>
      <c r="G211" s="108"/>
      <c r="H211" s="108"/>
      <c r="I211" s="108"/>
      <c r="J211" s="108"/>
    </row>
    <row r="212" spans="1:10" ht="23.25" x14ac:dyDescent="0.25">
      <c r="A212" s="365" t="s">
        <v>320</v>
      </c>
      <c r="B212" s="365"/>
      <c r="C212" s="365"/>
      <c r="D212" s="365"/>
      <c r="E212" s="365"/>
      <c r="F212" s="365"/>
      <c r="G212" s="365"/>
      <c r="H212" s="365"/>
      <c r="I212" s="8"/>
      <c r="J212" s="8"/>
    </row>
    <row r="213" spans="1:10" ht="25.5" x14ac:dyDescent="0.35">
      <c r="A213" s="366" t="s">
        <v>321</v>
      </c>
      <c r="B213" s="366"/>
      <c r="C213" s="366"/>
      <c r="D213" s="366"/>
      <c r="E213" s="60" t="s">
        <v>322</v>
      </c>
      <c r="F213" s="61"/>
      <c r="G213" s="61"/>
      <c r="H213" s="8"/>
      <c r="I213" s="8"/>
      <c r="J213" s="8"/>
    </row>
    <row r="214" spans="1:10" ht="25.5" x14ac:dyDescent="0.35">
      <c r="A214" s="363" t="s">
        <v>323</v>
      </c>
      <c r="B214" s="363"/>
      <c r="C214" s="363"/>
      <c r="D214" s="363"/>
      <c r="E214" s="62">
        <v>1</v>
      </c>
      <c r="F214" s="61"/>
      <c r="G214" s="61"/>
      <c r="H214" s="8"/>
      <c r="I214" s="8"/>
      <c r="J214" s="8"/>
    </row>
    <row r="215" spans="1:10" ht="25.5" x14ac:dyDescent="0.35">
      <c r="A215" s="363">
        <v>2</v>
      </c>
      <c r="B215" s="363"/>
      <c r="C215" s="363"/>
      <c r="D215" s="363"/>
      <c r="E215" s="63">
        <v>1.1000000000000001</v>
      </c>
      <c r="F215" s="61"/>
      <c r="G215" s="61"/>
      <c r="H215" s="8"/>
      <c r="I215" s="8"/>
      <c r="J215" s="8"/>
    </row>
    <row r="216" spans="1:10" ht="25.5" x14ac:dyDescent="0.35">
      <c r="A216" s="363">
        <v>3</v>
      </c>
      <c r="B216" s="363"/>
      <c r="C216" s="363"/>
      <c r="D216" s="363"/>
      <c r="E216" s="63">
        <v>1.2</v>
      </c>
      <c r="F216" s="61"/>
      <c r="G216" s="61"/>
      <c r="H216" s="8"/>
      <c r="I216" s="8"/>
      <c r="J216" s="8"/>
    </row>
    <row r="217" spans="1:10" ht="25.5" x14ac:dyDescent="0.35">
      <c r="A217" s="363" t="s">
        <v>324</v>
      </c>
      <c r="B217" s="363"/>
      <c r="C217" s="363"/>
      <c r="D217" s="363"/>
      <c r="E217" s="63">
        <v>1.25</v>
      </c>
      <c r="F217" s="61"/>
      <c r="G217" s="61"/>
      <c r="H217" s="8"/>
      <c r="I217" s="8"/>
      <c r="J217" s="8"/>
    </row>
    <row r="218" spans="1:10" ht="25.5" x14ac:dyDescent="0.35">
      <c r="A218" s="363" t="s">
        <v>325</v>
      </c>
      <c r="B218" s="363"/>
      <c r="C218" s="363"/>
      <c r="D218" s="363"/>
      <c r="E218" s="63">
        <v>1.3</v>
      </c>
      <c r="F218" s="61"/>
      <c r="G218" s="61"/>
      <c r="H218" s="8"/>
      <c r="I218" s="8"/>
      <c r="J218" s="8"/>
    </row>
    <row r="219" spans="1:10" ht="25.5" x14ac:dyDescent="0.35">
      <c r="A219" s="363" t="s">
        <v>326</v>
      </c>
      <c r="B219" s="363"/>
      <c r="C219" s="363"/>
      <c r="D219" s="363"/>
      <c r="E219" s="63">
        <v>1.35</v>
      </c>
      <c r="F219" s="61"/>
      <c r="G219" s="61"/>
      <c r="H219" s="8"/>
      <c r="I219" s="8"/>
      <c r="J219" s="8"/>
    </row>
    <row r="220" spans="1:10" ht="25.5" x14ac:dyDescent="0.35">
      <c r="A220" s="363" t="s">
        <v>327</v>
      </c>
      <c r="B220" s="363"/>
      <c r="C220" s="363"/>
      <c r="D220" s="363"/>
      <c r="E220" s="63">
        <v>1.4</v>
      </c>
      <c r="F220" s="61"/>
      <c r="G220" s="61"/>
      <c r="H220" s="8"/>
      <c r="I220" s="8"/>
      <c r="J220" s="8"/>
    </row>
    <row r="221" spans="1:10" ht="25.5" x14ac:dyDescent="0.35">
      <c r="A221" s="363" t="s">
        <v>328</v>
      </c>
      <c r="B221" s="363"/>
      <c r="C221" s="363"/>
      <c r="D221" s="363"/>
      <c r="E221" s="63">
        <v>1.45</v>
      </c>
      <c r="F221" s="61"/>
      <c r="G221" s="61"/>
      <c r="H221" s="8"/>
      <c r="I221" s="8"/>
      <c r="J221" s="8"/>
    </row>
    <row r="222" spans="1:10" ht="25.5" x14ac:dyDescent="0.35">
      <c r="A222" s="363" t="s">
        <v>329</v>
      </c>
      <c r="B222" s="363"/>
      <c r="C222" s="363"/>
      <c r="D222" s="363"/>
      <c r="E222" s="63">
        <v>1.5</v>
      </c>
      <c r="F222" s="61"/>
      <c r="G222" s="61"/>
      <c r="H222" s="8"/>
      <c r="I222" s="8"/>
      <c r="J222" s="8"/>
    </row>
    <row r="223" spans="1:10" ht="25.5" x14ac:dyDescent="0.35">
      <c r="A223" s="363" t="s">
        <v>330</v>
      </c>
      <c r="B223" s="363"/>
      <c r="C223" s="363"/>
      <c r="D223" s="363"/>
      <c r="E223" s="63">
        <v>2</v>
      </c>
      <c r="F223" s="61"/>
      <c r="G223" s="61"/>
      <c r="H223" s="8"/>
      <c r="I223" s="8"/>
      <c r="J223" s="8"/>
    </row>
    <row r="224" spans="1:10" ht="53.25" customHeight="1" x14ac:dyDescent="0.25">
      <c r="A224" s="364" t="s">
        <v>331</v>
      </c>
      <c r="B224" s="364"/>
      <c r="C224" s="364"/>
      <c r="D224" s="364"/>
      <c r="E224" s="364"/>
      <c r="F224" s="364"/>
      <c r="G224" s="364"/>
      <c r="H224" s="364"/>
      <c r="I224" s="8"/>
      <c r="J224" s="8"/>
    </row>
  </sheetData>
  <sheetProtection selectLockedCells="1" selectUnlockedCells="1"/>
  <mergeCells count="4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98:E198"/>
    <mergeCell ref="F198:J198"/>
    <mergeCell ref="B200:J200"/>
    <mergeCell ref="B201:J201"/>
    <mergeCell ref="B203:I203"/>
    <mergeCell ref="B204:I204"/>
    <mergeCell ref="B195:E195"/>
    <mergeCell ref="F195:J195"/>
    <mergeCell ref="B196:E196"/>
    <mergeCell ref="F196:J196"/>
    <mergeCell ref="B197:E197"/>
    <mergeCell ref="F197:J197"/>
    <mergeCell ref="B209:C209"/>
    <mergeCell ref="G209:I209"/>
    <mergeCell ref="B211:J211"/>
    <mergeCell ref="A212:H212"/>
    <mergeCell ref="A213:D213"/>
    <mergeCell ref="A214:D21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208:C208"/>
    <mergeCell ref="G208:I208"/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39268.799999999996</v>
      </c>
      <c r="G8" s="16">
        <f>H8*1.1</f>
        <v>35996.400000000001</v>
      </c>
      <c r="H8" s="16">
        <v>32724</v>
      </c>
      <c r="I8" s="16">
        <f>H8*0.75</f>
        <v>24543</v>
      </c>
      <c r="J8" s="16">
        <f>H8*0.5</f>
        <v>16362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55036.799999999996</v>
      </c>
      <c r="G9" s="17">
        <f>H9*1.1</f>
        <v>50450.400000000001</v>
      </c>
      <c r="H9" s="17">
        <v>45864</v>
      </c>
      <c r="I9" s="17">
        <f>H9*0.75</f>
        <v>34398</v>
      </c>
      <c r="J9" s="17">
        <f>H9*0.5</f>
        <v>22932</v>
      </c>
    </row>
    <row r="10" spans="1:10" ht="24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24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43156.799999999996</v>
      </c>
      <c r="G11" s="16">
        <f>H11*1.1</f>
        <v>39560.400000000001</v>
      </c>
      <c r="H11" s="16">
        <v>35964</v>
      </c>
      <c r="I11" s="16">
        <f>H11*0.75</f>
        <v>26973</v>
      </c>
      <c r="J11" s="16">
        <f>H11*0.5</f>
        <v>17982</v>
      </c>
    </row>
    <row r="12" spans="1:10" ht="24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60480</v>
      </c>
      <c r="G12" s="17">
        <f>H12*1.1</f>
        <v>55440.000000000007</v>
      </c>
      <c r="H12" s="17">
        <v>50400</v>
      </c>
      <c r="I12" s="17">
        <f>H12*0.75</f>
        <v>37800</v>
      </c>
      <c r="J12" s="17">
        <f>H12*0.5</f>
        <v>25200</v>
      </c>
    </row>
    <row r="13" spans="1:10" ht="24" customHeight="1" thickBot="1" x14ac:dyDescent="0.3">
      <c r="A13" s="7"/>
      <c r="B13" s="115"/>
      <c r="C13" s="173"/>
      <c r="D13" s="173"/>
      <c r="E13" s="174"/>
      <c r="F13" s="99"/>
      <c r="G13" s="100"/>
      <c r="H13" s="100"/>
      <c r="I13" s="100"/>
      <c r="J13" s="10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8640</v>
      </c>
      <c r="G15" s="185"/>
      <c r="H15" s="185"/>
      <c r="I15" s="185"/>
      <c r="J15" s="186"/>
    </row>
    <row r="16" spans="1:10" ht="24" customHeight="1" thickBot="1" x14ac:dyDescent="0.3">
      <c r="A16" s="7"/>
      <c r="B16" s="115"/>
      <c r="C16" s="173"/>
      <c r="D16" s="173"/>
      <c r="E16" s="174"/>
      <c r="F16" s="118"/>
      <c r="G16" s="119"/>
      <c r="H16" s="119"/>
      <c r="I16" s="119"/>
      <c r="J16" s="120"/>
    </row>
    <row r="17" spans="1:10" ht="36" customHeight="1" x14ac:dyDescent="0.25">
      <c r="A17" s="7"/>
      <c r="B17" s="156" t="s">
        <v>119</v>
      </c>
      <c r="C17" s="154"/>
      <c r="D17" s="154"/>
      <c r="E17" s="111"/>
      <c r="F17" s="112">
        <v>72</v>
      </c>
      <c r="G17" s="113"/>
      <c r="H17" s="113"/>
      <c r="I17" s="113"/>
      <c r="J17" s="114"/>
    </row>
    <row r="18" spans="1:10" ht="36" customHeight="1" outlineLevel="1" thickBot="1" x14ac:dyDescent="0.3">
      <c r="A18" s="7"/>
      <c r="B18" s="156" t="s">
        <v>120</v>
      </c>
      <c r="C18" s="154"/>
      <c r="D18" s="154"/>
      <c r="E18" s="111"/>
      <c r="F18" s="184">
        <v>144</v>
      </c>
      <c r="G18" s="185"/>
      <c r="H18" s="185"/>
      <c r="I18" s="185"/>
      <c r="J18" s="186"/>
    </row>
    <row r="19" spans="1:10" ht="24" customHeight="1" thickBot="1" x14ac:dyDescent="0.3">
      <c r="A19" s="7"/>
      <c r="B19" s="115"/>
      <c r="C19" s="173"/>
      <c r="D19" s="173"/>
      <c r="E19" s="174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720 до 27360</v>
      </c>
      <c r="G20" s="179"/>
      <c r="H20" s="179"/>
      <c r="I20" s="179"/>
      <c r="J20" s="180"/>
    </row>
    <row r="21" spans="1:10" ht="36" customHeight="1" x14ac:dyDescent="0.25">
      <c r="A21" s="7"/>
      <c r="B21" s="156" t="s">
        <v>122</v>
      </c>
      <c r="C21" s="154"/>
      <c r="D21" s="154"/>
      <c r="E21" s="111"/>
      <c r="F21" s="112">
        <v>720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1440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2880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4320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5760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7200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8640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10080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11520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12960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14400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15840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17280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18720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20160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21600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23040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24480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25920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27360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3204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2124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12060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6732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9216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23724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36108</v>
      </c>
      <c r="G54" s="273"/>
      <c r="H54" s="273"/>
      <c r="I54" s="273"/>
      <c r="J54" s="274"/>
    </row>
    <row r="55" spans="1:10" ht="24" customHeight="1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5400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540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2700</v>
      </c>
      <c r="G58" s="152"/>
      <c r="H58" s="152"/>
      <c r="I58" s="152"/>
      <c r="J58" s="153"/>
    </row>
    <row r="59" spans="1:10" ht="24" customHeight="1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15840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243">
        <v>14868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243">
        <v>30096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243">
        <v>23760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243">
        <v>28512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243">
        <v>14868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243">
        <v>14868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156" t="s">
        <v>166</v>
      </c>
      <c r="C67" s="157"/>
      <c r="D67" s="157"/>
      <c r="E67" s="158"/>
      <c r="F67" s="243">
        <v>36108</v>
      </c>
      <c r="G67" s="295"/>
      <c r="H67" s="295"/>
      <c r="I67" s="295"/>
      <c r="J67" s="296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243">
        <v>24120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243">
        <v>3024</v>
      </c>
      <c r="G69" s="295"/>
      <c r="H69" s="295"/>
      <c r="I69" s="295"/>
      <c r="J69" s="296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243">
        <v>10620</v>
      </c>
      <c r="G70" s="295"/>
      <c r="H70" s="295"/>
      <c r="I70" s="295"/>
      <c r="J70" s="296"/>
    </row>
    <row r="71" spans="1:10" ht="36" customHeight="1" x14ac:dyDescent="0.25">
      <c r="B71" s="156" t="s">
        <v>170</v>
      </c>
      <c r="C71" s="157"/>
      <c r="D71" s="157"/>
      <c r="E71" s="158"/>
      <c r="F71" s="243">
        <v>7092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243">
        <v>23760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156" t="s">
        <v>172</v>
      </c>
      <c r="C73" s="157"/>
      <c r="D73" s="157"/>
      <c r="E73" s="158"/>
      <c r="F73" s="243">
        <v>8856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43">
        <v>3240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43">
        <v>12060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43">
        <v>6030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243">
        <v>22320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243">
        <v>20880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243">
        <v>42480</v>
      </c>
      <c r="G79" s="295"/>
      <c r="H79" s="295"/>
      <c r="I79" s="295"/>
      <c r="J79" s="296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243">
        <v>33840</v>
      </c>
      <c r="G80" s="295"/>
      <c r="H80" s="295"/>
      <c r="I80" s="295"/>
      <c r="J80" s="296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243">
        <v>40608</v>
      </c>
      <c r="G81" s="295"/>
      <c r="H81" s="295"/>
      <c r="I81" s="295"/>
      <c r="J81" s="296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243">
        <v>20880</v>
      </c>
      <c r="G82" s="295"/>
      <c r="H82" s="295"/>
      <c r="I82" s="295"/>
      <c r="J82" s="296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243">
        <v>20880</v>
      </c>
      <c r="G83" s="295"/>
      <c r="H83" s="295"/>
      <c r="I83" s="295"/>
      <c r="J83" s="296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243">
        <v>51120</v>
      </c>
      <c r="G84" s="295"/>
      <c r="H84" s="295"/>
      <c r="I84" s="295"/>
      <c r="J84" s="296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243">
        <v>4320</v>
      </c>
      <c r="G85" s="295"/>
      <c r="H85" s="295"/>
      <c r="I85" s="295"/>
      <c r="J85" s="296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243">
        <v>33840</v>
      </c>
      <c r="G86" s="295"/>
      <c r="H86" s="295"/>
      <c r="I86" s="295"/>
      <c r="J86" s="296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243">
        <v>12960</v>
      </c>
      <c r="G87" s="295"/>
      <c r="H87" s="295"/>
      <c r="I87" s="295"/>
      <c r="J87" s="296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10195.199999999999</v>
      </c>
      <c r="G94" s="42">
        <f>H94*1.1</f>
        <v>9345.6</v>
      </c>
      <c r="H94" s="42">
        <v>8496</v>
      </c>
      <c r="I94" s="42">
        <f>H94*0.75</f>
        <v>6372</v>
      </c>
      <c r="J94" s="43">
        <f>H94*0.5</f>
        <v>4248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8496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2844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14688</v>
      </c>
      <c r="G97" s="42">
        <f>H97*1.1</f>
        <v>13464.000000000002</v>
      </c>
      <c r="H97" s="42">
        <v>12240</v>
      </c>
      <c r="I97" s="42">
        <f>H97*0.75</f>
        <v>9180</v>
      </c>
      <c r="J97" s="43">
        <f>H97*0.5</f>
        <v>6120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12240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4320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8640</v>
      </c>
      <c r="G100" s="24">
        <f>H100*1.1</f>
        <v>7920.0000000000009</v>
      </c>
      <c r="H100" s="24">
        <v>7200</v>
      </c>
      <c r="I100" s="24">
        <f>H100*0.75</f>
        <v>5400</v>
      </c>
      <c r="J100" s="24">
        <f>H100*0.5</f>
        <v>3600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73"/>
      <c r="D108" s="173"/>
      <c r="E108" s="174"/>
      <c r="F108" s="242"/>
      <c r="G108" s="275"/>
      <c r="H108" s="275"/>
      <c r="I108" s="275"/>
      <c r="J108" s="276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2" activePane="bottomLeft" state="frozen"/>
      <selection activeCell="B11" sqref="B11:E11"/>
      <selection pane="bottomLeft" activeCell="A57" sqref="A57:XFD58"/>
    </sheetView>
  </sheetViews>
  <sheetFormatPr defaultColWidth="9.140625" defaultRowHeight="12.75" outlineLevelRow="1" x14ac:dyDescent="0.25"/>
  <cols>
    <col min="1" max="1" width="34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253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02"/>
      <c r="G7" s="103"/>
      <c r="H7" s="103"/>
      <c r="I7" s="103"/>
      <c r="J7" s="104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51840</v>
      </c>
      <c r="G8" s="16">
        <f>H8*1.1</f>
        <v>47520.000000000007</v>
      </c>
      <c r="H8" s="16">
        <v>43200</v>
      </c>
      <c r="I8" s="16">
        <f>H8*0.75</f>
        <v>32400</v>
      </c>
      <c r="J8" s="16">
        <f>H8*0.5</f>
        <v>21600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72576</v>
      </c>
      <c r="G9" s="17">
        <f>H9*1.1</f>
        <v>66528</v>
      </c>
      <c r="H9" s="17">
        <v>60480</v>
      </c>
      <c r="I9" s="17">
        <f>H9*0.75</f>
        <v>45360</v>
      </c>
      <c r="J9" s="17">
        <f>H9*0.5</f>
        <v>30240</v>
      </c>
    </row>
    <row r="10" spans="1:10" ht="36" customHeight="1" thickBot="1" x14ac:dyDescent="0.3">
      <c r="A10" s="7"/>
      <c r="B10" s="115"/>
      <c r="C10" s="116"/>
      <c r="D10" s="116"/>
      <c r="E10" s="117"/>
      <c r="F10" s="102"/>
      <c r="G10" s="103"/>
      <c r="H10" s="103"/>
      <c r="I10" s="103"/>
      <c r="J10" s="104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63504</v>
      </c>
      <c r="G11" s="16">
        <f>H11*1.1</f>
        <v>58212.000000000007</v>
      </c>
      <c r="H11" s="16">
        <v>52920</v>
      </c>
      <c r="I11" s="16">
        <f>H11*0.75</f>
        <v>39690</v>
      </c>
      <c r="J11" s="16">
        <f>H11*0.5</f>
        <v>26460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88905.599999999991</v>
      </c>
      <c r="G12" s="17">
        <f>H12*1.1</f>
        <v>81496.800000000003</v>
      </c>
      <c r="H12" s="17">
        <v>74088</v>
      </c>
      <c r="I12" s="17">
        <f>H12*0.75</f>
        <v>55566</v>
      </c>
      <c r="J12" s="17">
        <f>H12*0.5</f>
        <v>37044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11700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16560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1116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1584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"&amp;MIN(F21:F45)&amp;" до "&amp;MAX(F21:F45)</f>
        <v>Цена от 12510 до 312750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12510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25020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37530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50040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62550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75060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87570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100080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112590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125100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137610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150120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162630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175140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187650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200160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212670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225180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237690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250200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262710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275220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287730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300240</v>
      </c>
      <c r="G44" s="113"/>
      <c r="H44" s="113"/>
      <c r="I44" s="113"/>
      <c r="J44" s="114"/>
    </row>
    <row r="45" spans="1:10" ht="36" customHeight="1" outlineLevel="1" thickBot="1" x14ac:dyDescent="0.3">
      <c r="A45" s="7"/>
      <c r="B45" s="156" t="s">
        <v>235</v>
      </c>
      <c r="C45" s="154"/>
      <c r="D45" s="154"/>
      <c r="E45" s="111"/>
      <c r="F45" s="112">
        <v>312750</v>
      </c>
      <c r="G45" s="113"/>
      <c r="H45" s="113"/>
      <c r="I45" s="113"/>
      <c r="J45" s="114"/>
    </row>
    <row r="46" spans="1:10" ht="36" customHeight="1" thickBot="1" x14ac:dyDescent="0.3">
      <c r="A46" s="7"/>
      <c r="B46" s="165" t="s">
        <v>142</v>
      </c>
      <c r="C46" s="166"/>
      <c r="D46" s="166"/>
      <c r="E46" s="167"/>
      <c r="F46" s="168" t="str">
        <f>"Цена от "&amp;MIN(F47:F56)&amp;" до "&amp;MAX(F47:F56)</f>
        <v>Цена от 1854 до 52020</v>
      </c>
      <c r="G46" s="169"/>
      <c r="H46" s="169"/>
      <c r="I46" s="169"/>
      <c r="J46" s="170"/>
    </row>
    <row r="47" spans="1:10" ht="36" customHeight="1" x14ac:dyDescent="0.25">
      <c r="A47" s="7"/>
      <c r="B47" s="109" t="s">
        <v>143</v>
      </c>
      <c r="C47" s="110"/>
      <c r="D47" s="110"/>
      <c r="E47" s="111"/>
      <c r="F47" s="112">
        <v>9720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210</v>
      </c>
      <c r="C48" s="110"/>
      <c r="D48" s="110"/>
      <c r="E48" s="111"/>
      <c r="F48" s="112">
        <v>3348</v>
      </c>
      <c r="G48" s="113"/>
      <c r="H48" s="113"/>
      <c r="I48" s="113"/>
      <c r="J48" s="114"/>
    </row>
    <row r="49" spans="1:10" ht="36" customHeight="1" x14ac:dyDescent="0.25">
      <c r="A49" s="7"/>
      <c r="B49" s="131" t="s">
        <v>145</v>
      </c>
      <c r="C49" s="132"/>
      <c r="D49" s="132"/>
      <c r="E49" s="133"/>
      <c r="F49" s="134">
        <v>52020</v>
      </c>
      <c r="G49" s="135"/>
      <c r="H49" s="135"/>
      <c r="I49" s="135"/>
      <c r="J49" s="136"/>
    </row>
    <row r="50" spans="1:10" ht="36" customHeight="1" x14ac:dyDescent="0.25">
      <c r="A50" s="7"/>
      <c r="B50" s="109" t="s">
        <v>146</v>
      </c>
      <c r="C50" s="110"/>
      <c r="D50" s="110"/>
      <c r="E50" s="111"/>
      <c r="F50" s="112">
        <v>10404</v>
      </c>
      <c r="G50" s="113"/>
      <c r="H50" s="113"/>
      <c r="I50" s="113"/>
      <c r="J50" s="114"/>
    </row>
    <row r="51" spans="1:10" ht="36" customHeight="1" x14ac:dyDescent="0.25">
      <c r="A51" s="7"/>
      <c r="B51" s="109" t="s">
        <v>147</v>
      </c>
      <c r="C51" s="110"/>
      <c r="D51" s="110"/>
      <c r="E51" s="111"/>
      <c r="F51" s="112">
        <v>31230</v>
      </c>
      <c r="G51" s="113"/>
      <c r="H51" s="113"/>
      <c r="I51" s="113"/>
      <c r="J51" s="114"/>
    </row>
    <row r="52" spans="1:10" ht="36" customHeight="1" x14ac:dyDescent="0.25">
      <c r="A52" s="7"/>
      <c r="B52" s="109" t="s">
        <v>148</v>
      </c>
      <c r="C52" s="110"/>
      <c r="D52" s="110"/>
      <c r="E52" s="111"/>
      <c r="F52" s="112">
        <v>1854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149</v>
      </c>
      <c r="C53" s="110"/>
      <c r="D53" s="110"/>
      <c r="E53" s="111"/>
      <c r="F53" s="112">
        <v>1854</v>
      </c>
      <c r="G53" s="113"/>
      <c r="H53" s="113"/>
      <c r="I53" s="113"/>
      <c r="J53" s="114"/>
    </row>
    <row r="54" spans="1:10" ht="36" customHeight="1" x14ac:dyDescent="0.25">
      <c r="A54" s="7"/>
      <c r="B54" s="109" t="s">
        <v>150</v>
      </c>
      <c r="C54" s="110"/>
      <c r="D54" s="110"/>
      <c r="E54" s="111"/>
      <c r="F54" s="112">
        <v>3708</v>
      </c>
      <c r="G54" s="113"/>
      <c r="H54" s="113"/>
      <c r="I54" s="113"/>
      <c r="J54" s="114"/>
    </row>
    <row r="55" spans="1:10" ht="36" customHeight="1" x14ac:dyDescent="0.25">
      <c r="A55" s="7"/>
      <c r="B55" s="109" t="s">
        <v>151</v>
      </c>
      <c r="C55" s="110"/>
      <c r="D55" s="110"/>
      <c r="E55" s="111"/>
      <c r="F55" s="112">
        <v>5562</v>
      </c>
      <c r="G55" s="113"/>
      <c r="H55" s="113"/>
      <c r="I55" s="113"/>
      <c r="J55" s="114"/>
    </row>
    <row r="56" spans="1:10" ht="36" customHeight="1" thickBot="1" x14ac:dyDescent="0.3">
      <c r="A56" s="7"/>
      <c r="B56" s="109" t="s">
        <v>152</v>
      </c>
      <c r="C56" s="110"/>
      <c r="D56" s="110"/>
      <c r="E56" s="111"/>
      <c r="F56" s="112">
        <v>28980</v>
      </c>
      <c r="G56" s="113"/>
      <c r="H56" s="113"/>
      <c r="I56" s="113"/>
      <c r="J56" s="114"/>
    </row>
    <row r="57" spans="1:10" ht="21.75" customHeight="1" thickBot="1" x14ac:dyDescent="0.3">
      <c r="A57" s="7"/>
      <c r="B57" s="115"/>
      <c r="C57" s="116"/>
      <c r="D57" s="116"/>
      <c r="E57" s="117"/>
      <c r="F57" s="118" t="s">
        <v>153</v>
      </c>
      <c r="G57" s="119"/>
      <c r="H57" s="119"/>
      <c r="I57" s="119"/>
      <c r="J57" s="120"/>
    </row>
    <row r="58" spans="1:10" ht="36" customHeight="1" thickBot="1" x14ac:dyDescent="0.3">
      <c r="A58" s="7"/>
      <c r="B58" s="109" t="s">
        <v>154</v>
      </c>
      <c r="C58" s="110"/>
      <c r="D58" s="110"/>
      <c r="E58" s="111"/>
      <c r="F58" s="112">
        <v>180</v>
      </c>
      <c r="G58" s="113"/>
      <c r="H58" s="113"/>
      <c r="I58" s="113"/>
      <c r="J58" s="114"/>
    </row>
    <row r="59" spans="1:10" ht="54" customHeight="1" thickBot="1" x14ac:dyDescent="0.3">
      <c r="A59" s="7"/>
      <c r="B59" s="252" t="s">
        <v>211</v>
      </c>
      <c r="C59" s="253"/>
      <c r="D59" s="253"/>
      <c r="E59" s="254"/>
      <c r="F59" s="272" t="str">
        <f>"Цена от "&amp;MIN(F61,F65:J66,H99,F67:J78)&amp;" до "&amp;MAX(F61,F65:J66,H99,F67:J78)</f>
        <v>Цена от 3168 до 155520</v>
      </c>
      <c r="G59" s="273"/>
      <c r="H59" s="273"/>
      <c r="I59" s="273"/>
      <c r="J59" s="274"/>
    </row>
    <row r="60" spans="1:10" ht="24" thickBot="1" x14ac:dyDescent="0.3">
      <c r="A60" s="7"/>
      <c r="B60" s="115"/>
      <c r="C60" s="116"/>
      <c r="D60" s="116"/>
      <c r="E60" s="117"/>
      <c r="F60" s="118"/>
      <c r="G60" s="119"/>
      <c r="H60" s="119"/>
      <c r="I60" s="119"/>
      <c r="J60" s="120"/>
    </row>
    <row r="61" spans="1:10" ht="36" customHeight="1" x14ac:dyDescent="0.25">
      <c r="A61" s="7"/>
      <c r="B61" s="109" t="s">
        <v>156</v>
      </c>
      <c r="C61" s="110"/>
      <c r="D61" s="110"/>
      <c r="E61" s="111"/>
      <c r="F61" s="112">
        <v>31536</v>
      </c>
      <c r="G61" s="113"/>
      <c r="H61" s="113"/>
      <c r="I61" s="113"/>
      <c r="J61" s="114"/>
    </row>
    <row r="62" spans="1:10" ht="36" customHeight="1" x14ac:dyDescent="0.25">
      <c r="A62" s="7"/>
      <c r="B62" s="148" t="s">
        <v>157</v>
      </c>
      <c r="C62" s="149"/>
      <c r="D62" s="149"/>
      <c r="E62" s="150"/>
      <c r="F62" s="151">
        <v>3153.6000000000004</v>
      </c>
      <c r="G62" s="152"/>
      <c r="H62" s="152"/>
      <c r="I62" s="152"/>
      <c r="J62" s="153"/>
    </row>
    <row r="63" spans="1:10" ht="36" customHeight="1" thickBot="1" x14ac:dyDescent="0.3">
      <c r="A63" s="7"/>
      <c r="B63" s="148" t="s">
        <v>158</v>
      </c>
      <c r="C63" s="149"/>
      <c r="D63" s="149"/>
      <c r="E63" s="150"/>
      <c r="F63" s="151">
        <v>7884</v>
      </c>
      <c r="G63" s="152"/>
      <c r="H63" s="152"/>
      <c r="I63" s="152"/>
      <c r="J63" s="153"/>
    </row>
    <row r="64" spans="1:10" ht="24" thickBot="1" x14ac:dyDescent="0.3">
      <c r="A64" s="7"/>
      <c r="B64" s="236"/>
      <c r="C64" s="237"/>
      <c r="D64" s="237"/>
      <c r="E64" s="238"/>
      <c r="F64" s="118"/>
      <c r="G64" s="119"/>
      <c r="H64" s="119"/>
      <c r="I64" s="119"/>
      <c r="J64" s="120"/>
    </row>
    <row r="65" spans="1:10" ht="36" customHeight="1" x14ac:dyDescent="0.25">
      <c r="A65" s="7" t="s">
        <v>111</v>
      </c>
      <c r="B65" s="488" t="s">
        <v>159</v>
      </c>
      <c r="C65" s="489"/>
      <c r="D65" s="489"/>
      <c r="E65" s="490"/>
      <c r="F65" s="251">
        <v>42372</v>
      </c>
      <c r="G65" s="196"/>
      <c r="H65" s="196"/>
      <c r="I65" s="196"/>
      <c r="J65" s="197"/>
    </row>
    <row r="66" spans="1:10" ht="36" customHeight="1" x14ac:dyDescent="0.25">
      <c r="A66" s="7" t="s">
        <v>111</v>
      </c>
      <c r="B66" s="384" t="s">
        <v>160</v>
      </c>
      <c r="C66" s="379"/>
      <c r="D66" s="379"/>
      <c r="E66" s="430"/>
      <c r="F66" s="295">
        <v>47520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161</v>
      </c>
      <c r="C67" s="379"/>
      <c r="D67" s="379"/>
      <c r="E67" s="430"/>
      <c r="F67" s="295">
        <v>56880</v>
      </c>
      <c r="G67" s="295"/>
      <c r="H67" s="295"/>
      <c r="I67" s="295"/>
      <c r="J67" s="296"/>
    </row>
    <row r="68" spans="1:10" ht="36" customHeight="1" x14ac:dyDescent="0.25">
      <c r="A68" s="7" t="s">
        <v>111</v>
      </c>
      <c r="B68" s="384" t="s">
        <v>162</v>
      </c>
      <c r="C68" s="379"/>
      <c r="D68" s="379"/>
      <c r="E68" s="430"/>
      <c r="F68" s="295">
        <v>37440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163</v>
      </c>
      <c r="C69" s="379"/>
      <c r="D69" s="379"/>
      <c r="E69" s="430"/>
      <c r="F69" s="295">
        <v>44928</v>
      </c>
      <c r="G69" s="295"/>
      <c r="H69" s="295"/>
      <c r="I69" s="295"/>
      <c r="J69" s="296"/>
    </row>
    <row r="70" spans="1:10" ht="36" customHeight="1" x14ac:dyDescent="0.25">
      <c r="A70" s="7" t="s">
        <v>111</v>
      </c>
      <c r="B70" s="384" t="s">
        <v>164</v>
      </c>
      <c r="C70" s="379"/>
      <c r="D70" s="379"/>
      <c r="E70" s="430"/>
      <c r="F70" s="295">
        <v>34596</v>
      </c>
      <c r="G70" s="295"/>
      <c r="H70" s="295"/>
      <c r="I70" s="295"/>
      <c r="J70" s="296"/>
    </row>
    <row r="71" spans="1:10" ht="36" customHeight="1" x14ac:dyDescent="0.25">
      <c r="A71" s="7" t="s">
        <v>111</v>
      </c>
      <c r="B71" s="384" t="s">
        <v>165</v>
      </c>
      <c r="C71" s="379"/>
      <c r="D71" s="379"/>
      <c r="E71" s="430"/>
      <c r="F71" s="295">
        <v>50580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166</v>
      </c>
      <c r="C72" s="379"/>
      <c r="D72" s="379"/>
      <c r="E72" s="430"/>
      <c r="F72" s="295">
        <v>56952</v>
      </c>
      <c r="G72" s="295"/>
      <c r="H72" s="295"/>
      <c r="I72" s="295"/>
      <c r="J72" s="296"/>
    </row>
    <row r="73" spans="1:10" ht="36" customHeight="1" x14ac:dyDescent="0.25">
      <c r="A73" s="7"/>
      <c r="B73" s="384" t="s">
        <v>167</v>
      </c>
      <c r="C73" s="379"/>
      <c r="D73" s="379"/>
      <c r="E73" s="430"/>
      <c r="F73" s="295">
        <v>43200</v>
      </c>
      <c r="G73" s="295"/>
      <c r="H73" s="295"/>
      <c r="I73" s="295"/>
      <c r="J73" s="296"/>
    </row>
    <row r="74" spans="1:10" ht="36" customHeight="1" x14ac:dyDescent="0.25">
      <c r="A74" s="7" t="s">
        <v>111</v>
      </c>
      <c r="B74" s="384" t="s">
        <v>168</v>
      </c>
      <c r="C74" s="379"/>
      <c r="D74" s="379"/>
      <c r="E74" s="430"/>
      <c r="F74" s="295">
        <v>3168</v>
      </c>
      <c r="G74" s="295"/>
      <c r="H74" s="295"/>
      <c r="I74" s="295"/>
      <c r="J74" s="296"/>
    </row>
    <row r="75" spans="1:10" ht="36" customHeight="1" x14ac:dyDescent="0.25">
      <c r="A75" s="7"/>
      <c r="B75" s="384" t="s">
        <v>169</v>
      </c>
      <c r="C75" s="379"/>
      <c r="D75" s="379"/>
      <c r="E75" s="430"/>
      <c r="F75" s="295">
        <v>18216</v>
      </c>
      <c r="G75" s="295"/>
      <c r="H75" s="295"/>
      <c r="I75" s="295"/>
      <c r="J75" s="296"/>
    </row>
    <row r="76" spans="1:10" ht="36" customHeight="1" x14ac:dyDescent="0.25">
      <c r="B76" s="384" t="s">
        <v>170</v>
      </c>
      <c r="C76" s="379"/>
      <c r="D76" s="379"/>
      <c r="E76" s="430"/>
      <c r="F76" s="295">
        <v>15228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384" t="s">
        <v>171</v>
      </c>
      <c r="C77" s="379"/>
      <c r="D77" s="379"/>
      <c r="E77" s="430"/>
      <c r="F77" s="295">
        <v>155520</v>
      </c>
      <c r="G77" s="295"/>
      <c r="H77" s="295"/>
      <c r="I77" s="295"/>
      <c r="J77" s="296"/>
    </row>
    <row r="78" spans="1:10" ht="36" customHeight="1" x14ac:dyDescent="0.25">
      <c r="A78" s="7" t="s">
        <v>111</v>
      </c>
      <c r="B78" s="384" t="s">
        <v>172</v>
      </c>
      <c r="C78" s="379"/>
      <c r="D78" s="379"/>
      <c r="E78" s="430"/>
      <c r="F78" s="295">
        <v>44244</v>
      </c>
      <c r="G78" s="295"/>
      <c r="H78" s="295"/>
      <c r="I78" s="295"/>
      <c r="J78" s="296"/>
    </row>
    <row r="79" spans="1:10" ht="37.5" customHeight="1" x14ac:dyDescent="0.25">
      <c r="A79" s="7"/>
      <c r="B79" s="109" t="s">
        <v>173</v>
      </c>
      <c r="C79" s="110"/>
      <c r="D79" s="110"/>
      <c r="E79" s="111"/>
      <c r="F79" s="295">
        <v>9720</v>
      </c>
      <c r="G79" s="295"/>
      <c r="H79" s="295"/>
      <c r="I79" s="295"/>
      <c r="J79" s="296"/>
    </row>
    <row r="80" spans="1:10" ht="36" customHeight="1" x14ac:dyDescent="0.25">
      <c r="A80" s="7"/>
      <c r="B80" s="109" t="s">
        <v>174</v>
      </c>
      <c r="C80" s="110"/>
      <c r="D80" s="110"/>
      <c r="E80" s="111"/>
      <c r="F80" s="295">
        <v>60030</v>
      </c>
      <c r="G80" s="295"/>
      <c r="H80" s="295"/>
      <c r="I80" s="295"/>
      <c r="J80" s="296"/>
    </row>
    <row r="81" spans="1:10" ht="36" customHeight="1" x14ac:dyDescent="0.25">
      <c r="A81" s="7"/>
      <c r="B81" s="109" t="s">
        <v>175</v>
      </c>
      <c r="C81" s="110"/>
      <c r="D81" s="110"/>
      <c r="E81" s="154"/>
      <c r="F81" s="295">
        <v>36000</v>
      </c>
      <c r="G81" s="295"/>
      <c r="H81" s="295"/>
      <c r="I81" s="295"/>
      <c r="J81" s="296"/>
    </row>
    <row r="82" spans="1:10" ht="36" customHeight="1" x14ac:dyDescent="0.25">
      <c r="A82" s="7" t="s">
        <v>113</v>
      </c>
      <c r="B82" s="384" t="s">
        <v>176</v>
      </c>
      <c r="C82" s="379"/>
      <c r="D82" s="379"/>
      <c r="E82" s="430"/>
      <c r="F82" s="295">
        <v>59760</v>
      </c>
      <c r="G82" s="295"/>
      <c r="H82" s="295"/>
      <c r="I82" s="295"/>
      <c r="J82" s="296"/>
    </row>
    <row r="83" spans="1:10" ht="36" customHeight="1" x14ac:dyDescent="0.25">
      <c r="A83" s="7" t="s">
        <v>113</v>
      </c>
      <c r="B83" s="384" t="s">
        <v>177</v>
      </c>
      <c r="C83" s="379"/>
      <c r="D83" s="379"/>
      <c r="E83" s="430"/>
      <c r="F83" s="295">
        <v>66960</v>
      </c>
      <c r="G83" s="295"/>
      <c r="H83" s="295"/>
      <c r="I83" s="295"/>
      <c r="J83" s="296"/>
    </row>
    <row r="84" spans="1:10" ht="36" customHeight="1" x14ac:dyDescent="0.25">
      <c r="A84" s="7" t="s">
        <v>113</v>
      </c>
      <c r="B84" s="384" t="s">
        <v>178</v>
      </c>
      <c r="C84" s="379"/>
      <c r="D84" s="379"/>
      <c r="E84" s="430"/>
      <c r="F84" s="506">
        <v>79920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179</v>
      </c>
      <c r="C85" s="379"/>
      <c r="D85" s="379"/>
      <c r="E85" s="430"/>
      <c r="F85" s="506">
        <v>52560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180</v>
      </c>
      <c r="C86" s="379"/>
      <c r="D86" s="379"/>
      <c r="E86" s="430"/>
      <c r="F86" s="506">
        <v>63072</v>
      </c>
      <c r="G86" s="155"/>
      <c r="H86" s="155"/>
      <c r="I86" s="155"/>
      <c r="J86" s="172"/>
    </row>
    <row r="87" spans="1:10" ht="36" customHeight="1" x14ac:dyDescent="0.25">
      <c r="A87" s="7" t="s">
        <v>113</v>
      </c>
      <c r="B87" s="384" t="s">
        <v>181</v>
      </c>
      <c r="C87" s="379"/>
      <c r="D87" s="379"/>
      <c r="E87" s="430"/>
      <c r="F87" s="506">
        <v>48960</v>
      </c>
      <c r="G87" s="155"/>
      <c r="H87" s="155"/>
      <c r="I87" s="155"/>
      <c r="J87" s="172"/>
    </row>
    <row r="88" spans="1:10" ht="36" customHeight="1" x14ac:dyDescent="0.25">
      <c r="A88" s="7" t="s">
        <v>113</v>
      </c>
      <c r="B88" s="384" t="s">
        <v>182</v>
      </c>
      <c r="C88" s="379"/>
      <c r="D88" s="379"/>
      <c r="E88" s="430"/>
      <c r="F88" s="506">
        <v>71280</v>
      </c>
      <c r="G88" s="155"/>
      <c r="H88" s="155"/>
      <c r="I88" s="155"/>
      <c r="J88" s="172"/>
    </row>
    <row r="89" spans="1:10" ht="36" customHeight="1" x14ac:dyDescent="0.25">
      <c r="A89" s="7" t="s">
        <v>113</v>
      </c>
      <c r="B89" s="384" t="s">
        <v>183</v>
      </c>
      <c r="C89" s="379"/>
      <c r="D89" s="379"/>
      <c r="E89" s="430"/>
      <c r="F89" s="506">
        <v>79920</v>
      </c>
      <c r="G89" s="155"/>
      <c r="H89" s="155"/>
      <c r="I89" s="155"/>
      <c r="J89" s="172"/>
    </row>
    <row r="90" spans="1:10" ht="36" customHeight="1" x14ac:dyDescent="0.25">
      <c r="A90" s="7" t="s">
        <v>113</v>
      </c>
      <c r="B90" s="384" t="s">
        <v>184</v>
      </c>
      <c r="C90" s="379"/>
      <c r="D90" s="379"/>
      <c r="E90" s="430"/>
      <c r="F90" s="506">
        <v>5040</v>
      </c>
      <c r="G90" s="155"/>
      <c r="H90" s="155"/>
      <c r="I90" s="155"/>
      <c r="J90" s="172"/>
    </row>
    <row r="91" spans="1:10" ht="36" customHeight="1" x14ac:dyDescent="0.25">
      <c r="A91" s="7" t="s">
        <v>113</v>
      </c>
      <c r="B91" s="384" t="s">
        <v>185</v>
      </c>
      <c r="C91" s="379"/>
      <c r="D91" s="379"/>
      <c r="E91" s="430"/>
      <c r="F91" s="506">
        <v>218160</v>
      </c>
      <c r="G91" s="155"/>
      <c r="H91" s="155"/>
      <c r="I91" s="155"/>
      <c r="J91" s="172"/>
    </row>
    <row r="92" spans="1:10" ht="36" customHeight="1" thickBot="1" x14ac:dyDescent="0.3">
      <c r="A92" s="7" t="s">
        <v>113</v>
      </c>
      <c r="B92" s="507" t="s">
        <v>186</v>
      </c>
      <c r="C92" s="508"/>
      <c r="D92" s="508"/>
      <c r="E92" s="509"/>
      <c r="F92" s="230">
        <v>62640</v>
      </c>
      <c r="G92" s="231"/>
      <c r="H92" s="231"/>
      <c r="I92" s="231"/>
      <c r="J92" s="232"/>
    </row>
    <row r="93" spans="1:10" ht="36" customHeight="1" thickBot="1" x14ac:dyDescent="0.3">
      <c r="A93" s="7"/>
      <c r="B93" s="38" t="s">
        <v>187</v>
      </c>
      <c r="C93" s="39"/>
      <c r="D93" s="39"/>
      <c r="E93" s="40"/>
      <c r="F93" s="272"/>
      <c r="G93" s="273"/>
      <c r="H93" s="273"/>
      <c r="I93" s="273"/>
      <c r="J93" s="274"/>
    </row>
    <row r="94" spans="1:10" ht="22.5" customHeight="1" thickBot="1" x14ac:dyDescent="0.3">
      <c r="A94" s="7" t="s">
        <v>111</v>
      </c>
      <c r="B94" s="209" t="s">
        <v>188</v>
      </c>
      <c r="C94" s="210"/>
      <c r="D94" s="210"/>
      <c r="E94" s="210"/>
      <c r="F94" s="210"/>
      <c r="G94" s="210"/>
      <c r="H94" s="210"/>
      <c r="I94" s="210"/>
      <c r="J94" s="211"/>
    </row>
    <row r="95" spans="1:10" ht="36" customHeight="1" x14ac:dyDescent="0.25">
      <c r="A95" s="7"/>
      <c r="B95" s="193" t="s">
        <v>189</v>
      </c>
      <c r="C95" s="212"/>
      <c r="D95" s="212"/>
      <c r="E95" s="213"/>
      <c r="F95" s="134">
        <v>60</v>
      </c>
      <c r="G95" s="135"/>
      <c r="H95" s="135"/>
      <c r="I95" s="135"/>
      <c r="J95" s="136"/>
    </row>
    <row r="96" spans="1:10" ht="36" customHeight="1" x14ac:dyDescent="0.25">
      <c r="A96" s="7"/>
      <c r="B96" s="109" t="s">
        <v>190</v>
      </c>
      <c r="C96" s="110"/>
      <c r="D96" s="110"/>
      <c r="E96" s="111"/>
      <c r="F96" s="112">
        <v>60</v>
      </c>
      <c r="G96" s="113"/>
      <c r="H96" s="113"/>
      <c r="I96" s="113"/>
      <c r="J96" s="114"/>
    </row>
    <row r="97" spans="1:10" ht="36" customHeight="1" thickBot="1" x14ac:dyDescent="0.3">
      <c r="A97" s="7"/>
      <c r="B97" s="109" t="s">
        <v>191</v>
      </c>
      <c r="C97" s="110"/>
      <c r="D97" s="110"/>
      <c r="E97" s="111"/>
      <c r="F97" s="112">
        <v>120</v>
      </c>
      <c r="G97" s="113"/>
      <c r="H97" s="113"/>
      <c r="I97" s="113"/>
      <c r="J97" s="114"/>
    </row>
    <row r="98" spans="1:10" ht="36" customHeight="1" thickBot="1" x14ac:dyDescent="0.3">
      <c r="A98" s="7"/>
      <c r="B98" s="122" t="s">
        <v>192</v>
      </c>
      <c r="C98" s="123"/>
      <c r="D98" s="123"/>
      <c r="E98" s="124"/>
      <c r="F98" s="272"/>
      <c r="G98" s="273"/>
      <c r="H98" s="273"/>
      <c r="I98" s="273"/>
      <c r="J98" s="274"/>
    </row>
    <row r="99" spans="1:10" ht="36" customHeight="1" x14ac:dyDescent="0.25">
      <c r="A99" s="7" t="s">
        <v>111</v>
      </c>
      <c r="B99" s="384" t="s">
        <v>193</v>
      </c>
      <c r="C99" s="379"/>
      <c r="D99" s="379"/>
      <c r="E99" s="430"/>
      <c r="F99" s="41">
        <f>H99*1.2</f>
        <v>31320</v>
      </c>
      <c r="G99" s="42">
        <f>H99*1.1</f>
        <v>28710.000000000004</v>
      </c>
      <c r="H99" s="42">
        <v>26100</v>
      </c>
      <c r="I99" s="42">
        <f>H99*0.75</f>
        <v>19575</v>
      </c>
      <c r="J99" s="43">
        <f>H99*0.5</f>
        <v>13050</v>
      </c>
    </row>
    <row r="100" spans="1:10" ht="36" customHeight="1" x14ac:dyDescent="0.25">
      <c r="A100" s="7" t="s">
        <v>111</v>
      </c>
      <c r="B100" s="384" t="s">
        <v>194</v>
      </c>
      <c r="C100" s="379"/>
      <c r="D100" s="379"/>
      <c r="E100" s="430"/>
      <c r="F100" s="112">
        <v>18954</v>
      </c>
      <c r="G100" s="113"/>
      <c r="H100" s="113"/>
      <c r="I100" s="113"/>
      <c r="J100" s="114"/>
    </row>
    <row r="101" spans="1:10" ht="36" customHeight="1" x14ac:dyDescent="0.25">
      <c r="A101" s="7" t="s">
        <v>111</v>
      </c>
      <c r="B101" s="384" t="s">
        <v>195</v>
      </c>
      <c r="C101" s="379"/>
      <c r="D101" s="379"/>
      <c r="E101" s="430"/>
      <c r="F101" s="112">
        <v>49788</v>
      </c>
      <c r="G101" s="113"/>
      <c r="H101" s="113"/>
      <c r="I101" s="113"/>
      <c r="J101" s="114"/>
    </row>
    <row r="102" spans="1:10" ht="36" customHeight="1" x14ac:dyDescent="0.25">
      <c r="A102" s="7" t="s">
        <v>113</v>
      </c>
      <c r="B102" s="384" t="s">
        <v>196</v>
      </c>
      <c r="C102" s="379"/>
      <c r="D102" s="379"/>
      <c r="E102" s="430"/>
      <c r="F102" s="41">
        <f>H102*1.2</f>
        <v>44064</v>
      </c>
      <c r="G102" s="42">
        <f>H102*1.1</f>
        <v>40392</v>
      </c>
      <c r="H102" s="42">
        <v>36720</v>
      </c>
      <c r="I102" s="42">
        <f>H102*0.75</f>
        <v>27540</v>
      </c>
      <c r="J102" s="43">
        <f>H102*0.5</f>
        <v>18360</v>
      </c>
    </row>
    <row r="103" spans="1:10" ht="36" customHeight="1" x14ac:dyDescent="0.25">
      <c r="A103" s="7" t="s">
        <v>113</v>
      </c>
      <c r="B103" s="384" t="s">
        <v>197</v>
      </c>
      <c r="C103" s="379"/>
      <c r="D103" s="379"/>
      <c r="E103" s="430"/>
      <c r="F103" s="506">
        <v>26640</v>
      </c>
      <c r="G103" s="155"/>
      <c r="H103" s="155"/>
      <c r="I103" s="155"/>
      <c r="J103" s="172"/>
    </row>
    <row r="104" spans="1:10" ht="36" customHeight="1" x14ac:dyDescent="0.25">
      <c r="A104" s="7" t="s">
        <v>113</v>
      </c>
      <c r="B104" s="384" t="s">
        <v>198</v>
      </c>
      <c r="C104" s="379"/>
      <c r="D104" s="379"/>
      <c r="E104" s="430"/>
      <c r="F104" s="506">
        <v>69840</v>
      </c>
      <c r="G104" s="155"/>
      <c r="H104" s="155"/>
      <c r="I104" s="155"/>
      <c r="J104" s="172"/>
    </row>
    <row r="105" spans="1:10" ht="36" customHeight="1" x14ac:dyDescent="0.25">
      <c r="A105" s="7"/>
      <c r="B105" s="109" t="s">
        <v>199</v>
      </c>
      <c r="C105" s="110"/>
      <c r="D105" s="110"/>
      <c r="E105" s="154"/>
      <c r="F105" s="24">
        <f>H105*1.2</f>
        <v>22680</v>
      </c>
      <c r="G105" s="24">
        <f>H105*1.1</f>
        <v>20790</v>
      </c>
      <c r="H105" s="24">
        <v>18900</v>
      </c>
      <c r="I105" s="24">
        <f>H105*0.75</f>
        <v>14175</v>
      </c>
      <c r="J105" s="24">
        <f>H105*0.5</f>
        <v>9450</v>
      </c>
    </row>
    <row r="106" spans="1:10" ht="54" customHeight="1" thickBot="1" x14ac:dyDescent="0.3">
      <c r="A106" s="7"/>
      <c r="B106" s="370" t="s">
        <v>200</v>
      </c>
      <c r="C106" s="371"/>
      <c r="D106" s="371"/>
      <c r="E106" s="372"/>
      <c r="F106" s="482"/>
      <c r="G106" s="483"/>
      <c r="H106" s="483"/>
      <c r="I106" s="483"/>
      <c r="J106" s="484"/>
    </row>
    <row r="107" spans="1:10" ht="36" customHeight="1" thickBot="1" x14ac:dyDescent="0.3">
      <c r="A107" s="7"/>
      <c r="B107" s="128" t="s">
        <v>188</v>
      </c>
      <c r="C107" s="129"/>
      <c r="D107" s="129"/>
      <c r="E107" s="129"/>
      <c r="F107" s="129"/>
      <c r="G107" s="129"/>
      <c r="H107" s="129"/>
      <c r="I107" s="129"/>
      <c r="J107" s="130"/>
    </row>
    <row r="108" spans="1:10" ht="36" customHeight="1" x14ac:dyDescent="0.25">
      <c r="A108" s="7"/>
      <c r="B108" s="131" t="s">
        <v>201</v>
      </c>
      <c r="C108" s="132"/>
      <c r="D108" s="132"/>
      <c r="E108" s="133"/>
      <c r="F108" s="134">
        <v>90</v>
      </c>
      <c r="G108" s="135"/>
      <c r="H108" s="135"/>
      <c r="I108" s="135"/>
      <c r="J108" s="136"/>
    </row>
    <row r="109" spans="1:10" ht="36" customHeight="1" x14ac:dyDescent="0.25">
      <c r="A109" s="7"/>
      <c r="B109" s="109" t="s">
        <v>202</v>
      </c>
      <c r="C109" s="110"/>
      <c r="D109" s="110"/>
      <c r="E109" s="111"/>
      <c r="F109" s="112">
        <v>45</v>
      </c>
      <c r="G109" s="113"/>
      <c r="H109" s="113"/>
      <c r="I109" s="113"/>
      <c r="J109" s="114"/>
    </row>
    <row r="110" spans="1:10" ht="36" customHeight="1" x14ac:dyDescent="0.25">
      <c r="A110" s="7"/>
      <c r="B110" s="109" t="s">
        <v>203</v>
      </c>
      <c r="C110" s="110"/>
      <c r="D110" s="110"/>
      <c r="E110" s="111"/>
      <c r="F110" s="112">
        <v>45</v>
      </c>
      <c r="G110" s="113"/>
      <c r="H110" s="113"/>
      <c r="I110" s="113"/>
      <c r="J110" s="114"/>
    </row>
    <row r="111" spans="1:10" ht="36" customHeight="1" x14ac:dyDescent="0.25">
      <c r="A111" s="7"/>
      <c r="B111" s="109" t="s">
        <v>204</v>
      </c>
      <c r="C111" s="110"/>
      <c r="D111" s="110"/>
      <c r="E111" s="111"/>
      <c r="F111" s="112">
        <v>90</v>
      </c>
      <c r="G111" s="113"/>
      <c r="H111" s="113"/>
      <c r="I111" s="113"/>
      <c r="J111" s="114"/>
    </row>
    <row r="112" spans="1:10" ht="36" customHeight="1" thickBot="1" x14ac:dyDescent="0.3">
      <c r="A112" s="7"/>
      <c r="B112" s="109" t="s">
        <v>205</v>
      </c>
      <c r="C112" s="110"/>
      <c r="D112" s="110"/>
      <c r="E112" s="111"/>
      <c r="F112" s="112">
        <v>90</v>
      </c>
      <c r="G112" s="113"/>
      <c r="H112" s="113"/>
      <c r="I112" s="113"/>
      <c r="J112" s="114"/>
    </row>
    <row r="113" spans="1:10" ht="24" thickBot="1" x14ac:dyDescent="0.3">
      <c r="A113" s="7"/>
      <c r="B113" s="115"/>
      <c r="C113" s="116"/>
      <c r="D113" s="116"/>
      <c r="E113" s="117"/>
      <c r="F113" s="118"/>
      <c r="G113" s="119"/>
      <c r="H113" s="119"/>
      <c r="I113" s="119"/>
      <c r="J113" s="120"/>
    </row>
    <row r="114" spans="1:10" ht="21" customHeight="1" x14ac:dyDescent="0.25">
      <c r="A114" s="7"/>
      <c r="B114" s="25"/>
      <c r="C114" s="26"/>
      <c r="D114" s="26"/>
      <c r="E114" s="26"/>
      <c r="F114" s="27"/>
      <c r="G114" s="27"/>
      <c r="H114" s="27"/>
      <c r="I114" s="27"/>
      <c r="J114" s="27"/>
    </row>
    <row r="115" spans="1:10" ht="56.25" customHeight="1" x14ac:dyDescent="0.25">
      <c r="A115" s="7"/>
      <c r="B115" s="121" t="s">
        <v>241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41.25" customHeight="1" x14ac:dyDescent="0.25">
      <c r="A116" s="7"/>
      <c r="B116" s="121" t="s">
        <v>207</v>
      </c>
      <c r="C116" s="121"/>
      <c r="D116" s="121"/>
      <c r="E116" s="121"/>
      <c r="F116" s="121"/>
      <c r="G116" s="121"/>
      <c r="H116" s="121"/>
      <c r="I116" s="121"/>
      <c r="J116" s="121"/>
    </row>
    <row r="117" spans="1:10" ht="21" x14ac:dyDescent="0.25">
      <c r="A117" s="7" t="s">
        <v>113</v>
      </c>
      <c r="B117" s="107" t="s">
        <v>255</v>
      </c>
      <c r="C117" s="107"/>
      <c r="D117" s="107"/>
      <c r="E117" s="107"/>
      <c r="F117" s="107"/>
      <c r="G117" s="107"/>
      <c r="H117" s="107"/>
      <c r="I117" s="107"/>
      <c r="J117" s="107"/>
    </row>
    <row r="118" spans="1:10" ht="42" customHeight="1" x14ac:dyDescent="0.25">
      <c r="A118" s="7"/>
      <c r="B118" s="108" t="s">
        <v>209</v>
      </c>
      <c r="C118" s="108"/>
      <c r="D118" s="108"/>
      <c r="E118" s="108"/>
      <c r="F118" s="108"/>
      <c r="G118" s="108"/>
      <c r="H118" s="108"/>
      <c r="I118" s="108"/>
      <c r="J118" s="108"/>
    </row>
    <row r="119" spans="1:10" ht="21" x14ac:dyDescent="0.25">
      <c r="A119" s="7"/>
    </row>
  </sheetData>
  <sheetProtection selectLockedCells="1" selectUnlockedCells="1"/>
  <mergeCells count="213">
    <mergeCell ref="B1:J1"/>
    <mergeCell ref="F2:J2"/>
    <mergeCell ref="B3:E3"/>
    <mergeCell ref="B4:J4"/>
    <mergeCell ref="B5:E5"/>
    <mergeCell ref="F5:J5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1:E91"/>
    <mergeCell ref="F91:J91"/>
    <mergeCell ref="B92:E92"/>
    <mergeCell ref="F92:J92"/>
    <mergeCell ref="F93:J93"/>
    <mergeCell ref="B94:J94"/>
    <mergeCell ref="B88:E88"/>
    <mergeCell ref="F88:J88"/>
    <mergeCell ref="B89:E89"/>
    <mergeCell ref="F89:J89"/>
    <mergeCell ref="B90:E90"/>
    <mergeCell ref="F90:J90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54604.799999999996</v>
      </c>
      <c r="G8" s="16">
        <f>H8*1.1</f>
        <v>50054.400000000001</v>
      </c>
      <c r="H8" s="16">
        <v>45504</v>
      </c>
      <c r="I8" s="16">
        <f>H8*0.75</f>
        <v>34128</v>
      </c>
      <c r="J8" s="16">
        <f>H8*0.5</f>
        <v>22752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76464</v>
      </c>
      <c r="G9" s="17">
        <f>H9*1.1</f>
        <v>70092</v>
      </c>
      <c r="H9" s="17">
        <v>63720</v>
      </c>
      <c r="I9" s="17">
        <f>H9*0.75</f>
        <v>47790</v>
      </c>
      <c r="J9" s="17">
        <f>H9*0.5</f>
        <v>31860</v>
      </c>
    </row>
    <row r="10" spans="1:10" ht="24" thickBot="1" x14ac:dyDescent="0.3">
      <c r="A10" s="7"/>
      <c r="B10" s="115"/>
      <c r="C10" s="116"/>
      <c r="D10" s="116"/>
      <c r="E10" s="117"/>
      <c r="F10" s="239"/>
      <c r="G10" s="240"/>
      <c r="H10" s="240"/>
      <c r="I10" s="240"/>
      <c r="J10" s="241"/>
    </row>
    <row r="11" spans="1:10" ht="34.5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45.75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81302.399999999994</v>
      </c>
      <c r="G12" s="17">
        <f>H12*1.1</f>
        <v>74527.200000000012</v>
      </c>
      <c r="H12" s="17">
        <v>67752</v>
      </c>
      <c r="I12" s="17">
        <f>H12*0.75</f>
        <v>50814</v>
      </c>
      <c r="J12" s="17">
        <f>H12*0.5</f>
        <v>33876</v>
      </c>
    </row>
    <row r="13" spans="1:10" ht="24" thickBot="1" x14ac:dyDescent="0.3">
      <c r="A13" s="7"/>
      <c r="B13" s="115"/>
      <c r="C13" s="173"/>
      <c r="D13" s="173"/>
      <c r="E13" s="174"/>
      <c r="F13" s="99"/>
      <c r="G13" s="100"/>
      <c r="H13" s="100"/>
      <c r="I13" s="100"/>
      <c r="J13" s="10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195">
        <v>5400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184">
        <v>7920</v>
      </c>
      <c r="G15" s="185"/>
      <c r="H15" s="185"/>
      <c r="I15" s="185"/>
      <c r="J15" s="186"/>
    </row>
    <row r="16" spans="1:10" ht="24" thickBot="1" x14ac:dyDescent="0.3">
      <c r="A16" s="7"/>
      <c r="B16" s="115"/>
      <c r="C16" s="173"/>
      <c r="D16" s="173"/>
      <c r="E16" s="174"/>
      <c r="F16" s="242"/>
      <c r="G16" s="275"/>
      <c r="H16" s="275"/>
      <c r="I16" s="275"/>
      <c r="J16" s="276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1008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3600 до 37800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3600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5400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7200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9000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10800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12600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14400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16200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18000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19800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21600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23400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25200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27000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28800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30600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32400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34200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36000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37800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1080 до 7200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4464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1080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7200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3600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5400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1440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1440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2880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4320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3600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2880 до 37152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9432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943.19999999999993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4680</v>
      </c>
      <c r="G58" s="152"/>
      <c r="H58" s="152"/>
      <c r="I58" s="152"/>
      <c r="J58" s="153"/>
    </row>
    <row r="59" spans="1:10" ht="24" thickBot="1" x14ac:dyDescent="0.3">
      <c r="A59" s="7"/>
      <c r="B59" s="115"/>
      <c r="C59" s="116"/>
      <c r="D59" s="116"/>
      <c r="E59" s="117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131" t="s">
        <v>159</v>
      </c>
      <c r="C60" s="132"/>
      <c r="D60" s="132"/>
      <c r="E60" s="133"/>
      <c r="F60" s="134">
        <v>12960</v>
      </c>
      <c r="G60" s="135"/>
      <c r="H60" s="135"/>
      <c r="I60" s="135"/>
      <c r="J60" s="136"/>
    </row>
    <row r="61" spans="1:10" ht="36" customHeight="1" x14ac:dyDescent="0.25">
      <c r="A61" s="7" t="s">
        <v>111</v>
      </c>
      <c r="B61" s="156" t="s">
        <v>160</v>
      </c>
      <c r="C61" s="157"/>
      <c r="D61" s="157"/>
      <c r="E61" s="158"/>
      <c r="F61" s="112">
        <v>4320</v>
      </c>
      <c r="G61" s="113"/>
      <c r="H61" s="113"/>
      <c r="I61" s="113"/>
      <c r="J61" s="114"/>
    </row>
    <row r="62" spans="1:10" ht="36" customHeight="1" x14ac:dyDescent="0.25">
      <c r="A62" s="7" t="s">
        <v>111</v>
      </c>
      <c r="B62" s="109" t="s">
        <v>161</v>
      </c>
      <c r="C62" s="110"/>
      <c r="D62" s="110"/>
      <c r="E62" s="111"/>
      <c r="F62" s="112">
        <v>12960</v>
      </c>
      <c r="G62" s="113"/>
      <c r="H62" s="113"/>
      <c r="I62" s="113"/>
      <c r="J62" s="114"/>
    </row>
    <row r="63" spans="1:10" ht="36" customHeight="1" x14ac:dyDescent="0.25">
      <c r="A63" s="7" t="s">
        <v>111</v>
      </c>
      <c r="B63" s="109" t="s">
        <v>162</v>
      </c>
      <c r="C63" s="110"/>
      <c r="D63" s="110"/>
      <c r="E63" s="111"/>
      <c r="F63" s="112">
        <v>30960</v>
      </c>
      <c r="G63" s="113"/>
      <c r="H63" s="113"/>
      <c r="I63" s="113"/>
      <c r="J63" s="114"/>
    </row>
    <row r="64" spans="1:10" ht="36" customHeight="1" x14ac:dyDescent="0.25">
      <c r="A64" s="7" t="s">
        <v>111</v>
      </c>
      <c r="B64" s="109" t="s">
        <v>163</v>
      </c>
      <c r="C64" s="110"/>
      <c r="D64" s="110"/>
      <c r="E64" s="111"/>
      <c r="F64" s="112">
        <v>37152</v>
      </c>
      <c r="G64" s="113"/>
      <c r="H64" s="113"/>
      <c r="I64" s="113"/>
      <c r="J64" s="114"/>
    </row>
    <row r="65" spans="1:10" ht="36" customHeight="1" x14ac:dyDescent="0.25">
      <c r="A65" s="7" t="s">
        <v>111</v>
      </c>
      <c r="B65" s="109" t="s">
        <v>164</v>
      </c>
      <c r="C65" s="110"/>
      <c r="D65" s="110"/>
      <c r="E65" s="111"/>
      <c r="F65" s="112">
        <v>2880</v>
      </c>
      <c r="G65" s="113"/>
      <c r="H65" s="113"/>
      <c r="I65" s="113"/>
      <c r="J65" s="114"/>
    </row>
    <row r="66" spans="1:10" ht="36" customHeight="1" x14ac:dyDescent="0.25">
      <c r="A66" s="7" t="s">
        <v>111</v>
      </c>
      <c r="B66" s="109" t="s">
        <v>165</v>
      </c>
      <c r="C66" s="110"/>
      <c r="D66" s="110"/>
      <c r="E66" s="111"/>
      <c r="F66" s="112">
        <v>2880</v>
      </c>
      <c r="G66" s="113"/>
      <c r="H66" s="113"/>
      <c r="I66" s="113"/>
      <c r="J66" s="114"/>
    </row>
    <row r="67" spans="1:10" ht="36" customHeight="1" x14ac:dyDescent="0.25">
      <c r="A67" s="7" t="s">
        <v>111</v>
      </c>
      <c r="B67" s="109" t="s">
        <v>166</v>
      </c>
      <c r="C67" s="110"/>
      <c r="D67" s="110"/>
      <c r="E67" s="111"/>
      <c r="F67" s="112">
        <v>3600</v>
      </c>
      <c r="G67" s="113"/>
      <c r="H67" s="113"/>
      <c r="I67" s="113"/>
      <c r="J67" s="114"/>
    </row>
    <row r="68" spans="1:10" ht="36" customHeight="1" x14ac:dyDescent="0.25">
      <c r="A68" s="7"/>
      <c r="B68" s="131" t="s">
        <v>167</v>
      </c>
      <c r="C68" s="132"/>
      <c r="D68" s="132"/>
      <c r="E68" s="133"/>
      <c r="F68" s="112">
        <v>24120</v>
      </c>
      <c r="G68" s="113"/>
      <c r="H68" s="113"/>
      <c r="I68" s="113"/>
      <c r="J68" s="114"/>
    </row>
    <row r="69" spans="1:10" ht="36" customHeight="1" x14ac:dyDescent="0.25">
      <c r="A69" s="7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3"/>
      <c r="J69" s="114"/>
    </row>
    <row r="70" spans="1:10" ht="36" customHeight="1" x14ac:dyDescent="0.25">
      <c r="A70" s="7"/>
      <c r="B70" s="156" t="s">
        <v>169</v>
      </c>
      <c r="C70" s="157"/>
      <c r="D70" s="157"/>
      <c r="E70" s="158"/>
      <c r="F70" s="112">
        <v>10620</v>
      </c>
      <c r="G70" s="113"/>
      <c r="H70" s="113"/>
      <c r="I70" s="113"/>
      <c r="J70" s="114"/>
    </row>
    <row r="71" spans="1:10" ht="36" customHeight="1" x14ac:dyDescent="0.25">
      <c r="A71" s="7"/>
      <c r="B71" s="156" t="s">
        <v>170</v>
      </c>
      <c r="C71" s="157"/>
      <c r="D71" s="157"/>
      <c r="E71" s="158"/>
      <c r="F71" s="112">
        <v>7092</v>
      </c>
      <c r="G71" s="113"/>
      <c r="H71" s="113"/>
      <c r="I71" s="113"/>
      <c r="J71" s="114"/>
    </row>
    <row r="72" spans="1:10" ht="36" customHeight="1" x14ac:dyDescent="0.25">
      <c r="A72" s="7" t="s">
        <v>111</v>
      </c>
      <c r="B72" s="156" t="s">
        <v>171</v>
      </c>
      <c r="C72" s="157"/>
      <c r="D72" s="157"/>
      <c r="E72" s="158"/>
      <c r="F72" s="112">
        <v>28080</v>
      </c>
      <c r="G72" s="113"/>
      <c r="H72" s="113"/>
      <c r="I72" s="113"/>
      <c r="J72" s="114"/>
    </row>
    <row r="73" spans="1:10" ht="36" customHeight="1" x14ac:dyDescent="0.25">
      <c r="A73" s="7" t="s">
        <v>111</v>
      </c>
      <c r="B73" s="109" t="s">
        <v>172</v>
      </c>
      <c r="C73" s="110"/>
      <c r="D73" s="110"/>
      <c r="E73" s="111"/>
      <c r="F73" s="112">
        <v>2880</v>
      </c>
      <c r="G73" s="113"/>
      <c r="H73" s="113"/>
      <c r="I73" s="113"/>
      <c r="J73" s="114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112">
        <v>2880</v>
      </c>
      <c r="G74" s="113"/>
      <c r="H74" s="113"/>
      <c r="I74" s="113"/>
      <c r="J74" s="114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112">
        <v>18000</v>
      </c>
      <c r="G75" s="113"/>
      <c r="H75" s="113"/>
      <c r="I75" s="113"/>
      <c r="J75" s="114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112">
        <v>6030</v>
      </c>
      <c r="G76" s="113"/>
      <c r="H76" s="113"/>
      <c r="I76" s="113"/>
      <c r="J76" s="114"/>
    </row>
    <row r="77" spans="1:10" ht="36" customHeight="1" x14ac:dyDescent="0.25">
      <c r="A77" s="7" t="s">
        <v>113</v>
      </c>
      <c r="B77" s="109" t="s">
        <v>176</v>
      </c>
      <c r="C77" s="110"/>
      <c r="D77" s="110"/>
      <c r="E77" s="111"/>
      <c r="F77" s="112">
        <v>18720</v>
      </c>
      <c r="G77" s="113"/>
      <c r="H77" s="113"/>
      <c r="I77" s="113"/>
      <c r="J77" s="114"/>
    </row>
    <row r="78" spans="1:10" ht="36" customHeight="1" x14ac:dyDescent="0.25">
      <c r="A78" s="7" t="s">
        <v>113</v>
      </c>
      <c r="B78" s="109" t="s">
        <v>177</v>
      </c>
      <c r="C78" s="110"/>
      <c r="D78" s="110"/>
      <c r="E78" s="111"/>
      <c r="F78" s="112">
        <v>6480</v>
      </c>
      <c r="G78" s="113"/>
      <c r="H78" s="113"/>
      <c r="I78" s="113"/>
      <c r="J78" s="114"/>
    </row>
    <row r="79" spans="1:10" ht="36" customHeight="1" x14ac:dyDescent="0.25">
      <c r="A79" s="7" t="s">
        <v>113</v>
      </c>
      <c r="B79" s="109" t="s">
        <v>178</v>
      </c>
      <c r="C79" s="110"/>
      <c r="D79" s="110"/>
      <c r="E79" s="111"/>
      <c r="F79" s="112">
        <v>18720</v>
      </c>
      <c r="G79" s="113"/>
      <c r="H79" s="113"/>
      <c r="I79" s="113"/>
      <c r="J79" s="114"/>
    </row>
    <row r="80" spans="1:10" ht="36" customHeight="1" x14ac:dyDescent="0.25">
      <c r="A80" s="7" t="s">
        <v>113</v>
      </c>
      <c r="B80" s="109" t="s">
        <v>179</v>
      </c>
      <c r="C80" s="110"/>
      <c r="D80" s="110"/>
      <c r="E80" s="111"/>
      <c r="F80" s="112">
        <v>43920</v>
      </c>
      <c r="G80" s="113"/>
      <c r="H80" s="113"/>
      <c r="I80" s="113"/>
      <c r="J80" s="114"/>
    </row>
    <row r="81" spans="1:10" ht="36" customHeight="1" x14ac:dyDescent="0.25">
      <c r="A81" s="7" t="s">
        <v>113</v>
      </c>
      <c r="B81" s="148" t="s">
        <v>180</v>
      </c>
      <c r="C81" s="149"/>
      <c r="D81" s="149"/>
      <c r="E81" s="150"/>
      <c r="F81" s="151">
        <v>52704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09" t="s">
        <v>181</v>
      </c>
      <c r="C82" s="110"/>
      <c r="D82" s="110"/>
      <c r="E82" s="111"/>
      <c r="F82" s="112">
        <v>4320</v>
      </c>
      <c r="G82" s="113"/>
      <c r="H82" s="113"/>
      <c r="I82" s="113"/>
      <c r="J82" s="114"/>
    </row>
    <row r="83" spans="1:10" ht="36" customHeight="1" x14ac:dyDescent="0.25">
      <c r="A83" s="7" t="s">
        <v>113</v>
      </c>
      <c r="B83" s="109" t="s">
        <v>182</v>
      </c>
      <c r="C83" s="110"/>
      <c r="D83" s="110"/>
      <c r="E83" s="111"/>
      <c r="F83" s="112">
        <v>4320</v>
      </c>
      <c r="G83" s="113"/>
      <c r="H83" s="113"/>
      <c r="I83" s="113"/>
      <c r="J83" s="114"/>
    </row>
    <row r="84" spans="1:10" ht="36" customHeight="1" x14ac:dyDescent="0.25">
      <c r="A84" s="7" t="s">
        <v>113</v>
      </c>
      <c r="B84" s="109" t="s">
        <v>183</v>
      </c>
      <c r="C84" s="110"/>
      <c r="D84" s="110"/>
      <c r="E84" s="111"/>
      <c r="F84" s="112">
        <v>5040</v>
      </c>
      <c r="G84" s="113"/>
      <c r="H84" s="113"/>
      <c r="I84" s="113"/>
      <c r="J84" s="114"/>
    </row>
    <row r="85" spans="1:10" ht="36" customHeight="1" x14ac:dyDescent="0.25">
      <c r="A85" s="7" t="s">
        <v>113</v>
      </c>
      <c r="B85" s="109" t="s">
        <v>184</v>
      </c>
      <c r="C85" s="110"/>
      <c r="D85" s="110"/>
      <c r="E85" s="111"/>
      <c r="F85" s="112">
        <v>4320</v>
      </c>
      <c r="G85" s="113"/>
      <c r="H85" s="113"/>
      <c r="I85" s="113"/>
      <c r="J85" s="114"/>
    </row>
    <row r="86" spans="1:10" ht="36" customHeight="1" x14ac:dyDescent="0.25">
      <c r="A86" s="7" t="s">
        <v>113</v>
      </c>
      <c r="B86" s="109" t="s">
        <v>185</v>
      </c>
      <c r="C86" s="110"/>
      <c r="D86" s="110"/>
      <c r="E86" s="111"/>
      <c r="F86" s="112">
        <v>39600</v>
      </c>
      <c r="G86" s="113"/>
      <c r="H86" s="113"/>
      <c r="I86" s="113"/>
      <c r="J86" s="114"/>
    </row>
    <row r="87" spans="1:10" ht="36" customHeight="1" thickBot="1" x14ac:dyDescent="0.3">
      <c r="A87" s="7" t="s">
        <v>113</v>
      </c>
      <c r="B87" s="109" t="s">
        <v>186</v>
      </c>
      <c r="C87" s="110"/>
      <c r="D87" s="110"/>
      <c r="E87" s="111"/>
      <c r="F87" s="112">
        <v>4320</v>
      </c>
      <c r="G87" s="113"/>
      <c r="H87" s="113"/>
      <c r="I87" s="113"/>
      <c r="J87" s="114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09" t="s">
        <v>193</v>
      </c>
      <c r="C94" s="110"/>
      <c r="D94" s="110"/>
      <c r="E94" s="111"/>
      <c r="F94" s="41">
        <f>H94*1.2</f>
        <v>11059.199999999999</v>
      </c>
      <c r="G94" s="42">
        <f>H94*1.1</f>
        <v>10137.6</v>
      </c>
      <c r="H94" s="42">
        <v>9216</v>
      </c>
      <c r="I94" s="42">
        <f>H94*0.75</f>
        <v>6912</v>
      </c>
      <c r="J94" s="43">
        <f>H94*0.5</f>
        <v>4608</v>
      </c>
    </row>
    <row r="95" spans="1:10" ht="36" customHeight="1" x14ac:dyDescent="0.25">
      <c r="A95" s="7" t="s">
        <v>111</v>
      </c>
      <c r="B95" s="109" t="s">
        <v>194</v>
      </c>
      <c r="C95" s="110"/>
      <c r="D95" s="110"/>
      <c r="E95" s="111"/>
      <c r="F95" s="112">
        <v>7812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109" t="s">
        <v>195</v>
      </c>
      <c r="C96" s="110"/>
      <c r="D96" s="110"/>
      <c r="E96" s="111"/>
      <c r="F96" s="112">
        <v>3600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109" t="s">
        <v>196</v>
      </c>
      <c r="C97" s="110"/>
      <c r="D97" s="110"/>
      <c r="E97" s="111"/>
      <c r="F97" s="41">
        <f>H97*1.2</f>
        <v>15552</v>
      </c>
      <c r="G97" s="42">
        <f>H97*1.1</f>
        <v>14256.000000000002</v>
      </c>
      <c r="H97" s="42">
        <v>12960</v>
      </c>
      <c r="I97" s="42">
        <f>H97*0.75</f>
        <v>9720</v>
      </c>
      <c r="J97" s="43">
        <f>H97*0.5</f>
        <v>6480</v>
      </c>
    </row>
    <row r="98" spans="1:10" ht="36" customHeight="1" x14ac:dyDescent="0.25">
      <c r="A98" s="7" t="s">
        <v>113</v>
      </c>
      <c r="B98" s="109" t="s">
        <v>197</v>
      </c>
      <c r="C98" s="110"/>
      <c r="D98" s="110"/>
      <c r="E98" s="111"/>
      <c r="F98" s="112">
        <v>11520</v>
      </c>
      <c r="G98" s="113"/>
      <c r="H98" s="113"/>
      <c r="I98" s="113"/>
      <c r="J98" s="114"/>
    </row>
    <row r="99" spans="1:10" ht="36" customHeight="1" x14ac:dyDescent="0.25">
      <c r="A99" s="7" t="s">
        <v>113</v>
      </c>
      <c r="B99" s="109" t="s">
        <v>198</v>
      </c>
      <c r="C99" s="110"/>
      <c r="D99" s="110"/>
      <c r="E99" s="111"/>
      <c r="F99" s="112">
        <v>5040</v>
      </c>
      <c r="G99" s="113"/>
      <c r="H99" s="113"/>
      <c r="I99" s="113"/>
      <c r="J99" s="114"/>
    </row>
    <row r="100" spans="1:10" ht="36" customHeight="1" thickBot="1" x14ac:dyDescent="0.3">
      <c r="A100" s="7"/>
      <c r="B100" s="109" t="s">
        <v>199</v>
      </c>
      <c r="C100" s="110"/>
      <c r="D100" s="110"/>
      <c r="E100" s="154"/>
      <c r="F100" s="24">
        <f>H100*1.2</f>
        <v>8640</v>
      </c>
      <c r="G100" s="24">
        <f>H100*1.1</f>
        <v>7920.0000000000009</v>
      </c>
      <c r="H100" s="24">
        <v>7200</v>
      </c>
      <c r="I100" s="24">
        <f>H100*0.75</f>
        <v>5400</v>
      </c>
      <c r="J100" s="24">
        <f>H100*0.5</f>
        <v>3600</v>
      </c>
    </row>
    <row r="101" spans="1:10" ht="54" customHeight="1" thickBot="1" x14ac:dyDescent="0.3">
      <c r="A101" s="7"/>
      <c r="B101" s="122" t="s">
        <v>200</v>
      </c>
      <c r="C101" s="123"/>
      <c r="D101" s="123"/>
      <c r="E101" s="124"/>
      <c r="F101" s="125"/>
      <c r="G101" s="126"/>
      <c r="H101" s="126"/>
      <c r="I101" s="126"/>
      <c r="J101" s="127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16"/>
      <c r="D108" s="116"/>
      <c r="E108" s="117"/>
      <c r="F108" s="118"/>
      <c r="G108" s="119"/>
      <c r="H108" s="119"/>
      <c r="I108" s="119"/>
      <c r="J108" s="12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7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36331.199999999997</v>
      </c>
      <c r="G8" s="16">
        <f>H8*1.1</f>
        <v>33303.600000000006</v>
      </c>
      <c r="H8" s="16">
        <v>30276</v>
      </c>
      <c r="I8" s="16">
        <f>H8*0.75</f>
        <v>22707</v>
      </c>
      <c r="J8" s="16">
        <f>H8*0.5</f>
        <v>15138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50889.599999999999</v>
      </c>
      <c r="G9" s="17">
        <f>H9*1.1</f>
        <v>46648.800000000003</v>
      </c>
      <c r="H9" s="17">
        <v>42408</v>
      </c>
      <c r="I9" s="17">
        <f>H9*0.75</f>
        <v>31806</v>
      </c>
      <c r="J9" s="17">
        <f>H9*0.5</f>
        <v>21204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42055.199999999997</v>
      </c>
      <c r="G11" s="16">
        <f>H11*1.1</f>
        <v>38550.600000000006</v>
      </c>
      <c r="H11" s="16">
        <v>35046</v>
      </c>
      <c r="I11" s="16">
        <f>H11*0.75</f>
        <v>26284.5</v>
      </c>
      <c r="J11" s="16">
        <f>H11*0.5</f>
        <v>17523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58924.799999999996</v>
      </c>
      <c r="G12" s="17">
        <f>H12*1.1</f>
        <v>54014.400000000001</v>
      </c>
      <c r="H12" s="17">
        <v>49104</v>
      </c>
      <c r="I12" s="17">
        <f>H12*0.75</f>
        <v>36828</v>
      </c>
      <c r="J12" s="17">
        <f>H12*0.5</f>
        <v>24552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5076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7200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2016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6048 до 181440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6048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12096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18144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24192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30240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36288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42336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48384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54432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60480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66528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72576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78624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84672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90720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96768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102816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108864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114912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120960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127008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133056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139104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145152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151200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157248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163296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169344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175392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181440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360 до 5580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143</v>
      </c>
      <c r="C52" s="110"/>
      <c r="D52" s="110"/>
      <c r="E52" s="111"/>
      <c r="F52" s="112">
        <v>5220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210</v>
      </c>
      <c r="C53" s="110"/>
      <c r="D53" s="110"/>
      <c r="E53" s="111"/>
      <c r="F53" s="112">
        <v>360</v>
      </c>
      <c r="G53" s="113"/>
      <c r="H53" s="113"/>
      <c r="I53" s="113"/>
      <c r="J53" s="114"/>
    </row>
    <row r="54" spans="1:10" ht="36" customHeight="1" x14ac:dyDescent="0.25">
      <c r="A54" s="7"/>
      <c r="B54" s="131" t="s">
        <v>145</v>
      </c>
      <c r="C54" s="132"/>
      <c r="D54" s="132"/>
      <c r="E54" s="133"/>
      <c r="F54" s="134">
        <v>3204</v>
      </c>
      <c r="G54" s="135"/>
      <c r="H54" s="135"/>
      <c r="I54" s="135"/>
      <c r="J54" s="136"/>
    </row>
    <row r="55" spans="1:10" ht="36" customHeight="1" x14ac:dyDescent="0.25">
      <c r="A55" s="7"/>
      <c r="B55" s="109" t="s">
        <v>146</v>
      </c>
      <c r="C55" s="110"/>
      <c r="D55" s="110"/>
      <c r="E55" s="111"/>
      <c r="F55" s="112">
        <v>2124</v>
      </c>
      <c r="G55" s="113"/>
      <c r="H55" s="113"/>
      <c r="I55" s="113"/>
      <c r="J55" s="114"/>
    </row>
    <row r="56" spans="1:10" ht="36" customHeight="1" x14ac:dyDescent="0.25">
      <c r="A56" s="7"/>
      <c r="B56" s="109" t="s">
        <v>147</v>
      </c>
      <c r="C56" s="110"/>
      <c r="D56" s="110"/>
      <c r="E56" s="111"/>
      <c r="F56" s="112">
        <v>2844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148</v>
      </c>
      <c r="C57" s="110"/>
      <c r="D57" s="110"/>
      <c r="E57" s="111"/>
      <c r="F57" s="112">
        <v>720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149</v>
      </c>
      <c r="C58" s="110"/>
      <c r="D58" s="110"/>
      <c r="E58" s="111"/>
      <c r="F58" s="112">
        <v>720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150</v>
      </c>
      <c r="C59" s="110"/>
      <c r="D59" s="110"/>
      <c r="E59" s="111"/>
      <c r="F59" s="112">
        <v>1440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151</v>
      </c>
      <c r="C60" s="110"/>
      <c r="D60" s="110"/>
      <c r="E60" s="111"/>
      <c r="F60" s="112">
        <v>2160</v>
      </c>
      <c r="G60" s="113"/>
      <c r="H60" s="113"/>
      <c r="I60" s="113"/>
      <c r="J60" s="114"/>
    </row>
    <row r="61" spans="1:10" ht="36" customHeight="1" thickBot="1" x14ac:dyDescent="0.3">
      <c r="A61" s="7"/>
      <c r="B61" s="109" t="s">
        <v>152</v>
      </c>
      <c r="C61" s="110"/>
      <c r="D61" s="110"/>
      <c r="E61" s="111"/>
      <c r="F61" s="112">
        <v>5580</v>
      </c>
      <c r="G61" s="113"/>
      <c r="H61" s="113"/>
      <c r="I61" s="113"/>
      <c r="J61" s="114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4" customHeight="1" thickBot="1" x14ac:dyDescent="0.3">
      <c r="A64" s="7"/>
      <c r="B64" s="252" t="s">
        <v>211</v>
      </c>
      <c r="C64" s="253"/>
      <c r="D64" s="253"/>
      <c r="E64" s="254"/>
      <c r="F64" s="272" t="str">
        <f>"Цена от "&amp;MIN(F66,F70:J71,H104,F72:J83)&amp;" до "&amp;MAX(F66,F70:J71,H104,F72:J83)</f>
        <v>Цена от 1170 до 64800</v>
      </c>
      <c r="G64" s="273"/>
      <c r="H64" s="273"/>
      <c r="I64" s="273"/>
      <c r="J64" s="274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09" t="s">
        <v>156</v>
      </c>
      <c r="C66" s="110"/>
      <c r="D66" s="110"/>
      <c r="E66" s="111"/>
      <c r="F66" s="112">
        <v>30780</v>
      </c>
      <c r="G66" s="113"/>
      <c r="H66" s="113"/>
      <c r="I66" s="113"/>
      <c r="J66" s="114"/>
    </row>
    <row r="67" spans="1:10" ht="36" customHeight="1" x14ac:dyDescent="0.25">
      <c r="A67" s="7"/>
      <c r="B67" s="148" t="s">
        <v>157</v>
      </c>
      <c r="C67" s="149"/>
      <c r="D67" s="149"/>
      <c r="E67" s="150"/>
      <c r="F67" s="151">
        <v>3078</v>
      </c>
      <c r="G67" s="152"/>
      <c r="H67" s="152"/>
      <c r="I67" s="152"/>
      <c r="J67" s="153"/>
    </row>
    <row r="68" spans="1:10" ht="36" customHeight="1" thickBot="1" x14ac:dyDescent="0.3">
      <c r="A68" s="7"/>
      <c r="B68" s="148" t="s">
        <v>158</v>
      </c>
      <c r="C68" s="149"/>
      <c r="D68" s="149"/>
      <c r="E68" s="150"/>
      <c r="F68" s="151">
        <v>15372</v>
      </c>
      <c r="G68" s="152"/>
      <c r="H68" s="152"/>
      <c r="I68" s="152"/>
      <c r="J68" s="153"/>
    </row>
    <row r="69" spans="1:10" ht="24" thickBot="1" x14ac:dyDescent="0.3">
      <c r="A69" s="7"/>
      <c r="B69" s="236"/>
      <c r="C69" s="237"/>
      <c r="D69" s="237"/>
      <c r="E69" s="238"/>
      <c r="F69" s="118"/>
      <c r="G69" s="119"/>
      <c r="H69" s="119"/>
      <c r="I69" s="119"/>
      <c r="J69" s="120"/>
    </row>
    <row r="70" spans="1:10" ht="36" customHeight="1" x14ac:dyDescent="0.25">
      <c r="A70" s="7" t="s">
        <v>111</v>
      </c>
      <c r="B70" s="488" t="s">
        <v>159</v>
      </c>
      <c r="C70" s="489"/>
      <c r="D70" s="489"/>
      <c r="E70" s="490"/>
      <c r="F70" s="251">
        <v>10800</v>
      </c>
      <c r="G70" s="196"/>
      <c r="H70" s="196"/>
      <c r="I70" s="196"/>
      <c r="J70" s="197"/>
    </row>
    <row r="71" spans="1:10" ht="36" customHeight="1" x14ac:dyDescent="0.25">
      <c r="A71" s="7" t="s">
        <v>111</v>
      </c>
      <c r="B71" s="384" t="s">
        <v>160</v>
      </c>
      <c r="C71" s="379"/>
      <c r="D71" s="379"/>
      <c r="E71" s="430"/>
      <c r="F71" s="295">
        <v>3204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161</v>
      </c>
      <c r="C72" s="379"/>
      <c r="D72" s="379"/>
      <c r="E72" s="430"/>
      <c r="F72" s="295">
        <v>7740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162</v>
      </c>
      <c r="C73" s="379"/>
      <c r="D73" s="379"/>
      <c r="E73" s="430"/>
      <c r="F73" s="295">
        <v>21420</v>
      </c>
      <c r="G73" s="295"/>
      <c r="H73" s="295"/>
      <c r="I73" s="295"/>
      <c r="J73" s="296"/>
    </row>
    <row r="74" spans="1:10" ht="36" customHeight="1" x14ac:dyDescent="0.25">
      <c r="A74" s="7" t="s">
        <v>111</v>
      </c>
      <c r="B74" s="384" t="s">
        <v>163</v>
      </c>
      <c r="C74" s="379"/>
      <c r="D74" s="379"/>
      <c r="E74" s="430"/>
      <c r="F74" s="295">
        <v>25704</v>
      </c>
      <c r="G74" s="295"/>
      <c r="H74" s="295"/>
      <c r="I74" s="295"/>
      <c r="J74" s="296"/>
    </row>
    <row r="75" spans="1:10" ht="36" customHeight="1" x14ac:dyDescent="0.25">
      <c r="A75" s="7" t="s">
        <v>111</v>
      </c>
      <c r="B75" s="384" t="s">
        <v>164</v>
      </c>
      <c r="C75" s="379"/>
      <c r="D75" s="379"/>
      <c r="E75" s="430"/>
      <c r="F75" s="295">
        <v>3204</v>
      </c>
      <c r="G75" s="295"/>
      <c r="H75" s="295"/>
      <c r="I75" s="295"/>
      <c r="J75" s="296"/>
    </row>
    <row r="76" spans="1:10" ht="36" customHeight="1" x14ac:dyDescent="0.25">
      <c r="A76" s="7" t="s">
        <v>111</v>
      </c>
      <c r="B76" s="384" t="s">
        <v>165</v>
      </c>
      <c r="C76" s="379"/>
      <c r="D76" s="379"/>
      <c r="E76" s="430"/>
      <c r="F76" s="295">
        <v>5688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384" t="s">
        <v>166</v>
      </c>
      <c r="C77" s="379"/>
      <c r="D77" s="379"/>
      <c r="E77" s="430"/>
      <c r="F77" s="295">
        <v>10980</v>
      </c>
      <c r="G77" s="295"/>
      <c r="H77" s="295"/>
      <c r="I77" s="295"/>
      <c r="J77" s="296"/>
    </row>
    <row r="78" spans="1:10" ht="36" customHeight="1" x14ac:dyDescent="0.25">
      <c r="A78" s="7"/>
      <c r="B78" s="384" t="s">
        <v>167</v>
      </c>
      <c r="C78" s="379"/>
      <c r="D78" s="379"/>
      <c r="E78" s="430"/>
      <c r="F78" s="295">
        <v>64800</v>
      </c>
      <c r="G78" s="295"/>
      <c r="H78" s="295"/>
      <c r="I78" s="295"/>
      <c r="J78" s="296"/>
    </row>
    <row r="79" spans="1:10" ht="36" customHeight="1" x14ac:dyDescent="0.25">
      <c r="A79" s="7" t="s">
        <v>111</v>
      </c>
      <c r="B79" s="384" t="s">
        <v>168</v>
      </c>
      <c r="C79" s="379"/>
      <c r="D79" s="379"/>
      <c r="E79" s="430"/>
      <c r="F79" s="295">
        <v>1170</v>
      </c>
      <c r="G79" s="295"/>
      <c r="H79" s="295"/>
      <c r="I79" s="295"/>
      <c r="J79" s="296"/>
    </row>
    <row r="80" spans="1:10" ht="36" customHeight="1" x14ac:dyDescent="0.25">
      <c r="A80" s="7"/>
      <c r="B80" s="384" t="s">
        <v>169</v>
      </c>
      <c r="C80" s="379"/>
      <c r="D80" s="379"/>
      <c r="E80" s="430"/>
      <c r="F80" s="295">
        <v>18684</v>
      </c>
      <c r="G80" s="295"/>
      <c r="H80" s="295"/>
      <c r="I80" s="295"/>
      <c r="J80" s="296"/>
    </row>
    <row r="81" spans="1:10" ht="36" customHeight="1" x14ac:dyDescent="0.25">
      <c r="B81" s="384" t="s">
        <v>170</v>
      </c>
      <c r="C81" s="379"/>
      <c r="D81" s="379"/>
      <c r="E81" s="430"/>
      <c r="F81" s="295">
        <v>14472</v>
      </c>
      <c r="G81" s="295"/>
      <c r="H81" s="295"/>
      <c r="I81" s="295"/>
      <c r="J81" s="296"/>
    </row>
    <row r="82" spans="1:10" ht="36" customHeight="1" x14ac:dyDescent="0.25">
      <c r="A82" s="7" t="s">
        <v>111</v>
      </c>
      <c r="B82" s="384" t="s">
        <v>171</v>
      </c>
      <c r="C82" s="379"/>
      <c r="D82" s="379"/>
      <c r="E82" s="430"/>
      <c r="F82" s="295">
        <v>63720</v>
      </c>
      <c r="G82" s="295"/>
      <c r="H82" s="295"/>
      <c r="I82" s="295"/>
      <c r="J82" s="296"/>
    </row>
    <row r="83" spans="1:10" ht="36" customHeight="1" x14ac:dyDescent="0.25">
      <c r="A83" s="7" t="s">
        <v>111</v>
      </c>
      <c r="B83" s="384" t="s">
        <v>172</v>
      </c>
      <c r="C83" s="379"/>
      <c r="D83" s="379"/>
      <c r="E83" s="430"/>
      <c r="F83" s="295">
        <v>2970</v>
      </c>
      <c r="G83" s="295"/>
      <c r="H83" s="295"/>
      <c r="I83" s="295"/>
      <c r="J83" s="296"/>
    </row>
    <row r="84" spans="1:10" ht="37.5" customHeight="1" x14ac:dyDescent="0.25">
      <c r="A84" s="7"/>
      <c r="B84" s="109" t="s">
        <v>173</v>
      </c>
      <c r="C84" s="110"/>
      <c r="D84" s="110"/>
      <c r="E84" s="111"/>
      <c r="F84" s="295">
        <v>4770</v>
      </c>
      <c r="G84" s="295"/>
      <c r="H84" s="295"/>
      <c r="I84" s="295"/>
      <c r="J84" s="296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295">
        <v>64800</v>
      </c>
      <c r="G85" s="295"/>
      <c r="H85" s="295"/>
      <c r="I85" s="295"/>
      <c r="J85" s="296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295">
        <v>30060</v>
      </c>
      <c r="G86" s="295"/>
      <c r="H86" s="295"/>
      <c r="I86" s="295"/>
      <c r="J86" s="296"/>
    </row>
    <row r="87" spans="1:10" ht="36" customHeight="1" x14ac:dyDescent="0.25">
      <c r="A87" s="7" t="s">
        <v>113</v>
      </c>
      <c r="B87" s="384" t="s">
        <v>176</v>
      </c>
      <c r="C87" s="379"/>
      <c r="D87" s="379"/>
      <c r="E87" s="430"/>
      <c r="F87" s="295">
        <v>15120</v>
      </c>
      <c r="G87" s="295"/>
      <c r="H87" s="295"/>
      <c r="I87" s="295"/>
      <c r="J87" s="296"/>
    </row>
    <row r="88" spans="1:10" ht="36" customHeight="1" x14ac:dyDescent="0.25">
      <c r="A88" s="7" t="s">
        <v>113</v>
      </c>
      <c r="B88" s="384" t="s">
        <v>177</v>
      </c>
      <c r="C88" s="379"/>
      <c r="D88" s="379"/>
      <c r="E88" s="430"/>
      <c r="F88" s="295">
        <v>5040</v>
      </c>
      <c r="G88" s="295"/>
      <c r="H88" s="295"/>
      <c r="I88" s="295"/>
      <c r="J88" s="296"/>
    </row>
    <row r="89" spans="1:10" ht="36" customHeight="1" x14ac:dyDescent="0.25">
      <c r="A89" s="7" t="s">
        <v>113</v>
      </c>
      <c r="B89" s="384" t="s">
        <v>178</v>
      </c>
      <c r="C89" s="379"/>
      <c r="D89" s="379"/>
      <c r="E89" s="430"/>
      <c r="F89" s="506">
        <v>11520</v>
      </c>
      <c r="G89" s="155"/>
      <c r="H89" s="155"/>
      <c r="I89" s="155"/>
      <c r="J89" s="172"/>
    </row>
    <row r="90" spans="1:10" ht="36" customHeight="1" x14ac:dyDescent="0.25">
      <c r="A90" s="7" t="s">
        <v>113</v>
      </c>
      <c r="B90" s="384" t="s">
        <v>179</v>
      </c>
      <c r="C90" s="379"/>
      <c r="D90" s="379"/>
      <c r="E90" s="430"/>
      <c r="F90" s="506">
        <v>30240</v>
      </c>
      <c r="G90" s="155"/>
      <c r="H90" s="155"/>
      <c r="I90" s="155"/>
      <c r="J90" s="172"/>
    </row>
    <row r="91" spans="1:10" ht="36" customHeight="1" x14ac:dyDescent="0.25">
      <c r="A91" s="7" t="s">
        <v>113</v>
      </c>
      <c r="B91" s="384" t="s">
        <v>180</v>
      </c>
      <c r="C91" s="379"/>
      <c r="D91" s="379"/>
      <c r="E91" s="430"/>
      <c r="F91" s="506">
        <v>36288</v>
      </c>
      <c r="G91" s="155"/>
      <c r="H91" s="155"/>
      <c r="I91" s="155"/>
      <c r="J91" s="172"/>
    </row>
    <row r="92" spans="1:10" ht="36" customHeight="1" x14ac:dyDescent="0.25">
      <c r="A92" s="7" t="s">
        <v>113</v>
      </c>
      <c r="B92" s="384" t="s">
        <v>181</v>
      </c>
      <c r="C92" s="379"/>
      <c r="D92" s="379"/>
      <c r="E92" s="430"/>
      <c r="F92" s="506">
        <v>5040</v>
      </c>
      <c r="G92" s="155"/>
      <c r="H92" s="155"/>
      <c r="I92" s="155"/>
      <c r="J92" s="172"/>
    </row>
    <row r="93" spans="1:10" ht="36" customHeight="1" x14ac:dyDescent="0.25">
      <c r="A93" s="7" t="s">
        <v>113</v>
      </c>
      <c r="B93" s="384" t="s">
        <v>182</v>
      </c>
      <c r="C93" s="379"/>
      <c r="D93" s="379"/>
      <c r="E93" s="430"/>
      <c r="F93" s="506">
        <v>8640</v>
      </c>
      <c r="G93" s="155"/>
      <c r="H93" s="155"/>
      <c r="I93" s="155"/>
      <c r="J93" s="172"/>
    </row>
    <row r="94" spans="1:10" ht="36" customHeight="1" x14ac:dyDescent="0.25">
      <c r="A94" s="7" t="s">
        <v>113</v>
      </c>
      <c r="B94" s="384" t="s">
        <v>183</v>
      </c>
      <c r="C94" s="379"/>
      <c r="D94" s="379"/>
      <c r="E94" s="430"/>
      <c r="F94" s="506">
        <v>15840</v>
      </c>
      <c r="G94" s="155"/>
      <c r="H94" s="155"/>
      <c r="I94" s="155"/>
      <c r="J94" s="172"/>
    </row>
    <row r="95" spans="1:10" ht="36" customHeight="1" x14ac:dyDescent="0.25">
      <c r="A95" s="7" t="s">
        <v>113</v>
      </c>
      <c r="B95" s="384" t="s">
        <v>184</v>
      </c>
      <c r="C95" s="379"/>
      <c r="D95" s="379"/>
      <c r="E95" s="430"/>
      <c r="F95" s="506">
        <v>2160</v>
      </c>
      <c r="G95" s="155"/>
      <c r="H95" s="155"/>
      <c r="I95" s="155"/>
      <c r="J95" s="172"/>
    </row>
    <row r="96" spans="1:10" ht="36" customHeight="1" x14ac:dyDescent="0.25">
      <c r="A96" s="7" t="s">
        <v>113</v>
      </c>
      <c r="B96" s="384" t="s">
        <v>185</v>
      </c>
      <c r="C96" s="379"/>
      <c r="D96" s="379"/>
      <c r="E96" s="430"/>
      <c r="F96" s="506">
        <v>89280</v>
      </c>
      <c r="G96" s="155"/>
      <c r="H96" s="155"/>
      <c r="I96" s="155"/>
      <c r="J96" s="172"/>
    </row>
    <row r="97" spans="1:10" ht="36" customHeight="1" thickBot="1" x14ac:dyDescent="0.3">
      <c r="A97" s="7" t="s">
        <v>113</v>
      </c>
      <c r="B97" s="507" t="s">
        <v>186</v>
      </c>
      <c r="C97" s="508"/>
      <c r="D97" s="508"/>
      <c r="E97" s="509"/>
      <c r="F97" s="230">
        <v>4320</v>
      </c>
      <c r="G97" s="231"/>
      <c r="H97" s="231"/>
      <c r="I97" s="231"/>
      <c r="J97" s="232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384" t="s">
        <v>193</v>
      </c>
      <c r="C104" s="379"/>
      <c r="D104" s="379"/>
      <c r="E104" s="430"/>
      <c r="F104" s="41">
        <f>H104*1.2</f>
        <v>19958.399999999998</v>
      </c>
      <c r="G104" s="42">
        <f>H104*1.1</f>
        <v>18295.2</v>
      </c>
      <c r="H104" s="42">
        <v>16632</v>
      </c>
      <c r="I104" s="42">
        <f>H104*0.75</f>
        <v>12474</v>
      </c>
      <c r="J104" s="43">
        <f>H104*0.5</f>
        <v>8316</v>
      </c>
    </row>
    <row r="105" spans="1:10" ht="36" customHeight="1" x14ac:dyDescent="0.25">
      <c r="A105" s="7" t="s">
        <v>111</v>
      </c>
      <c r="B105" s="384" t="s">
        <v>194</v>
      </c>
      <c r="C105" s="379"/>
      <c r="D105" s="379"/>
      <c r="E105" s="430"/>
      <c r="F105" s="112">
        <v>13788</v>
      </c>
      <c r="G105" s="113"/>
      <c r="H105" s="113"/>
      <c r="I105" s="113"/>
      <c r="J105" s="114"/>
    </row>
    <row r="106" spans="1:10" ht="36" customHeight="1" x14ac:dyDescent="0.25">
      <c r="A106" s="7" t="s">
        <v>111</v>
      </c>
      <c r="B106" s="384" t="s">
        <v>195</v>
      </c>
      <c r="C106" s="379"/>
      <c r="D106" s="379"/>
      <c r="E106" s="430"/>
      <c r="F106" s="112">
        <v>2484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384" t="s">
        <v>196</v>
      </c>
      <c r="C107" s="379"/>
      <c r="D107" s="379"/>
      <c r="E107" s="430"/>
      <c r="F107" s="41">
        <f>H107*1.2</f>
        <v>28512</v>
      </c>
      <c r="G107" s="42">
        <f>H107*1.1</f>
        <v>26136.000000000004</v>
      </c>
      <c r="H107" s="42">
        <v>23760</v>
      </c>
      <c r="I107" s="42">
        <f>H107*0.75</f>
        <v>17820</v>
      </c>
      <c r="J107" s="43">
        <f>H107*0.5</f>
        <v>11880</v>
      </c>
    </row>
    <row r="108" spans="1:10" ht="36" customHeight="1" x14ac:dyDescent="0.25">
      <c r="A108" s="7" t="s">
        <v>113</v>
      </c>
      <c r="B108" s="384" t="s">
        <v>197</v>
      </c>
      <c r="C108" s="379"/>
      <c r="D108" s="379"/>
      <c r="E108" s="430"/>
      <c r="F108" s="506">
        <v>19440</v>
      </c>
      <c r="G108" s="155"/>
      <c r="H108" s="155"/>
      <c r="I108" s="155"/>
      <c r="J108" s="172"/>
    </row>
    <row r="109" spans="1:10" ht="36" customHeight="1" x14ac:dyDescent="0.25">
      <c r="A109" s="7" t="s">
        <v>113</v>
      </c>
      <c r="B109" s="384" t="s">
        <v>198</v>
      </c>
      <c r="C109" s="379"/>
      <c r="D109" s="379"/>
      <c r="E109" s="430"/>
      <c r="F109" s="506">
        <v>3600</v>
      </c>
      <c r="G109" s="155"/>
      <c r="H109" s="155"/>
      <c r="I109" s="155"/>
      <c r="J109" s="172"/>
    </row>
    <row r="110" spans="1:10" ht="36" customHeight="1" x14ac:dyDescent="0.25">
      <c r="A110" s="7"/>
      <c r="B110" s="109" t="s">
        <v>199</v>
      </c>
      <c r="C110" s="110"/>
      <c r="D110" s="110"/>
      <c r="E110" s="154"/>
      <c r="F110" s="24">
        <f>H110*1.2</f>
        <v>39916.799999999996</v>
      </c>
      <c r="G110" s="24">
        <f>H110*1.1</f>
        <v>36590.400000000001</v>
      </c>
      <c r="H110" s="24">
        <v>33264</v>
      </c>
      <c r="I110" s="24">
        <f>H110*0.75</f>
        <v>24948</v>
      </c>
      <c r="J110" s="24">
        <f>H110*0.5</f>
        <v>16632</v>
      </c>
    </row>
    <row r="111" spans="1:10" ht="54" customHeight="1" thickBot="1" x14ac:dyDescent="0.3">
      <c r="A111" s="7"/>
      <c r="B111" s="370" t="s">
        <v>200</v>
      </c>
      <c r="C111" s="371"/>
      <c r="D111" s="371"/>
      <c r="E111" s="372"/>
      <c r="F111" s="482"/>
      <c r="G111" s="483"/>
      <c r="H111" s="483"/>
      <c r="I111" s="483"/>
      <c r="J111" s="484"/>
    </row>
    <row r="112" spans="1:10" ht="36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36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36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36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36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36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thickBot="1" x14ac:dyDescent="0.3">
      <c r="A118" s="7"/>
      <c r="B118" s="115"/>
      <c r="C118" s="116"/>
      <c r="D118" s="116"/>
      <c r="E118" s="117"/>
      <c r="F118" s="118"/>
      <c r="G118" s="119"/>
      <c r="H118" s="119"/>
      <c r="I118" s="119"/>
      <c r="J118" s="120"/>
    </row>
    <row r="119" spans="1:10" ht="21" customHeight="1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56.2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1.2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1" x14ac:dyDescent="0.25">
      <c r="A122" s="7" t="s">
        <v>113</v>
      </c>
      <c r="B122" s="107" t="s">
        <v>255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ht="42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21" x14ac:dyDescent="0.25">
      <c r="A124" s="7"/>
    </row>
  </sheetData>
  <sheetProtection selectLockedCells="1" selectUnlockedCells="1"/>
  <mergeCells count="22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83" activePane="bottomLeft" state="frozen"/>
      <selection activeCell="B11" sqref="B11:E11"/>
      <selection pane="bottomLeft" activeCell="A91" sqref="A91:XFD92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30" customHeight="1" thickBot="1" x14ac:dyDescent="0.3">
      <c r="A6" s="390" t="s">
        <v>256</v>
      </c>
      <c r="B6" s="391"/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242"/>
      <c r="G8" s="275"/>
      <c r="H8" s="275"/>
      <c r="I8" s="275"/>
      <c r="J8" s="276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74930.399999999994</v>
      </c>
      <c r="G9" s="16">
        <f>H9*1.1</f>
        <v>68686.200000000012</v>
      </c>
      <c r="H9" s="16">
        <v>62442</v>
      </c>
      <c r="I9" s="16">
        <f>H9*0.75</f>
        <v>46831.5</v>
      </c>
      <c r="J9" s="16">
        <f>H9*0.5</f>
        <v>31221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33"/>
      <c r="F10" s="17">
        <f>H10*1.2</f>
        <v>187401.60000000001</v>
      </c>
      <c r="G10" s="17">
        <f>H10*1.1</f>
        <v>171784.80000000002</v>
      </c>
      <c r="H10" s="17">
        <v>156168</v>
      </c>
      <c r="I10" s="17">
        <f>H10*0.75</f>
        <v>117126</v>
      </c>
      <c r="J10" s="17">
        <f>H10*0.5</f>
        <v>78084</v>
      </c>
    </row>
    <row r="11" spans="1:10" ht="36" customHeight="1" thickBot="1" x14ac:dyDescent="0.3">
      <c r="A11" s="7"/>
      <c r="B11" s="115"/>
      <c r="C11" s="116"/>
      <c r="D11" s="116"/>
      <c r="E11" s="117"/>
      <c r="F11" s="242"/>
      <c r="G11" s="275"/>
      <c r="H11" s="275"/>
      <c r="I11" s="275"/>
      <c r="J11" s="276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84283.199999999997</v>
      </c>
      <c r="G12" s="16">
        <f>H12*1.1</f>
        <v>77259.600000000006</v>
      </c>
      <c r="H12" s="16">
        <v>70236</v>
      </c>
      <c r="I12" s="16">
        <f>H12*0.75</f>
        <v>52677</v>
      </c>
      <c r="J12" s="16">
        <f>H12*0.5</f>
        <v>35118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33"/>
      <c r="F13" s="17">
        <f>H13*1.2</f>
        <v>210729.60000000001</v>
      </c>
      <c r="G13" s="17">
        <f>H13*1.1</f>
        <v>193168.80000000002</v>
      </c>
      <c r="H13" s="17">
        <v>175608</v>
      </c>
      <c r="I13" s="17">
        <f>H13*0.75</f>
        <v>131706</v>
      </c>
      <c r="J13" s="17">
        <f>H13*0.5</f>
        <v>87804</v>
      </c>
    </row>
    <row r="14" spans="1:10" ht="24" customHeight="1" thickBot="1" x14ac:dyDescent="0.3">
      <c r="A14" s="7"/>
      <c r="B14" s="115"/>
      <c r="C14" s="173"/>
      <c r="D14" s="173"/>
      <c r="E14" s="174"/>
      <c r="F14" s="242"/>
      <c r="G14" s="275"/>
      <c r="H14" s="275"/>
      <c r="I14" s="275"/>
      <c r="J14" s="276"/>
    </row>
    <row r="15" spans="1:10" ht="36" customHeight="1" x14ac:dyDescent="0.25">
      <c r="A15" s="7" t="s">
        <v>111</v>
      </c>
      <c r="B15" s="190" t="s">
        <v>117</v>
      </c>
      <c r="C15" s="293"/>
      <c r="D15" s="293"/>
      <c r="E15" s="294"/>
      <c r="F15" s="266">
        <v>15984</v>
      </c>
      <c r="G15" s="342"/>
      <c r="H15" s="342"/>
      <c r="I15" s="342"/>
      <c r="J15" s="267"/>
    </row>
    <row r="16" spans="1:10" ht="36" customHeight="1" thickBot="1" x14ac:dyDescent="0.3">
      <c r="A16" s="7" t="s">
        <v>113</v>
      </c>
      <c r="B16" s="290" t="s">
        <v>118</v>
      </c>
      <c r="C16" s="291"/>
      <c r="D16" s="291"/>
      <c r="E16" s="292"/>
      <c r="F16" s="520">
        <v>40320</v>
      </c>
      <c r="G16" s="521"/>
      <c r="H16" s="521"/>
      <c r="I16" s="521"/>
      <c r="J16" s="522"/>
    </row>
    <row r="17" spans="1:10" ht="24" customHeight="1" thickBot="1" x14ac:dyDescent="0.3">
      <c r="A17" s="7"/>
      <c r="B17" s="115"/>
      <c r="C17" s="173"/>
      <c r="D17" s="173"/>
      <c r="E17" s="174"/>
      <c r="F17" s="242"/>
      <c r="G17" s="275"/>
      <c r="H17" s="275"/>
      <c r="I17" s="275"/>
      <c r="J17" s="276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1"/>
      <c r="F18" s="250">
        <v>1728</v>
      </c>
      <c r="G18" s="411"/>
      <c r="H18" s="411"/>
      <c r="I18" s="411"/>
      <c r="J18" s="412"/>
    </row>
    <row r="19" spans="1:10" ht="36" customHeight="1" thickBot="1" x14ac:dyDescent="0.3">
      <c r="A19" s="7" t="s">
        <v>113</v>
      </c>
      <c r="B19" s="385" t="s">
        <v>120</v>
      </c>
      <c r="C19" s="329"/>
      <c r="D19" s="329"/>
      <c r="E19" s="150"/>
      <c r="F19" s="519">
        <v>4320</v>
      </c>
      <c r="G19" s="510"/>
      <c r="H19" s="510"/>
      <c r="I19" s="510"/>
      <c r="J19" s="511"/>
    </row>
    <row r="20" spans="1:10" ht="30" customHeight="1" thickBot="1" x14ac:dyDescent="0.3">
      <c r="A20" s="387" t="s">
        <v>256</v>
      </c>
      <c r="B20" s="388"/>
      <c r="C20" s="388"/>
      <c r="D20" s="388"/>
      <c r="E20" s="388"/>
      <c r="F20" s="388"/>
      <c r="G20" s="388"/>
      <c r="H20" s="388"/>
      <c r="I20" s="388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425" t="str">
        <f>"Цена от "&amp;MIN(F22:F46)&amp;" до "&amp;MAX(F22:F46)</f>
        <v>Цена от 15786 до 394650</v>
      </c>
      <c r="G21" s="426"/>
      <c r="H21" s="426"/>
      <c r="I21" s="426"/>
      <c r="J21" s="427"/>
    </row>
    <row r="22" spans="1:10" ht="36" customHeight="1" outlineLevel="1" x14ac:dyDescent="0.25">
      <c r="A22" s="7"/>
      <c r="B22" s="156" t="s">
        <v>333</v>
      </c>
      <c r="C22" s="154"/>
      <c r="D22" s="154"/>
      <c r="E22" s="111"/>
      <c r="F22" s="259">
        <v>15786</v>
      </c>
      <c r="G22" s="428"/>
      <c r="H22" s="428"/>
      <c r="I22" s="428"/>
      <c r="J22" s="429"/>
    </row>
    <row r="23" spans="1:10" ht="36" customHeight="1" outlineLevel="1" x14ac:dyDescent="0.25">
      <c r="A23" s="7"/>
      <c r="B23" s="156" t="s">
        <v>334</v>
      </c>
      <c r="C23" s="154"/>
      <c r="D23" s="154"/>
      <c r="E23" s="111"/>
      <c r="F23" s="243">
        <v>31572</v>
      </c>
      <c r="G23" s="295"/>
      <c r="H23" s="295"/>
      <c r="I23" s="295"/>
      <c r="J23" s="296"/>
    </row>
    <row r="24" spans="1:10" ht="36" customHeight="1" outlineLevel="1" x14ac:dyDescent="0.25">
      <c r="A24" s="7"/>
      <c r="B24" s="156" t="s">
        <v>335</v>
      </c>
      <c r="C24" s="154"/>
      <c r="D24" s="154"/>
      <c r="E24" s="111"/>
      <c r="F24" s="243">
        <v>47358</v>
      </c>
      <c r="G24" s="295"/>
      <c r="H24" s="295"/>
      <c r="I24" s="295"/>
      <c r="J24" s="296"/>
    </row>
    <row r="25" spans="1:10" ht="36" customHeight="1" outlineLevel="1" x14ac:dyDescent="0.25">
      <c r="A25" s="7"/>
      <c r="B25" s="156" t="s">
        <v>336</v>
      </c>
      <c r="C25" s="154"/>
      <c r="D25" s="154"/>
      <c r="E25" s="111"/>
      <c r="F25" s="243">
        <v>63144</v>
      </c>
      <c r="G25" s="295"/>
      <c r="H25" s="295"/>
      <c r="I25" s="295"/>
      <c r="J25" s="296"/>
    </row>
    <row r="26" spans="1:10" ht="36" customHeight="1" outlineLevel="1" x14ac:dyDescent="0.25">
      <c r="A26" s="7"/>
      <c r="B26" s="156" t="s">
        <v>337</v>
      </c>
      <c r="C26" s="154"/>
      <c r="D26" s="154"/>
      <c r="E26" s="111"/>
      <c r="F26" s="243">
        <v>78930</v>
      </c>
      <c r="G26" s="295"/>
      <c r="H26" s="295"/>
      <c r="I26" s="295"/>
      <c r="J26" s="296"/>
    </row>
    <row r="27" spans="1:10" ht="36" customHeight="1" outlineLevel="1" x14ac:dyDescent="0.25">
      <c r="A27" s="7"/>
      <c r="B27" s="156" t="s">
        <v>338</v>
      </c>
      <c r="C27" s="154"/>
      <c r="D27" s="154"/>
      <c r="E27" s="111"/>
      <c r="F27" s="243">
        <v>94716</v>
      </c>
      <c r="G27" s="295"/>
      <c r="H27" s="295"/>
      <c r="I27" s="295"/>
      <c r="J27" s="296"/>
    </row>
    <row r="28" spans="1:10" ht="36" customHeight="1" outlineLevel="1" x14ac:dyDescent="0.25">
      <c r="A28" s="7"/>
      <c r="B28" s="156" t="s">
        <v>339</v>
      </c>
      <c r="C28" s="154"/>
      <c r="D28" s="154"/>
      <c r="E28" s="111"/>
      <c r="F28" s="243">
        <v>110502</v>
      </c>
      <c r="G28" s="295"/>
      <c r="H28" s="295"/>
      <c r="I28" s="295"/>
      <c r="J28" s="296"/>
    </row>
    <row r="29" spans="1:10" ht="36" customHeight="1" outlineLevel="1" x14ac:dyDescent="0.25">
      <c r="A29" s="7"/>
      <c r="B29" s="156" t="s">
        <v>340</v>
      </c>
      <c r="C29" s="154"/>
      <c r="D29" s="154"/>
      <c r="E29" s="111"/>
      <c r="F29" s="243">
        <v>126288</v>
      </c>
      <c r="G29" s="295"/>
      <c r="H29" s="295"/>
      <c r="I29" s="295"/>
      <c r="J29" s="296"/>
    </row>
    <row r="30" spans="1:10" ht="36" customHeight="1" outlineLevel="1" x14ac:dyDescent="0.25">
      <c r="A30" s="7"/>
      <c r="B30" s="156" t="s">
        <v>341</v>
      </c>
      <c r="C30" s="154"/>
      <c r="D30" s="154"/>
      <c r="E30" s="111"/>
      <c r="F30" s="243">
        <v>142074</v>
      </c>
      <c r="G30" s="295"/>
      <c r="H30" s="295"/>
      <c r="I30" s="295"/>
      <c r="J30" s="296"/>
    </row>
    <row r="31" spans="1:10" ht="36" customHeight="1" outlineLevel="1" x14ac:dyDescent="0.25">
      <c r="A31" s="7"/>
      <c r="B31" s="156" t="s">
        <v>342</v>
      </c>
      <c r="C31" s="154"/>
      <c r="D31" s="154"/>
      <c r="E31" s="111"/>
      <c r="F31" s="243">
        <v>157860</v>
      </c>
      <c r="G31" s="295"/>
      <c r="H31" s="295"/>
      <c r="I31" s="295"/>
      <c r="J31" s="296"/>
    </row>
    <row r="32" spans="1:10" ht="36" customHeight="1" outlineLevel="1" x14ac:dyDescent="0.25">
      <c r="A32" s="7"/>
      <c r="B32" s="156" t="s">
        <v>343</v>
      </c>
      <c r="C32" s="154"/>
      <c r="D32" s="154"/>
      <c r="E32" s="111"/>
      <c r="F32" s="243">
        <v>173646</v>
      </c>
      <c r="G32" s="295"/>
      <c r="H32" s="295"/>
      <c r="I32" s="295"/>
      <c r="J32" s="296"/>
    </row>
    <row r="33" spans="1:10" ht="36" customHeight="1" outlineLevel="1" x14ac:dyDescent="0.25">
      <c r="A33" s="7"/>
      <c r="B33" s="156" t="s">
        <v>344</v>
      </c>
      <c r="C33" s="154"/>
      <c r="D33" s="154"/>
      <c r="E33" s="111"/>
      <c r="F33" s="243">
        <v>189432</v>
      </c>
      <c r="G33" s="295"/>
      <c r="H33" s="295"/>
      <c r="I33" s="295"/>
      <c r="J33" s="296"/>
    </row>
    <row r="34" spans="1:10" ht="36" customHeight="1" outlineLevel="1" x14ac:dyDescent="0.25">
      <c r="A34" s="7"/>
      <c r="B34" s="156" t="s">
        <v>345</v>
      </c>
      <c r="C34" s="154"/>
      <c r="D34" s="154"/>
      <c r="E34" s="111"/>
      <c r="F34" s="243">
        <v>205218</v>
      </c>
      <c r="G34" s="295"/>
      <c r="H34" s="295"/>
      <c r="I34" s="295"/>
      <c r="J34" s="296"/>
    </row>
    <row r="35" spans="1:10" ht="36" customHeight="1" outlineLevel="1" x14ac:dyDescent="0.25">
      <c r="A35" s="7"/>
      <c r="B35" s="156" t="s">
        <v>346</v>
      </c>
      <c r="C35" s="154"/>
      <c r="D35" s="154"/>
      <c r="E35" s="111"/>
      <c r="F35" s="243">
        <v>221004</v>
      </c>
      <c r="G35" s="295"/>
      <c r="H35" s="295"/>
      <c r="I35" s="295"/>
      <c r="J35" s="296"/>
    </row>
    <row r="36" spans="1:10" ht="36" customHeight="1" outlineLevel="1" x14ac:dyDescent="0.25">
      <c r="A36" s="7"/>
      <c r="B36" s="156" t="s">
        <v>347</v>
      </c>
      <c r="C36" s="154"/>
      <c r="D36" s="154"/>
      <c r="E36" s="111"/>
      <c r="F36" s="243">
        <v>236790</v>
      </c>
      <c r="G36" s="295"/>
      <c r="H36" s="295"/>
      <c r="I36" s="295"/>
      <c r="J36" s="296"/>
    </row>
    <row r="37" spans="1:10" ht="36" customHeight="1" outlineLevel="1" x14ac:dyDescent="0.25">
      <c r="A37" s="7"/>
      <c r="B37" s="156" t="s">
        <v>348</v>
      </c>
      <c r="C37" s="154"/>
      <c r="D37" s="154"/>
      <c r="E37" s="111"/>
      <c r="F37" s="243">
        <v>252576</v>
      </c>
      <c r="G37" s="295"/>
      <c r="H37" s="295"/>
      <c r="I37" s="295"/>
      <c r="J37" s="296"/>
    </row>
    <row r="38" spans="1:10" ht="36" customHeight="1" outlineLevel="1" x14ac:dyDescent="0.25">
      <c r="A38" s="7"/>
      <c r="B38" s="156" t="s">
        <v>349</v>
      </c>
      <c r="C38" s="154"/>
      <c r="D38" s="154"/>
      <c r="E38" s="111"/>
      <c r="F38" s="243">
        <v>268362</v>
      </c>
      <c r="G38" s="295"/>
      <c r="H38" s="295"/>
      <c r="I38" s="295"/>
      <c r="J38" s="296"/>
    </row>
    <row r="39" spans="1:10" ht="36" customHeight="1" outlineLevel="1" x14ac:dyDescent="0.25">
      <c r="A39" s="7"/>
      <c r="B39" s="156" t="s">
        <v>350</v>
      </c>
      <c r="C39" s="154"/>
      <c r="D39" s="154"/>
      <c r="E39" s="111"/>
      <c r="F39" s="243">
        <v>284148</v>
      </c>
      <c r="G39" s="295"/>
      <c r="H39" s="295"/>
      <c r="I39" s="295"/>
      <c r="J39" s="296"/>
    </row>
    <row r="40" spans="1:10" ht="36" customHeight="1" outlineLevel="1" x14ac:dyDescent="0.25">
      <c r="A40" s="7"/>
      <c r="B40" s="156" t="s">
        <v>351</v>
      </c>
      <c r="C40" s="154"/>
      <c r="D40" s="154"/>
      <c r="E40" s="111"/>
      <c r="F40" s="243">
        <v>299934</v>
      </c>
      <c r="G40" s="295"/>
      <c r="H40" s="295"/>
      <c r="I40" s="295"/>
      <c r="J40" s="296"/>
    </row>
    <row r="41" spans="1:10" ht="36" customHeight="1" outlineLevel="1" x14ac:dyDescent="0.25">
      <c r="A41" s="7"/>
      <c r="B41" s="156" t="s">
        <v>352</v>
      </c>
      <c r="C41" s="154"/>
      <c r="D41" s="154"/>
      <c r="E41" s="111"/>
      <c r="F41" s="243">
        <v>315720</v>
      </c>
      <c r="G41" s="295"/>
      <c r="H41" s="295"/>
      <c r="I41" s="295"/>
      <c r="J41" s="296"/>
    </row>
    <row r="42" spans="1:10" ht="36" customHeight="1" outlineLevel="1" x14ac:dyDescent="0.25">
      <c r="A42" s="7"/>
      <c r="B42" s="156" t="s">
        <v>493</v>
      </c>
      <c r="C42" s="154"/>
      <c r="D42" s="154"/>
      <c r="E42" s="111"/>
      <c r="F42" s="243">
        <v>331506</v>
      </c>
      <c r="G42" s="295"/>
      <c r="H42" s="295"/>
      <c r="I42" s="295"/>
      <c r="J42" s="296"/>
    </row>
    <row r="43" spans="1:10" ht="36" customHeight="1" outlineLevel="1" x14ac:dyDescent="0.25">
      <c r="A43" s="7"/>
      <c r="B43" s="156" t="s">
        <v>494</v>
      </c>
      <c r="C43" s="154"/>
      <c r="D43" s="154"/>
      <c r="E43" s="111"/>
      <c r="F43" s="243">
        <v>347292</v>
      </c>
      <c r="G43" s="295"/>
      <c r="H43" s="295"/>
      <c r="I43" s="295"/>
      <c r="J43" s="296"/>
    </row>
    <row r="44" spans="1:10" ht="36" customHeight="1" outlineLevel="1" x14ac:dyDescent="0.25">
      <c r="A44" s="7"/>
      <c r="B44" s="156" t="s">
        <v>495</v>
      </c>
      <c r="C44" s="154"/>
      <c r="D44" s="154"/>
      <c r="E44" s="111"/>
      <c r="F44" s="243">
        <v>363078</v>
      </c>
      <c r="G44" s="295"/>
      <c r="H44" s="295"/>
      <c r="I44" s="295"/>
      <c r="J44" s="296"/>
    </row>
    <row r="45" spans="1:10" ht="36" customHeight="1" outlineLevel="1" x14ac:dyDescent="0.25">
      <c r="A45" s="7"/>
      <c r="B45" s="156" t="s">
        <v>496</v>
      </c>
      <c r="C45" s="154"/>
      <c r="D45" s="154"/>
      <c r="E45" s="111"/>
      <c r="F45" s="243">
        <v>378864</v>
      </c>
      <c r="G45" s="295"/>
      <c r="H45" s="295"/>
      <c r="I45" s="295"/>
      <c r="J45" s="296"/>
    </row>
    <row r="46" spans="1:10" ht="36" customHeight="1" outlineLevel="1" thickBot="1" x14ac:dyDescent="0.3">
      <c r="A46" s="7"/>
      <c r="B46" s="385" t="s">
        <v>497</v>
      </c>
      <c r="C46" s="329"/>
      <c r="D46" s="329"/>
      <c r="E46" s="150"/>
      <c r="F46" s="519">
        <v>394650</v>
      </c>
      <c r="G46" s="510"/>
      <c r="H46" s="510"/>
      <c r="I46" s="510"/>
      <c r="J46" s="511"/>
    </row>
    <row r="47" spans="1:10" ht="30" customHeight="1" thickBot="1" x14ac:dyDescent="0.4">
      <c r="A47" s="64" t="s">
        <v>267</v>
      </c>
      <c r="B47" s="65"/>
      <c r="C47" s="66"/>
      <c r="D47" s="66"/>
      <c r="E47" s="66"/>
      <c r="F47" s="242" t="s">
        <v>267</v>
      </c>
      <c r="G47" s="275"/>
      <c r="H47" s="275"/>
      <c r="I47" s="275"/>
      <c r="J47" s="276"/>
    </row>
    <row r="48" spans="1:10" ht="36" customHeight="1" thickBot="1" x14ac:dyDescent="0.3">
      <c r="A48" s="7" t="s">
        <v>111</v>
      </c>
      <c r="B48" s="190" t="s">
        <v>268</v>
      </c>
      <c r="C48" s="191"/>
      <c r="D48" s="191"/>
      <c r="E48" s="192"/>
      <c r="F48" s="16">
        <f>H48*1.2</f>
        <v>74930.399999999994</v>
      </c>
      <c r="G48" s="16">
        <f>H48*1.1</f>
        <v>68686.200000000012</v>
      </c>
      <c r="H48" s="16">
        <v>62442</v>
      </c>
      <c r="I48" s="16">
        <f>H48*0.75</f>
        <v>46831.5</v>
      </c>
      <c r="J48" s="16">
        <f>H48*0.5</f>
        <v>31221</v>
      </c>
    </row>
    <row r="49" spans="1:10" ht="34.5" customHeight="1" thickBot="1" x14ac:dyDescent="0.3">
      <c r="A49" s="7"/>
      <c r="B49" s="115"/>
      <c r="C49" s="116"/>
      <c r="D49" s="116"/>
      <c r="E49" s="117"/>
      <c r="F49" s="242" t="s">
        <v>267</v>
      </c>
      <c r="G49" s="275"/>
      <c r="H49" s="275"/>
      <c r="I49" s="275"/>
      <c r="J49" s="276"/>
    </row>
    <row r="50" spans="1:10" ht="36" customHeight="1" thickBot="1" x14ac:dyDescent="0.3">
      <c r="A50" s="7" t="s">
        <v>111</v>
      </c>
      <c r="B50" s="190" t="s">
        <v>269</v>
      </c>
      <c r="C50" s="191"/>
      <c r="D50" s="191"/>
      <c r="E50" s="192"/>
      <c r="F50" s="16">
        <f>H50*1.2</f>
        <v>84283.199999999997</v>
      </c>
      <c r="G50" s="16">
        <f>H50*1.1</f>
        <v>77259.600000000006</v>
      </c>
      <c r="H50" s="16">
        <v>70236</v>
      </c>
      <c r="I50" s="16">
        <f>H50*0.75</f>
        <v>52677</v>
      </c>
      <c r="J50" s="16">
        <f>H50*0.5</f>
        <v>35118</v>
      </c>
    </row>
    <row r="51" spans="1:10" ht="24" customHeight="1" thickBot="1" x14ac:dyDescent="0.3">
      <c r="A51" s="7"/>
      <c r="B51" s="115"/>
      <c r="C51" s="173"/>
      <c r="D51" s="173"/>
      <c r="E51" s="174"/>
      <c r="F51" s="242" t="s">
        <v>267</v>
      </c>
      <c r="G51" s="275"/>
      <c r="H51" s="275"/>
      <c r="I51" s="275"/>
      <c r="J51" s="276"/>
    </row>
    <row r="52" spans="1:10" ht="36" customHeight="1" thickBot="1" x14ac:dyDescent="0.3">
      <c r="A52" s="7" t="s">
        <v>111</v>
      </c>
      <c r="B52" s="156" t="s">
        <v>270</v>
      </c>
      <c r="C52" s="154"/>
      <c r="D52" s="154"/>
      <c r="E52" s="111"/>
      <c r="F52" s="250">
        <v>1728</v>
      </c>
      <c r="G52" s="411"/>
      <c r="H52" s="411"/>
      <c r="I52" s="411"/>
      <c r="J52" s="412"/>
    </row>
    <row r="53" spans="1:10" ht="30" customHeight="1" thickBot="1" x14ac:dyDescent="0.3">
      <c r="A53" s="242"/>
      <c r="B53" s="275"/>
      <c r="C53" s="275"/>
      <c r="D53" s="275"/>
      <c r="E53" s="276"/>
      <c r="F53" s="242" t="s">
        <v>267</v>
      </c>
      <c r="G53" s="275"/>
      <c r="H53" s="275"/>
      <c r="I53" s="275"/>
      <c r="J53" s="276"/>
    </row>
    <row r="54" spans="1:10" ht="36" customHeight="1" thickBot="1" x14ac:dyDescent="0.3">
      <c r="A54" s="7"/>
      <c r="B54" s="175" t="s">
        <v>121</v>
      </c>
      <c r="C54" s="176"/>
      <c r="D54" s="176"/>
      <c r="E54" s="177"/>
      <c r="F54" s="408" t="str">
        <f>"Цена от "&amp;MIN(F55:F79)&amp;" до "&amp;MAX(F55:F79)</f>
        <v>Цена от 15786 до 394650</v>
      </c>
      <c r="G54" s="409"/>
      <c r="H54" s="409"/>
      <c r="I54" s="409"/>
      <c r="J54" s="410"/>
    </row>
    <row r="55" spans="1:10" ht="36" customHeight="1" outlineLevel="1" x14ac:dyDescent="0.25">
      <c r="A55" s="7"/>
      <c r="B55" s="156" t="s">
        <v>498</v>
      </c>
      <c r="C55" s="154"/>
      <c r="D55" s="154"/>
      <c r="E55" s="154"/>
      <c r="F55" s="226">
        <v>15786</v>
      </c>
      <c r="G55" s="227"/>
      <c r="H55" s="227"/>
      <c r="I55" s="227"/>
      <c r="J55" s="228"/>
    </row>
    <row r="56" spans="1:10" ht="36" customHeight="1" outlineLevel="1" x14ac:dyDescent="0.25">
      <c r="A56" s="7"/>
      <c r="B56" s="156" t="s">
        <v>499</v>
      </c>
      <c r="C56" s="154"/>
      <c r="D56" s="154"/>
      <c r="E56" s="154"/>
      <c r="F56" s="171">
        <v>31572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500</v>
      </c>
      <c r="C57" s="154"/>
      <c r="D57" s="154"/>
      <c r="E57" s="154"/>
      <c r="F57" s="171">
        <v>47358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501</v>
      </c>
      <c r="C58" s="154"/>
      <c r="D58" s="154"/>
      <c r="E58" s="154"/>
      <c r="F58" s="171">
        <v>63144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502</v>
      </c>
      <c r="C59" s="154"/>
      <c r="D59" s="154"/>
      <c r="E59" s="154"/>
      <c r="F59" s="171">
        <v>78930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503</v>
      </c>
      <c r="C60" s="154"/>
      <c r="D60" s="154"/>
      <c r="E60" s="154"/>
      <c r="F60" s="171">
        <v>94716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504</v>
      </c>
      <c r="C61" s="154"/>
      <c r="D61" s="154"/>
      <c r="E61" s="154"/>
      <c r="F61" s="171">
        <v>110502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505</v>
      </c>
      <c r="C62" s="154"/>
      <c r="D62" s="154"/>
      <c r="E62" s="154"/>
      <c r="F62" s="171">
        <v>126288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506</v>
      </c>
      <c r="C63" s="154"/>
      <c r="D63" s="154"/>
      <c r="E63" s="154"/>
      <c r="F63" s="171">
        <v>142074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507</v>
      </c>
      <c r="C64" s="154"/>
      <c r="D64" s="154"/>
      <c r="E64" s="154"/>
      <c r="F64" s="171">
        <v>157860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508</v>
      </c>
      <c r="C65" s="154"/>
      <c r="D65" s="154"/>
      <c r="E65" s="154"/>
      <c r="F65" s="171">
        <v>173646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509</v>
      </c>
      <c r="C66" s="154"/>
      <c r="D66" s="154"/>
      <c r="E66" s="154"/>
      <c r="F66" s="171">
        <v>189432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510</v>
      </c>
      <c r="C67" s="154"/>
      <c r="D67" s="154"/>
      <c r="E67" s="154"/>
      <c r="F67" s="171">
        <v>205218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511</v>
      </c>
      <c r="C68" s="154"/>
      <c r="D68" s="154"/>
      <c r="E68" s="154"/>
      <c r="F68" s="171">
        <v>221004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512</v>
      </c>
      <c r="C69" s="154"/>
      <c r="D69" s="154"/>
      <c r="E69" s="154"/>
      <c r="F69" s="171">
        <v>236790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513</v>
      </c>
      <c r="C70" s="154"/>
      <c r="D70" s="154"/>
      <c r="E70" s="154"/>
      <c r="F70" s="171">
        <v>252576</v>
      </c>
      <c r="G70" s="155"/>
      <c r="H70" s="155"/>
      <c r="I70" s="155"/>
      <c r="J70" s="172"/>
    </row>
    <row r="71" spans="1:10" ht="36" customHeight="1" outlineLevel="1" x14ac:dyDescent="0.25">
      <c r="A71" s="7"/>
      <c r="B71" s="156" t="s">
        <v>514</v>
      </c>
      <c r="C71" s="154"/>
      <c r="D71" s="154"/>
      <c r="E71" s="154"/>
      <c r="F71" s="171">
        <v>268362</v>
      </c>
      <c r="G71" s="155"/>
      <c r="H71" s="155"/>
      <c r="I71" s="155"/>
      <c r="J71" s="172"/>
    </row>
    <row r="72" spans="1:10" ht="36" customHeight="1" outlineLevel="1" x14ac:dyDescent="0.25">
      <c r="A72" s="7"/>
      <c r="B72" s="156" t="s">
        <v>515</v>
      </c>
      <c r="C72" s="154"/>
      <c r="D72" s="154"/>
      <c r="E72" s="154"/>
      <c r="F72" s="171">
        <v>284148</v>
      </c>
      <c r="G72" s="155"/>
      <c r="H72" s="155"/>
      <c r="I72" s="155"/>
      <c r="J72" s="172"/>
    </row>
    <row r="73" spans="1:10" ht="36" customHeight="1" outlineLevel="1" x14ac:dyDescent="0.25">
      <c r="A73" s="7"/>
      <c r="B73" s="156" t="s">
        <v>516</v>
      </c>
      <c r="C73" s="154"/>
      <c r="D73" s="154"/>
      <c r="E73" s="154"/>
      <c r="F73" s="171">
        <v>299934</v>
      </c>
      <c r="G73" s="155"/>
      <c r="H73" s="155"/>
      <c r="I73" s="155"/>
      <c r="J73" s="172"/>
    </row>
    <row r="74" spans="1:10" ht="36" customHeight="1" outlineLevel="1" x14ac:dyDescent="0.25">
      <c r="A74" s="7"/>
      <c r="B74" s="156" t="s">
        <v>517</v>
      </c>
      <c r="C74" s="154"/>
      <c r="D74" s="154"/>
      <c r="E74" s="154"/>
      <c r="F74" s="171">
        <v>315720</v>
      </c>
      <c r="G74" s="155"/>
      <c r="H74" s="155"/>
      <c r="I74" s="155"/>
      <c r="J74" s="172"/>
    </row>
    <row r="75" spans="1:10" ht="36" customHeight="1" outlineLevel="1" x14ac:dyDescent="0.25">
      <c r="A75" s="7"/>
      <c r="B75" s="156" t="s">
        <v>518</v>
      </c>
      <c r="C75" s="154"/>
      <c r="D75" s="154"/>
      <c r="E75" s="154"/>
      <c r="F75" s="171">
        <v>331506</v>
      </c>
      <c r="G75" s="155"/>
      <c r="H75" s="155"/>
      <c r="I75" s="155"/>
      <c r="J75" s="172"/>
    </row>
    <row r="76" spans="1:10" ht="36" customHeight="1" outlineLevel="1" x14ac:dyDescent="0.25">
      <c r="A76" s="7"/>
      <c r="B76" s="156" t="s">
        <v>519</v>
      </c>
      <c r="C76" s="154"/>
      <c r="D76" s="154"/>
      <c r="E76" s="154"/>
      <c r="F76" s="171">
        <v>347292</v>
      </c>
      <c r="G76" s="155"/>
      <c r="H76" s="155"/>
      <c r="I76" s="155"/>
      <c r="J76" s="172"/>
    </row>
    <row r="77" spans="1:10" ht="36" customHeight="1" outlineLevel="1" x14ac:dyDescent="0.25">
      <c r="A77" s="7"/>
      <c r="B77" s="156" t="s">
        <v>520</v>
      </c>
      <c r="C77" s="154"/>
      <c r="D77" s="154"/>
      <c r="E77" s="154"/>
      <c r="F77" s="171">
        <v>363078</v>
      </c>
      <c r="G77" s="155"/>
      <c r="H77" s="155"/>
      <c r="I77" s="155"/>
      <c r="J77" s="172"/>
    </row>
    <row r="78" spans="1:10" ht="36" customHeight="1" outlineLevel="1" x14ac:dyDescent="0.25">
      <c r="A78" s="7"/>
      <c r="B78" s="156" t="s">
        <v>521</v>
      </c>
      <c r="C78" s="154"/>
      <c r="D78" s="154"/>
      <c r="E78" s="154"/>
      <c r="F78" s="171">
        <v>378864</v>
      </c>
      <c r="G78" s="155"/>
      <c r="H78" s="155"/>
      <c r="I78" s="155"/>
      <c r="J78" s="172"/>
    </row>
    <row r="79" spans="1:10" ht="36" customHeight="1" outlineLevel="1" thickBot="1" x14ac:dyDescent="0.3">
      <c r="A79" s="7"/>
      <c r="B79" s="156" t="s">
        <v>522</v>
      </c>
      <c r="C79" s="154"/>
      <c r="D79" s="154"/>
      <c r="E79" s="154"/>
      <c r="F79" s="407">
        <v>394650</v>
      </c>
      <c r="G79" s="231"/>
      <c r="H79" s="231"/>
      <c r="I79" s="231"/>
      <c r="J79" s="232"/>
    </row>
    <row r="80" spans="1:10" ht="36" customHeight="1" thickBot="1" x14ac:dyDescent="0.3">
      <c r="A80" s="7"/>
      <c r="B80" s="165" t="s">
        <v>142</v>
      </c>
      <c r="C80" s="166"/>
      <c r="D80" s="166"/>
      <c r="E80" s="167"/>
      <c r="F80" s="425" t="str">
        <f>"Цена от "&amp;MIN(F81:F90)&amp;" до "&amp;MAX(F81:F90)</f>
        <v>Цена от 2124 до 41022</v>
      </c>
      <c r="G80" s="426"/>
      <c r="H80" s="426"/>
      <c r="I80" s="426"/>
      <c r="J80" s="427"/>
    </row>
    <row r="81" spans="1:10" ht="36" customHeight="1" x14ac:dyDescent="0.25">
      <c r="A81" s="7"/>
      <c r="B81" s="109" t="s">
        <v>143</v>
      </c>
      <c r="C81" s="110"/>
      <c r="D81" s="110"/>
      <c r="E81" s="111"/>
      <c r="F81" s="259">
        <v>7956</v>
      </c>
      <c r="G81" s="428"/>
      <c r="H81" s="428"/>
      <c r="I81" s="428"/>
      <c r="J81" s="429"/>
    </row>
    <row r="82" spans="1:10" ht="36" customHeight="1" x14ac:dyDescent="0.25">
      <c r="A82" s="7"/>
      <c r="B82" s="109" t="s">
        <v>210</v>
      </c>
      <c r="C82" s="110"/>
      <c r="D82" s="110"/>
      <c r="E82" s="111"/>
      <c r="F82" s="243">
        <v>5778</v>
      </c>
      <c r="G82" s="295"/>
      <c r="H82" s="295"/>
      <c r="I82" s="295"/>
      <c r="J82" s="296"/>
    </row>
    <row r="83" spans="1:10" ht="36" customHeight="1" x14ac:dyDescent="0.25">
      <c r="A83" s="7"/>
      <c r="B83" s="131" t="s">
        <v>145</v>
      </c>
      <c r="C83" s="132"/>
      <c r="D83" s="132"/>
      <c r="E83" s="133"/>
      <c r="F83" s="243">
        <v>19836</v>
      </c>
      <c r="G83" s="295"/>
      <c r="H83" s="295"/>
      <c r="I83" s="295"/>
      <c r="J83" s="296"/>
    </row>
    <row r="84" spans="1:10" ht="36" customHeight="1" x14ac:dyDescent="0.25">
      <c r="A84" s="7"/>
      <c r="B84" s="109" t="s">
        <v>146</v>
      </c>
      <c r="C84" s="110"/>
      <c r="D84" s="110"/>
      <c r="E84" s="111"/>
      <c r="F84" s="243">
        <v>7002</v>
      </c>
      <c r="G84" s="295"/>
      <c r="H84" s="295"/>
      <c r="I84" s="295"/>
      <c r="J84" s="296"/>
    </row>
    <row r="85" spans="1:10" ht="36" customHeight="1" x14ac:dyDescent="0.25">
      <c r="A85" s="7"/>
      <c r="B85" s="109" t="s">
        <v>147</v>
      </c>
      <c r="C85" s="110"/>
      <c r="D85" s="110"/>
      <c r="E85" s="111"/>
      <c r="F85" s="243">
        <v>14562</v>
      </c>
      <c r="G85" s="295"/>
      <c r="H85" s="295"/>
      <c r="I85" s="295"/>
      <c r="J85" s="296"/>
    </row>
    <row r="86" spans="1:10" ht="36" customHeight="1" x14ac:dyDescent="0.25">
      <c r="A86" s="7"/>
      <c r="B86" s="109" t="s">
        <v>148</v>
      </c>
      <c r="C86" s="110"/>
      <c r="D86" s="110"/>
      <c r="E86" s="111"/>
      <c r="F86" s="243">
        <v>2124</v>
      </c>
      <c r="G86" s="295"/>
      <c r="H86" s="295"/>
      <c r="I86" s="295"/>
      <c r="J86" s="296"/>
    </row>
    <row r="87" spans="1:10" ht="36" customHeight="1" x14ac:dyDescent="0.25">
      <c r="A87" s="7"/>
      <c r="B87" s="109" t="s">
        <v>149</v>
      </c>
      <c r="C87" s="110"/>
      <c r="D87" s="110"/>
      <c r="E87" s="111"/>
      <c r="F87" s="243">
        <v>2124</v>
      </c>
      <c r="G87" s="295"/>
      <c r="H87" s="295"/>
      <c r="I87" s="295"/>
      <c r="J87" s="296"/>
    </row>
    <row r="88" spans="1:10" ht="36" customHeight="1" x14ac:dyDescent="0.25">
      <c r="A88" s="7"/>
      <c r="B88" s="109" t="s">
        <v>150</v>
      </c>
      <c r="C88" s="110"/>
      <c r="D88" s="110"/>
      <c r="E88" s="111"/>
      <c r="F88" s="243">
        <v>4248</v>
      </c>
      <c r="G88" s="295"/>
      <c r="H88" s="295"/>
      <c r="I88" s="295"/>
      <c r="J88" s="296"/>
    </row>
    <row r="89" spans="1:10" ht="36" customHeight="1" x14ac:dyDescent="0.25">
      <c r="A89" s="7"/>
      <c r="B89" s="109" t="s">
        <v>151</v>
      </c>
      <c r="C89" s="110"/>
      <c r="D89" s="110"/>
      <c r="E89" s="111"/>
      <c r="F89" s="243">
        <v>6372</v>
      </c>
      <c r="G89" s="295"/>
      <c r="H89" s="295"/>
      <c r="I89" s="295"/>
      <c r="J89" s="296"/>
    </row>
    <row r="90" spans="1:10" ht="36" customHeight="1" thickBot="1" x14ac:dyDescent="0.3">
      <c r="A90" s="7"/>
      <c r="B90" s="109" t="s">
        <v>152</v>
      </c>
      <c r="C90" s="110"/>
      <c r="D90" s="110"/>
      <c r="E90" s="111"/>
      <c r="F90" s="257">
        <v>41022</v>
      </c>
      <c r="G90" s="497"/>
      <c r="H90" s="497"/>
      <c r="I90" s="497"/>
      <c r="J90" s="498"/>
    </row>
    <row r="91" spans="1:10" ht="21.75" customHeight="1" thickBot="1" x14ac:dyDescent="0.3">
      <c r="A91" s="7"/>
      <c r="B91" s="115"/>
      <c r="C91" s="116"/>
      <c r="D91" s="116"/>
      <c r="E91" s="117"/>
      <c r="F91" s="118" t="s">
        <v>153</v>
      </c>
      <c r="G91" s="119"/>
      <c r="H91" s="119"/>
      <c r="I91" s="119"/>
      <c r="J91" s="120"/>
    </row>
    <row r="92" spans="1:10" ht="36" customHeight="1" thickBot="1" x14ac:dyDescent="0.3">
      <c r="A92" s="7"/>
      <c r="B92" s="109" t="s">
        <v>154</v>
      </c>
      <c r="C92" s="110"/>
      <c r="D92" s="110"/>
      <c r="E92" s="111"/>
      <c r="F92" s="112">
        <v>180</v>
      </c>
      <c r="G92" s="113"/>
      <c r="H92" s="113"/>
      <c r="I92" s="113"/>
      <c r="J92" s="114"/>
    </row>
    <row r="93" spans="1:10" ht="54" customHeight="1" thickBot="1" x14ac:dyDescent="0.3">
      <c r="A93" s="7"/>
      <c r="B93" s="252" t="s">
        <v>211</v>
      </c>
      <c r="C93" s="253"/>
      <c r="D93" s="253"/>
      <c r="E93" s="254"/>
      <c r="F93" s="255" t="str">
        <f>"Цена от "&amp;MIN(F95,F99:F112)&amp;" до "&amp;MAX(F95,F99:F112)</f>
        <v>Цена от 3456 до 842238</v>
      </c>
      <c r="G93" s="288"/>
      <c r="H93" s="288"/>
      <c r="I93" s="288"/>
      <c r="J93" s="289"/>
    </row>
    <row r="94" spans="1:10" ht="24" customHeight="1" thickBot="1" x14ac:dyDescent="0.3">
      <c r="A94" s="7"/>
      <c r="B94" s="115"/>
      <c r="C94" s="116"/>
      <c r="D94" s="116"/>
      <c r="E94" s="117"/>
      <c r="F94" s="242"/>
      <c r="G94" s="275"/>
      <c r="H94" s="275"/>
      <c r="I94" s="275"/>
      <c r="J94" s="276"/>
    </row>
    <row r="95" spans="1:10" ht="36" customHeight="1" x14ac:dyDescent="0.25">
      <c r="A95" s="7"/>
      <c r="B95" s="109" t="s">
        <v>156</v>
      </c>
      <c r="C95" s="110"/>
      <c r="D95" s="110"/>
      <c r="E95" s="111"/>
      <c r="F95" s="250">
        <v>72000</v>
      </c>
      <c r="G95" s="411"/>
      <c r="H95" s="411"/>
      <c r="I95" s="411"/>
      <c r="J95" s="412"/>
    </row>
    <row r="96" spans="1:10" ht="36" customHeight="1" x14ac:dyDescent="0.25">
      <c r="A96" s="7"/>
      <c r="B96" s="148" t="s">
        <v>157</v>
      </c>
      <c r="C96" s="149"/>
      <c r="D96" s="149"/>
      <c r="E96" s="150"/>
      <c r="F96" s="243">
        <v>7200</v>
      </c>
      <c r="G96" s="295"/>
      <c r="H96" s="295"/>
      <c r="I96" s="295"/>
      <c r="J96" s="296"/>
    </row>
    <row r="97" spans="1:10" ht="36" customHeight="1" thickBot="1" x14ac:dyDescent="0.3">
      <c r="A97" s="7"/>
      <c r="B97" s="148" t="s">
        <v>158</v>
      </c>
      <c r="C97" s="149"/>
      <c r="D97" s="149"/>
      <c r="E97" s="150"/>
      <c r="F97" s="248">
        <v>18000</v>
      </c>
      <c r="G97" s="413"/>
      <c r="H97" s="413"/>
      <c r="I97" s="413"/>
      <c r="J97" s="414"/>
    </row>
    <row r="98" spans="1:10" ht="24" customHeight="1" thickBot="1" x14ac:dyDescent="0.3">
      <c r="A98" s="7"/>
      <c r="B98" s="236"/>
      <c r="C98" s="237"/>
      <c r="D98" s="237"/>
      <c r="E98" s="238"/>
      <c r="F98" s="242"/>
      <c r="G98" s="275"/>
      <c r="H98" s="275"/>
      <c r="I98" s="275"/>
      <c r="J98" s="276"/>
    </row>
    <row r="99" spans="1:10" ht="36" customHeight="1" x14ac:dyDescent="0.25">
      <c r="A99" s="7" t="s">
        <v>111</v>
      </c>
      <c r="B99" s="488" t="s">
        <v>159</v>
      </c>
      <c r="C99" s="489"/>
      <c r="D99" s="489"/>
      <c r="E99" s="490"/>
      <c r="F99" s="250">
        <v>110358</v>
      </c>
      <c r="G99" s="411"/>
      <c r="H99" s="411"/>
      <c r="I99" s="411"/>
      <c r="J99" s="412"/>
    </row>
    <row r="100" spans="1:10" ht="36" customHeight="1" x14ac:dyDescent="0.25">
      <c r="A100" s="7" t="s">
        <v>111</v>
      </c>
      <c r="B100" s="384" t="s">
        <v>160</v>
      </c>
      <c r="C100" s="379"/>
      <c r="D100" s="379"/>
      <c r="E100" s="430"/>
      <c r="F100" s="243">
        <v>25452</v>
      </c>
      <c r="G100" s="295"/>
      <c r="H100" s="295"/>
      <c r="I100" s="295"/>
      <c r="J100" s="296"/>
    </row>
    <row r="101" spans="1:10" ht="36" customHeight="1" x14ac:dyDescent="0.25">
      <c r="A101" s="7"/>
      <c r="B101" s="384" t="s">
        <v>312</v>
      </c>
      <c r="C101" s="379"/>
      <c r="D101" s="379"/>
      <c r="E101" s="430"/>
      <c r="F101" s="243">
        <v>842238</v>
      </c>
      <c r="G101" s="295"/>
      <c r="H101" s="295"/>
      <c r="I101" s="295"/>
      <c r="J101" s="296"/>
    </row>
    <row r="102" spans="1:10" ht="36" customHeight="1" x14ac:dyDescent="0.25">
      <c r="A102" s="7" t="s">
        <v>111</v>
      </c>
      <c r="B102" s="384" t="s">
        <v>161</v>
      </c>
      <c r="C102" s="379"/>
      <c r="D102" s="379"/>
      <c r="E102" s="430"/>
      <c r="F102" s="243">
        <v>76248</v>
      </c>
      <c r="G102" s="295"/>
      <c r="H102" s="295"/>
      <c r="I102" s="295"/>
      <c r="J102" s="296"/>
    </row>
    <row r="103" spans="1:10" ht="36" customHeight="1" x14ac:dyDescent="0.25">
      <c r="A103" s="7" t="s">
        <v>111</v>
      </c>
      <c r="B103" s="384" t="s">
        <v>162</v>
      </c>
      <c r="C103" s="379"/>
      <c r="D103" s="379"/>
      <c r="E103" s="430"/>
      <c r="F103" s="243">
        <v>83340</v>
      </c>
      <c r="G103" s="295"/>
      <c r="H103" s="295"/>
      <c r="I103" s="295"/>
      <c r="J103" s="296"/>
    </row>
    <row r="104" spans="1:10" ht="36" customHeight="1" x14ac:dyDescent="0.25">
      <c r="A104" s="7" t="s">
        <v>111</v>
      </c>
      <c r="B104" s="384" t="s">
        <v>163</v>
      </c>
      <c r="C104" s="379"/>
      <c r="D104" s="379"/>
      <c r="E104" s="430"/>
      <c r="F104" s="243">
        <v>100008</v>
      </c>
      <c r="G104" s="295"/>
      <c r="H104" s="295"/>
      <c r="I104" s="295"/>
      <c r="J104" s="296"/>
    </row>
    <row r="105" spans="1:10" ht="36" customHeight="1" x14ac:dyDescent="0.25">
      <c r="A105" s="7" t="s">
        <v>111</v>
      </c>
      <c r="B105" s="384" t="s">
        <v>164</v>
      </c>
      <c r="C105" s="379"/>
      <c r="D105" s="379"/>
      <c r="E105" s="430"/>
      <c r="F105" s="243">
        <v>33588</v>
      </c>
      <c r="G105" s="295"/>
      <c r="H105" s="295"/>
      <c r="I105" s="295"/>
      <c r="J105" s="296"/>
    </row>
    <row r="106" spans="1:10" ht="36" customHeight="1" x14ac:dyDescent="0.25">
      <c r="A106" s="7" t="s">
        <v>111</v>
      </c>
      <c r="B106" s="384" t="s">
        <v>165</v>
      </c>
      <c r="C106" s="379"/>
      <c r="D106" s="379"/>
      <c r="E106" s="430"/>
      <c r="F106" s="243">
        <v>44388</v>
      </c>
      <c r="G106" s="295"/>
      <c r="H106" s="295"/>
      <c r="I106" s="295"/>
      <c r="J106" s="296"/>
    </row>
    <row r="107" spans="1:10" ht="36" customHeight="1" x14ac:dyDescent="0.25">
      <c r="A107" s="7" t="s">
        <v>111</v>
      </c>
      <c r="B107" s="384" t="s">
        <v>166</v>
      </c>
      <c r="C107" s="379"/>
      <c r="D107" s="379"/>
      <c r="E107" s="430"/>
      <c r="F107" s="243">
        <v>85680</v>
      </c>
      <c r="G107" s="295"/>
      <c r="H107" s="295"/>
      <c r="I107" s="295"/>
      <c r="J107" s="296"/>
    </row>
    <row r="108" spans="1:10" ht="36" customHeight="1" x14ac:dyDescent="0.25">
      <c r="A108" s="7"/>
      <c r="B108" s="384" t="s">
        <v>167</v>
      </c>
      <c r="C108" s="379"/>
      <c r="D108" s="379"/>
      <c r="E108" s="430"/>
      <c r="F108" s="243">
        <v>144072</v>
      </c>
      <c r="G108" s="295"/>
      <c r="H108" s="295"/>
      <c r="I108" s="295"/>
      <c r="J108" s="296"/>
    </row>
    <row r="109" spans="1:10" ht="36" customHeight="1" x14ac:dyDescent="0.25">
      <c r="A109" s="7" t="s">
        <v>111</v>
      </c>
      <c r="B109" s="384" t="s">
        <v>168</v>
      </c>
      <c r="C109" s="379"/>
      <c r="D109" s="379"/>
      <c r="E109" s="430"/>
      <c r="F109" s="243">
        <v>3456</v>
      </c>
      <c r="G109" s="295"/>
      <c r="H109" s="295"/>
      <c r="I109" s="295"/>
      <c r="J109" s="296"/>
    </row>
    <row r="110" spans="1:10" ht="36" customHeight="1" x14ac:dyDescent="0.25">
      <c r="B110" s="384" t="s">
        <v>169</v>
      </c>
      <c r="C110" s="379"/>
      <c r="D110" s="379"/>
      <c r="E110" s="430"/>
      <c r="F110" s="243">
        <v>81468</v>
      </c>
      <c r="G110" s="295"/>
      <c r="H110" s="295"/>
      <c r="I110" s="295"/>
      <c r="J110" s="296"/>
    </row>
    <row r="111" spans="1:10" ht="36" customHeight="1" x14ac:dyDescent="0.25">
      <c r="B111" s="384" t="s">
        <v>170</v>
      </c>
      <c r="C111" s="379"/>
      <c r="D111" s="379"/>
      <c r="E111" s="430"/>
      <c r="F111" s="243">
        <v>67986</v>
      </c>
      <c r="G111" s="295"/>
      <c r="H111" s="295"/>
      <c r="I111" s="295"/>
      <c r="J111" s="296"/>
    </row>
    <row r="112" spans="1:10" ht="36" customHeight="1" x14ac:dyDescent="0.25">
      <c r="A112" s="7" t="s">
        <v>111</v>
      </c>
      <c r="B112" s="384" t="s">
        <v>172</v>
      </c>
      <c r="C112" s="379"/>
      <c r="D112" s="379"/>
      <c r="E112" s="430"/>
      <c r="F112" s="243">
        <v>35352</v>
      </c>
      <c r="G112" s="295"/>
      <c r="H112" s="295"/>
      <c r="I112" s="295"/>
      <c r="J112" s="296"/>
    </row>
    <row r="113" spans="1:10" ht="37.5" customHeight="1" x14ac:dyDescent="0.25">
      <c r="A113" s="7"/>
      <c r="B113" s="109" t="s">
        <v>173</v>
      </c>
      <c r="C113" s="110"/>
      <c r="D113" s="110"/>
      <c r="E113" s="111"/>
      <c r="F113" s="243">
        <v>7938</v>
      </c>
      <c r="G113" s="295"/>
      <c r="H113" s="295"/>
      <c r="I113" s="295"/>
      <c r="J113" s="296"/>
    </row>
    <row r="114" spans="1:10" ht="36" customHeight="1" x14ac:dyDescent="0.25">
      <c r="A114" s="7"/>
      <c r="B114" s="109" t="s">
        <v>174</v>
      </c>
      <c r="C114" s="110"/>
      <c r="D114" s="110"/>
      <c r="E114" s="111"/>
      <c r="F114" s="243">
        <v>75780</v>
      </c>
      <c r="G114" s="295"/>
      <c r="H114" s="295"/>
      <c r="I114" s="295"/>
      <c r="J114" s="296"/>
    </row>
    <row r="115" spans="1:10" ht="36" customHeight="1" x14ac:dyDescent="0.25">
      <c r="A115" s="7"/>
      <c r="B115" s="109" t="s">
        <v>175</v>
      </c>
      <c r="C115" s="110"/>
      <c r="D115" s="110"/>
      <c r="E115" s="154"/>
      <c r="F115" s="295">
        <v>64224</v>
      </c>
      <c r="G115" s="295"/>
      <c r="H115" s="295"/>
      <c r="I115" s="295"/>
      <c r="J115" s="296"/>
    </row>
    <row r="116" spans="1:10" ht="36" customHeight="1" x14ac:dyDescent="0.25">
      <c r="A116" s="7" t="s">
        <v>113</v>
      </c>
      <c r="B116" s="384" t="s">
        <v>176</v>
      </c>
      <c r="C116" s="379"/>
      <c r="D116" s="379"/>
      <c r="E116" s="430"/>
      <c r="F116" s="243">
        <v>276480</v>
      </c>
      <c r="G116" s="295"/>
      <c r="H116" s="295"/>
      <c r="I116" s="295"/>
      <c r="J116" s="296"/>
    </row>
    <row r="117" spans="1:10" ht="36" customHeight="1" x14ac:dyDescent="0.25">
      <c r="A117" s="7" t="s">
        <v>113</v>
      </c>
      <c r="B117" s="109" t="s">
        <v>177</v>
      </c>
      <c r="C117" s="110"/>
      <c r="D117" s="110"/>
      <c r="E117" s="111"/>
      <c r="F117" s="243">
        <v>64080</v>
      </c>
      <c r="G117" s="295"/>
      <c r="H117" s="295"/>
      <c r="I117" s="295"/>
      <c r="J117" s="296"/>
    </row>
    <row r="118" spans="1:10" ht="36" customHeight="1" x14ac:dyDescent="0.25">
      <c r="A118" s="7" t="s">
        <v>113</v>
      </c>
      <c r="B118" s="109" t="s">
        <v>178</v>
      </c>
      <c r="C118" s="110"/>
      <c r="D118" s="110"/>
      <c r="E118" s="111"/>
      <c r="F118" s="243">
        <v>190800</v>
      </c>
      <c r="G118" s="295"/>
      <c r="H118" s="295"/>
      <c r="I118" s="295"/>
      <c r="J118" s="296"/>
    </row>
    <row r="119" spans="1:10" ht="36" customHeight="1" x14ac:dyDescent="0.25">
      <c r="A119" s="7" t="s">
        <v>113</v>
      </c>
      <c r="B119" s="109" t="s">
        <v>179</v>
      </c>
      <c r="C119" s="110"/>
      <c r="D119" s="110"/>
      <c r="E119" s="111"/>
      <c r="F119" s="243">
        <v>208800</v>
      </c>
      <c r="G119" s="295"/>
      <c r="H119" s="295"/>
      <c r="I119" s="295"/>
      <c r="J119" s="296"/>
    </row>
    <row r="120" spans="1:10" ht="36" customHeight="1" x14ac:dyDescent="0.25">
      <c r="A120" s="7" t="s">
        <v>113</v>
      </c>
      <c r="B120" s="109" t="s">
        <v>180</v>
      </c>
      <c r="C120" s="110"/>
      <c r="D120" s="110"/>
      <c r="E120" s="111"/>
      <c r="F120" s="243">
        <v>250560</v>
      </c>
      <c r="G120" s="295"/>
      <c r="H120" s="295"/>
      <c r="I120" s="295"/>
      <c r="J120" s="296"/>
    </row>
    <row r="121" spans="1:10" ht="36" customHeight="1" x14ac:dyDescent="0.25">
      <c r="A121" s="7" t="s">
        <v>113</v>
      </c>
      <c r="B121" s="109" t="s">
        <v>181</v>
      </c>
      <c r="C121" s="110"/>
      <c r="D121" s="110"/>
      <c r="E121" s="111"/>
      <c r="F121" s="243">
        <v>84240</v>
      </c>
      <c r="G121" s="295"/>
      <c r="H121" s="295"/>
      <c r="I121" s="295"/>
      <c r="J121" s="296"/>
    </row>
    <row r="122" spans="1:10" ht="36" customHeight="1" x14ac:dyDescent="0.25">
      <c r="A122" s="7" t="s">
        <v>113</v>
      </c>
      <c r="B122" s="109" t="s">
        <v>182</v>
      </c>
      <c r="C122" s="110"/>
      <c r="D122" s="110"/>
      <c r="E122" s="111"/>
      <c r="F122" s="243">
        <v>111600</v>
      </c>
      <c r="G122" s="295"/>
      <c r="H122" s="295"/>
      <c r="I122" s="295"/>
      <c r="J122" s="296"/>
    </row>
    <row r="123" spans="1:10" ht="36" customHeight="1" x14ac:dyDescent="0.25">
      <c r="A123" s="7" t="s">
        <v>113</v>
      </c>
      <c r="B123" s="384" t="s">
        <v>183</v>
      </c>
      <c r="C123" s="379"/>
      <c r="D123" s="379"/>
      <c r="E123" s="430"/>
      <c r="F123" s="243">
        <v>214560</v>
      </c>
      <c r="G123" s="295"/>
      <c r="H123" s="295"/>
      <c r="I123" s="295"/>
      <c r="J123" s="296"/>
    </row>
    <row r="124" spans="1:10" ht="36" customHeight="1" x14ac:dyDescent="0.25">
      <c r="A124" s="7" t="s">
        <v>113</v>
      </c>
      <c r="B124" s="384" t="s">
        <v>184</v>
      </c>
      <c r="C124" s="379"/>
      <c r="D124" s="379"/>
      <c r="E124" s="430"/>
      <c r="F124" s="243">
        <v>8640</v>
      </c>
      <c r="G124" s="295"/>
      <c r="H124" s="295"/>
      <c r="I124" s="295"/>
      <c r="J124" s="296"/>
    </row>
    <row r="125" spans="1:10" ht="36" customHeight="1" thickBot="1" x14ac:dyDescent="0.3">
      <c r="A125" s="7" t="s">
        <v>113</v>
      </c>
      <c r="B125" s="507" t="s">
        <v>186</v>
      </c>
      <c r="C125" s="508"/>
      <c r="D125" s="508"/>
      <c r="E125" s="509"/>
      <c r="F125" s="243">
        <v>88560</v>
      </c>
      <c r="G125" s="295"/>
      <c r="H125" s="295"/>
      <c r="I125" s="295"/>
      <c r="J125" s="296"/>
    </row>
    <row r="126" spans="1:10" ht="22.5" customHeight="1" x14ac:dyDescent="0.25">
      <c r="A126" s="7" t="s">
        <v>111</v>
      </c>
      <c r="B126" s="516" t="s">
        <v>188</v>
      </c>
      <c r="C126" s="517"/>
      <c r="D126" s="517"/>
      <c r="E126" s="517"/>
      <c r="F126" s="517"/>
      <c r="G126" s="517"/>
      <c r="H126" s="517"/>
      <c r="I126" s="517"/>
      <c r="J126" s="518"/>
    </row>
    <row r="127" spans="1:10" ht="36" customHeight="1" thickBot="1" x14ac:dyDescent="0.3">
      <c r="A127" s="7"/>
      <c r="B127" s="156" t="s">
        <v>171</v>
      </c>
      <c r="C127" s="157"/>
      <c r="D127" s="157"/>
      <c r="E127" s="158"/>
      <c r="F127" s="257">
        <v>40</v>
      </c>
      <c r="G127" s="497"/>
      <c r="H127" s="497"/>
      <c r="I127" s="497"/>
      <c r="J127" s="498"/>
    </row>
    <row r="128" spans="1:10" ht="36" customHeight="1" thickBot="1" x14ac:dyDescent="0.3">
      <c r="A128" s="7"/>
      <c r="B128" s="18" t="s">
        <v>187</v>
      </c>
      <c r="C128" s="19"/>
      <c r="D128" s="19"/>
      <c r="E128" s="20"/>
      <c r="F128" s="404"/>
      <c r="G128" s="405"/>
      <c r="H128" s="405"/>
      <c r="I128" s="405"/>
      <c r="J128" s="406"/>
    </row>
    <row r="129" spans="1:10" ht="36" customHeight="1" thickBot="1" x14ac:dyDescent="0.3">
      <c r="A129" s="7"/>
      <c r="B129" s="142" t="s">
        <v>188</v>
      </c>
      <c r="C129" s="143"/>
      <c r="D129" s="143"/>
      <c r="E129" s="143"/>
      <c r="F129" s="143"/>
      <c r="G129" s="143"/>
      <c r="H129" s="143"/>
      <c r="I129" s="143"/>
      <c r="J129" s="144"/>
    </row>
    <row r="130" spans="1:10" ht="36" customHeight="1" x14ac:dyDescent="0.25">
      <c r="A130" s="7"/>
      <c r="B130" s="145" t="s">
        <v>189</v>
      </c>
      <c r="C130" s="146"/>
      <c r="D130" s="146"/>
      <c r="E130" s="147"/>
      <c r="F130" s="250">
        <v>60</v>
      </c>
      <c r="G130" s="411"/>
      <c r="H130" s="411"/>
      <c r="I130" s="411"/>
      <c r="J130" s="412"/>
    </row>
    <row r="131" spans="1:10" ht="36" customHeight="1" x14ac:dyDescent="0.25">
      <c r="A131" s="7"/>
      <c r="B131" s="109" t="s">
        <v>190</v>
      </c>
      <c r="C131" s="110"/>
      <c r="D131" s="110"/>
      <c r="E131" s="111"/>
      <c r="F131" s="243">
        <v>99</v>
      </c>
      <c r="G131" s="295"/>
      <c r="H131" s="295"/>
      <c r="I131" s="295"/>
      <c r="J131" s="296"/>
    </row>
    <row r="132" spans="1:10" ht="36" customHeight="1" thickBot="1" x14ac:dyDescent="0.3">
      <c r="A132" s="7"/>
      <c r="B132" s="109" t="s">
        <v>191</v>
      </c>
      <c r="C132" s="110"/>
      <c r="D132" s="110"/>
      <c r="E132" s="111"/>
      <c r="F132" s="257">
        <v>150</v>
      </c>
      <c r="G132" s="497"/>
      <c r="H132" s="497"/>
      <c r="I132" s="497"/>
      <c r="J132" s="498"/>
    </row>
    <row r="133" spans="1:10" ht="36" customHeight="1" thickBot="1" x14ac:dyDescent="0.3">
      <c r="A133" s="7"/>
      <c r="B133" s="122" t="s">
        <v>192</v>
      </c>
      <c r="C133" s="123"/>
      <c r="D133" s="123"/>
      <c r="E133" s="124"/>
      <c r="F133" s="513"/>
      <c r="G133" s="514"/>
      <c r="H133" s="514"/>
      <c r="I133" s="514"/>
      <c r="J133" s="515"/>
    </row>
    <row r="134" spans="1:10" ht="36" customHeight="1" x14ac:dyDescent="0.25">
      <c r="A134" s="7" t="s">
        <v>111</v>
      </c>
      <c r="B134" s="384" t="s">
        <v>252</v>
      </c>
      <c r="C134" s="379"/>
      <c r="D134" s="379"/>
      <c r="E134" s="430"/>
      <c r="F134" s="243">
        <v>58356</v>
      </c>
      <c r="G134" s="295"/>
      <c r="H134" s="295"/>
      <c r="I134" s="295"/>
      <c r="J134" s="296"/>
    </row>
    <row r="135" spans="1:10" ht="36" customHeight="1" x14ac:dyDescent="0.25">
      <c r="A135" s="7" t="s">
        <v>111</v>
      </c>
      <c r="B135" s="384" t="s">
        <v>313</v>
      </c>
      <c r="C135" s="379"/>
      <c r="D135" s="379"/>
      <c r="E135" s="430"/>
      <c r="F135" s="243">
        <v>39528</v>
      </c>
      <c r="G135" s="295"/>
      <c r="H135" s="295"/>
      <c r="I135" s="295"/>
      <c r="J135" s="296"/>
    </row>
    <row r="136" spans="1:10" ht="36" customHeight="1" x14ac:dyDescent="0.25">
      <c r="A136" s="7" t="s">
        <v>113</v>
      </c>
      <c r="B136" s="109" t="s">
        <v>314</v>
      </c>
      <c r="C136" s="110"/>
      <c r="D136" s="110"/>
      <c r="E136" s="111"/>
      <c r="F136" s="243">
        <v>146160</v>
      </c>
      <c r="G136" s="295"/>
      <c r="H136" s="295"/>
      <c r="I136" s="295"/>
      <c r="J136" s="296"/>
    </row>
    <row r="137" spans="1:10" ht="36" customHeight="1" x14ac:dyDescent="0.25">
      <c r="A137" s="7" t="s">
        <v>113</v>
      </c>
      <c r="B137" s="109" t="s">
        <v>315</v>
      </c>
      <c r="C137" s="110"/>
      <c r="D137" s="110"/>
      <c r="E137" s="111"/>
      <c r="F137" s="243">
        <v>99360</v>
      </c>
      <c r="G137" s="295"/>
      <c r="H137" s="295"/>
      <c r="I137" s="295"/>
      <c r="J137" s="296"/>
    </row>
    <row r="138" spans="1:10" ht="36" customHeight="1" thickBot="1" x14ac:dyDescent="0.3">
      <c r="A138" s="7"/>
      <c r="B138" s="109" t="s">
        <v>199</v>
      </c>
      <c r="C138" s="110"/>
      <c r="D138" s="110"/>
      <c r="E138" s="111"/>
      <c r="F138" s="248">
        <v>39528</v>
      </c>
      <c r="G138" s="413"/>
      <c r="H138" s="413"/>
      <c r="I138" s="413"/>
      <c r="J138" s="414"/>
    </row>
    <row r="139" spans="1:10" ht="54" customHeight="1" thickBot="1" x14ac:dyDescent="0.3">
      <c r="A139" s="7"/>
      <c r="B139" s="370" t="s">
        <v>200</v>
      </c>
      <c r="C139" s="371"/>
      <c r="D139" s="371"/>
      <c r="E139" s="372"/>
      <c r="F139" s="244"/>
      <c r="G139" s="322"/>
      <c r="H139" s="322"/>
      <c r="I139" s="322"/>
      <c r="J139" s="323"/>
    </row>
    <row r="140" spans="1:10" ht="28.5" customHeight="1" thickBot="1" x14ac:dyDescent="0.3">
      <c r="A140" s="7"/>
      <c r="B140" s="376" t="s">
        <v>188</v>
      </c>
      <c r="C140" s="377"/>
      <c r="D140" s="377"/>
      <c r="E140" s="377"/>
      <c r="F140" s="377"/>
      <c r="G140" s="377"/>
      <c r="H140" s="377"/>
      <c r="I140" s="377"/>
      <c r="J140" s="378"/>
    </row>
    <row r="141" spans="1:10" ht="28.5" customHeight="1" x14ac:dyDescent="0.25">
      <c r="A141" s="7"/>
      <c r="B141" s="131" t="s">
        <v>201</v>
      </c>
      <c r="C141" s="132"/>
      <c r="D141" s="132"/>
      <c r="E141" s="133"/>
      <c r="F141" s="134">
        <v>150</v>
      </c>
      <c r="G141" s="135"/>
      <c r="H141" s="135"/>
      <c r="I141" s="135"/>
      <c r="J141" s="136"/>
    </row>
    <row r="142" spans="1:10" ht="28.5" customHeight="1" x14ac:dyDescent="0.25">
      <c r="A142" s="7"/>
      <c r="B142" s="109" t="s">
        <v>202</v>
      </c>
      <c r="C142" s="110"/>
      <c r="D142" s="110"/>
      <c r="E142" s="111"/>
      <c r="F142" s="112">
        <v>60</v>
      </c>
      <c r="G142" s="113"/>
      <c r="H142" s="113"/>
      <c r="I142" s="113"/>
      <c r="J142" s="114"/>
    </row>
    <row r="143" spans="1:10" ht="28.5" customHeight="1" x14ac:dyDescent="0.25">
      <c r="A143" s="7"/>
      <c r="B143" s="109" t="s">
        <v>203</v>
      </c>
      <c r="C143" s="110"/>
      <c r="D143" s="110"/>
      <c r="E143" s="111"/>
      <c r="F143" s="112">
        <v>60</v>
      </c>
      <c r="G143" s="113"/>
      <c r="H143" s="113"/>
      <c r="I143" s="113"/>
      <c r="J143" s="114"/>
    </row>
    <row r="144" spans="1:10" ht="28.5" customHeight="1" x14ac:dyDescent="0.25">
      <c r="A144" s="7"/>
      <c r="B144" s="109" t="s">
        <v>204</v>
      </c>
      <c r="C144" s="110"/>
      <c r="D144" s="110"/>
      <c r="E144" s="111"/>
      <c r="F144" s="134">
        <v>150</v>
      </c>
      <c r="G144" s="135"/>
      <c r="H144" s="135"/>
      <c r="I144" s="135"/>
      <c r="J144" s="136"/>
    </row>
    <row r="145" spans="1:10" ht="28.5" customHeight="1" thickBot="1" x14ac:dyDescent="0.3">
      <c r="A145" s="7"/>
      <c r="B145" s="109" t="s">
        <v>205</v>
      </c>
      <c r="C145" s="110"/>
      <c r="D145" s="110"/>
      <c r="E145" s="111"/>
      <c r="F145" s="134">
        <v>150</v>
      </c>
      <c r="G145" s="135"/>
      <c r="H145" s="135"/>
      <c r="I145" s="135"/>
      <c r="J145" s="136"/>
    </row>
    <row r="146" spans="1:10" ht="24" customHeight="1" thickBot="1" x14ac:dyDescent="0.3">
      <c r="A146" s="7"/>
      <c r="B146" s="115"/>
      <c r="C146" s="116"/>
      <c r="D146" s="116"/>
      <c r="E146" s="117"/>
      <c r="F146" s="242"/>
      <c r="G146" s="275"/>
      <c r="H146" s="275"/>
      <c r="I146" s="275"/>
      <c r="J146" s="276"/>
    </row>
    <row r="147" spans="1:10" ht="21" customHeight="1" x14ac:dyDescent="0.25">
      <c r="A147" s="7"/>
      <c r="B147" s="25"/>
      <c r="C147" s="26"/>
      <c r="D147" s="26"/>
      <c r="E147" s="26"/>
      <c r="F147" s="27"/>
      <c r="G147" s="27"/>
      <c r="H147" s="27"/>
      <c r="I147" s="27"/>
      <c r="J147" s="27"/>
    </row>
    <row r="148" spans="1:10" ht="67.5" customHeight="1" x14ac:dyDescent="0.25">
      <c r="A148" s="7"/>
      <c r="B148" s="121" t="s">
        <v>319</v>
      </c>
      <c r="C148" s="121"/>
      <c r="D148" s="121"/>
      <c r="E148" s="121"/>
      <c r="F148" s="121"/>
      <c r="G148" s="121"/>
      <c r="H148" s="121"/>
      <c r="I148" s="121"/>
      <c r="J148" s="121"/>
    </row>
    <row r="149" spans="1:10" ht="21" x14ac:dyDescent="0.25">
      <c r="A149" s="7" t="s">
        <v>113</v>
      </c>
      <c r="B149" s="107" t="s">
        <v>208</v>
      </c>
      <c r="C149" s="107"/>
      <c r="D149" s="107"/>
      <c r="E149" s="107"/>
      <c r="F149" s="107"/>
      <c r="G149" s="107"/>
      <c r="H149" s="107"/>
      <c r="I149" s="107"/>
      <c r="J149" s="107"/>
    </row>
    <row r="150" spans="1:10" s="37" customFormat="1" ht="20.100000000000001" customHeight="1" x14ac:dyDescent="0.25">
      <c r="B150" s="70"/>
      <c r="F150" s="71"/>
      <c r="G150" s="71"/>
      <c r="H150" s="71"/>
      <c r="I150" s="71"/>
      <c r="J150" s="71"/>
    </row>
    <row r="151" spans="1:10" s="46" customFormat="1" ht="36" customHeight="1" thickBot="1" x14ac:dyDescent="0.3">
      <c r="B151" s="310" t="s">
        <v>242</v>
      </c>
      <c r="C151" s="310"/>
      <c r="D151" s="310"/>
      <c r="E151" s="310"/>
      <c r="F151" s="310"/>
      <c r="G151" s="310"/>
      <c r="H151" s="310"/>
      <c r="I151" s="310"/>
    </row>
    <row r="152" spans="1:10" s="30" customFormat="1" ht="36" customHeight="1" thickBot="1" x14ac:dyDescent="0.3">
      <c r="B152" s="311" t="s">
        <v>243</v>
      </c>
      <c r="C152" s="312"/>
      <c r="D152" s="312"/>
      <c r="E152" s="312"/>
      <c r="F152" s="312"/>
      <c r="G152" s="312"/>
      <c r="H152" s="312"/>
      <c r="I152" s="313"/>
    </row>
    <row r="153" spans="1:10" ht="84" customHeight="1" thickBot="1" x14ac:dyDescent="0.3">
      <c r="B153" s="314" t="s">
        <v>244</v>
      </c>
      <c r="C153" s="315"/>
      <c r="D153" s="316" t="s">
        <v>245</v>
      </c>
      <c r="E153" s="317"/>
      <c r="F153" s="318"/>
      <c r="G153" s="317" t="s">
        <v>246</v>
      </c>
      <c r="H153" s="317"/>
      <c r="I153" s="318"/>
      <c r="J153" s="8"/>
    </row>
    <row r="154" spans="1:10" ht="36" customHeight="1" x14ac:dyDescent="0.25">
      <c r="B154" s="300" t="s">
        <v>247</v>
      </c>
      <c r="C154" s="301"/>
      <c r="D154" s="302" t="s">
        <v>248</v>
      </c>
      <c r="E154" s="302"/>
      <c r="F154" s="302"/>
      <c r="G154" s="304">
        <v>2343</v>
      </c>
      <c r="H154" s="302"/>
      <c r="I154" s="305"/>
      <c r="J154" s="8"/>
    </row>
    <row r="155" spans="1:10" ht="36" customHeight="1" x14ac:dyDescent="0.25">
      <c r="B155" s="306" t="s">
        <v>249</v>
      </c>
      <c r="C155" s="307"/>
      <c r="D155" s="303"/>
      <c r="E155" s="303"/>
      <c r="F155" s="303"/>
      <c r="G155" s="308">
        <v>1701</v>
      </c>
      <c r="H155" s="303"/>
      <c r="I155" s="309"/>
      <c r="J155" s="8"/>
    </row>
    <row r="156" spans="1:10" ht="36" customHeight="1" x14ac:dyDescent="0.25">
      <c r="B156" s="306" t="s">
        <v>250</v>
      </c>
      <c r="C156" s="307"/>
      <c r="D156" s="303"/>
      <c r="E156" s="303"/>
      <c r="F156" s="303"/>
      <c r="G156" s="308">
        <v>1542</v>
      </c>
      <c r="H156" s="303"/>
      <c r="I156" s="309"/>
      <c r="J156" s="8"/>
    </row>
    <row r="157" spans="1:10" ht="54" customHeight="1" x14ac:dyDescent="0.25">
      <c r="B157" s="306" t="s">
        <v>251</v>
      </c>
      <c r="C157" s="307"/>
      <c r="D157" s="303"/>
      <c r="E157" s="303"/>
      <c r="F157" s="303"/>
      <c r="G157" s="308">
        <v>1380</v>
      </c>
      <c r="H157" s="303"/>
      <c r="I157" s="309"/>
      <c r="J157" s="8"/>
    </row>
    <row r="158" spans="1:10" ht="16.5" customHeight="1" x14ac:dyDescent="0.25">
      <c r="B158" s="57"/>
      <c r="C158" s="57"/>
      <c r="D158" s="58"/>
      <c r="E158" s="58"/>
      <c r="F158" s="58"/>
      <c r="G158" s="59"/>
      <c r="H158" s="58"/>
      <c r="I158" s="58"/>
      <c r="J158" s="8"/>
    </row>
    <row r="159" spans="1:10" ht="40.5" customHeight="1" x14ac:dyDescent="0.25">
      <c r="A159" s="7"/>
      <c r="B159" s="108" t="s">
        <v>209</v>
      </c>
      <c r="C159" s="108"/>
      <c r="D159" s="108"/>
      <c r="E159" s="108"/>
      <c r="F159" s="108"/>
      <c r="G159" s="108"/>
      <c r="H159" s="108"/>
      <c r="I159" s="108"/>
      <c r="J159" s="108"/>
    </row>
    <row r="160" spans="1:10" ht="23.25" x14ac:dyDescent="0.25">
      <c r="A160" s="365" t="s">
        <v>320</v>
      </c>
      <c r="B160" s="365"/>
      <c r="C160" s="365"/>
      <c r="D160" s="365"/>
      <c r="E160" s="365"/>
      <c r="F160" s="365"/>
      <c r="G160" s="365"/>
      <c r="H160" s="365"/>
      <c r="I160" s="8"/>
      <c r="J160" s="8"/>
    </row>
    <row r="161" spans="1:10" ht="25.5" x14ac:dyDescent="0.35">
      <c r="A161" s="366" t="s">
        <v>321</v>
      </c>
      <c r="B161" s="366"/>
      <c r="C161" s="366"/>
      <c r="D161" s="366"/>
      <c r="E161" s="60" t="s">
        <v>322</v>
      </c>
      <c r="F161" s="61"/>
      <c r="G161" s="61"/>
      <c r="H161" s="8"/>
      <c r="I161" s="8"/>
      <c r="J161" s="8"/>
    </row>
    <row r="162" spans="1:10" ht="25.5" x14ac:dyDescent="0.35">
      <c r="A162" s="363" t="s">
        <v>323</v>
      </c>
      <c r="B162" s="363"/>
      <c r="C162" s="363"/>
      <c r="D162" s="363"/>
      <c r="E162" s="62">
        <v>1</v>
      </c>
      <c r="F162" s="61"/>
      <c r="G162" s="61"/>
      <c r="H162" s="8"/>
      <c r="I162" s="8"/>
      <c r="J162" s="8"/>
    </row>
    <row r="163" spans="1:10" ht="25.5" x14ac:dyDescent="0.35">
      <c r="A163" s="363">
        <v>2</v>
      </c>
      <c r="B163" s="363"/>
      <c r="C163" s="363"/>
      <c r="D163" s="363"/>
      <c r="E163" s="63">
        <v>1.1000000000000001</v>
      </c>
      <c r="F163" s="61"/>
      <c r="G163" s="61"/>
      <c r="H163" s="8"/>
      <c r="I163" s="8"/>
      <c r="J163" s="8"/>
    </row>
    <row r="164" spans="1:10" ht="25.5" x14ac:dyDescent="0.35">
      <c r="A164" s="363">
        <v>3</v>
      </c>
      <c r="B164" s="363"/>
      <c r="C164" s="363"/>
      <c r="D164" s="363"/>
      <c r="E164" s="63">
        <v>1.2</v>
      </c>
      <c r="F164" s="61"/>
      <c r="G164" s="61"/>
      <c r="H164" s="8"/>
      <c r="I164" s="8"/>
      <c r="J164" s="8"/>
    </row>
    <row r="165" spans="1:10" ht="25.5" x14ac:dyDescent="0.35">
      <c r="A165" s="363" t="s">
        <v>324</v>
      </c>
      <c r="B165" s="363"/>
      <c r="C165" s="363"/>
      <c r="D165" s="363"/>
      <c r="E165" s="63">
        <v>1.25</v>
      </c>
      <c r="F165" s="61"/>
      <c r="G165" s="61"/>
      <c r="H165" s="8"/>
      <c r="I165" s="8"/>
      <c r="J165" s="8"/>
    </row>
    <row r="166" spans="1:10" ht="25.5" x14ac:dyDescent="0.35">
      <c r="A166" s="363" t="s">
        <v>325</v>
      </c>
      <c r="B166" s="363"/>
      <c r="C166" s="363"/>
      <c r="D166" s="363"/>
      <c r="E166" s="63">
        <v>1.3</v>
      </c>
      <c r="F166" s="61"/>
      <c r="G166" s="61"/>
      <c r="H166" s="8"/>
      <c r="I166" s="8"/>
      <c r="J166" s="8"/>
    </row>
    <row r="167" spans="1:10" ht="25.5" x14ac:dyDescent="0.35">
      <c r="A167" s="363" t="s">
        <v>326</v>
      </c>
      <c r="B167" s="363"/>
      <c r="C167" s="363"/>
      <c r="D167" s="363"/>
      <c r="E167" s="63">
        <v>1.35</v>
      </c>
      <c r="F167" s="61"/>
      <c r="G167" s="61"/>
      <c r="H167" s="8"/>
      <c r="I167" s="8"/>
      <c r="J167" s="8"/>
    </row>
    <row r="168" spans="1:10" ht="25.5" x14ac:dyDescent="0.35">
      <c r="A168" s="363" t="s">
        <v>327</v>
      </c>
      <c r="B168" s="363"/>
      <c r="C168" s="363"/>
      <c r="D168" s="363"/>
      <c r="E168" s="63">
        <v>1.4</v>
      </c>
      <c r="F168" s="61"/>
      <c r="G168" s="61"/>
      <c r="H168" s="8"/>
      <c r="I168" s="8"/>
      <c r="J168" s="8"/>
    </row>
    <row r="169" spans="1:10" ht="25.5" x14ac:dyDescent="0.35">
      <c r="A169" s="363" t="s">
        <v>328</v>
      </c>
      <c r="B169" s="363"/>
      <c r="C169" s="363"/>
      <c r="D169" s="363"/>
      <c r="E169" s="63">
        <v>1.45</v>
      </c>
      <c r="F169" s="61"/>
      <c r="G169" s="61"/>
      <c r="H169" s="8"/>
      <c r="I169" s="8"/>
      <c r="J169" s="8"/>
    </row>
    <row r="170" spans="1:10" ht="25.5" x14ac:dyDescent="0.35">
      <c r="A170" s="363" t="s">
        <v>329</v>
      </c>
      <c r="B170" s="363"/>
      <c r="C170" s="363"/>
      <c r="D170" s="363"/>
      <c r="E170" s="63">
        <v>1.5</v>
      </c>
      <c r="F170" s="61"/>
      <c r="G170" s="61"/>
      <c r="H170" s="8"/>
      <c r="I170" s="8"/>
      <c r="J170" s="8"/>
    </row>
    <row r="171" spans="1:10" ht="25.5" x14ac:dyDescent="0.35">
      <c r="A171" s="363" t="s">
        <v>330</v>
      </c>
      <c r="B171" s="363"/>
      <c r="C171" s="363"/>
      <c r="D171" s="363"/>
      <c r="E171" s="63">
        <v>2</v>
      </c>
      <c r="F171" s="61"/>
      <c r="G171" s="61"/>
      <c r="H171" s="8"/>
      <c r="I171" s="8"/>
      <c r="J171" s="8"/>
    </row>
    <row r="172" spans="1:10" ht="53.25" customHeight="1" x14ac:dyDescent="0.25">
      <c r="A172" s="364" t="s">
        <v>523</v>
      </c>
      <c r="B172" s="364"/>
      <c r="C172" s="364"/>
      <c r="D172" s="364"/>
      <c r="E172" s="364"/>
      <c r="F172" s="364"/>
      <c r="G172" s="364"/>
      <c r="H172" s="364"/>
      <c r="I172" s="8"/>
      <c r="J172" s="8"/>
    </row>
  </sheetData>
  <sheetProtection selectLockedCells="1" selectUnlockedCells="1"/>
  <mergeCells count="30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J126"/>
    <mergeCell ref="B127:E127"/>
    <mergeCell ref="F127:J127"/>
    <mergeCell ref="F128:J128"/>
    <mergeCell ref="B129:J129"/>
    <mergeCell ref="B130:E130"/>
    <mergeCell ref="F130:J130"/>
    <mergeCell ref="B123:E123"/>
    <mergeCell ref="F123:J123"/>
    <mergeCell ref="B124:E124"/>
    <mergeCell ref="F124:J124"/>
    <mergeCell ref="B125:E125"/>
    <mergeCell ref="F125:J125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J14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48:J148"/>
    <mergeCell ref="B149:J149"/>
    <mergeCell ref="B151:I151"/>
    <mergeCell ref="B152:I152"/>
    <mergeCell ref="B153:C153"/>
    <mergeCell ref="D153:F153"/>
    <mergeCell ref="G153:I153"/>
    <mergeCell ref="B144:E144"/>
    <mergeCell ref="F144:J144"/>
    <mergeCell ref="B145:E145"/>
    <mergeCell ref="F145:J145"/>
    <mergeCell ref="B146:E146"/>
    <mergeCell ref="F146:J146"/>
    <mergeCell ref="B154:C154"/>
    <mergeCell ref="D154:F157"/>
    <mergeCell ref="G154:I154"/>
    <mergeCell ref="B155:C155"/>
    <mergeCell ref="G155:I155"/>
    <mergeCell ref="B156:C156"/>
    <mergeCell ref="G156:I156"/>
    <mergeCell ref="B157:C157"/>
    <mergeCell ref="G157:I157"/>
    <mergeCell ref="A171:D171"/>
    <mergeCell ref="A172:H172"/>
    <mergeCell ref="A165:D165"/>
    <mergeCell ref="A166:D166"/>
    <mergeCell ref="A167:D167"/>
    <mergeCell ref="A168:D168"/>
    <mergeCell ref="A169:D169"/>
    <mergeCell ref="A170:D170"/>
    <mergeCell ref="B159:J159"/>
    <mergeCell ref="A160:H160"/>
    <mergeCell ref="A161:D161"/>
    <mergeCell ref="A162:D162"/>
    <mergeCell ref="A163:D163"/>
    <mergeCell ref="A164:D16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8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79574.399999999994</v>
      </c>
      <c r="G9" s="17">
        <f>H9*1.1</f>
        <v>72943.200000000012</v>
      </c>
      <c r="H9" s="17">
        <v>66312</v>
      </c>
      <c r="I9" s="17">
        <f>H9*0.75</f>
        <v>49734</v>
      </c>
      <c r="J9" s="17">
        <f>H9*0.5</f>
        <v>33156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66960</v>
      </c>
      <c r="G11" s="16">
        <f>H11*1.1</f>
        <v>61380.000000000007</v>
      </c>
      <c r="H11" s="16">
        <v>55800</v>
      </c>
      <c r="I11" s="16">
        <f>H11*0.75</f>
        <v>41850</v>
      </c>
      <c r="J11" s="16">
        <f>H11*0.5</f>
        <v>27900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93744</v>
      </c>
      <c r="G12" s="17">
        <f>H12*1.1</f>
        <v>85932</v>
      </c>
      <c r="H12" s="17">
        <v>78120</v>
      </c>
      <c r="I12" s="17">
        <f>H12*0.75</f>
        <v>58590</v>
      </c>
      <c r="J12" s="17">
        <f>H12*0.5</f>
        <v>39060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9144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12960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1584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2232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7.5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8100 до 243000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8100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16200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24300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32400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40500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48600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56700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64800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72900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81000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89100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97200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105300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113400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121500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129600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137700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145800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153900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162000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170100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178200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186300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194400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202500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210600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218700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226800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234900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243000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2880 до 33912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143</v>
      </c>
      <c r="C52" s="110"/>
      <c r="D52" s="110"/>
      <c r="E52" s="111"/>
      <c r="F52" s="112">
        <v>8460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210</v>
      </c>
      <c r="C53" s="110"/>
      <c r="D53" s="110"/>
      <c r="E53" s="111"/>
      <c r="F53" s="112">
        <v>3960</v>
      </c>
      <c r="G53" s="113"/>
      <c r="H53" s="113"/>
      <c r="I53" s="113"/>
      <c r="J53" s="114"/>
    </row>
    <row r="54" spans="1:10" ht="36" customHeight="1" x14ac:dyDescent="0.25">
      <c r="A54" s="7"/>
      <c r="B54" s="131" t="s">
        <v>145</v>
      </c>
      <c r="C54" s="132"/>
      <c r="D54" s="132"/>
      <c r="E54" s="133"/>
      <c r="F54" s="134">
        <v>26424</v>
      </c>
      <c r="G54" s="135"/>
      <c r="H54" s="135"/>
      <c r="I54" s="135"/>
      <c r="J54" s="136"/>
    </row>
    <row r="55" spans="1:10" ht="36" customHeight="1" x14ac:dyDescent="0.25">
      <c r="A55" s="7"/>
      <c r="B55" s="109" t="s">
        <v>146</v>
      </c>
      <c r="C55" s="110"/>
      <c r="D55" s="110"/>
      <c r="E55" s="111"/>
      <c r="F55" s="112">
        <v>6264</v>
      </c>
      <c r="G55" s="113"/>
      <c r="H55" s="113"/>
      <c r="I55" s="113"/>
      <c r="J55" s="114"/>
    </row>
    <row r="56" spans="1:10" ht="36" customHeight="1" x14ac:dyDescent="0.25">
      <c r="A56" s="7"/>
      <c r="B56" s="109" t="s">
        <v>147</v>
      </c>
      <c r="C56" s="110"/>
      <c r="D56" s="110"/>
      <c r="E56" s="111"/>
      <c r="F56" s="112">
        <v>7956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148</v>
      </c>
      <c r="C57" s="110"/>
      <c r="D57" s="110"/>
      <c r="E57" s="111"/>
      <c r="F57" s="112">
        <v>2880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149</v>
      </c>
      <c r="C58" s="110"/>
      <c r="D58" s="110"/>
      <c r="E58" s="111"/>
      <c r="F58" s="112">
        <v>2880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150</v>
      </c>
      <c r="C59" s="110"/>
      <c r="D59" s="110"/>
      <c r="E59" s="111"/>
      <c r="F59" s="112">
        <v>5760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151</v>
      </c>
      <c r="C60" s="110"/>
      <c r="D60" s="110"/>
      <c r="E60" s="111"/>
      <c r="F60" s="112">
        <v>8640</v>
      </c>
      <c r="G60" s="113"/>
      <c r="H60" s="113"/>
      <c r="I60" s="113"/>
      <c r="J60" s="114"/>
    </row>
    <row r="61" spans="1:10" ht="36" customHeight="1" thickBot="1" x14ac:dyDescent="0.3">
      <c r="A61" s="7"/>
      <c r="B61" s="109" t="s">
        <v>152</v>
      </c>
      <c r="C61" s="110"/>
      <c r="D61" s="110"/>
      <c r="E61" s="111"/>
      <c r="F61" s="112">
        <v>33912</v>
      </c>
      <c r="G61" s="113"/>
      <c r="H61" s="113"/>
      <c r="I61" s="113"/>
      <c r="J61" s="114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4" customHeight="1" thickBot="1" x14ac:dyDescent="0.3">
      <c r="A64" s="7"/>
      <c r="B64" s="252" t="s">
        <v>211</v>
      </c>
      <c r="C64" s="253"/>
      <c r="D64" s="253"/>
      <c r="E64" s="254"/>
      <c r="F64" s="272" t="str">
        <f>"Цена от "&amp;MIN(F66,F70:J71,H104,F72:J83)&amp;" до "&amp;MAX(F66,F70:J71,H104,F72:J83)</f>
        <v>Цена от 3780 до 101700</v>
      </c>
      <c r="G64" s="273"/>
      <c r="H64" s="273"/>
      <c r="I64" s="273"/>
      <c r="J64" s="274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09" t="s">
        <v>156</v>
      </c>
      <c r="C66" s="110"/>
      <c r="D66" s="110"/>
      <c r="E66" s="111"/>
      <c r="F66" s="112">
        <v>25200</v>
      </c>
      <c r="G66" s="113"/>
      <c r="H66" s="113"/>
      <c r="I66" s="113"/>
      <c r="J66" s="114"/>
    </row>
    <row r="67" spans="1:10" ht="36" customHeight="1" x14ac:dyDescent="0.25">
      <c r="A67" s="7"/>
      <c r="B67" s="148" t="s">
        <v>157</v>
      </c>
      <c r="C67" s="149"/>
      <c r="D67" s="149"/>
      <c r="E67" s="150"/>
      <c r="F67" s="151">
        <v>2520</v>
      </c>
      <c r="G67" s="152"/>
      <c r="H67" s="152"/>
      <c r="I67" s="152"/>
      <c r="J67" s="153"/>
    </row>
    <row r="68" spans="1:10" ht="36" customHeight="1" thickBot="1" x14ac:dyDescent="0.3">
      <c r="A68" s="7"/>
      <c r="B68" s="148" t="s">
        <v>158</v>
      </c>
      <c r="C68" s="149"/>
      <c r="D68" s="149"/>
      <c r="E68" s="150"/>
      <c r="F68" s="151">
        <v>11196</v>
      </c>
      <c r="G68" s="152"/>
      <c r="H68" s="152"/>
      <c r="I68" s="152"/>
      <c r="J68" s="153"/>
    </row>
    <row r="69" spans="1:10" ht="24" thickBot="1" x14ac:dyDescent="0.3">
      <c r="A69" s="7"/>
      <c r="B69" s="236"/>
      <c r="C69" s="237"/>
      <c r="D69" s="237"/>
      <c r="E69" s="238"/>
      <c r="F69" s="118"/>
      <c r="G69" s="119"/>
      <c r="H69" s="119"/>
      <c r="I69" s="119"/>
      <c r="J69" s="120"/>
    </row>
    <row r="70" spans="1:10" ht="36" customHeight="1" x14ac:dyDescent="0.25">
      <c r="A70" s="7" t="s">
        <v>111</v>
      </c>
      <c r="B70" s="488" t="s">
        <v>159</v>
      </c>
      <c r="C70" s="489"/>
      <c r="D70" s="489"/>
      <c r="E70" s="490"/>
      <c r="F70" s="251">
        <v>21600</v>
      </c>
      <c r="G70" s="196"/>
      <c r="H70" s="196"/>
      <c r="I70" s="196"/>
      <c r="J70" s="197"/>
    </row>
    <row r="71" spans="1:10" ht="36" customHeight="1" x14ac:dyDescent="0.25">
      <c r="A71" s="7" t="s">
        <v>111</v>
      </c>
      <c r="B71" s="384" t="s">
        <v>160</v>
      </c>
      <c r="C71" s="379"/>
      <c r="D71" s="379"/>
      <c r="E71" s="430"/>
      <c r="F71" s="295">
        <v>15084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161</v>
      </c>
      <c r="C72" s="379"/>
      <c r="D72" s="379"/>
      <c r="E72" s="430"/>
      <c r="F72" s="295">
        <v>57168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162</v>
      </c>
      <c r="C73" s="379"/>
      <c r="D73" s="379"/>
      <c r="E73" s="430"/>
      <c r="F73" s="295">
        <v>42300</v>
      </c>
      <c r="G73" s="295"/>
      <c r="H73" s="295"/>
      <c r="I73" s="295"/>
      <c r="J73" s="296"/>
    </row>
    <row r="74" spans="1:10" ht="36" customHeight="1" x14ac:dyDescent="0.25">
      <c r="A74" s="7" t="s">
        <v>111</v>
      </c>
      <c r="B74" s="384" t="s">
        <v>163</v>
      </c>
      <c r="C74" s="379"/>
      <c r="D74" s="379"/>
      <c r="E74" s="430"/>
      <c r="F74" s="295">
        <v>50760</v>
      </c>
      <c r="G74" s="295"/>
      <c r="H74" s="295"/>
      <c r="I74" s="295"/>
      <c r="J74" s="296"/>
    </row>
    <row r="75" spans="1:10" ht="36" customHeight="1" x14ac:dyDescent="0.25">
      <c r="A75" s="7" t="s">
        <v>111</v>
      </c>
      <c r="B75" s="384" t="s">
        <v>164</v>
      </c>
      <c r="C75" s="379"/>
      <c r="D75" s="379"/>
      <c r="E75" s="430"/>
      <c r="F75" s="295">
        <v>20700</v>
      </c>
      <c r="G75" s="295"/>
      <c r="H75" s="295"/>
      <c r="I75" s="295"/>
      <c r="J75" s="296"/>
    </row>
    <row r="76" spans="1:10" ht="36" customHeight="1" x14ac:dyDescent="0.25">
      <c r="A76" s="7" t="s">
        <v>111</v>
      </c>
      <c r="B76" s="384" t="s">
        <v>165</v>
      </c>
      <c r="C76" s="379"/>
      <c r="D76" s="379"/>
      <c r="E76" s="430"/>
      <c r="F76" s="295">
        <v>18504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384" t="s">
        <v>166</v>
      </c>
      <c r="C77" s="379"/>
      <c r="D77" s="379"/>
      <c r="E77" s="430"/>
      <c r="F77" s="295">
        <v>58824</v>
      </c>
      <c r="G77" s="295"/>
      <c r="H77" s="295"/>
      <c r="I77" s="295"/>
      <c r="J77" s="296"/>
    </row>
    <row r="78" spans="1:10" ht="36" customHeight="1" x14ac:dyDescent="0.25">
      <c r="A78" s="7"/>
      <c r="B78" s="384" t="s">
        <v>167</v>
      </c>
      <c r="C78" s="379"/>
      <c r="D78" s="379"/>
      <c r="E78" s="430"/>
      <c r="F78" s="295">
        <v>101700</v>
      </c>
      <c r="G78" s="295"/>
      <c r="H78" s="295"/>
      <c r="I78" s="295"/>
      <c r="J78" s="296"/>
    </row>
    <row r="79" spans="1:10" ht="36" customHeight="1" x14ac:dyDescent="0.25">
      <c r="A79" s="7" t="s">
        <v>111</v>
      </c>
      <c r="B79" s="384" t="s">
        <v>168</v>
      </c>
      <c r="C79" s="379"/>
      <c r="D79" s="379"/>
      <c r="E79" s="430"/>
      <c r="F79" s="295">
        <v>3780</v>
      </c>
      <c r="G79" s="295"/>
      <c r="H79" s="295"/>
      <c r="I79" s="295"/>
      <c r="J79" s="296"/>
    </row>
    <row r="80" spans="1:10" ht="36" customHeight="1" x14ac:dyDescent="0.25">
      <c r="A80" s="7"/>
      <c r="B80" s="384" t="s">
        <v>169</v>
      </c>
      <c r="C80" s="379"/>
      <c r="D80" s="379"/>
      <c r="E80" s="430"/>
      <c r="F80" s="295">
        <v>18000</v>
      </c>
      <c r="G80" s="295"/>
      <c r="H80" s="295"/>
      <c r="I80" s="295"/>
      <c r="J80" s="296"/>
    </row>
    <row r="81" spans="1:10" ht="36" customHeight="1" x14ac:dyDescent="0.25">
      <c r="B81" s="384" t="s">
        <v>170</v>
      </c>
      <c r="C81" s="379"/>
      <c r="D81" s="379"/>
      <c r="E81" s="430"/>
      <c r="F81" s="295">
        <v>14400</v>
      </c>
      <c r="G81" s="295"/>
      <c r="H81" s="295"/>
      <c r="I81" s="295"/>
      <c r="J81" s="296"/>
    </row>
    <row r="82" spans="1:10" ht="36" customHeight="1" x14ac:dyDescent="0.25">
      <c r="A82" s="7" t="s">
        <v>111</v>
      </c>
      <c r="B82" s="384" t="s">
        <v>171</v>
      </c>
      <c r="C82" s="379"/>
      <c r="D82" s="379"/>
      <c r="E82" s="430"/>
      <c r="F82" s="295">
        <v>82800</v>
      </c>
      <c r="G82" s="295"/>
      <c r="H82" s="295"/>
      <c r="I82" s="295"/>
      <c r="J82" s="296"/>
    </row>
    <row r="83" spans="1:10" ht="36" customHeight="1" x14ac:dyDescent="0.25">
      <c r="A83" s="7" t="s">
        <v>111</v>
      </c>
      <c r="B83" s="384" t="s">
        <v>172</v>
      </c>
      <c r="C83" s="379"/>
      <c r="D83" s="379"/>
      <c r="E83" s="430"/>
      <c r="F83" s="295">
        <v>6660</v>
      </c>
      <c r="G83" s="295"/>
      <c r="H83" s="295"/>
      <c r="I83" s="295"/>
      <c r="J83" s="296"/>
    </row>
    <row r="84" spans="1:10" ht="37.5" customHeight="1" x14ac:dyDescent="0.25">
      <c r="A84" s="7"/>
      <c r="B84" s="109" t="s">
        <v>173</v>
      </c>
      <c r="C84" s="110"/>
      <c r="D84" s="110"/>
      <c r="E84" s="111"/>
      <c r="F84" s="295">
        <v>8460</v>
      </c>
      <c r="G84" s="295"/>
      <c r="H84" s="295"/>
      <c r="I84" s="295"/>
      <c r="J84" s="296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295">
        <v>60030</v>
      </c>
      <c r="G85" s="295"/>
      <c r="H85" s="295"/>
      <c r="I85" s="295"/>
      <c r="J85" s="296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295">
        <v>30060</v>
      </c>
      <c r="G86" s="295"/>
      <c r="H86" s="295"/>
      <c r="I86" s="295"/>
      <c r="J86" s="296"/>
    </row>
    <row r="87" spans="1:10" ht="36" customHeight="1" x14ac:dyDescent="0.25">
      <c r="A87" s="7" t="s">
        <v>113</v>
      </c>
      <c r="B87" s="384" t="s">
        <v>176</v>
      </c>
      <c r="C87" s="379"/>
      <c r="D87" s="379"/>
      <c r="E87" s="430"/>
      <c r="F87" s="295">
        <v>30240</v>
      </c>
      <c r="G87" s="295"/>
      <c r="H87" s="295"/>
      <c r="I87" s="295"/>
      <c r="J87" s="296"/>
    </row>
    <row r="88" spans="1:10" ht="36" customHeight="1" x14ac:dyDescent="0.25">
      <c r="A88" s="7" t="s">
        <v>113</v>
      </c>
      <c r="B88" s="384" t="s">
        <v>177</v>
      </c>
      <c r="C88" s="379"/>
      <c r="D88" s="379"/>
      <c r="E88" s="430"/>
      <c r="F88" s="295">
        <v>21600</v>
      </c>
      <c r="G88" s="295"/>
      <c r="H88" s="295"/>
      <c r="I88" s="295"/>
      <c r="J88" s="296"/>
    </row>
    <row r="89" spans="1:10" ht="36" customHeight="1" x14ac:dyDescent="0.25">
      <c r="A89" s="7" t="s">
        <v>113</v>
      </c>
      <c r="B89" s="384" t="s">
        <v>178</v>
      </c>
      <c r="C89" s="379"/>
      <c r="D89" s="379"/>
      <c r="E89" s="430"/>
      <c r="F89" s="506">
        <v>80640</v>
      </c>
      <c r="G89" s="155"/>
      <c r="H89" s="155"/>
      <c r="I89" s="155"/>
      <c r="J89" s="172"/>
    </row>
    <row r="90" spans="1:10" ht="36" customHeight="1" x14ac:dyDescent="0.25">
      <c r="A90" s="7" t="s">
        <v>113</v>
      </c>
      <c r="B90" s="384" t="s">
        <v>179</v>
      </c>
      <c r="C90" s="379"/>
      <c r="D90" s="379"/>
      <c r="E90" s="430"/>
      <c r="F90" s="506">
        <v>59760</v>
      </c>
      <c r="G90" s="155"/>
      <c r="H90" s="155"/>
      <c r="I90" s="155"/>
      <c r="J90" s="172"/>
    </row>
    <row r="91" spans="1:10" ht="36" customHeight="1" x14ac:dyDescent="0.25">
      <c r="A91" s="7" t="s">
        <v>113</v>
      </c>
      <c r="B91" s="384" t="s">
        <v>180</v>
      </c>
      <c r="C91" s="379"/>
      <c r="D91" s="379"/>
      <c r="E91" s="430"/>
      <c r="F91" s="506">
        <v>71712</v>
      </c>
      <c r="G91" s="155"/>
      <c r="H91" s="155"/>
      <c r="I91" s="155"/>
      <c r="J91" s="172"/>
    </row>
    <row r="92" spans="1:10" ht="36" customHeight="1" x14ac:dyDescent="0.25">
      <c r="A92" s="7" t="s">
        <v>113</v>
      </c>
      <c r="B92" s="384" t="s">
        <v>181</v>
      </c>
      <c r="C92" s="379"/>
      <c r="D92" s="379"/>
      <c r="E92" s="430"/>
      <c r="F92" s="506">
        <v>29520</v>
      </c>
      <c r="G92" s="155"/>
      <c r="H92" s="155"/>
      <c r="I92" s="155"/>
      <c r="J92" s="172"/>
    </row>
    <row r="93" spans="1:10" ht="36" customHeight="1" x14ac:dyDescent="0.25">
      <c r="A93" s="7" t="s">
        <v>113</v>
      </c>
      <c r="B93" s="384" t="s">
        <v>182</v>
      </c>
      <c r="C93" s="379"/>
      <c r="D93" s="379"/>
      <c r="E93" s="430"/>
      <c r="F93" s="506">
        <v>25920</v>
      </c>
      <c r="G93" s="155"/>
      <c r="H93" s="155"/>
      <c r="I93" s="155"/>
      <c r="J93" s="172"/>
    </row>
    <row r="94" spans="1:10" ht="36" customHeight="1" x14ac:dyDescent="0.25">
      <c r="A94" s="7" t="s">
        <v>113</v>
      </c>
      <c r="B94" s="384" t="s">
        <v>183</v>
      </c>
      <c r="C94" s="379"/>
      <c r="D94" s="379"/>
      <c r="E94" s="430"/>
      <c r="F94" s="506">
        <v>82800</v>
      </c>
      <c r="G94" s="155"/>
      <c r="H94" s="155"/>
      <c r="I94" s="155"/>
      <c r="J94" s="172"/>
    </row>
    <row r="95" spans="1:10" ht="36" customHeight="1" x14ac:dyDescent="0.25">
      <c r="A95" s="7" t="s">
        <v>113</v>
      </c>
      <c r="B95" s="384" t="s">
        <v>184</v>
      </c>
      <c r="C95" s="379"/>
      <c r="D95" s="379"/>
      <c r="E95" s="430"/>
      <c r="F95" s="506">
        <v>5760</v>
      </c>
      <c r="G95" s="155"/>
      <c r="H95" s="155"/>
      <c r="I95" s="155"/>
      <c r="J95" s="172"/>
    </row>
    <row r="96" spans="1:10" ht="36" customHeight="1" x14ac:dyDescent="0.25">
      <c r="A96" s="7" t="s">
        <v>113</v>
      </c>
      <c r="B96" s="384" t="s">
        <v>185</v>
      </c>
      <c r="C96" s="379"/>
      <c r="D96" s="379"/>
      <c r="E96" s="430"/>
      <c r="F96" s="506">
        <v>115920</v>
      </c>
      <c r="G96" s="155"/>
      <c r="H96" s="155"/>
      <c r="I96" s="155"/>
      <c r="J96" s="172"/>
    </row>
    <row r="97" spans="1:10" ht="36" customHeight="1" thickBot="1" x14ac:dyDescent="0.3">
      <c r="A97" s="7" t="s">
        <v>113</v>
      </c>
      <c r="B97" s="507" t="s">
        <v>186</v>
      </c>
      <c r="C97" s="508"/>
      <c r="D97" s="508"/>
      <c r="E97" s="509"/>
      <c r="F97" s="230">
        <v>9360</v>
      </c>
      <c r="G97" s="231"/>
      <c r="H97" s="231"/>
      <c r="I97" s="231"/>
      <c r="J97" s="232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384" t="s">
        <v>193</v>
      </c>
      <c r="C104" s="379"/>
      <c r="D104" s="379"/>
      <c r="E104" s="430"/>
      <c r="F104" s="41">
        <f>H104*1.2</f>
        <v>36028.799999999996</v>
      </c>
      <c r="G104" s="42">
        <f>H104*1.1</f>
        <v>33026.400000000001</v>
      </c>
      <c r="H104" s="42">
        <v>30024</v>
      </c>
      <c r="I104" s="42">
        <f>H104*0.75</f>
        <v>22518</v>
      </c>
      <c r="J104" s="43">
        <f>H104*0.5</f>
        <v>15012</v>
      </c>
    </row>
    <row r="105" spans="1:10" ht="36" customHeight="1" x14ac:dyDescent="0.25">
      <c r="A105" s="7" t="s">
        <v>111</v>
      </c>
      <c r="B105" s="384" t="s">
        <v>194</v>
      </c>
      <c r="C105" s="379"/>
      <c r="D105" s="379"/>
      <c r="E105" s="430"/>
      <c r="F105" s="112">
        <v>8640</v>
      </c>
      <c r="G105" s="113"/>
      <c r="H105" s="113"/>
      <c r="I105" s="113"/>
      <c r="J105" s="114"/>
    </row>
    <row r="106" spans="1:10" ht="36" customHeight="1" x14ac:dyDescent="0.25">
      <c r="A106" s="7" t="s">
        <v>111</v>
      </c>
      <c r="B106" s="384" t="s">
        <v>195</v>
      </c>
      <c r="C106" s="379"/>
      <c r="D106" s="379"/>
      <c r="E106" s="430"/>
      <c r="F106" s="112">
        <v>7524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384" t="s">
        <v>196</v>
      </c>
      <c r="C107" s="379"/>
      <c r="D107" s="379"/>
      <c r="E107" s="430"/>
      <c r="F107" s="41">
        <f>H107*1.2</f>
        <v>50976</v>
      </c>
      <c r="G107" s="42">
        <f>H107*1.1</f>
        <v>46728.000000000007</v>
      </c>
      <c r="H107" s="42">
        <v>42480</v>
      </c>
      <c r="I107" s="42">
        <f>H107*0.75</f>
        <v>31860</v>
      </c>
      <c r="J107" s="43">
        <f>H107*0.5</f>
        <v>21240</v>
      </c>
    </row>
    <row r="108" spans="1:10" ht="36" customHeight="1" x14ac:dyDescent="0.25">
      <c r="A108" s="7" t="s">
        <v>113</v>
      </c>
      <c r="B108" s="384" t="s">
        <v>197</v>
      </c>
      <c r="C108" s="379"/>
      <c r="D108" s="379"/>
      <c r="E108" s="430"/>
      <c r="F108" s="506">
        <v>12240</v>
      </c>
      <c r="G108" s="155"/>
      <c r="H108" s="155"/>
      <c r="I108" s="155"/>
      <c r="J108" s="172"/>
    </row>
    <row r="109" spans="1:10" ht="36" customHeight="1" x14ac:dyDescent="0.25">
      <c r="A109" s="7" t="s">
        <v>113</v>
      </c>
      <c r="B109" s="384" t="s">
        <v>198</v>
      </c>
      <c r="C109" s="379"/>
      <c r="D109" s="379"/>
      <c r="E109" s="430"/>
      <c r="F109" s="506">
        <v>10800</v>
      </c>
      <c r="G109" s="155"/>
      <c r="H109" s="155"/>
      <c r="I109" s="155"/>
      <c r="J109" s="172"/>
    </row>
    <row r="110" spans="1:10" ht="36" customHeight="1" x14ac:dyDescent="0.25">
      <c r="A110" s="7"/>
      <c r="B110" s="109" t="s">
        <v>199</v>
      </c>
      <c r="C110" s="110"/>
      <c r="D110" s="110"/>
      <c r="E110" s="154"/>
      <c r="F110" s="24">
        <f>H110*1.2</f>
        <v>18036</v>
      </c>
      <c r="G110" s="24">
        <f>H110*1.1</f>
        <v>16533</v>
      </c>
      <c r="H110" s="24">
        <v>15030</v>
      </c>
      <c r="I110" s="24">
        <f>H110*0.75</f>
        <v>11272.5</v>
      </c>
      <c r="J110" s="24">
        <f>H110*0.5</f>
        <v>7515</v>
      </c>
    </row>
    <row r="111" spans="1:10" ht="54" customHeight="1" thickBot="1" x14ac:dyDescent="0.3">
      <c r="A111" s="7"/>
      <c r="B111" s="370" t="s">
        <v>200</v>
      </c>
      <c r="C111" s="371"/>
      <c r="D111" s="371"/>
      <c r="E111" s="372"/>
      <c r="F111" s="482"/>
      <c r="G111" s="483"/>
      <c r="H111" s="483"/>
      <c r="I111" s="483"/>
      <c r="J111" s="484"/>
    </row>
    <row r="112" spans="1:10" ht="36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36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36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36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36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36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thickBot="1" x14ac:dyDescent="0.3">
      <c r="A118" s="7"/>
      <c r="B118" s="115"/>
      <c r="C118" s="173"/>
      <c r="D118" s="173"/>
      <c r="E118" s="174"/>
      <c r="F118" s="242"/>
      <c r="G118" s="275"/>
      <c r="H118" s="275"/>
      <c r="I118" s="275"/>
      <c r="J118" s="276"/>
    </row>
    <row r="119" spans="1:10" ht="21" customHeight="1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56.2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1.2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1" x14ac:dyDescent="0.25">
      <c r="A122" s="7" t="s">
        <v>113</v>
      </c>
      <c r="B122" s="107" t="s">
        <v>255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ht="42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21" x14ac:dyDescent="0.25">
      <c r="A124" s="7"/>
    </row>
  </sheetData>
  <sheetProtection selectLockedCells="1" selectUnlockedCells="1"/>
  <mergeCells count="22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J1" sqref="J1:L1048576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97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22" t="s">
        <v>104</v>
      </c>
      <c r="C5" s="123"/>
      <c r="D5" s="123"/>
      <c r="E5" s="12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thickBot="1" x14ac:dyDescent="0.3">
      <c r="B7" s="115"/>
      <c r="C7" s="116"/>
      <c r="D7" s="116"/>
      <c r="E7" s="117"/>
      <c r="F7" s="118"/>
      <c r="G7" s="119"/>
      <c r="H7" s="119"/>
      <c r="I7" s="120"/>
    </row>
    <row r="8" spans="1:9" ht="23.25" x14ac:dyDescent="0.25">
      <c r="A8" s="33" t="s">
        <v>111</v>
      </c>
      <c r="B8" s="190" t="s">
        <v>112</v>
      </c>
      <c r="C8" s="191"/>
      <c r="D8" s="191"/>
      <c r="E8" s="192"/>
      <c r="F8" s="195">
        <v>31176</v>
      </c>
      <c r="G8" s="196"/>
      <c r="H8" s="196"/>
      <c r="I8" s="197"/>
    </row>
    <row r="9" spans="1:9" ht="24" thickBot="1" x14ac:dyDescent="0.3">
      <c r="A9" s="33" t="s">
        <v>113</v>
      </c>
      <c r="B9" s="193" t="s">
        <v>114</v>
      </c>
      <c r="C9" s="194"/>
      <c r="D9" s="194"/>
      <c r="E9" s="133"/>
      <c r="F9" s="138">
        <v>43704</v>
      </c>
      <c r="G9" s="113"/>
      <c r="H9" s="113"/>
      <c r="I9" s="114"/>
    </row>
    <row r="10" spans="1:9" ht="24" thickBot="1" x14ac:dyDescent="0.3">
      <c r="B10" s="115"/>
      <c r="C10" s="116"/>
      <c r="D10" s="116"/>
      <c r="E10" s="117"/>
      <c r="F10" s="242"/>
      <c r="G10" s="275"/>
      <c r="H10" s="275"/>
      <c r="I10" s="276"/>
    </row>
    <row r="11" spans="1:9" ht="36" customHeight="1" x14ac:dyDescent="0.25">
      <c r="A11" s="33" t="s">
        <v>111</v>
      </c>
      <c r="B11" s="190" t="s">
        <v>115</v>
      </c>
      <c r="C11" s="191"/>
      <c r="D11" s="191"/>
      <c r="E11" s="192"/>
      <c r="F11" s="195">
        <v>35820</v>
      </c>
      <c r="G11" s="196"/>
      <c r="H11" s="196"/>
      <c r="I11" s="197"/>
    </row>
    <row r="12" spans="1:9" ht="36" customHeight="1" thickBot="1" x14ac:dyDescent="0.3">
      <c r="A12" s="33" t="s">
        <v>113</v>
      </c>
      <c r="B12" s="193" t="s">
        <v>116</v>
      </c>
      <c r="C12" s="194"/>
      <c r="D12" s="194"/>
      <c r="E12" s="133"/>
      <c r="F12" s="138">
        <v>50184</v>
      </c>
      <c r="G12" s="113"/>
      <c r="H12" s="113"/>
      <c r="I12" s="114"/>
    </row>
    <row r="13" spans="1:9" ht="24" thickBot="1" x14ac:dyDescent="0.3">
      <c r="B13" s="115"/>
      <c r="C13" s="173"/>
      <c r="D13" s="173"/>
      <c r="E13" s="174"/>
      <c r="F13" s="118"/>
      <c r="G13" s="119"/>
      <c r="H13" s="119"/>
      <c r="I13" s="120"/>
    </row>
    <row r="14" spans="1:9" ht="36" customHeight="1" x14ac:dyDescent="0.25">
      <c r="A14" s="33" t="s">
        <v>111</v>
      </c>
      <c r="B14" s="190" t="s">
        <v>117</v>
      </c>
      <c r="C14" s="293"/>
      <c r="D14" s="293"/>
      <c r="E14" s="294"/>
      <c r="F14" s="195">
        <v>6732</v>
      </c>
      <c r="G14" s="196"/>
      <c r="H14" s="196"/>
      <c r="I14" s="197"/>
    </row>
    <row r="15" spans="1:9" ht="36" customHeight="1" thickBot="1" x14ac:dyDescent="0.3">
      <c r="A15" s="33" t="s">
        <v>113</v>
      </c>
      <c r="B15" s="290" t="s">
        <v>118</v>
      </c>
      <c r="C15" s="291"/>
      <c r="D15" s="291"/>
      <c r="E15" s="292"/>
      <c r="F15" s="184">
        <v>10080</v>
      </c>
      <c r="G15" s="185"/>
      <c r="H15" s="185"/>
      <c r="I15" s="186"/>
    </row>
    <row r="16" spans="1:9" ht="24" thickBot="1" x14ac:dyDescent="0.3">
      <c r="B16" s="115"/>
      <c r="C16" s="173"/>
      <c r="D16" s="173"/>
      <c r="E16" s="174"/>
      <c r="F16" s="118"/>
      <c r="G16" s="119"/>
      <c r="H16" s="119"/>
      <c r="I16" s="120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1"/>
      <c r="F17" s="251">
        <v>1080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1"/>
      <c r="F18" s="112">
        <v>1512</v>
      </c>
      <c r="G18" s="113"/>
      <c r="H18" s="113"/>
      <c r="I18" s="114"/>
    </row>
    <row r="19" spans="1:9" ht="24" thickBot="1" x14ac:dyDescent="0.3">
      <c r="B19" s="115"/>
      <c r="C19" s="116"/>
      <c r="D19" s="116"/>
      <c r="E19" s="117"/>
      <c r="F19" s="118"/>
      <c r="G19" s="119"/>
      <c r="H19" s="119"/>
      <c r="I19" s="120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6660 до 133200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1"/>
      <c r="F21" s="112">
        <v>6660</v>
      </c>
      <c r="G21" s="113"/>
      <c r="H21" s="113"/>
      <c r="I21" s="114"/>
    </row>
    <row r="22" spans="1:9" ht="36" customHeight="1" outlineLevel="1" x14ac:dyDescent="0.25">
      <c r="B22" s="156" t="s">
        <v>123</v>
      </c>
      <c r="C22" s="154"/>
      <c r="D22" s="154"/>
      <c r="E22" s="111"/>
      <c r="F22" s="112">
        <v>13320</v>
      </c>
      <c r="G22" s="113"/>
      <c r="H22" s="113"/>
      <c r="I22" s="114"/>
    </row>
    <row r="23" spans="1:9" ht="36" customHeight="1" outlineLevel="1" x14ac:dyDescent="0.25">
      <c r="B23" s="156" t="s">
        <v>124</v>
      </c>
      <c r="C23" s="154"/>
      <c r="D23" s="154"/>
      <c r="E23" s="111"/>
      <c r="F23" s="112">
        <v>19980</v>
      </c>
      <c r="G23" s="113"/>
      <c r="H23" s="113"/>
      <c r="I23" s="114"/>
    </row>
    <row r="24" spans="1:9" ht="36" customHeight="1" outlineLevel="1" x14ac:dyDescent="0.25">
      <c r="B24" s="156" t="s">
        <v>125</v>
      </c>
      <c r="C24" s="154"/>
      <c r="D24" s="154"/>
      <c r="E24" s="111"/>
      <c r="F24" s="112">
        <v>26640</v>
      </c>
      <c r="G24" s="113"/>
      <c r="H24" s="113"/>
      <c r="I24" s="114"/>
    </row>
    <row r="25" spans="1:9" ht="36" customHeight="1" outlineLevel="1" x14ac:dyDescent="0.25">
      <c r="B25" s="156" t="s">
        <v>126</v>
      </c>
      <c r="C25" s="154"/>
      <c r="D25" s="154"/>
      <c r="E25" s="111"/>
      <c r="F25" s="112">
        <v>33300</v>
      </c>
      <c r="G25" s="113"/>
      <c r="H25" s="113"/>
      <c r="I25" s="114"/>
    </row>
    <row r="26" spans="1:9" ht="36" customHeight="1" outlineLevel="1" x14ac:dyDescent="0.25">
      <c r="B26" s="156" t="s">
        <v>127</v>
      </c>
      <c r="C26" s="154"/>
      <c r="D26" s="154"/>
      <c r="E26" s="111"/>
      <c r="F26" s="112">
        <v>39960</v>
      </c>
      <c r="G26" s="113"/>
      <c r="H26" s="113"/>
      <c r="I26" s="114"/>
    </row>
    <row r="27" spans="1:9" ht="36" customHeight="1" outlineLevel="1" x14ac:dyDescent="0.25">
      <c r="B27" s="156" t="s">
        <v>128</v>
      </c>
      <c r="C27" s="154"/>
      <c r="D27" s="154"/>
      <c r="E27" s="111"/>
      <c r="F27" s="112">
        <v>46620</v>
      </c>
      <c r="G27" s="113"/>
      <c r="H27" s="113"/>
      <c r="I27" s="114"/>
    </row>
    <row r="28" spans="1:9" ht="36" customHeight="1" outlineLevel="1" x14ac:dyDescent="0.25">
      <c r="B28" s="156" t="s">
        <v>129</v>
      </c>
      <c r="C28" s="154"/>
      <c r="D28" s="154"/>
      <c r="E28" s="111"/>
      <c r="F28" s="112">
        <v>53280</v>
      </c>
      <c r="G28" s="113"/>
      <c r="H28" s="113"/>
      <c r="I28" s="114"/>
    </row>
    <row r="29" spans="1:9" ht="36" customHeight="1" outlineLevel="1" x14ac:dyDescent="0.25">
      <c r="B29" s="156" t="s">
        <v>130</v>
      </c>
      <c r="C29" s="154"/>
      <c r="D29" s="154"/>
      <c r="E29" s="111"/>
      <c r="F29" s="112">
        <v>59940</v>
      </c>
      <c r="G29" s="113"/>
      <c r="H29" s="113"/>
      <c r="I29" s="114"/>
    </row>
    <row r="30" spans="1:9" ht="36" customHeight="1" outlineLevel="1" x14ac:dyDescent="0.25">
      <c r="B30" s="156" t="s">
        <v>131</v>
      </c>
      <c r="C30" s="154"/>
      <c r="D30" s="154"/>
      <c r="E30" s="111"/>
      <c r="F30" s="112">
        <v>66600</v>
      </c>
      <c r="G30" s="113"/>
      <c r="H30" s="113"/>
      <c r="I30" s="114"/>
    </row>
    <row r="31" spans="1:9" ht="36" customHeight="1" outlineLevel="1" x14ac:dyDescent="0.25">
      <c r="B31" s="156" t="s">
        <v>132</v>
      </c>
      <c r="C31" s="154"/>
      <c r="D31" s="154"/>
      <c r="E31" s="111"/>
      <c r="F31" s="112">
        <v>73260</v>
      </c>
      <c r="G31" s="113"/>
      <c r="H31" s="113"/>
      <c r="I31" s="114"/>
    </row>
    <row r="32" spans="1:9" ht="36" customHeight="1" outlineLevel="1" x14ac:dyDescent="0.25">
      <c r="B32" s="156" t="s">
        <v>133</v>
      </c>
      <c r="C32" s="154"/>
      <c r="D32" s="154"/>
      <c r="E32" s="111"/>
      <c r="F32" s="112">
        <v>79920</v>
      </c>
      <c r="G32" s="113"/>
      <c r="H32" s="113"/>
      <c r="I32" s="114"/>
    </row>
    <row r="33" spans="2:9" ht="36" customHeight="1" outlineLevel="1" x14ac:dyDescent="0.25">
      <c r="B33" s="156" t="s">
        <v>134</v>
      </c>
      <c r="C33" s="154"/>
      <c r="D33" s="154"/>
      <c r="E33" s="111"/>
      <c r="F33" s="112">
        <v>86580</v>
      </c>
      <c r="G33" s="113"/>
      <c r="H33" s="113"/>
      <c r="I33" s="114"/>
    </row>
    <row r="34" spans="2:9" ht="36" customHeight="1" outlineLevel="1" x14ac:dyDescent="0.25">
      <c r="B34" s="156" t="s">
        <v>135</v>
      </c>
      <c r="C34" s="154"/>
      <c r="D34" s="154"/>
      <c r="E34" s="111"/>
      <c r="F34" s="112">
        <v>93240</v>
      </c>
      <c r="G34" s="113"/>
      <c r="H34" s="113"/>
      <c r="I34" s="114"/>
    </row>
    <row r="35" spans="2:9" ht="36" customHeight="1" outlineLevel="1" x14ac:dyDescent="0.25">
      <c r="B35" s="156" t="s">
        <v>136</v>
      </c>
      <c r="C35" s="154"/>
      <c r="D35" s="154"/>
      <c r="E35" s="111"/>
      <c r="F35" s="112">
        <v>99900</v>
      </c>
      <c r="G35" s="113"/>
      <c r="H35" s="113"/>
      <c r="I35" s="114"/>
    </row>
    <row r="36" spans="2:9" ht="36" customHeight="1" outlineLevel="1" x14ac:dyDescent="0.25">
      <c r="B36" s="156" t="s">
        <v>137</v>
      </c>
      <c r="C36" s="154"/>
      <c r="D36" s="154"/>
      <c r="E36" s="111"/>
      <c r="F36" s="112">
        <v>106560</v>
      </c>
      <c r="G36" s="113"/>
      <c r="H36" s="113"/>
      <c r="I36" s="114"/>
    </row>
    <row r="37" spans="2:9" ht="36" customHeight="1" outlineLevel="1" x14ac:dyDescent="0.25">
      <c r="B37" s="156" t="s">
        <v>138</v>
      </c>
      <c r="C37" s="154"/>
      <c r="D37" s="154"/>
      <c r="E37" s="111"/>
      <c r="F37" s="112">
        <v>113220</v>
      </c>
      <c r="G37" s="113"/>
      <c r="H37" s="113"/>
      <c r="I37" s="114"/>
    </row>
    <row r="38" spans="2:9" ht="36" customHeight="1" outlineLevel="1" x14ac:dyDescent="0.25">
      <c r="B38" s="156" t="s">
        <v>139</v>
      </c>
      <c r="C38" s="154"/>
      <c r="D38" s="154"/>
      <c r="E38" s="111"/>
      <c r="F38" s="112">
        <v>119880</v>
      </c>
      <c r="G38" s="113"/>
      <c r="H38" s="113"/>
      <c r="I38" s="114"/>
    </row>
    <row r="39" spans="2:9" ht="36" customHeight="1" outlineLevel="1" x14ac:dyDescent="0.25">
      <c r="B39" s="156" t="s">
        <v>140</v>
      </c>
      <c r="C39" s="154"/>
      <c r="D39" s="154"/>
      <c r="E39" s="111"/>
      <c r="F39" s="112">
        <v>126540</v>
      </c>
      <c r="G39" s="113"/>
      <c r="H39" s="113"/>
      <c r="I39" s="114"/>
    </row>
    <row r="40" spans="2:9" ht="36" customHeight="1" outlineLevel="1" thickBot="1" x14ac:dyDescent="0.3">
      <c r="B40" s="156" t="s">
        <v>141</v>
      </c>
      <c r="C40" s="154"/>
      <c r="D40" s="154"/>
      <c r="E40" s="111"/>
      <c r="F40" s="112">
        <v>133200</v>
      </c>
      <c r="G40" s="113"/>
      <c r="H40" s="113"/>
      <c r="I40" s="114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36828</v>
      </c>
      <c r="G41" s="169"/>
      <c r="H41" s="169"/>
      <c r="I41" s="170"/>
    </row>
    <row r="42" spans="2:9" ht="36" customHeight="1" x14ac:dyDescent="0.25">
      <c r="B42" s="109" t="s">
        <v>143</v>
      </c>
      <c r="C42" s="110"/>
      <c r="D42" s="110"/>
      <c r="E42" s="111"/>
      <c r="F42" s="112">
        <v>4248</v>
      </c>
      <c r="G42" s="113"/>
      <c r="H42" s="113"/>
      <c r="I42" s="114"/>
    </row>
    <row r="43" spans="2:9" ht="36" customHeight="1" x14ac:dyDescent="0.25">
      <c r="B43" s="109" t="s">
        <v>210</v>
      </c>
      <c r="C43" s="110"/>
      <c r="D43" s="110"/>
      <c r="E43" s="111"/>
      <c r="F43" s="112">
        <v>2484</v>
      </c>
      <c r="G43" s="113"/>
      <c r="H43" s="113"/>
      <c r="I43" s="114"/>
    </row>
    <row r="44" spans="2:9" ht="36" customHeight="1" x14ac:dyDescent="0.25">
      <c r="B44" s="109" t="s">
        <v>145</v>
      </c>
      <c r="C44" s="110"/>
      <c r="D44" s="110"/>
      <c r="E44" s="111"/>
      <c r="F44" s="112">
        <v>36828</v>
      </c>
      <c r="G44" s="113"/>
      <c r="H44" s="113"/>
      <c r="I44" s="114"/>
    </row>
    <row r="45" spans="2:9" ht="36" customHeight="1" x14ac:dyDescent="0.25">
      <c r="B45" s="109" t="s">
        <v>146</v>
      </c>
      <c r="C45" s="110"/>
      <c r="D45" s="110"/>
      <c r="E45" s="111"/>
      <c r="F45" s="112">
        <v>7452</v>
      </c>
      <c r="G45" s="113"/>
      <c r="H45" s="113"/>
      <c r="I45" s="114"/>
    </row>
    <row r="46" spans="2:9" ht="36" customHeight="1" x14ac:dyDescent="0.25">
      <c r="B46" s="109" t="s">
        <v>147</v>
      </c>
      <c r="C46" s="110"/>
      <c r="D46" s="110"/>
      <c r="E46" s="111"/>
      <c r="F46" s="112">
        <v>22320</v>
      </c>
      <c r="G46" s="113"/>
      <c r="H46" s="113"/>
      <c r="I46" s="114"/>
    </row>
    <row r="47" spans="2:9" ht="36" customHeight="1" x14ac:dyDescent="0.25">
      <c r="B47" s="109" t="s">
        <v>148</v>
      </c>
      <c r="C47" s="110"/>
      <c r="D47" s="110"/>
      <c r="E47" s="111"/>
      <c r="F47" s="112">
        <v>1800</v>
      </c>
      <c r="G47" s="113"/>
      <c r="H47" s="113"/>
      <c r="I47" s="114"/>
    </row>
    <row r="48" spans="2:9" ht="36" customHeight="1" x14ac:dyDescent="0.25">
      <c r="B48" s="109" t="s">
        <v>149</v>
      </c>
      <c r="C48" s="110"/>
      <c r="D48" s="110"/>
      <c r="E48" s="111"/>
      <c r="F48" s="112">
        <v>1800</v>
      </c>
      <c r="G48" s="113"/>
      <c r="H48" s="113"/>
      <c r="I48" s="114"/>
    </row>
    <row r="49" spans="1:9" ht="36" customHeight="1" x14ac:dyDescent="0.25">
      <c r="B49" s="109" t="s">
        <v>150</v>
      </c>
      <c r="C49" s="110"/>
      <c r="D49" s="110"/>
      <c r="E49" s="111"/>
      <c r="F49" s="112">
        <v>3600</v>
      </c>
      <c r="G49" s="113"/>
      <c r="H49" s="113"/>
      <c r="I49" s="114"/>
    </row>
    <row r="50" spans="1:9" ht="36" customHeight="1" x14ac:dyDescent="0.25">
      <c r="B50" s="109" t="s">
        <v>151</v>
      </c>
      <c r="C50" s="110"/>
      <c r="D50" s="110"/>
      <c r="E50" s="111"/>
      <c r="F50" s="112">
        <v>5400</v>
      </c>
      <c r="G50" s="113"/>
      <c r="H50" s="113"/>
      <c r="I50" s="114"/>
    </row>
    <row r="51" spans="1:9" ht="36" customHeight="1" thickBot="1" x14ac:dyDescent="0.3">
      <c r="B51" s="109" t="s">
        <v>152</v>
      </c>
      <c r="C51" s="110"/>
      <c r="D51" s="110"/>
      <c r="E51" s="111"/>
      <c r="F51" s="112">
        <v>25848</v>
      </c>
      <c r="G51" s="113"/>
      <c r="H51" s="113"/>
      <c r="I51" s="114"/>
    </row>
    <row r="52" spans="1:9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</row>
    <row r="53" spans="1:9" ht="36" customHeight="1" thickBot="1" x14ac:dyDescent="0.3">
      <c r="A53" s="7"/>
      <c r="B53" s="109" t="s">
        <v>154</v>
      </c>
      <c r="C53" s="110"/>
      <c r="D53" s="110"/>
      <c r="E53" s="111"/>
      <c r="F53" s="112">
        <v>8460</v>
      </c>
      <c r="G53" s="113"/>
      <c r="H53" s="113"/>
      <c r="I53" s="113"/>
    </row>
    <row r="54" spans="1:9" ht="54" customHeight="1" thickBot="1" x14ac:dyDescent="0.3">
      <c r="B54" s="214" t="s">
        <v>211</v>
      </c>
      <c r="C54" s="215"/>
      <c r="D54" s="215"/>
      <c r="E54" s="216"/>
      <c r="F54" s="139" t="str">
        <f>"Цена от "&amp;MIN(F56,F60:F73)&amp;" до "&amp;MAX(F56,F60:F73)</f>
        <v>Цена от 3024 до 48168</v>
      </c>
      <c r="G54" s="140"/>
      <c r="H54" s="140"/>
      <c r="I54" s="141"/>
    </row>
    <row r="55" spans="1:9" ht="24" thickBot="1" x14ac:dyDescent="0.3">
      <c r="B55" s="115"/>
      <c r="C55" s="116"/>
      <c r="D55" s="116"/>
      <c r="E55" s="117"/>
      <c r="F55" s="118"/>
      <c r="G55" s="119"/>
      <c r="H55" s="119"/>
      <c r="I55" s="120"/>
    </row>
    <row r="56" spans="1:9" ht="36" customHeight="1" x14ac:dyDescent="0.25">
      <c r="B56" s="109" t="s">
        <v>156</v>
      </c>
      <c r="C56" s="110"/>
      <c r="D56" s="110"/>
      <c r="E56" s="111"/>
      <c r="F56" s="112">
        <v>9936</v>
      </c>
      <c r="G56" s="113"/>
      <c r="H56" s="113"/>
      <c r="I56" s="114"/>
    </row>
    <row r="57" spans="1:9" ht="36" customHeight="1" x14ac:dyDescent="0.25">
      <c r="B57" s="109" t="s">
        <v>157</v>
      </c>
      <c r="C57" s="110"/>
      <c r="D57" s="110"/>
      <c r="E57" s="111"/>
      <c r="F57" s="112">
        <v>993.59999999999991</v>
      </c>
      <c r="G57" s="113"/>
      <c r="H57" s="113"/>
      <c r="I57" s="114"/>
    </row>
    <row r="58" spans="1:9" ht="36" customHeight="1" thickBot="1" x14ac:dyDescent="0.3">
      <c r="B58" s="109" t="s">
        <v>158</v>
      </c>
      <c r="C58" s="110"/>
      <c r="D58" s="110"/>
      <c r="E58" s="111"/>
      <c r="F58" s="112">
        <v>2484</v>
      </c>
      <c r="G58" s="113"/>
      <c r="H58" s="113"/>
      <c r="I58" s="114"/>
    </row>
    <row r="59" spans="1:9" ht="24" thickBot="1" x14ac:dyDescent="0.3">
      <c r="B59" s="115"/>
      <c r="C59" s="116"/>
      <c r="D59" s="116"/>
      <c r="E59" s="117"/>
      <c r="F59" s="118"/>
      <c r="G59" s="119"/>
      <c r="H59" s="119"/>
      <c r="I59" s="120"/>
    </row>
    <row r="60" spans="1:9" ht="36" customHeight="1" x14ac:dyDescent="0.25">
      <c r="A60" s="33" t="s">
        <v>111</v>
      </c>
      <c r="B60" s="109" t="s">
        <v>159</v>
      </c>
      <c r="C60" s="110"/>
      <c r="D60" s="110"/>
      <c r="E60" s="111"/>
      <c r="F60" s="112">
        <v>21960</v>
      </c>
      <c r="G60" s="113"/>
      <c r="H60" s="113"/>
      <c r="I60" s="114"/>
    </row>
    <row r="61" spans="1:9" ht="36" customHeight="1" x14ac:dyDescent="0.25">
      <c r="A61" s="33" t="s">
        <v>111</v>
      </c>
      <c r="B61" s="156" t="s">
        <v>160</v>
      </c>
      <c r="C61" s="157"/>
      <c r="D61" s="157"/>
      <c r="E61" s="158"/>
      <c r="F61" s="112">
        <v>14868</v>
      </c>
      <c r="G61" s="113"/>
      <c r="H61" s="113"/>
      <c r="I61" s="114"/>
    </row>
    <row r="62" spans="1:9" ht="36" customHeight="1" x14ac:dyDescent="0.25">
      <c r="A62" s="33" t="s">
        <v>111</v>
      </c>
      <c r="B62" s="109" t="s">
        <v>161</v>
      </c>
      <c r="C62" s="110"/>
      <c r="D62" s="110"/>
      <c r="E62" s="111"/>
      <c r="F62" s="112">
        <v>21240</v>
      </c>
      <c r="G62" s="113"/>
      <c r="H62" s="113"/>
      <c r="I62" s="114"/>
    </row>
    <row r="63" spans="1:9" ht="36" customHeight="1" x14ac:dyDescent="0.25">
      <c r="A63" s="33" t="s">
        <v>111</v>
      </c>
      <c r="B63" s="109" t="s">
        <v>162</v>
      </c>
      <c r="C63" s="110"/>
      <c r="D63" s="110"/>
      <c r="E63" s="111"/>
      <c r="F63" s="112">
        <v>21960</v>
      </c>
      <c r="G63" s="113"/>
      <c r="H63" s="113"/>
      <c r="I63" s="114"/>
    </row>
    <row r="64" spans="1:9" ht="36" customHeight="1" x14ac:dyDescent="0.25">
      <c r="A64" s="33" t="s">
        <v>111</v>
      </c>
      <c r="B64" s="109" t="s">
        <v>163</v>
      </c>
      <c r="C64" s="110"/>
      <c r="D64" s="110"/>
      <c r="E64" s="111"/>
      <c r="F64" s="112">
        <v>26352</v>
      </c>
      <c r="G64" s="113"/>
      <c r="H64" s="113"/>
      <c r="I64" s="114"/>
    </row>
    <row r="65" spans="1:9" ht="36" customHeight="1" x14ac:dyDescent="0.25">
      <c r="A65" s="33" t="s">
        <v>111</v>
      </c>
      <c r="B65" s="109" t="s">
        <v>164</v>
      </c>
      <c r="C65" s="110"/>
      <c r="D65" s="110"/>
      <c r="E65" s="111"/>
      <c r="F65" s="112">
        <v>20880</v>
      </c>
      <c r="G65" s="113"/>
      <c r="H65" s="113"/>
      <c r="I65" s="114"/>
    </row>
    <row r="66" spans="1:9" ht="36" customHeight="1" x14ac:dyDescent="0.25">
      <c r="A66" s="33" t="s">
        <v>111</v>
      </c>
      <c r="B66" s="109" t="s">
        <v>165</v>
      </c>
      <c r="C66" s="110"/>
      <c r="D66" s="110"/>
      <c r="E66" s="111"/>
      <c r="F66" s="112">
        <v>18072</v>
      </c>
      <c r="G66" s="113"/>
      <c r="H66" s="113"/>
      <c r="I66" s="114"/>
    </row>
    <row r="67" spans="1:9" ht="36" customHeight="1" x14ac:dyDescent="0.25">
      <c r="A67" s="33" t="s">
        <v>111</v>
      </c>
      <c r="B67" s="109" t="s">
        <v>166</v>
      </c>
      <c r="C67" s="110"/>
      <c r="D67" s="110"/>
      <c r="E67" s="111"/>
      <c r="F67" s="112">
        <v>48168</v>
      </c>
      <c r="G67" s="113"/>
      <c r="H67" s="113"/>
      <c r="I67" s="114"/>
    </row>
    <row r="68" spans="1:9" ht="36" customHeight="1" x14ac:dyDescent="0.25">
      <c r="B68" s="131" t="s">
        <v>167</v>
      </c>
      <c r="C68" s="132"/>
      <c r="D68" s="132"/>
      <c r="E68" s="133"/>
      <c r="F68" s="112">
        <v>24120</v>
      </c>
      <c r="G68" s="113"/>
      <c r="H68" s="113"/>
      <c r="I68" s="114"/>
    </row>
    <row r="69" spans="1:9" ht="36" customHeight="1" x14ac:dyDescent="0.25">
      <c r="A69" s="33" t="s">
        <v>111</v>
      </c>
      <c r="B69" s="131" t="s">
        <v>168</v>
      </c>
      <c r="C69" s="132"/>
      <c r="D69" s="132"/>
      <c r="E69" s="133"/>
      <c r="F69" s="112">
        <v>3024</v>
      </c>
      <c r="G69" s="113"/>
      <c r="H69" s="113"/>
      <c r="I69" s="114"/>
    </row>
    <row r="70" spans="1:9" ht="36" customHeight="1" x14ac:dyDescent="0.25">
      <c r="B70" s="156" t="s">
        <v>169</v>
      </c>
      <c r="C70" s="157"/>
      <c r="D70" s="157"/>
      <c r="E70" s="158"/>
      <c r="F70" s="112">
        <v>10620</v>
      </c>
      <c r="G70" s="113"/>
      <c r="H70" s="113"/>
      <c r="I70" s="114"/>
    </row>
    <row r="71" spans="1:9" ht="36" customHeight="1" x14ac:dyDescent="0.25">
      <c r="A71" s="8"/>
      <c r="B71" s="156" t="s">
        <v>170</v>
      </c>
      <c r="C71" s="157"/>
      <c r="D71" s="157"/>
      <c r="E71" s="158"/>
      <c r="F71" s="112">
        <v>8496</v>
      </c>
      <c r="G71" s="113"/>
      <c r="H71" s="113"/>
      <c r="I71" s="114"/>
    </row>
    <row r="72" spans="1:9" ht="36" customHeight="1" x14ac:dyDescent="0.25">
      <c r="A72" s="33" t="s">
        <v>111</v>
      </c>
      <c r="B72" s="156" t="s">
        <v>171</v>
      </c>
      <c r="C72" s="157"/>
      <c r="D72" s="157"/>
      <c r="E72" s="158"/>
      <c r="F72" s="112">
        <v>33984</v>
      </c>
      <c r="G72" s="113"/>
      <c r="H72" s="113"/>
      <c r="I72" s="114"/>
    </row>
    <row r="73" spans="1:9" ht="36" customHeight="1" x14ac:dyDescent="0.25">
      <c r="A73" s="33" t="s">
        <v>111</v>
      </c>
      <c r="B73" s="109" t="s">
        <v>172</v>
      </c>
      <c r="C73" s="110"/>
      <c r="D73" s="110"/>
      <c r="E73" s="111"/>
      <c r="F73" s="112">
        <v>11340</v>
      </c>
      <c r="G73" s="113"/>
      <c r="H73" s="113"/>
      <c r="I73" s="114"/>
    </row>
    <row r="74" spans="1:9" ht="37.5" customHeight="1" x14ac:dyDescent="0.25">
      <c r="A74" s="7"/>
      <c r="B74" s="109" t="s">
        <v>173</v>
      </c>
      <c r="C74" s="110"/>
      <c r="D74" s="110"/>
      <c r="E74" s="111"/>
      <c r="F74" s="112">
        <v>4248</v>
      </c>
      <c r="G74" s="113"/>
      <c r="H74" s="113"/>
      <c r="I74" s="114"/>
    </row>
    <row r="75" spans="1:9" ht="36" customHeight="1" x14ac:dyDescent="0.25">
      <c r="A75" s="7"/>
      <c r="B75" s="109" t="s">
        <v>174</v>
      </c>
      <c r="C75" s="110"/>
      <c r="D75" s="110"/>
      <c r="E75" s="111"/>
      <c r="F75" s="112">
        <v>6030</v>
      </c>
      <c r="G75" s="113"/>
      <c r="H75" s="113"/>
      <c r="I75" s="114"/>
    </row>
    <row r="76" spans="1:9" ht="36" customHeight="1" x14ac:dyDescent="0.25">
      <c r="A76" s="7"/>
      <c r="B76" s="109" t="s">
        <v>175</v>
      </c>
      <c r="C76" s="110"/>
      <c r="D76" s="110"/>
      <c r="E76" s="154"/>
      <c r="F76" s="112">
        <v>6030</v>
      </c>
      <c r="G76" s="113"/>
      <c r="H76" s="113"/>
      <c r="I76" s="114"/>
    </row>
    <row r="77" spans="1:9" ht="36" customHeight="1" x14ac:dyDescent="0.25">
      <c r="A77" s="33" t="s">
        <v>113</v>
      </c>
      <c r="B77" s="109" t="s">
        <v>212</v>
      </c>
      <c r="C77" s="110"/>
      <c r="D77" s="110"/>
      <c r="E77" s="111"/>
      <c r="F77" s="112">
        <v>30960</v>
      </c>
      <c r="G77" s="113"/>
      <c r="H77" s="113"/>
      <c r="I77" s="114"/>
    </row>
    <row r="78" spans="1:9" ht="36" customHeight="1" x14ac:dyDescent="0.25">
      <c r="A78" s="33" t="s">
        <v>113</v>
      </c>
      <c r="B78" s="109" t="s">
        <v>177</v>
      </c>
      <c r="C78" s="110"/>
      <c r="D78" s="110"/>
      <c r="E78" s="111"/>
      <c r="F78" s="112">
        <v>20880</v>
      </c>
      <c r="G78" s="113"/>
      <c r="H78" s="113"/>
      <c r="I78" s="114"/>
    </row>
    <row r="79" spans="1:9" ht="36" customHeight="1" x14ac:dyDescent="0.25">
      <c r="A79" s="33" t="s">
        <v>113</v>
      </c>
      <c r="B79" s="109" t="s">
        <v>214</v>
      </c>
      <c r="C79" s="110"/>
      <c r="D79" s="110"/>
      <c r="E79" s="111"/>
      <c r="F79" s="112">
        <v>30240</v>
      </c>
      <c r="G79" s="113"/>
      <c r="H79" s="113"/>
      <c r="I79" s="114"/>
    </row>
    <row r="80" spans="1:9" ht="36" customHeight="1" x14ac:dyDescent="0.25">
      <c r="A80" s="33" t="s">
        <v>113</v>
      </c>
      <c r="B80" s="109" t="s">
        <v>215</v>
      </c>
      <c r="C80" s="110"/>
      <c r="D80" s="110"/>
      <c r="E80" s="111"/>
      <c r="F80" s="112">
        <v>30960</v>
      </c>
      <c r="G80" s="113"/>
      <c r="H80" s="113"/>
      <c r="I80" s="114"/>
    </row>
    <row r="81" spans="1:9" ht="36" customHeight="1" x14ac:dyDescent="0.25">
      <c r="A81" s="33" t="s">
        <v>113</v>
      </c>
      <c r="B81" s="109" t="s">
        <v>216</v>
      </c>
      <c r="C81" s="110"/>
      <c r="D81" s="110"/>
      <c r="E81" s="111"/>
      <c r="F81" s="151">
        <v>37152</v>
      </c>
      <c r="G81" s="152"/>
      <c r="H81" s="152"/>
      <c r="I81" s="153"/>
    </row>
    <row r="82" spans="1:9" ht="36" customHeight="1" x14ac:dyDescent="0.25">
      <c r="A82" s="33" t="s">
        <v>113</v>
      </c>
      <c r="B82" s="109" t="s">
        <v>217</v>
      </c>
      <c r="C82" s="110"/>
      <c r="D82" s="110"/>
      <c r="E82" s="111"/>
      <c r="F82" s="112">
        <v>29520</v>
      </c>
      <c r="G82" s="113"/>
      <c r="H82" s="113"/>
      <c r="I82" s="114"/>
    </row>
    <row r="83" spans="1:9" ht="36" customHeight="1" x14ac:dyDescent="0.25">
      <c r="A83" s="33" t="s">
        <v>113</v>
      </c>
      <c r="B83" s="109" t="s">
        <v>218</v>
      </c>
      <c r="C83" s="110"/>
      <c r="D83" s="110"/>
      <c r="E83" s="111"/>
      <c r="F83" s="112">
        <v>25920</v>
      </c>
      <c r="G83" s="113"/>
      <c r="H83" s="113"/>
      <c r="I83" s="114"/>
    </row>
    <row r="84" spans="1:9" ht="36" customHeight="1" x14ac:dyDescent="0.25">
      <c r="A84" s="33" t="s">
        <v>113</v>
      </c>
      <c r="B84" s="109" t="s">
        <v>219</v>
      </c>
      <c r="C84" s="110"/>
      <c r="D84" s="110"/>
      <c r="E84" s="111"/>
      <c r="F84" s="112">
        <v>67680</v>
      </c>
      <c r="G84" s="113"/>
      <c r="H84" s="113"/>
      <c r="I84" s="114"/>
    </row>
    <row r="85" spans="1:9" ht="36" customHeight="1" x14ac:dyDescent="0.25">
      <c r="A85" s="33" t="s">
        <v>113</v>
      </c>
      <c r="B85" s="109" t="s">
        <v>220</v>
      </c>
      <c r="C85" s="110"/>
      <c r="D85" s="110"/>
      <c r="E85" s="111"/>
      <c r="F85" s="112">
        <v>4320</v>
      </c>
      <c r="G85" s="113"/>
      <c r="H85" s="113"/>
      <c r="I85" s="114"/>
    </row>
    <row r="86" spans="1:9" ht="36" customHeight="1" x14ac:dyDescent="0.25">
      <c r="A86" s="33" t="s">
        <v>113</v>
      </c>
      <c r="B86" s="109" t="s">
        <v>221</v>
      </c>
      <c r="C86" s="110"/>
      <c r="D86" s="110"/>
      <c r="E86" s="111"/>
      <c r="F86" s="112">
        <v>48240</v>
      </c>
      <c r="G86" s="113"/>
      <c r="H86" s="113"/>
      <c r="I86" s="114"/>
    </row>
    <row r="87" spans="1:9" ht="36" customHeight="1" x14ac:dyDescent="0.25">
      <c r="A87" s="33" t="s">
        <v>113</v>
      </c>
      <c r="B87" s="109" t="s">
        <v>222</v>
      </c>
      <c r="C87" s="110"/>
      <c r="D87" s="110"/>
      <c r="E87" s="111"/>
      <c r="F87" s="112">
        <v>16560</v>
      </c>
      <c r="G87" s="113"/>
      <c r="H87" s="113"/>
      <c r="I87" s="114"/>
    </row>
    <row r="88" spans="1:9" ht="27" customHeight="1" thickBot="1" x14ac:dyDescent="0.3">
      <c r="B88" s="503" t="s">
        <v>187</v>
      </c>
      <c r="C88" s="504"/>
      <c r="D88" s="504"/>
      <c r="E88" s="505"/>
      <c r="F88" s="503"/>
      <c r="G88" s="504"/>
      <c r="H88" s="504"/>
      <c r="I88" s="505"/>
    </row>
    <row r="89" spans="1:9" ht="19.5" customHeight="1" thickBot="1" x14ac:dyDescent="0.3">
      <c r="B89" s="209" t="s">
        <v>188</v>
      </c>
      <c r="C89" s="210"/>
      <c r="D89" s="210"/>
      <c r="E89" s="211"/>
      <c r="F89" s="209"/>
      <c r="G89" s="210"/>
      <c r="H89" s="210"/>
      <c r="I89" s="211"/>
    </row>
    <row r="90" spans="1:9" ht="36" customHeight="1" x14ac:dyDescent="0.25">
      <c r="B90" s="190" t="s">
        <v>189</v>
      </c>
      <c r="C90" s="293"/>
      <c r="D90" s="293"/>
      <c r="E90" s="294"/>
      <c r="F90" s="250">
        <v>60</v>
      </c>
      <c r="G90" s="411"/>
      <c r="H90" s="411"/>
      <c r="I90" s="412"/>
    </row>
    <row r="91" spans="1:9" ht="36" customHeight="1" x14ac:dyDescent="0.25">
      <c r="B91" s="156" t="s">
        <v>190</v>
      </c>
      <c r="C91" s="157"/>
      <c r="D91" s="157"/>
      <c r="E91" s="158"/>
      <c r="F91" s="243">
        <v>60</v>
      </c>
      <c r="G91" s="295"/>
      <c r="H91" s="295"/>
      <c r="I91" s="296"/>
    </row>
    <row r="92" spans="1:9" ht="36" customHeight="1" thickBot="1" x14ac:dyDescent="0.3">
      <c r="B92" s="290" t="s">
        <v>191</v>
      </c>
      <c r="C92" s="291"/>
      <c r="D92" s="291"/>
      <c r="E92" s="292"/>
      <c r="F92" s="248">
        <v>120</v>
      </c>
      <c r="G92" s="413"/>
      <c r="H92" s="413"/>
      <c r="I92" s="414"/>
    </row>
    <row r="93" spans="1:9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</row>
    <row r="94" spans="1:9" ht="36" customHeight="1" x14ac:dyDescent="0.25">
      <c r="A94" s="33" t="s">
        <v>111</v>
      </c>
      <c r="B94" s="109" t="s">
        <v>252</v>
      </c>
      <c r="C94" s="110"/>
      <c r="D94" s="110"/>
      <c r="E94" s="111"/>
      <c r="F94" s="112">
        <v>14184</v>
      </c>
      <c r="G94" s="113"/>
      <c r="H94" s="113"/>
      <c r="I94" s="114"/>
    </row>
    <row r="95" spans="1:9" ht="36" customHeight="1" x14ac:dyDescent="0.25">
      <c r="A95" s="33" t="s">
        <v>111</v>
      </c>
      <c r="B95" s="109" t="s">
        <v>194</v>
      </c>
      <c r="C95" s="110"/>
      <c r="D95" s="110"/>
      <c r="E95" s="111"/>
      <c r="F95" s="112">
        <v>12744</v>
      </c>
      <c r="G95" s="113"/>
      <c r="H95" s="113"/>
      <c r="I95" s="114"/>
    </row>
    <row r="96" spans="1:9" ht="36" customHeight="1" x14ac:dyDescent="0.25">
      <c r="A96" s="33" t="s">
        <v>111</v>
      </c>
      <c r="B96" s="109" t="s">
        <v>195</v>
      </c>
      <c r="C96" s="110"/>
      <c r="D96" s="110"/>
      <c r="E96" s="111"/>
      <c r="F96" s="112">
        <v>0</v>
      </c>
      <c r="G96" s="113"/>
      <c r="H96" s="113"/>
      <c r="I96" s="114"/>
    </row>
    <row r="97" spans="1:9" ht="36" customHeight="1" x14ac:dyDescent="0.25">
      <c r="A97" s="33" t="s">
        <v>113</v>
      </c>
      <c r="B97" s="109" t="s">
        <v>224</v>
      </c>
      <c r="C97" s="110"/>
      <c r="D97" s="110"/>
      <c r="E97" s="111"/>
      <c r="F97" s="112">
        <v>20160</v>
      </c>
      <c r="G97" s="113"/>
      <c r="H97" s="113"/>
      <c r="I97" s="114"/>
    </row>
    <row r="98" spans="1:9" ht="36" customHeight="1" x14ac:dyDescent="0.25">
      <c r="A98" s="33" t="s">
        <v>113</v>
      </c>
      <c r="B98" s="109" t="s">
        <v>225</v>
      </c>
      <c r="C98" s="110"/>
      <c r="D98" s="110"/>
      <c r="E98" s="111"/>
      <c r="F98" s="112">
        <v>18000</v>
      </c>
      <c r="G98" s="113"/>
      <c r="H98" s="113"/>
      <c r="I98" s="114"/>
    </row>
    <row r="99" spans="1:9" ht="36" customHeight="1" x14ac:dyDescent="0.25">
      <c r="A99" s="33" t="s">
        <v>113</v>
      </c>
      <c r="B99" s="109" t="s">
        <v>226</v>
      </c>
      <c r="C99" s="110"/>
      <c r="D99" s="110"/>
      <c r="E99" s="111"/>
      <c r="F99" s="112">
        <v>18000</v>
      </c>
      <c r="G99" s="113"/>
      <c r="H99" s="113"/>
      <c r="I99" s="114"/>
    </row>
    <row r="100" spans="1:9" ht="36" customHeight="1" thickBot="1" x14ac:dyDescent="0.3">
      <c r="A100" s="7"/>
      <c r="B100" s="109" t="s">
        <v>199</v>
      </c>
      <c r="C100" s="110"/>
      <c r="D100" s="110"/>
      <c r="E100" s="111"/>
      <c r="F100" s="112">
        <v>14184</v>
      </c>
      <c r="G100" s="113"/>
      <c r="H100" s="113"/>
      <c r="I100" s="114"/>
    </row>
    <row r="101" spans="1:9" ht="54" customHeight="1" thickBot="1" x14ac:dyDescent="0.3">
      <c r="B101" s="122" t="s">
        <v>200</v>
      </c>
      <c r="C101" s="123"/>
      <c r="D101" s="123"/>
      <c r="E101" s="124"/>
      <c r="F101" s="125"/>
      <c r="G101" s="126"/>
      <c r="H101" s="126"/>
      <c r="I101" s="127"/>
    </row>
    <row r="102" spans="1:9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</row>
    <row r="103" spans="1:9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</row>
    <row r="104" spans="1:9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</row>
    <row r="105" spans="1:9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</row>
    <row r="106" spans="1:9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</row>
    <row r="107" spans="1:9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</row>
    <row r="108" spans="1:9" ht="24" thickBot="1" x14ac:dyDescent="0.3">
      <c r="B108" s="115"/>
      <c r="C108" s="116"/>
      <c r="D108" s="116"/>
      <c r="E108" s="117"/>
      <c r="F108" s="118"/>
      <c r="G108" s="119"/>
      <c r="H108" s="119"/>
      <c r="I108" s="120"/>
    </row>
    <row r="109" spans="1:9" ht="21" customHeight="1" x14ac:dyDescent="0.25">
      <c r="B109" s="121"/>
      <c r="C109" s="121"/>
      <c r="D109" s="121"/>
      <c r="E109" s="121"/>
      <c r="F109" s="121"/>
      <c r="G109" s="121"/>
      <c r="H109" s="121"/>
      <c r="I109" s="121"/>
    </row>
    <row r="110" spans="1:9" s="29" customFormat="1" ht="27" customHeight="1" x14ac:dyDescent="0.25">
      <c r="A110" s="7" t="s">
        <v>113</v>
      </c>
      <c r="B110" s="107" t="s">
        <v>363</v>
      </c>
      <c r="C110" s="107"/>
      <c r="D110" s="107"/>
      <c r="E110" s="107"/>
      <c r="F110" s="107"/>
      <c r="G110" s="107"/>
      <c r="H110" s="107"/>
      <c r="I110" s="107"/>
    </row>
    <row r="111" spans="1:9" s="30" customFormat="1" ht="45" customHeight="1" x14ac:dyDescent="0.25">
      <c r="A111" s="7"/>
      <c r="B111" s="108" t="s">
        <v>209</v>
      </c>
      <c r="C111" s="108"/>
      <c r="D111" s="108"/>
      <c r="E111" s="108"/>
      <c r="F111" s="108"/>
      <c r="G111" s="108"/>
      <c r="H111" s="108"/>
      <c r="I111" s="108"/>
    </row>
    <row r="112" spans="1:9" ht="21" customHeight="1" x14ac:dyDescent="0.25"/>
  </sheetData>
  <sheetProtection selectLockedCells="1" selectUnlockedCells="1"/>
  <mergeCells count="214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5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65577.599999999991</v>
      </c>
      <c r="G8" s="16">
        <f>H8*1.1</f>
        <v>60112.800000000003</v>
      </c>
      <c r="H8" s="16">
        <v>54648</v>
      </c>
      <c r="I8" s="16">
        <f>H8*0.75</f>
        <v>40986</v>
      </c>
      <c r="J8" s="16">
        <f>H8*0.5</f>
        <v>27324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91843.199999999997</v>
      </c>
      <c r="G9" s="17">
        <f>H9*1.1</f>
        <v>84189.6</v>
      </c>
      <c r="H9" s="17">
        <v>76536</v>
      </c>
      <c r="I9" s="17">
        <f>H9*0.75</f>
        <v>57402</v>
      </c>
      <c r="J9" s="17">
        <f>H9*0.5</f>
        <v>38268</v>
      </c>
    </row>
    <row r="10" spans="1:10" ht="24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72057.599999999991</v>
      </c>
      <c r="G11" s="16">
        <f>H11*1.1</f>
        <v>66052.800000000003</v>
      </c>
      <c r="H11" s="16">
        <v>60048</v>
      </c>
      <c r="I11" s="16">
        <f>H11*0.75</f>
        <v>45036</v>
      </c>
      <c r="J11" s="16">
        <f>H11*0.5</f>
        <v>30024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100915.2</v>
      </c>
      <c r="G12" s="17">
        <f>H12*1.1</f>
        <v>92505.600000000006</v>
      </c>
      <c r="H12" s="17">
        <v>84096</v>
      </c>
      <c r="I12" s="17">
        <f>H12*0.75</f>
        <v>63072</v>
      </c>
      <c r="J12" s="17">
        <f>H12*0.5</f>
        <v>42048</v>
      </c>
    </row>
    <row r="13" spans="1:10" ht="24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10620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15120</v>
      </c>
      <c r="G15" s="231"/>
      <c r="H15" s="231"/>
      <c r="I15" s="231"/>
      <c r="J15" s="232"/>
    </row>
    <row r="16" spans="1:10" ht="24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1872</v>
      </c>
      <c r="G18" s="113"/>
      <c r="H18" s="113"/>
      <c r="I18" s="113"/>
      <c r="J18" s="114"/>
    </row>
    <row r="19" spans="1:10" ht="24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13680 до 143640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13680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20520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27360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34200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41040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47880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54720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61560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68400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75240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82080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88920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95760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102600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109440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116280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123120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129960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136800</v>
      </c>
      <c r="G39" s="113"/>
      <c r="H39" s="113"/>
      <c r="I39" s="113"/>
      <c r="J39" s="114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1"/>
      <c r="F40" s="112">
        <v>143640</v>
      </c>
      <c r="G40" s="113"/>
      <c r="H40" s="113"/>
      <c r="I40" s="113"/>
      <c r="J40" s="114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40356</v>
      </c>
      <c r="G41" s="169"/>
      <c r="H41" s="169"/>
      <c r="I41" s="169"/>
      <c r="J41" s="170"/>
    </row>
    <row r="42" spans="1:10" ht="36" customHeight="1" x14ac:dyDescent="0.25">
      <c r="A42" s="7"/>
      <c r="B42" s="109" t="s">
        <v>143</v>
      </c>
      <c r="C42" s="110"/>
      <c r="D42" s="110"/>
      <c r="E42" s="111"/>
      <c r="F42" s="112">
        <v>7128</v>
      </c>
      <c r="G42" s="113"/>
      <c r="H42" s="113"/>
      <c r="I42" s="113"/>
      <c r="J42" s="114"/>
    </row>
    <row r="43" spans="1:10" ht="36" customHeight="1" x14ac:dyDescent="0.25">
      <c r="A43" s="7"/>
      <c r="B43" s="109" t="s">
        <v>210</v>
      </c>
      <c r="C43" s="110"/>
      <c r="D43" s="110"/>
      <c r="E43" s="111"/>
      <c r="F43" s="112">
        <v>2844</v>
      </c>
      <c r="G43" s="113"/>
      <c r="H43" s="113"/>
      <c r="I43" s="113"/>
      <c r="J43" s="114"/>
    </row>
    <row r="44" spans="1:10" ht="36" customHeight="1" x14ac:dyDescent="0.25">
      <c r="A44" s="7"/>
      <c r="B44" s="131" t="s">
        <v>145</v>
      </c>
      <c r="C44" s="132"/>
      <c r="D44" s="132"/>
      <c r="E44" s="133"/>
      <c r="F44" s="134">
        <v>40356</v>
      </c>
      <c r="G44" s="135"/>
      <c r="H44" s="135"/>
      <c r="I44" s="135"/>
      <c r="J44" s="136"/>
    </row>
    <row r="45" spans="1:10" ht="36" customHeight="1" x14ac:dyDescent="0.25">
      <c r="A45" s="7"/>
      <c r="B45" s="109" t="s">
        <v>146</v>
      </c>
      <c r="C45" s="110"/>
      <c r="D45" s="110"/>
      <c r="E45" s="111"/>
      <c r="F45" s="112">
        <v>8136</v>
      </c>
      <c r="G45" s="113"/>
      <c r="H45" s="113"/>
      <c r="I45" s="113"/>
      <c r="J45" s="114"/>
    </row>
    <row r="46" spans="1:10" ht="36" customHeight="1" x14ac:dyDescent="0.25">
      <c r="A46" s="7"/>
      <c r="B46" s="109" t="s">
        <v>147</v>
      </c>
      <c r="C46" s="110"/>
      <c r="D46" s="110"/>
      <c r="E46" s="111"/>
      <c r="F46" s="112">
        <v>16380</v>
      </c>
      <c r="G46" s="113"/>
      <c r="H46" s="113"/>
      <c r="I46" s="113"/>
      <c r="J46" s="114"/>
    </row>
    <row r="47" spans="1:10" ht="36" customHeight="1" x14ac:dyDescent="0.25">
      <c r="A47" s="7"/>
      <c r="B47" s="109" t="s">
        <v>148</v>
      </c>
      <c r="C47" s="110"/>
      <c r="D47" s="110"/>
      <c r="E47" s="111"/>
      <c r="F47" s="112">
        <v>1800</v>
      </c>
      <c r="G47" s="113"/>
      <c r="H47" s="113"/>
      <c r="I47" s="113"/>
      <c r="J47" s="114"/>
    </row>
    <row r="48" spans="1:10" ht="36" customHeight="1" x14ac:dyDescent="0.25">
      <c r="A48" s="7"/>
      <c r="B48" s="109" t="s">
        <v>149</v>
      </c>
      <c r="C48" s="110"/>
      <c r="D48" s="110"/>
      <c r="E48" s="111"/>
      <c r="F48" s="112">
        <v>1800</v>
      </c>
      <c r="G48" s="113"/>
      <c r="H48" s="113"/>
      <c r="I48" s="113"/>
      <c r="J48" s="114"/>
    </row>
    <row r="49" spans="1:10" ht="36" customHeight="1" x14ac:dyDescent="0.25">
      <c r="A49" s="7"/>
      <c r="B49" s="109" t="s">
        <v>150</v>
      </c>
      <c r="C49" s="110"/>
      <c r="D49" s="110"/>
      <c r="E49" s="111"/>
      <c r="F49" s="112">
        <v>3600</v>
      </c>
      <c r="G49" s="113"/>
      <c r="H49" s="113"/>
      <c r="I49" s="113"/>
      <c r="J49" s="114"/>
    </row>
    <row r="50" spans="1:10" ht="36" customHeight="1" x14ac:dyDescent="0.25">
      <c r="A50" s="7"/>
      <c r="B50" s="109" t="s">
        <v>151</v>
      </c>
      <c r="C50" s="110"/>
      <c r="D50" s="110"/>
      <c r="E50" s="111"/>
      <c r="F50" s="112">
        <v>5400</v>
      </c>
      <c r="G50" s="113"/>
      <c r="H50" s="113"/>
      <c r="I50" s="113"/>
      <c r="J50" s="114"/>
    </row>
    <row r="51" spans="1:10" ht="36" customHeight="1" thickBot="1" x14ac:dyDescent="0.3">
      <c r="A51" s="7"/>
      <c r="B51" s="109" t="s">
        <v>152</v>
      </c>
      <c r="C51" s="110"/>
      <c r="D51" s="110"/>
      <c r="E51" s="111"/>
      <c r="F51" s="112">
        <v>28332</v>
      </c>
      <c r="G51" s="113"/>
      <c r="H51" s="113"/>
      <c r="I51" s="113"/>
      <c r="J51" s="114"/>
    </row>
    <row r="52" spans="1:10" ht="21.75" customHeight="1" thickBot="1" x14ac:dyDescent="0.3">
      <c r="A52" s="7"/>
      <c r="B52" s="115"/>
      <c r="C52" s="116"/>
      <c r="D52" s="116"/>
      <c r="E52" s="117"/>
      <c r="F52" s="118" t="s">
        <v>153</v>
      </c>
      <c r="G52" s="119"/>
      <c r="H52" s="119"/>
      <c r="I52" s="119"/>
      <c r="J52" s="120"/>
    </row>
    <row r="53" spans="1:10" ht="36" customHeight="1" thickBot="1" x14ac:dyDescent="0.3">
      <c r="A53" s="7"/>
      <c r="B53" s="109" t="s">
        <v>154</v>
      </c>
      <c r="C53" s="110"/>
      <c r="D53" s="110"/>
      <c r="E53" s="111"/>
      <c r="F53" s="112">
        <v>180</v>
      </c>
      <c r="G53" s="113"/>
      <c r="H53" s="113"/>
      <c r="I53" s="113"/>
      <c r="J53" s="114"/>
    </row>
    <row r="54" spans="1:10" ht="54" customHeight="1" thickBot="1" x14ac:dyDescent="0.3">
      <c r="A54" s="7"/>
      <c r="B54" s="252" t="s">
        <v>211</v>
      </c>
      <c r="C54" s="253"/>
      <c r="D54" s="253"/>
      <c r="E54" s="254"/>
      <c r="F54" s="272" t="str">
        <f>"Цена от "&amp;MIN(F56,F60:J61,H94,F62:J73)&amp;" до "&amp;MAX(F56,F60:J61,H94,F62:J73)</f>
        <v>Цена от 3024 до 119520</v>
      </c>
      <c r="G54" s="273"/>
      <c r="H54" s="273"/>
      <c r="I54" s="273"/>
      <c r="J54" s="274"/>
    </row>
    <row r="55" spans="1:10" ht="24" thickBot="1" x14ac:dyDescent="0.3">
      <c r="A55" s="7"/>
      <c r="B55" s="115"/>
      <c r="C55" s="116"/>
      <c r="D55" s="116"/>
      <c r="E55" s="117"/>
      <c r="F55" s="118"/>
      <c r="G55" s="119"/>
      <c r="H55" s="119"/>
      <c r="I55" s="119"/>
      <c r="J55" s="120"/>
    </row>
    <row r="56" spans="1:10" ht="36" customHeight="1" x14ac:dyDescent="0.25">
      <c r="A56" s="7"/>
      <c r="B56" s="109" t="s">
        <v>156</v>
      </c>
      <c r="C56" s="110"/>
      <c r="D56" s="110"/>
      <c r="E56" s="111"/>
      <c r="F56" s="112">
        <v>27000</v>
      </c>
      <c r="G56" s="113"/>
      <c r="H56" s="113"/>
      <c r="I56" s="113"/>
      <c r="J56" s="114"/>
    </row>
    <row r="57" spans="1:10" ht="36" customHeight="1" x14ac:dyDescent="0.25">
      <c r="A57" s="7"/>
      <c r="B57" s="148" t="s">
        <v>157</v>
      </c>
      <c r="C57" s="149"/>
      <c r="D57" s="149"/>
      <c r="E57" s="150"/>
      <c r="F57" s="151">
        <v>2700</v>
      </c>
      <c r="G57" s="152"/>
      <c r="H57" s="152"/>
      <c r="I57" s="152"/>
      <c r="J57" s="153"/>
    </row>
    <row r="58" spans="1:10" ht="36" customHeight="1" thickBot="1" x14ac:dyDescent="0.3">
      <c r="A58" s="7"/>
      <c r="B58" s="148" t="s">
        <v>158</v>
      </c>
      <c r="C58" s="149"/>
      <c r="D58" s="149"/>
      <c r="E58" s="150"/>
      <c r="F58" s="151">
        <v>6750</v>
      </c>
      <c r="G58" s="152"/>
      <c r="H58" s="152"/>
      <c r="I58" s="152"/>
      <c r="J58" s="153"/>
    </row>
    <row r="59" spans="1:10" ht="24" thickBot="1" x14ac:dyDescent="0.3">
      <c r="A59" s="7"/>
      <c r="B59" s="236"/>
      <c r="C59" s="237"/>
      <c r="D59" s="237"/>
      <c r="E59" s="238"/>
      <c r="F59" s="118"/>
      <c r="G59" s="119"/>
      <c r="H59" s="119"/>
      <c r="I59" s="119"/>
      <c r="J59" s="120"/>
    </row>
    <row r="60" spans="1:10" ht="36" customHeight="1" x14ac:dyDescent="0.25">
      <c r="A60" s="7" t="s">
        <v>111</v>
      </c>
      <c r="B60" s="488" t="s">
        <v>159</v>
      </c>
      <c r="C60" s="489"/>
      <c r="D60" s="489"/>
      <c r="E60" s="490"/>
      <c r="F60" s="251">
        <v>24120</v>
      </c>
      <c r="G60" s="196"/>
      <c r="H60" s="196"/>
      <c r="I60" s="196"/>
      <c r="J60" s="197"/>
    </row>
    <row r="61" spans="1:10" ht="36" customHeight="1" x14ac:dyDescent="0.25">
      <c r="A61" s="7" t="s">
        <v>111</v>
      </c>
      <c r="B61" s="384" t="s">
        <v>160</v>
      </c>
      <c r="C61" s="379"/>
      <c r="D61" s="379"/>
      <c r="E61" s="430"/>
      <c r="F61" s="295">
        <v>42120</v>
      </c>
      <c r="G61" s="295"/>
      <c r="H61" s="295"/>
      <c r="I61" s="295"/>
      <c r="J61" s="296"/>
    </row>
    <row r="62" spans="1:10" ht="36" customHeight="1" x14ac:dyDescent="0.25">
      <c r="A62" s="7" t="s">
        <v>111</v>
      </c>
      <c r="B62" s="384" t="s">
        <v>161</v>
      </c>
      <c r="C62" s="379"/>
      <c r="D62" s="379"/>
      <c r="E62" s="430"/>
      <c r="F62" s="295">
        <v>59832</v>
      </c>
      <c r="G62" s="295"/>
      <c r="H62" s="295"/>
      <c r="I62" s="295"/>
      <c r="J62" s="296"/>
    </row>
    <row r="63" spans="1:10" ht="36" customHeight="1" x14ac:dyDescent="0.25">
      <c r="A63" s="7" t="s">
        <v>111</v>
      </c>
      <c r="B63" s="384" t="s">
        <v>162</v>
      </c>
      <c r="C63" s="379"/>
      <c r="D63" s="379"/>
      <c r="E63" s="430"/>
      <c r="F63" s="295">
        <v>56664</v>
      </c>
      <c r="G63" s="295"/>
      <c r="H63" s="295"/>
      <c r="I63" s="295"/>
      <c r="J63" s="296"/>
    </row>
    <row r="64" spans="1:10" ht="36" customHeight="1" x14ac:dyDescent="0.25">
      <c r="A64" s="7" t="s">
        <v>111</v>
      </c>
      <c r="B64" s="384" t="s">
        <v>163</v>
      </c>
      <c r="C64" s="379"/>
      <c r="D64" s="379"/>
      <c r="E64" s="430"/>
      <c r="F64" s="295">
        <v>67996.799999999988</v>
      </c>
      <c r="G64" s="295"/>
      <c r="H64" s="295"/>
      <c r="I64" s="295"/>
      <c r="J64" s="296"/>
    </row>
    <row r="65" spans="1:10" ht="36" customHeight="1" x14ac:dyDescent="0.25">
      <c r="A65" s="7" t="s">
        <v>111</v>
      </c>
      <c r="B65" s="384" t="s">
        <v>164</v>
      </c>
      <c r="C65" s="379"/>
      <c r="D65" s="379"/>
      <c r="E65" s="430"/>
      <c r="F65" s="295">
        <v>36108</v>
      </c>
      <c r="G65" s="295"/>
      <c r="H65" s="295"/>
      <c r="I65" s="295"/>
      <c r="J65" s="296"/>
    </row>
    <row r="66" spans="1:10" ht="36" customHeight="1" x14ac:dyDescent="0.25">
      <c r="A66" s="7" t="s">
        <v>111</v>
      </c>
      <c r="B66" s="384" t="s">
        <v>165</v>
      </c>
      <c r="C66" s="379"/>
      <c r="D66" s="379"/>
      <c r="E66" s="430"/>
      <c r="F66" s="295">
        <v>59832</v>
      </c>
      <c r="G66" s="295"/>
      <c r="H66" s="295"/>
      <c r="I66" s="295"/>
      <c r="J66" s="296"/>
    </row>
    <row r="67" spans="1:10" ht="36" customHeight="1" x14ac:dyDescent="0.25">
      <c r="A67" s="7" t="s">
        <v>111</v>
      </c>
      <c r="B67" s="384" t="s">
        <v>166</v>
      </c>
      <c r="C67" s="379"/>
      <c r="D67" s="379"/>
      <c r="E67" s="430"/>
      <c r="F67" s="295">
        <v>75060</v>
      </c>
      <c r="G67" s="295"/>
      <c r="H67" s="295"/>
      <c r="I67" s="295"/>
      <c r="J67" s="296"/>
    </row>
    <row r="68" spans="1:10" ht="36" customHeight="1" x14ac:dyDescent="0.25">
      <c r="A68" s="7"/>
      <c r="B68" s="384" t="s">
        <v>167</v>
      </c>
      <c r="C68" s="379"/>
      <c r="D68" s="379"/>
      <c r="E68" s="430"/>
      <c r="F68" s="295">
        <v>119520</v>
      </c>
      <c r="G68" s="295"/>
      <c r="H68" s="295"/>
      <c r="I68" s="295"/>
      <c r="J68" s="296"/>
    </row>
    <row r="69" spans="1:10" ht="36" customHeight="1" x14ac:dyDescent="0.25">
      <c r="A69" s="7" t="s">
        <v>111</v>
      </c>
      <c r="B69" s="384" t="s">
        <v>168</v>
      </c>
      <c r="C69" s="379"/>
      <c r="D69" s="379"/>
      <c r="E69" s="430"/>
      <c r="F69" s="295">
        <v>3024</v>
      </c>
      <c r="G69" s="295"/>
      <c r="H69" s="295"/>
      <c r="I69" s="295"/>
      <c r="J69" s="296"/>
    </row>
    <row r="70" spans="1:10" ht="36" customHeight="1" x14ac:dyDescent="0.25">
      <c r="A70" s="7"/>
      <c r="B70" s="384" t="s">
        <v>169</v>
      </c>
      <c r="C70" s="379"/>
      <c r="D70" s="379"/>
      <c r="E70" s="430"/>
      <c r="F70" s="295">
        <v>15588</v>
      </c>
      <c r="G70" s="295"/>
      <c r="H70" s="295"/>
      <c r="I70" s="295"/>
      <c r="J70" s="296"/>
    </row>
    <row r="71" spans="1:10" ht="36" customHeight="1" x14ac:dyDescent="0.25">
      <c r="B71" s="384" t="s">
        <v>170</v>
      </c>
      <c r="C71" s="379"/>
      <c r="D71" s="379"/>
      <c r="E71" s="430"/>
      <c r="F71" s="295">
        <v>12744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171</v>
      </c>
      <c r="C72" s="379"/>
      <c r="D72" s="379"/>
      <c r="E72" s="430"/>
      <c r="F72" s="295">
        <v>110880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172</v>
      </c>
      <c r="C73" s="379"/>
      <c r="D73" s="379"/>
      <c r="E73" s="430"/>
      <c r="F73" s="295">
        <v>75060</v>
      </c>
      <c r="G73" s="295"/>
      <c r="H73" s="295"/>
      <c r="I73" s="295"/>
      <c r="J73" s="296"/>
    </row>
    <row r="74" spans="1:10" ht="37.5" customHeight="1" x14ac:dyDescent="0.25">
      <c r="A74" s="7"/>
      <c r="B74" s="109" t="s">
        <v>173</v>
      </c>
      <c r="C74" s="110"/>
      <c r="D74" s="110"/>
      <c r="E74" s="111"/>
      <c r="F74" s="295">
        <v>5400</v>
      </c>
      <c r="G74" s="295"/>
      <c r="H74" s="295"/>
      <c r="I74" s="295"/>
      <c r="J74" s="296"/>
    </row>
    <row r="75" spans="1:10" ht="36" customHeight="1" x14ac:dyDescent="0.25">
      <c r="A75" s="7"/>
      <c r="B75" s="109" t="s">
        <v>174</v>
      </c>
      <c r="C75" s="110"/>
      <c r="D75" s="110"/>
      <c r="E75" s="111"/>
      <c r="F75" s="295">
        <v>60030</v>
      </c>
      <c r="G75" s="295"/>
      <c r="H75" s="295"/>
      <c r="I75" s="295"/>
      <c r="J75" s="296"/>
    </row>
    <row r="76" spans="1:10" ht="36" customHeight="1" x14ac:dyDescent="0.25">
      <c r="A76" s="7"/>
      <c r="B76" s="109" t="s">
        <v>175</v>
      </c>
      <c r="C76" s="110"/>
      <c r="D76" s="110"/>
      <c r="E76" s="154"/>
      <c r="F76" s="295">
        <v>21060</v>
      </c>
      <c r="G76" s="295"/>
      <c r="H76" s="295"/>
      <c r="I76" s="295"/>
      <c r="J76" s="296"/>
    </row>
    <row r="77" spans="1:10" ht="36" customHeight="1" x14ac:dyDescent="0.25">
      <c r="A77" s="7" t="s">
        <v>113</v>
      </c>
      <c r="B77" s="384" t="s">
        <v>176</v>
      </c>
      <c r="C77" s="379"/>
      <c r="D77" s="379"/>
      <c r="E77" s="430"/>
      <c r="F77" s="295">
        <v>33840</v>
      </c>
      <c r="G77" s="295"/>
      <c r="H77" s="295"/>
      <c r="I77" s="295"/>
      <c r="J77" s="296"/>
    </row>
    <row r="78" spans="1:10" ht="36" customHeight="1" x14ac:dyDescent="0.25">
      <c r="A78" s="7" t="s">
        <v>113</v>
      </c>
      <c r="B78" s="384" t="s">
        <v>177</v>
      </c>
      <c r="C78" s="379"/>
      <c r="D78" s="379"/>
      <c r="E78" s="430"/>
      <c r="F78" s="295">
        <v>59040</v>
      </c>
      <c r="G78" s="295"/>
      <c r="H78" s="295"/>
      <c r="I78" s="295"/>
      <c r="J78" s="296"/>
    </row>
    <row r="79" spans="1:10" ht="36" customHeight="1" x14ac:dyDescent="0.25">
      <c r="A79" s="7" t="s">
        <v>113</v>
      </c>
      <c r="B79" s="384" t="s">
        <v>178</v>
      </c>
      <c r="C79" s="379"/>
      <c r="D79" s="379"/>
      <c r="E79" s="430"/>
      <c r="F79" s="506">
        <v>84240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4" t="s">
        <v>179</v>
      </c>
      <c r="C80" s="379"/>
      <c r="D80" s="379"/>
      <c r="E80" s="430"/>
      <c r="F80" s="506">
        <v>79920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4" t="s">
        <v>180</v>
      </c>
      <c r="C81" s="379"/>
      <c r="D81" s="379"/>
      <c r="E81" s="430"/>
      <c r="F81" s="506">
        <v>95904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4" t="s">
        <v>181</v>
      </c>
      <c r="C82" s="379"/>
      <c r="D82" s="379"/>
      <c r="E82" s="430"/>
      <c r="F82" s="506">
        <v>51120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4" t="s">
        <v>182</v>
      </c>
      <c r="C83" s="379"/>
      <c r="D83" s="379"/>
      <c r="E83" s="430"/>
      <c r="F83" s="506">
        <v>84240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4" t="s">
        <v>183</v>
      </c>
      <c r="C84" s="379"/>
      <c r="D84" s="379"/>
      <c r="E84" s="430"/>
      <c r="F84" s="506">
        <v>105120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4" t="s">
        <v>184</v>
      </c>
      <c r="C85" s="379"/>
      <c r="D85" s="379"/>
      <c r="E85" s="430"/>
      <c r="F85" s="506">
        <v>4320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4" t="s">
        <v>185</v>
      </c>
      <c r="C86" s="379"/>
      <c r="D86" s="379"/>
      <c r="E86" s="430"/>
      <c r="F86" s="506">
        <v>155520</v>
      </c>
      <c r="G86" s="155"/>
      <c r="H86" s="155"/>
      <c r="I86" s="155"/>
      <c r="J86" s="172"/>
    </row>
    <row r="87" spans="1:10" ht="36" customHeight="1" thickBot="1" x14ac:dyDescent="0.3">
      <c r="A87" s="7" t="s">
        <v>113</v>
      </c>
      <c r="B87" s="507" t="s">
        <v>186</v>
      </c>
      <c r="C87" s="508"/>
      <c r="D87" s="508"/>
      <c r="E87" s="509"/>
      <c r="F87" s="230">
        <v>105120</v>
      </c>
      <c r="G87" s="231"/>
      <c r="H87" s="231"/>
      <c r="I87" s="231"/>
      <c r="J87" s="232"/>
    </row>
    <row r="88" spans="1:10" ht="36" customHeight="1" thickBot="1" x14ac:dyDescent="0.3">
      <c r="A88" s="7"/>
      <c r="B88" s="38" t="s">
        <v>187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09" t="s">
        <v>188</v>
      </c>
      <c r="C89" s="210"/>
      <c r="D89" s="210"/>
      <c r="E89" s="210"/>
      <c r="F89" s="210"/>
      <c r="G89" s="210"/>
      <c r="H89" s="210"/>
      <c r="I89" s="210"/>
      <c r="J89" s="211"/>
    </row>
    <row r="90" spans="1:10" ht="36" customHeight="1" x14ac:dyDescent="0.25">
      <c r="A90" s="7"/>
      <c r="B90" s="193" t="s">
        <v>189</v>
      </c>
      <c r="C90" s="212"/>
      <c r="D90" s="212"/>
      <c r="E90" s="213"/>
      <c r="F90" s="134">
        <v>60</v>
      </c>
      <c r="G90" s="135"/>
      <c r="H90" s="135"/>
      <c r="I90" s="135"/>
      <c r="J90" s="136"/>
    </row>
    <row r="91" spans="1:10" ht="36" customHeight="1" x14ac:dyDescent="0.25">
      <c r="A91" s="7"/>
      <c r="B91" s="109" t="s">
        <v>190</v>
      </c>
      <c r="C91" s="110"/>
      <c r="D91" s="110"/>
      <c r="E91" s="111"/>
      <c r="F91" s="112">
        <v>60</v>
      </c>
      <c r="G91" s="113"/>
      <c r="H91" s="113"/>
      <c r="I91" s="113"/>
      <c r="J91" s="114"/>
    </row>
    <row r="92" spans="1:10" ht="36" customHeight="1" thickBot="1" x14ac:dyDescent="0.3">
      <c r="A92" s="7"/>
      <c r="B92" s="109" t="s">
        <v>191</v>
      </c>
      <c r="C92" s="110"/>
      <c r="D92" s="110"/>
      <c r="E92" s="111"/>
      <c r="F92" s="112">
        <v>120</v>
      </c>
      <c r="G92" s="113"/>
      <c r="H92" s="113"/>
      <c r="I92" s="113"/>
      <c r="J92" s="114"/>
    </row>
    <row r="93" spans="1:10" ht="36" customHeight="1" thickBot="1" x14ac:dyDescent="0.3">
      <c r="A93" s="7"/>
      <c r="B93" s="122" t="s">
        <v>192</v>
      </c>
      <c r="C93" s="123"/>
      <c r="D93" s="123"/>
      <c r="E93" s="12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84" t="s">
        <v>193</v>
      </c>
      <c r="C94" s="379"/>
      <c r="D94" s="379"/>
      <c r="E94" s="430"/>
      <c r="F94" s="41">
        <f>H94*1.2</f>
        <v>21254.399999999998</v>
      </c>
      <c r="G94" s="42">
        <f>H94*1.1</f>
        <v>19483.2</v>
      </c>
      <c r="H94" s="42">
        <v>17712</v>
      </c>
      <c r="I94" s="42">
        <f>H94*0.75</f>
        <v>13284</v>
      </c>
      <c r="J94" s="43">
        <f>H94*0.5</f>
        <v>8856</v>
      </c>
    </row>
    <row r="95" spans="1:10" ht="36" customHeight="1" x14ac:dyDescent="0.25">
      <c r="A95" s="7" t="s">
        <v>111</v>
      </c>
      <c r="B95" s="384" t="s">
        <v>194</v>
      </c>
      <c r="C95" s="379"/>
      <c r="D95" s="379"/>
      <c r="E95" s="430"/>
      <c r="F95" s="112">
        <v>7200</v>
      </c>
      <c r="G95" s="113"/>
      <c r="H95" s="113"/>
      <c r="I95" s="113"/>
      <c r="J95" s="114"/>
    </row>
    <row r="96" spans="1:10" ht="36" customHeight="1" x14ac:dyDescent="0.25">
      <c r="A96" s="7" t="s">
        <v>111</v>
      </c>
      <c r="B96" s="384" t="s">
        <v>195</v>
      </c>
      <c r="C96" s="379"/>
      <c r="D96" s="379"/>
      <c r="E96" s="430"/>
      <c r="F96" s="112">
        <v>26928</v>
      </c>
      <c r="G96" s="113"/>
      <c r="H96" s="113"/>
      <c r="I96" s="113"/>
      <c r="J96" s="114"/>
    </row>
    <row r="97" spans="1:10" ht="36" customHeight="1" x14ac:dyDescent="0.25">
      <c r="A97" s="7" t="s">
        <v>113</v>
      </c>
      <c r="B97" s="384" t="s">
        <v>196</v>
      </c>
      <c r="C97" s="379"/>
      <c r="D97" s="379"/>
      <c r="E97" s="430"/>
      <c r="F97" s="41">
        <f>H97*1.2</f>
        <v>30240</v>
      </c>
      <c r="G97" s="42">
        <f>H97*1.1</f>
        <v>27720.000000000004</v>
      </c>
      <c r="H97" s="42">
        <v>25200</v>
      </c>
      <c r="I97" s="42">
        <f>H97*0.75</f>
        <v>18900</v>
      </c>
      <c r="J97" s="43">
        <f>H97*0.5</f>
        <v>12600</v>
      </c>
    </row>
    <row r="98" spans="1:10" ht="36" customHeight="1" x14ac:dyDescent="0.25">
      <c r="A98" s="7" t="s">
        <v>113</v>
      </c>
      <c r="B98" s="384" t="s">
        <v>197</v>
      </c>
      <c r="C98" s="379"/>
      <c r="D98" s="379"/>
      <c r="E98" s="430"/>
      <c r="F98" s="506">
        <v>10080</v>
      </c>
      <c r="G98" s="155"/>
      <c r="H98" s="155"/>
      <c r="I98" s="155"/>
      <c r="J98" s="172"/>
    </row>
    <row r="99" spans="1:10" ht="36" customHeight="1" x14ac:dyDescent="0.25">
      <c r="A99" s="7" t="s">
        <v>113</v>
      </c>
      <c r="B99" s="384" t="s">
        <v>198</v>
      </c>
      <c r="C99" s="379"/>
      <c r="D99" s="379"/>
      <c r="E99" s="430"/>
      <c r="F99" s="506">
        <v>38160</v>
      </c>
      <c r="G99" s="155"/>
      <c r="H99" s="155"/>
      <c r="I99" s="155"/>
      <c r="J99" s="172"/>
    </row>
    <row r="100" spans="1:10" ht="36" customHeight="1" x14ac:dyDescent="0.25">
      <c r="A100" s="7"/>
      <c r="B100" s="109" t="s">
        <v>199</v>
      </c>
      <c r="C100" s="110"/>
      <c r="D100" s="110"/>
      <c r="E100" s="154"/>
      <c r="F100" s="24">
        <f>H100*1.2</f>
        <v>21600</v>
      </c>
      <c r="G100" s="24">
        <f>H100*1.1</f>
        <v>19800</v>
      </c>
      <c r="H100" s="24">
        <v>18000</v>
      </c>
      <c r="I100" s="24">
        <f>H100*0.75</f>
        <v>13500</v>
      </c>
      <c r="J100" s="24">
        <f>H100*0.5</f>
        <v>9000</v>
      </c>
    </row>
    <row r="101" spans="1:10" ht="54" customHeight="1" thickBot="1" x14ac:dyDescent="0.3">
      <c r="A101" s="7"/>
      <c r="B101" s="370" t="s">
        <v>200</v>
      </c>
      <c r="C101" s="371"/>
      <c r="D101" s="371"/>
      <c r="E101" s="372"/>
      <c r="F101" s="482"/>
      <c r="G101" s="483"/>
      <c r="H101" s="483"/>
      <c r="I101" s="483"/>
      <c r="J101" s="484"/>
    </row>
    <row r="102" spans="1:10" ht="36" customHeight="1" thickBot="1" x14ac:dyDescent="0.3">
      <c r="A102" s="7"/>
      <c r="B102" s="128" t="s">
        <v>188</v>
      </c>
      <c r="C102" s="129"/>
      <c r="D102" s="129"/>
      <c r="E102" s="129"/>
      <c r="F102" s="129"/>
      <c r="G102" s="129"/>
      <c r="H102" s="129"/>
      <c r="I102" s="129"/>
      <c r="J102" s="130"/>
    </row>
    <row r="103" spans="1:10" ht="36" customHeight="1" x14ac:dyDescent="0.25">
      <c r="A103" s="7"/>
      <c r="B103" s="131" t="s">
        <v>201</v>
      </c>
      <c r="C103" s="132"/>
      <c r="D103" s="132"/>
      <c r="E103" s="133"/>
      <c r="F103" s="134">
        <v>90</v>
      </c>
      <c r="G103" s="135"/>
      <c r="H103" s="135"/>
      <c r="I103" s="135"/>
      <c r="J103" s="136"/>
    </row>
    <row r="104" spans="1:10" ht="36" customHeight="1" x14ac:dyDescent="0.25">
      <c r="A104" s="7"/>
      <c r="B104" s="109" t="s">
        <v>202</v>
      </c>
      <c r="C104" s="110"/>
      <c r="D104" s="110"/>
      <c r="E104" s="111"/>
      <c r="F104" s="112">
        <v>45</v>
      </c>
      <c r="G104" s="113"/>
      <c r="H104" s="113"/>
      <c r="I104" s="113"/>
      <c r="J104" s="114"/>
    </row>
    <row r="105" spans="1:10" ht="36" customHeight="1" x14ac:dyDescent="0.25">
      <c r="A105" s="7"/>
      <c r="B105" s="109" t="s">
        <v>203</v>
      </c>
      <c r="C105" s="110"/>
      <c r="D105" s="110"/>
      <c r="E105" s="111"/>
      <c r="F105" s="112">
        <v>45</v>
      </c>
      <c r="G105" s="113"/>
      <c r="H105" s="113"/>
      <c r="I105" s="113"/>
      <c r="J105" s="114"/>
    </row>
    <row r="106" spans="1:10" ht="36" customHeight="1" x14ac:dyDescent="0.25">
      <c r="A106" s="7"/>
      <c r="B106" s="109" t="s">
        <v>204</v>
      </c>
      <c r="C106" s="110"/>
      <c r="D106" s="110"/>
      <c r="E106" s="111"/>
      <c r="F106" s="112">
        <v>90</v>
      </c>
      <c r="G106" s="113"/>
      <c r="H106" s="113"/>
      <c r="I106" s="113"/>
      <c r="J106" s="114"/>
    </row>
    <row r="107" spans="1:10" ht="36" customHeight="1" thickBot="1" x14ac:dyDescent="0.3">
      <c r="A107" s="7"/>
      <c r="B107" s="109" t="s">
        <v>205</v>
      </c>
      <c r="C107" s="110"/>
      <c r="D107" s="110"/>
      <c r="E107" s="111"/>
      <c r="F107" s="112">
        <v>90</v>
      </c>
      <c r="G107" s="113"/>
      <c r="H107" s="113"/>
      <c r="I107" s="113"/>
      <c r="J107" s="114"/>
    </row>
    <row r="108" spans="1:10" ht="24" thickBot="1" x14ac:dyDescent="0.3">
      <c r="A108" s="7"/>
      <c r="B108" s="115"/>
      <c r="C108" s="173"/>
      <c r="D108" s="173"/>
      <c r="E108" s="174"/>
      <c r="F108" s="242"/>
      <c r="G108" s="275"/>
      <c r="H108" s="275"/>
      <c r="I108" s="275"/>
      <c r="J108" s="276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21" t="s">
        <v>241</v>
      </c>
      <c r="C110" s="121"/>
      <c r="D110" s="121"/>
      <c r="E110" s="121"/>
      <c r="F110" s="121"/>
      <c r="G110" s="121"/>
      <c r="H110" s="121"/>
      <c r="I110" s="121"/>
      <c r="J110" s="121"/>
    </row>
    <row r="111" spans="1:10" ht="41.25" customHeight="1" x14ac:dyDescent="0.25">
      <c r="A111" s="7"/>
      <c r="B111" s="121" t="s">
        <v>207</v>
      </c>
      <c r="C111" s="121"/>
      <c r="D111" s="121"/>
      <c r="E111" s="121"/>
      <c r="F111" s="121"/>
      <c r="G111" s="121"/>
      <c r="H111" s="121"/>
      <c r="I111" s="121"/>
      <c r="J111" s="121"/>
    </row>
    <row r="112" spans="1:10" ht="21" x14ac:dyDescent="0.25">
      <c r="A112" s="7" t="s">
        <v>113</v>
      </c>
      <c r="B112" s="107" t="s">
        <v>255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42" customHeight="1" x14ac:dyDescent="0.25">
      <c r="A113" s="7"/>
      <c r="B113" s="108" t="s">
        <v>209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21" x14ac:dyDescent="0.25">
      <c r="A114" s="7"/>
    </row>
  </sheetData>
  <sheetProtection selectLockedCells="1" selectUnlockedCells="1"/>
  <mergeCells count="204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2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5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70761.599999999991</v>
      </c>
      <c r="G8" s="16">
        <f>H8*1.1</f>
        <v>64864.800000000003</v>
      </c>
      <c r="H8" s="16">
        <v>58968</v>
      </c>
      <c r="I8" s="16">
        <f>H8*0.75</f>
        <v>44226</v>
      </c>
      <c r="J8" s="16">
        <f>H8*0.5</f>
        <v>29484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99100.800000000003</v>
      </c>
      <c r="G9" s="17">
        <f>H9*1.1</f>
        <v>90842.400000000009</v>
      </c>
      <c r="H9" s="17">
        <v>82584</v>
      </c>
      <c r="I9" s="17">
        <f>H9*0.75</f>
        <v>61938</v>
      </c>
      <c r="J9" s="17">
        <f>H9*0.5</f>
        <v>41292</v>
      </c>
    </row>
    <row r="10" spans="1:10" ht="36" customHeight="1" thickBot="1" x14ac:dyDescent="0.3">
      <c r="A10" s="7"/>
      <c r="B10" s="115"/>
      <c r="C10" s="116"/>
      <c r="D10" s="116"/>
      <c r="E10" s="117"/>
      <c r="F10" s="118"/>
      <c r="G10" s="119"/>
      <c r="H10" s="119"/>
      <c r="I10" s="119"/>
      <c r="J10" s="12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79401.599999999991</v>
      </c>
      <c r="G11" s="16">
        <f>H11*1.1</f>
        <v>72784.800000000003</v>
      </c>
      <c r="H11" s="16">
        <v>66168</v>
      </c>
      <c r="I11" s="16">
        <f>H11*0.75</f>
        <v>49626</v>
      </c>
      <c r="J11" s="16">
        <f>H11*0.5</f>
        <v>33084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111196.8</v>
      </c>
      <c r="G12" s="17">
        <f>H12*1.1</f>
        <v>101930.40000000001</v>
      </c>
      <c r="H12" s="17">
        <v>92664</v>
      </c>
      <c r="I12" s="17">
        <f>H12*0.75</f>
        <v>69498</v>
      </c>
      <c r="J12" s="17">
        <f>H12*0.5</f>
        <v>46332</v>
      </c>
    </row>
    <row r="13" spans="1:10" ht="24" customHeight="1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14184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20160</v>
      </c>
      <c r="G15" s="231"/>
      <c r="H15" s="231"/>
      <c r="I15" s="231"/>
      <c r="J15" s="232"/>
    </row>
    <row r="16" spans="1:10" ht="24" customHeight="1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2880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4032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65" t="s">
        <v>121</v>
      </c>
      <c r="C20" s="166"/>
      <c r="D20" s="166"/>
      <c r="E20" s="167"/>
      <c r="F20" s="168" t="str">
        <f>"Цена от "&amp;MIN(F21:F50)&amp;" до "&amp;MAX(F21:F50)</f>
        <v>Цена от 16920 до 981360</v>
      </c>
      <c r="G20" s="169"/>
      <c r="H20" s="169"/>
      <c r="I20" s="169"/>
      <c r="J20" s="17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16920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33840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67680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101520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135360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169200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203040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236880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270720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304560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338400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372240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406080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439920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473760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507600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541440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575280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609120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642960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676800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710640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744480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778320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812160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846000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879840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913680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947520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981360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1080 до 38592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143</v>
      </c>
      <c r="C52" s="110"/>
      <c r="D52" s="110"/>
      <c r="E52" s="111"/>
      <c r="F52" s="112">
        <v>10728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210</v>
      </c>
      <c r="C53" s="110"/>
      <c r="D53" s="110"/>
      <c r="E53" s="111"/>
      <c r="F53" s="112">
        <v>1080</v>
      </c>
      <c r="G53" s="113"/>
      <c r="H53" s="113"/>
      <c r="I53" s="113"/>
      <c r="J53" s="114"/>
    </row>
    <row r="54" spans="1:10" ht="36" customHeight="1" x14ac:dyDescent="0.25">
      <c r="A54" s="7"/>
      <c r="B54" s="131" t="s">
        <v>145</v>
      </c>
      <c r="C54" s="132"/>
      <c r="D54" s="132"/>
      <c r="E54" s="133"/>
      <c r="F54" s="134">
        <v>37512</v>
      </c>
      <c r="G54" s="135"/>
      <c r="H54" s="135"/>
      <c r="I54" s="135"/>
      <c r="J54" s="136"/>
    </row>
    <row r="55" spans="1:10" ht="36" customHeight="1" x14ac:dyDescent="0.25">
      <c r="A55" s="7"/>
      <c r="B55" s="109" t="s">
        <v>146</v>
      </c>
      <c r="C55" s="110"/>
      <c r="D55" s="110"/>
      <c r="E55" s="111"/>
      <c r="F55" s="112">
        <v>7452</v>
      </c>
      <c r="G55" s="113"/>
      <c r="H55" s="113"/>
      <c r="I55" s="113"/>
      <c r="J55" s="114"/>
    </row>
    <row r="56" spans="1:10" ht="36" customHeight="1" x14ac:dyDescent="0.25">
      <c r="A56" s="7"/>
      <c r="B56" s="109" t="s">
        <v>147</v>
      </c>
      <c r="C56" s="110"/>
      <c r="D56" s="110"/>
      <c r="E56" s="111"/>
      <c r="F56" s="112">
        <v>22680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148</v>
      </c>
      <c r="C57" s="110"/>
      <c r="D57" s="110"/>
      <c r="E57" s="111"/>
      <c r="F57" s="112">
        <v>1440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149</v>
      </c>
      <c r="C58" s="110"/>
      <c r="D58" s="110"/>
      <c r="E58" s="111"/>
      <c r="F58" s="112">
        <v>1440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150</v>
      </c>
      <c r="C59" s="110"/>
      <c r="D59" s="110"/>
      <c r="E59" s="111"/>
      <c r="F59" s="112">
        <v>2880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151</v>
      </c>
      <c r="C60" s="110"/>
      <c r="D60" s="110"/>
      <c r="E60" s="111"/>
      <c r="F60" s="112">
        <v>4320</v>
      </c>
      <c r="G60" s="113"/>
      <c r="H60" s="113"/>
      <c r="I60" s="113"/>
      <c r="J60" s="114"/>
    </row>
    <row r="61" spans="1:10" ht="36" customHeight="1" thickBot="1" x14ac:dyDescent="0.3">
      <c r="A61" s="7"/>
      <c r="B61" s="109" t="s">
        <v>152</v>
      </c>
      <c r="C61" s="110"/>
      <c r="D61" s="110"/>
      <c r="E61" s="111"/>
      <c r="F61" s="112">
        <v>38592</v>
      </c>
      <c r="G61" s="113"/>
      <c r="H61" s="113"/>
      <c r="I61" s="113"/>
      <c r="J61" s="114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4" customHeight="1" thickBot="1" x14ac:dyDescent="0.3">
      <c r="A64" s="7"/>
      <c r="B64" s="252" t="s">
        <v>211</v>
      </c>
      <c r="C64" s="253"/>
      <c r="D64" s="253"/>
      <c r="E64" s="254"/>
      <c r="F64" s="272" t="str">
        <f>"Цена от "&amp;MIN(F66,F70:J71,H104,F72:J83)&amp;" до "&amp;MAX(F66,F70:J71,H104,F72:J83)</f>
        <v>Цена от 3024 до 160560</v>
      </c>
      <c r="G64" s="273"/>
      <c r="H64" s="273"/>
      <c r="I64" s="273"/>
      <c r="J64" s="274"/>
    </row>
    <row r="65" spans="1:10" ht="24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09" t="s">
        <v>156</v>
      </c>
      <c r="C66" s="110"/>
      <c r="D66" s="110"/>
      <c r="E66" s="111"/>
      <c r="F66" s="112">
        <v>36720</v>
      </c>
      <c r="G66" s="113"/>
      <c r="H66" s="113"/>
      <c r="I66" s="113"/>
      <c r="J66" s="114"/>
    </row>
    <row r="67" spans="1:10" ht="36" customHeight="1" x14ac:dyDescent="0.25">
      <c r="A67" s="7"/>
      <c r="B67" s="148" t="s">
        <v>157</v>
      </c>
      <c r="C67" s="149"/>
      <c r="D67" s="149"/>
      <c r="E67" s="150"/>
      <c r="F67" s="151">
        <v>3672</v>
      </c>
      <c r="G67" s="152"/>
      <c r="H67" s="152"/>
      <c r="I67" s="152"/>
      <c r="J67" s="153"/>
    </row>
    <row r="68" spans="1:10" ht="36" customHeight="1" thickBot="1" x14ac:dyDescent="0.3">
      <c r="A68" s="7"/>
      <c r="B68" s="148" t="s">
        <v>158</v>
      </c>
      <c r="C68" s="149"/>
      <c r="D68" s="149"/>
      <c r="E68" s="150"/>
      <c r="F68" s="151">
        <v>9180</v>
      </c>
      <c r="G68" s="152"/>
      <c r="H68" s="152"/>
      <c r="I68" s="152"/>
      <c r="J68" s="153"/>
    </row>
    <row r="69" spans="1:10" ht="24" customHeight="1" thickBot="1" x14ac:dyDescent="0.3">
      <c r="A69" s="7"/>
      <c r="B69" s="236"/>
      <c r="C69" s="237"/>
      <c r="D69" s="237"/>
      <c r="E69" s="238"/>
      <c r="F69" s="118"/>
      <c r="G69" s="119"/>
      <c r="H69" s="119"/>
      <c r="I69" s="119"/>
      <c r="J69" s="120"/>
    </row>
    <row r="70" spans="1:10" ht="36" customHeight="1" x14ac:dyDescent="0.25">
      <c r="A70" s="7" t="s">
        <v>111</v>
      </c>
      <c r="B70" s="488" t="s">
        <v>159</v>
      </c>
      <c r="C70" s="489"/>
      <c r="D70" s="489"/>
      <c r="E70" s="490"/>
      <c r="F70" s="251">
        <v>30096</v>
      </c>
      <c r="G70" s="196"/>
      <c r="H70" s="196"/>
      <c r="I70" s="196"/>
      <c r="J70" s="197"/>
    </row>
    <row r="71" spans="1:10" ht="36" customHeight="1" x14ac:dyDescent="0.25">
      <c r="A71" s="7" t="s">
        <v>111</v>
      </c>
      <c r="B71" s="384" t="s">
        <v>160</v>
      </c>
      <c r="C71" s="379"/>
      <c r="D71" s="379"/>
      <c r="E71" s="430"/>
      <c r="F71" s="295">
        <v>14184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384" t="s">
        <v>161</v>
      </c>
      <c r="C72" s="379"/>
      <c r="D72" s="379"/>
      <c r="E72" s="430"/>
      <c r="F72" s="295">
        <v>17712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384" t="s">
        <v>162</v>
      </c>
      <c r="C73" s="379"/>
      <c r="D73" s="379"/>
      <c r="E73" s="430"/>
      <c r="F73" s="295">
        <v>49680</v>
      </c>
      <c r="G73" s="295"/>
      <c r="H73" s="295"/>
      <c r="I73" s="295"/>
      <c r="J73" s="296"/>
    </row>
    <row r="74" spans="1:10" ht="36" customHeight="1" x14ac:dyDescent="0.25">
      <c r="A74" s="7" t="s">
        <v>111</v>
      </c>
      <c r="B74" s="384" t="s">
        <v>163</v>
      </c>
      <c r="C74" s="379"/>
      <c r="D74" s="379"/>
      <c r="E74" s="430"/>
      <c r="F74" s="295">
        <v>59616</v>
      </c>
      <c r="G74" s="295"/>
      <c r="H74" s="295"/>
      <c r="I74" s="295"/>
      <c r="J74" s="296"/>
    </row>
    <row r="75" spans="1:10" ht="36" customHeight="1" x14ac:dyDescent="0.25">
      <c r="A75" s="7" t="s">
        <v>111</v>
      </c>
      <c r="B75" s="384" t="s">
        <v>164</v>
      </c>
      <c r="C75" s="379"/>
      <c r="D75" s="379"/>
      <c r="E75" s="430"/>
      <c r="F75" s="295">
        <v>10620</v>
      </c>
      <c r="G75" s="295"/>
      <c r="H75" s="295"/>
      <c r="I75" s="295"/>
      <c r="J75" s="296"/>
    </row>
    <row r="76" spans="1:10" ht="36" customHeight="1" x14ac:dyDescent="0.25">
      <c r="A76" s="7" t="s">
        <v>111</v>
      </c>
      <c r="B76" s="384" t="s">
        <v>165</v>
      </c>
      <c r="C76" s="379"/>
      <c r="D76" s="379"/>
      <c r="E76" s="430"/>
      <c r="F76" s="295">
        <v>21240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384" t="s">
        <v>166</v>
      </c>
      <c r="C77" s="379"/>
      <c r="D77" s="379"/>
      <c r="E77" s="430"/>
      <c r="F77" s="295">
        <v>24840</v>
      </c>
      <c r="G77" s="295"/>
      <c r="H77" s="295"/>
      <c r="I77" s="295"/>
      <c r="J77" s="296"/>
    </row>
    <row r="78" spans="1:10" ht="36" customHeight="1" x14ac:dyDescent="0.25">
      <c r="A78" s="7"/>
      <c r="B78" s="384" t="s">
        <v>167</v>
      </c>
      <c r="C78" s="379"/>
      <c r="D78" s="379"/>
      <c r="E78" s="430"/>
      <c r="F78" s="295">
        <v>144000</v>
      </c>
      <c r="G78" s="295"/>
      <c r="H78" s="295"/>
      <c r="I78" s="295"/>
      <c r="J78" s="296"/>
    </row>
    <row r="79" spans="1:10" ht="36" customHeight="1" x14ac:dyDescent="0.25">
      <c r="A79" s="7" t="s">
        <v>111</v>
      </c>
      <c r="B79" s="384" t="s">
        <v>168</v>
      </c>
      <c r="C79" s="379"/>
      <c r="D79" s="379"/>
      <c r="E79" s="430"/>
      <c r="F79" s="295">
        <v>3024</v>
      </c>
      <c r="G79" s="295"/>
      <c r="H79" s="295"/>
      <c r="I79" s="295"/>
      <c r="J79" s="296"/>
    </row>
    <row r="80" spans="1:10" ht="36" customHeight="1" x14ac:dyDescent="0.25">
      <c r="A80" s="7"/>
      <c r="B80" s="384" t="s">
        <v>169</v>
      </c>
      <c r="C80" s="379"/>
      <c r="D80" s="379"/>
      <c r="E80" s="430"/>
      <c r="F80" s="295">
        <v>60300</v>
      </c>
      <c r="G80" s="295"/>
      <c r="H80" s="295"/>
      <c r="I80" s="295"/>
      <c r="J80" s="296"/>
    </row>
    <row r="81" spans="1:10" ht="36" customHeight="1" x14ac:dyDescent="0.25">
      <c r="B81" s="384" t="s">
        <v>170</v>
      </c>
      <c r="C81" s="379"/>
      <c r="D81" s="379"/>
      <c r="E81" s="430"/>
      <c r="F81" s="295">
        <v>50220</v>
      </c>
      <c r="G81" s="295"/>
      <c r="H81" s="295"/>
      <c r="I81" s="295"/>
      <c r="J81" s="296"/>
    </row>
    <row r="82" spans="1:10" ht="36" customHeight="1" x14ac:dyDescent="0.25">
      <c r="A82" s="7" t="s">
        <v>111</v>
      </c>
      <c r="B82" s="384" t="s">
        <v>171</v>
      </c>
      <c r="C82" s="379"/>
      <c r="D82" s="379"/>
      <c r="E82" s="430"/>
      <c r="F82" s="295">
        <v>160560</v>
      </c>
      <c r="G82" s="295"/>
      <c r="H82" s="295"/>
      <c r="I82" s="295"/>
      <c r="J82" s="296"/>
    </row>
    <row r="83" spans="1:10" ht="36" customHeight="1" x14ac:dyDescent="0.25">
      <c r="A83" s="7" t="s">
        <v>111</v>
      </c>
      <c r="B83" s="384" t="s">
        <v>172</v>
      </c>
      <c r="C83" s="379"/>
      <c r="D83" s="379"/>
      <c r="E83" s="430"/>
      <c r="F83" s="295">
        <v>21240</v>
      </c>
      <c r="G83" s="295"/>
      <c r="H83" s="295"/>
      <c r="I83" s="295"/>
      <c r="J83" s="296"/>
    </row>
    <row r="84" spans="1:10" ht="37.5" customHeight="1" x14ac:dyDescent="0.25">
      <c r="A84" s="7"/>
      <c r="B84" s="109" t="s">
        <v>173</v>
      </c>
      <c r="C84" s="110"/>
      <c r="D84" s="110"/>
      <c r="E84" s="111"/>
      <c r="F84" s="295">
        <v>7200</v>
      </c>
      <c r="G84" s="295"/>
      <c r="H84" s="295"/>
      <c r="I84" s="295"/>
      <c r="J84" s="296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295">
        <v>120060</v>
      </c>
      <c r="G85" s="295"/>
      <c r="H85" s="295"/>
      <c r="I85" s="295"/>
      <c r="J85" s="296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295">
        <v>60030</v>
      </c>
      <c r="G86" s="295"/>
      <c r="H86" s="295"/>
      <c r="I86" s="295"/>
      <c r="J86" s="296"/>
    </row>
    <row r="87" spans="1:10" ht="36" customHeight="1" x14ac:dyDescent="0.25">
      <c r="A87" s="7" t="s">
        <v>113</v>
      </c>
      <c r="B87" s="384" t="s">
        <v>176</v>
      </c>
      <c r="C87" s="379"/>
      <c r="D87" s="379"/>
      <c r="E87" s="430"/>
      <c r="F87" s="295">
        <v>42480</v>
      </c>
      <c r="G87" s="295"/>
      <c r="H87" s="295"/>
      <c r="I87" s="295"/>
      <c r="J87" s="296"/>
    </row>
    <row r="88" spans="1:10" ht="36" customHeight="1" x14ac:dyDescent="0.25">
      <c r="A88" s="7" t="s">
        <v>113</v>
      </c>
      <c r="B88" s="384" t="s">
        <v>177</v>
      </c>
      <c r="C88" s="379"/>
      <c r="D88" s="379"/>
      <c r="E88" s="430"/>
      <c r="F88" s="295">
        <v>20160</v>
      </c>
      <c r="G88" s="295"/>
      <c r="H88" s="295"/>
      <c r="I88" s="295"/>
      <c r="J88" s="296"/>
    </row>
    <row r="89" spans="1:10" ht="36" customHeight="1" x14ac:dyDescent="0.25">
      <c r="A89" s="7" t="s">
        <v>113</v>
      </c>
      <c r="B89" s="384" t="s">
        <v>178</v>
      </c>
      <c r="C89" s="379"/>
      <c r="D89" s="379"/>
      <c r="E89" s="430"/>
      <c r="F89" s="506">
        <v>25200</v>
      </c>
      <c r="G89" s="155"/>
      <c r="H89" s="155"/>
      <c r="I89" s="155"/>
      <c r="J89" s="172"/>
    </row>
    <row r="90" spans="1:10" ht="36" customHeight="1" x14ac:dyDescent="0.25">
      <c r="A90" s="7" t="s">
        <v>113</v>
      </c>
      <c r="B90" s="384" t="s">
        <v>179</v>
      </c>
      <c r="C90" s="379"/>
      <c r="D90" s="379"/>
      <c r="E90" s="430"/>
      <c r="F90" s="506">
        <v>69840</v>
      </c>
      <c r="G90" s="155"/>
      <c r="H90" s="155"/>
      <c r="I90" s="155"/>
      <c r="J90" s="172"/>
    </row>
    <row r="91" spans="1:10" ht="36" customHeight="1" x14ac:dyDescent="0.25">
      <c r="A91" s="7" t="s">
        <v>113</v>
      </c>
      <c r="B91" s="384" t="s">
        <v>180</v>
      </c>
      <c r="C91" s="379"/>
      <c r="D91" s="379"/>
      <c r="E91" s="430"/>
      <c r="F91" s="506">
        <v>83808</v>
      </c>
      <c r="G91" s="155"/>
      <c r="H91" s="155"/>
      <c r="I91" s="155"/>
      <c r="J91" s="172"/>
    </row>
    <row r="92" spans="1:10" ht="36" customHeight="1" x14ac:dyDescent="0.25">
      <c r="A92" s="7" t="s">
        <v>113</v>
      </c>
      <c r="B92" s="384" t="s">
        <v>181</v>
      </c>
      <c r="C92" s="379"/>
      <c r="D92" s="379"/>
      <c r="E92" s="430"/>
      <c r="F92" s="506">
        <v>15120</v>
      </c>
      <c r="G92" s="155"/>
      <c r="H92" s="155"/>
      <c r="I92" s="155"/>
      <c r="J92" s="172"/>
    </row>
    <row r="93" spans="1:10" ht="36" customHeight="1" x14ac:dyDescent="0.25">
      <c r="A93" s="7" t="s">
        <v>113</v>
      </c>
      <c r="B93" s="384" t="s">
        <v>182</v>
      </c>
      <c r="C93" s="379"/>
      <c r="D93" s="379"/>
      <c r="E93" s="430"/>
      <c r="F93" s="506">
        <v>30240</v>
      </c>
      <c r="G93" s="155"/>
      <c r="H93" s="155"/>
      <c r="I93" s="155"/>
      <c r="J93" s="172"/>
    </row>
    <row r="94" spans="1:10" ht="36" customHeight="1" x14ac:dyDescent="0.25">
      <c r="A94" s="7" t="s">
        <v>113</v>
      </c>
      <c r="B94" s="384" t="s">
        <v>183</v>
      </c>
      <c r="C94" s="379"/>
      <c r="D94" s="379"/>
      <c r="E94" s="430"/>
      <c r="F94" s="506">
        <v>35280</v>
      </c>
      <c r="G94" s="155"/>
      <c r="H94" s="155"/>
      <c r="I94" s="155"/>
      <c r="J94" s="172"/>
    </row>
    <row r="95" spans="1:10" ht="36" customHeight="1" x14ac:dyDescent="0.25">
      <c r="A95" s="7" t="s">
        <v>113</v>
      </c>
      <c r="B95" s="384" t="s">
        <v>184</v>
      </c>
      <c r="C95" s="379"/>
      <c r="D95" s="379"/>
      <c r="E95" s="430"/>
      <c r="F95" s="506">
        <v>4320</v>
      </c>
      <c r="G95" s="155"/>
      <c r="H95" s="155"/>
      <c r="I95" s="155"/>
      <c r="J95" s="172"/>
    </row>
    <row r="96" spans="1:10" ht="36" customHeight="1" x14ac:dyDescent="0.25">
      <c r="A96" s="7" t="s">
        <v>113</v>
      </c>
      <c r="B96" s="384" t="s">
        <v>185</v>
      </c>
      <c r="C96" s="379"/>
      <c r="D96" s="379"/>
      <c r="E96" s="430"/>
      <c r="F96" s="506">
        <v>225360</v>
      </c>
      <c r="G96" s="155"/>
      <c r="H96" s="155"/>
      <c r="I96" s="155"/>
      <c r="J96" s="172"/>
    </row>
    <row r="97" spans="1:10" ht="36" customHeight="1" thickBot="1" x14ac:dyDescent="0.3">
      <c r="A97" s="7" t="s">
        <v>113</v>
      </c>
      <c r="B97" s="507" t="s">
        <v>186</v>
      </c>
      <c r="C97" s="508"/>
      <c r="D97" s="508"/>
      <c r="E97" s="509"/>
      <c r="F97" s="230">
        <v>30240</v>
      </c>
      <c r="G97" s="231"/>
      <c r="H97" s="231"/>
      <c r="I97" s="231"/>
      <c r="J97" s="232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384" t="s">
        <v>193</v>
      </c>
      <c r="C104" s="379"/>
      <c r="D104" s="379"/>
      <c r="E104" s="430"/>
      <c r="F104" s="41">
        <f>H104*1.2</f>
        <v>50976</v>
      </c>
      <c r="G104" s="42">
        <f>H104*1.1</f>
        <v>46728.000000000007</v>
      </c>
      <c r="H104" s="42">
        <v>42480</v>
      </c>
      <c r="I104" s="42">
        <f>H104*0.75</f>
        <v>31860</v>
      </c>
      <c r="J104" s="43">
        <f>H104*0.5</f>
        <v>21240</v>
      </c>
    </row>
    <row r="105" spans="1:10" ht="36" customHeight="1" x14ac:dyDescent="0.25">
      <c r="A105" s="7" t="s">
        <v>111</v>
      </c>
      <c r="B105" s="384" t="s">
        <v>194</v>
      </c>
      <c r="C105" s="379"/>
      <c r="D105" s="379"/>
      <c r="E105" s="430"/>
      <c r="F105" s="112">
        <v>10620</v>
      </c>
      <c r="G105" s="113"/>
      <c r="H105" s="113"/>
      <c r="I105" s="113"/>
      <c r="J105" s="114"/>
    </row>
    <row r="106" spans="1:10" ht="36" customHeight="1" x14ac:dyDescent="0.25">
      <c r="A106" s="7" t="s">
        <v>111</v>
      </c>
      <c r="B106" s="384" t="s">
        <v>195</v>
      </c>
      <c r="C106" s="379"/>
      <c r="D106" s="379"/>
      <c r="E106" s="430"/>
      <c r="F106" s="112">
        <v>10620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384" t="s">
        <v>196</v>
      </c>
      <c r="C107" s="379"/>
      <c r="D107" s="379"/>
      <c r="E107" s="430"/>
      <c r="F107" s="41">
        <f>H107*1.2</f>
        <v>71712</v>
      </c>
      <c r="G107" s="42">
        <f>H107*1.1</f>
        <v>65736</v>
      </c>
      <c r="H107" s="42">
        <v>59760</v>
      </c>
      <c r="I107" s="42">
        <f>H107*0.75</f>
        <v>44820</v>
      </c>
      <c r="J107" s="43">
        <f>H107*0.5</f>
        <v>29880</v>
      </c>
    </row>
    <row r="108" spans="1:10" ht="36" customHeight="1" x14ac:dyDescent="0.25">
      <c r="A108" s="7" t="s">
        <v>113</v>
      </c>
      <c r="B108" s="384" t="s">
        <v>197</v>
      </c>
      <c r="C108" s="379"/>
      <c r="D108" s="379"/>
      <c r="E108" s="430"/>
      <c r="F108" s="506">
        <v>15120</v>
      </c>
      <c r="G108" s="155"/>
      <c r="H108" s="155"/>
      <c r="I108" s="155"/>
      <c r="J108" s="172"/>
    </row>
    <row r="109" spans="1:10" ht="36" customHeight="1" x14ac:dyDescent="0.25">
      <c r="A109" s="7" t="s">
        <v>113</v>
      </c>
      <c r="B109" s="384" t="s">
        <v>198</v>
      </c>
      <c r="C109" s="379"/>
      <c r="D109" s="379"/>
      <c r="E109" s="430"/>
      <c r="F109" s="506">
        <v>15120</v>
      </c>
      <c r="G109" s="155"/>
      <c r="H109" s="155"/>
      <c r="I109" s="155"/>
      <c r="J109" s="172"/>
    </row>
    <row r="110" spans="1:10" ht="36" customHeight="1" x14ac:dyDescent="0.25">
      <c r="A110" s="7"/>
      <c r="B110" s="109" t="s">
        <v>199</v>
      </c>
      <c r="C110" s="110"/>
      <c r="D110" s="110"/>
      <c r="E110" s="154"/>
      <c r="F110" s="24">
        <f>H110*1.2</f>
        <v>21600</v>
      </c>
      <c r="G110" s="24">
        <f>H110*1.1</f>
        <v>19800</v>
      </c>
      <c r="H110" s="24">
        <v>18000</v>
      </c>
      <c r="I110" s="24">
        <f>H110*0.75</f>
        <v>13500</v>
      </c>
      <c r="J110" s="24">
        <f>H110*0.5</f>
        <v>9000</v>
      </c>
    </row>
    <row r="111" spans="1:10" ht="54" customHeight="1" thickBot="1" x14ac:dyDescent="0.3">
      <c r="A111" s="7"/>
      <c r="B111" s="370" t="s">
        <v>200</v>
      </c>
      <c r="C111" s="371"/>
      <c r="D111" s="371"/>
      <c r="E111" s="372"/>
      <c r="F111" s="482"/>
      <c r="G111" s="483"/>
      <c r="H111" s="483"/>
      <c r="I111" s="483"/>
      <c r="J111" s="484"/>
    </row>
    <row r="112" spans="1:10" ht="36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36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36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36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36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36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customHeight="1" thickBot="1" x14ac:dyDescent="0.3">
      <c r="A118" s="7"/>
      <c r="B118" s="115"/>
      <c r="C118" s="173"/>
      <c r="D118" s="173"/>
      <c r="E118" s="174"/>
      <c r="F118" s="242"/>
      <c r="G118" s="275"/>
      <c r="H118" s="275"/>
      <c r="I118" s="275"/>
      <c r="J118" s="276"/>
    </row>
    <row r="119" spans="1:10" ht="21" customHeight="1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56.2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1.2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1" x14ac:dyDescent="0.25">
      <c r="A122" s="7" t="s">
        <v>113</v>
      </c>
      <c r="B122" s="107" t="s">
        <v>255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ht="42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21" x14ac:dyDescent="0.25">
      <c r="A124" s="7"/>
    </row>
  </sheetData>
  <sheetProtection selectLockedCells="1" selectUnlockedCells="1"/>
  <mergeCells count="22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100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5"/>
      <c r="C7" s="116"/>
      <c r="D7" s="116"/>
      <c r="E7" s="117"/>
      <c r="F7" s="118"/>
      <c r="G7" s="119"/>
      <c r="H7" s="119"/>
      <c r="I7" s="119"/>
      <c r="J7" s="120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45446.400000000001</v>
      </c>
      <c r="G8" s="16">
        <f>H8*1.1</f>
        <v>41659.200000000004</v>
      </c>
      <c r="H8" s="16">
        <v>37872</v>
      </c>
      <c r="I8" s="16">
        <f>H8*0.75</f>
        <v>28404</v>
      </c>
      <c r="J8" s="16">
        <f>H8*0.5</f>
        <v>18936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33"/>
      <c r="F9" s="17">
        <f>H9*1.2</f>
        <v>63676.799999999996</v>
      </c>
      <c r="G9" s="17">
        <f>H9*1.1</f>
        <v>58370.400000000001</v>
      </c>
      <c r="H9" s="17">
        <v>53064</v>
      </c>
      <c r="I9" s="17">
        <f>H9*0.75</f>
        <v>39798</v>
      </c>
      <c r="J9" s="17">
        <f>H9*0.5</f>
        <v>26532</v>
      </c>
    </row>
    <row r="10" spans="1:10" ht="24" customHeight="1" thickBot="1" x14ac:dyDescent="0.3">
      <c r="A10" s="7"/>
      <c r="B10" s="115"/>
      <c r="C10" s="116"/>
      <c r="D10" s="116"/>
      <c r="E10" s="117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54604.799999999996</v>
      </c>
      <c r="G11" s="16">
        <f>H11*1.1</f>
        <v>50054.400000000001</v>
      </c>
      <c r="H11" s="16">
        <v>45504</v>
      </c>
      <c r="I11" s="16">
        <f>H11*0.75</f>
        <v>34128</v>
      </c>
      <c r="J11" s="16">
        <f>H11*0.5</f>
        <v>22752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33"/>
      <c r="F12" s="17">
        <f>H12*1.2</f>
        <v>76464</v>
      </c>
      <c r="G12" s="17">
        <f>H12*1.1</f>
        <v>70092</v>
      </c>
      <c r="H12" s="17">
        <v>63720</v>
      </c>
      <c r="I12" s="17">
        <f>H12*0.75</f>
        <v>47790</v>
      </c>
      <c r="J12" s="17">
        <f>H12*0.5</f>
        <v>31860</v>
      </c>
    </row>
    <row r="13" spans="1:10" ht="24" customHeight="1" thickBot="1" x14ac:dyDescent="0.3">
      <c r="A13" s="7"/>
      <c r="B13" s="115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3"/>
      <c r="D14" s="293"/>
      <c r="E14" s="294"/>
      <c r="F14" s="226">
        <v>8510.4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90" t="s">
        <v>118</v>
      </c>
      <c r="C15" s="291"/>
      <c r="D15" s="291"/>
      <c r="E15" s="292"/>
      <c r="F15" s="407">
        <v>12240</v>
      </c>
      <c r="G15" s="231"/>
      <c r="H15" s="231"/>
      <c r="I15" s="231"/>
      <c r="J15" s="232"/>
    </row>
    <row r="16" spans="1:10" ht="24" customHeight="1" thickBot="1" x14ac:dyDescent="0.3">
      <c r="A16" s="7"/>
      <c r="B16" s="115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1"/>
      <c r="F17" s="195">
        <v>1044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1"/>
      <c r="F18" s="138">
        <v>1512</v>
      </c>
      <c r="G18" s="113"/>
      <c r="H18" s="113"/>
      <c r="I18" s="113"/>
      <c r="J18" s="114"/>
    </row>
    <row r="19" spans="1:10" ht="24" customHeight="1" thickBot="1" x14ac:dyDescent="0.3">
      <c r="A19" s="7"/>
      <c r="B19" s="115"/>
      <c r="C19" s="116"/>
      <c r="D19" s="116"/>
      <c r="E19" s="117"/>
      <c r="F19" s="118"/>
      <c r="G19" s="119"/>
      <c r="H19" s="119"/>
      <c r="I19" s="119"/>
      <c r="J19" s="120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5184 до 155520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1"/>
      <c r="F21" s="112">
        <v>5184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123</v>
      </c>
      <c r="C22" s="154"/>
      <c r="D22" s="154"/>
      <c r="E22" s="111"/>
      <c r="F22" s="112">
        <v>10368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124</v>
      </c>
      <c r="C23" s="154"/>
      <c r="D23" s="154"/>
      <c r="E23" s="111"/>
      <c r="F23" s="112">
        <v>15552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125</v>
      </c>
      <c r="C24" s="154"/>
      <c r="D24" s="154"/>
      <c r="E24" s="111"/>
      <c r="F24" s="112">
        <v>20736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126</v>
      </c>
      <c r="C25" s="154"/>
      <c r="D25" s="154"/>
      <c r="E25" s="111"/>
      <c r="F25" s="112">
        <v>25920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127</v>
      </c>
      <c r="C26" s="154"/>
      <c r="D26" s="154"/>
      <c r="E26" s="111"/>
      <c r="F26" s="112">
        <v>31104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128</v>
      </c>
      <c r="C27" s="154"/>
      <c r="D27" s="154"/>
      <c r="E27" s="111"/>
      <c r="F27" s="112">
        <v>36288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129</v>
      </c>
      <c r="C28" s="154"/>
      <c r="D28" s="154"/>
      <c r="E28" s="111"/>
      <c r="F28" s="112">
        <v>41472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130</v>
      </c>
      <c r="C29" s="154"/>
      <c r="D29" s="154"/>
      <c r="E29" s="111"/>
      <c r="F29" s="112">
        <v>46656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131</v>
      </c>
      <c r="C30" s="154"/>
      <c r="D30" s="154"/>
      <c r="E30" s="111"/>
      <c r="F30" s="112">
        <v>51840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132</v>
      </c>
      <c r="C31" s="154"/>
      <c r="D31" s="154"/>
      <c r="E31" s="111"/>
      <c r="F31" s="112">
        <v>57024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133</v>
      </c>
      <c r="C32" s="154"/>
      <c r="D32" s="154"/>
      <c r="E32" s="111"/>
      <c r="F32" s="112">
        <v>62208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134</v>
      </c>
      <c r="C33" s="154"/>
      <c r="D33" s="154"/>
      <c r="E33" s="111"/>
      <c r="F33" s="112">
        <v>67392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135</v>
      </c>
      <c r="C34" s="154"/>
      <c r="D34" s="154"/>
      <c r="E34" s="111"/>
      <c r="F34" s="112">
        <v>72576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136</v>
      </c>
      <c r="C35" s="154"/>
      <c r="D35" s="154"/>
      <c r="E35" s="111"/>
      <c r="F35" s="112">
        <v>77760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137</v>
      </c>
      <c r="C36" s="154"/>
      <c r="D36" s="154"/>
      <c r="E36" s="111"/>
      <c r="F36" s="112">
        <v>82944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138</v>
      </c>
      <c r="C37" s="154"/>
      <c r="D37" s="154"/>
      <c r="E37" s="111"/>
      <c r="F37" s="112">
        <v>88128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139</v>
      </c>
      <c r="C38" s="154"/>
      <c r="D38" s="154"/>
      <c r="E38" s="111"/>
      <c r="F38" s="112">
        <v>93312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140</v>
      </c>
      <c r="C39" s="154"/>
      <c r="D39" s="154"/>
      <c r="E39" s="111"/>
      <c r="F39" s="112">
        <v>98496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141</v>
      </c>
      <c r="C40" s="154"/>
      <c r="D40" s="154"/>
      <c r="E40" s="111"/>
      <c r="F40" s="112">
        <v>103680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231</v>
      </c>
      <c r="C41" s="154"/>
      <c r="D41" s="154"/>
      <c r="E41" s="111"/>
      <c r="F41" s="112">
        <v>108864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232</v>
      </c>
      <c r="C42" s="154"/>
      <c r="D42" s="154"/>
      <c r="E42" s="111"/>
      <c r="F42" s="112">
        <v>114048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233</v>
      </c>
      <c r="C43" s="154"/>
      <c r="D43" s="154"/>
      <c r="E43" s="111"/>
      <c r="F43" s="112">
        <v>119232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234</v>
      </c>
      <c r="C44" s="154"/>
      <c r="D44" s="154"/>
      <c r="E44" s="111"/>
      <c r="F44" s="112">
        <v>124416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235</v>
      </c>
      <c r="C45" s="154"/>
      <c r="D45" s="154"/>
      <c r="E45" s="111"/>
      <c r="F45" s="112">
        <v>129600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236</v>
      </c>
      <c r="C46" s="154"/>
      <c r="D46" s="154"/>
      <c r="E46" s="111"/>
      <c r="F46" s="112">
        <v>134784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237</v>
      </c>
      <c r="C47" s="154"/>
      <c r="D47" s="154"/>
      <c r="E47" s="111"/>
      <c r="F47" s="112">
        <v>139968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238</v>
      </c>
      <c r="C48" s="154"/>
      <c r="D48" s="154"/>
      <c r="E48" s="111"/>
      <c r="F48" s="112">
        <v>145152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239</v>
      </c>
      <c r="C49" s="154"/>
      <c r="D49" s="154"/>
      <c r="E49" s="111"/>
      <c r="F49" s="112">
        <v>150336</v>
      </c>
      <c r="G49" s="113"/>
      <c r="H49" s="113"/>
      <c r="I49" s="113"/>
      <c r="J49" s="114"/>
    </row>
    <row r="50" spans="1:10" ht="36" customHeight="1" outlineLevel="1" thickBot="1" x14ac:dyDescent="0.3">
      <c r="A50" s="7"/>
      <c r="B50" s="156" t="s">
        <v>240</v>
      </c>
      <c r="C50" s="154"/>
      <c r="D50" s="154"/>
      <c r="E50" s="111"/>
      <c r="F50" s="112">
        <v>155520</v>
      </c>
      <c r="G50" s="113"/>
      <c r="H50" s="113"/>
      <c r="I50" s="113"/>
      <c r="J50" s="114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1728 до 17838</v>
      </c>
      <c r="G51" s="169"/>
      <c r="H51" s="169"/>
      <c r="I51" s="169"/>
      <c r="J51" s="170"/>
    </row>
    <row r="52" spans="1:10" ht="36" customHeight="1" x14ac:dyDescent="0.25">
      <c r="A52" s="7"/>
      <c r="B52" s="109" t="s">
        <v>143</v>
      </c>
      <c r="C52" s="110"/>
      <c r="D52" s="110"/>
      <c r="E52" s="111"/>
      <c r="F52" s="112">
        <v>7632</v>
      </c>
      <c r="G52" s="113"/>
      <c r="H52" s="113"/>
      <c r="I52" s="113"/>
      <c r="J52" s="114"/>
    </row>
    <row r="53" spans="1:10" ht="36" customHeight="1" x14ac:dyDescent="0.25">
      <c r="A53" s="7"/>
      <c r="B53" s="109" t="s">
        <v>210</v>
      </c>
      <c r="C53" s="110"/>
      <c r="D53" s="110"/>
      <c r="E53" s="111"/>
      <c r="F53" s="112">
        <v>1728</v>
      </c>
      <c r="G53" s="113"/>
      <c r="H53" s="113"/>
      <c r="I53" s="113"/>
      <c r="J53" s="114"/>
    </row>
    <row r="54" spans="1:10" ht="36" customHeight="1" x14ac:dyDescent="0.25">
      <c r="A54" s="7"/>
      <c r="B54" s="131" t="s">
        <v>145</v>
      </c>
      <c r="C54" s="132"/>
      <c r="D54" s="132"/>
      <c r="E54" s="133"/>
      <c r="F54" s="134">
        <v>17838</v>
      </c>
      <c r="G54" s="135"/>
      <c r="H54" s="135"/>
      <c r="I54" s="135"/>
      <c r="J54" s="136"/>
    </row>
    <row r="55" spans="1:10" ht="36" customHeight="1" x14ac:dyDescent="0.25">
      <c r="A55" s="7"/>
      <c r="B55" s="109" t="s">
        <v>146</v>
      </c>
      <c r="C55" s="110"/>
      <c r="D55" s="110"/>
      <c r="E55" s="111"/>
      <c r="F55" s="112">
        <v>5526</v>
      </c>
      <c r="G55" s="113"/>
      <c r="H55" s="113"/>
      <c r="I55" s="113"/>
      <c r="J55" s="114"/>
    </row>
    <row r="56" spans="1:10" ht="36" customHeight="1" x14ac:dyDescent="0.25">
      <c r="A56" s="7"/>
      <c r="B56" s="109" t="s">
        <v>147</v>
      </c>
      <c r="C56" s="110"/>
      <c r="D56" s="110"/>
      <c r="E56" s="111"/>
      <c r="F56" s="112">
        <v>11052</v>
      </c>
      <c r="G56" s="113"/>
      <c r="H56" s="113"/>
      <c r="I56" s="113"/>
      <c r="J56" s="114"/>
    </row>
    <row r="57" spans="1:10" ht="36" customHeight="1" x14ac:dyDescent="0.25">
      <c r="A57" s="7"/>
      <c r="B57" s="109" t="s">
        <v>148</v>
      </c>
      <c r="C57" s="110"/>
      <c r="D57" s="110"/>
      <c r="E57" s="111"/>
      <c r="F57" s="112">
        <v>2160</v>
      </c>
      <c r="G57" s="113"/>
      <c r="H57" s="113"/>
      <c r="I57" s="113"/>
      <c r="J57" s="114"/>
    </row>
    <row r="58" spans="1:10" ht="36" customHeight="1" x14ac:dyDescent="0.25">
      <c r="A58" s="7"/>
      <c r="B58" s="109" t="s">
        <v>149</v>
      </c>
      <c r="C58" s="110"/>
      <c r="D58" s="110"/>
      <c r="E58" s="111"/>
      <c r="F58" s="112">
        <v>2160</v>
      </c>
      <c r="G58" s="113"/>
      <c r="H58" s="113"/>
      <c r="I58" s="113"/>
      <c r="J58" s="114"/>
    </row>
    <row r="59" spans="1:10" ht="36" customHeight="1" x14ac:dyDescent="0.25">
      <c r="A59" s="7"/>
      <c r="B59" s="109" t="s">
        <v>150</v>
      </c>
      <c r="C59" s="110"/>
      <c r="D59" s="110"/>
      <c r="E59" s="111"/>
      <c r="F59" s="112">
        <v>4320</v>
      </c>
      <c r="G59" s="113"/>
      <c r="H59" s="113"/>
      <c r="I59" s="113"/>
      <c r="J59" s="114"/>
    </row>
    <row r="60" spans="1:10" ht="36" customHeight="1" x14ac:dyDescent="0.25">
      <c r="A60" s="7"/>
      <c r="B60" s="109" t="s">
        <v>151</v>
      </c>
      <c r="C60" s="110"/>
      <c r="D60" s="110"/>
      <c r="E60" s="111"/>
      <c r="F60" s="112">
        <v>6480</v>
      </c>
      <c r="G60" s="113"/>
      <c r="H60" s="113"/>
      <c r="I60" s="113"/>
      <c r="J60" s="114"/>
    </row>
    <row r="61" spans="1:10" ht="36" customHeight="1" thickBot="1" x14ac:dyDescent="0.3">
      <c r="A61" s="7"/>
      <c r="B61" s="109" t="s">
        <v>152</v>
      </c>
      <c r="C61" s="110"/>
      <c r="D61" s="110"/>
      <c r="E61" s="111"/>
      <c r="F61" s="112">
        <v>17838</v>
      </c>
      <c r="G61" s="113"/>
      <c r="H61" s="113"/>
      <c r="I61" s="113"/>
      <c r="J61" s="114"/>
    </row>
    <row r="62" spans="1:10" ht="21.75" customHeight="1" thickBot="1" x14ac:dyDescent="0.3">
      <c r="A62" s="7"/>
      <c r="B62" s="115"/>
      <c r="C62" s="116"/>
      <c r="D62" s="116"/>
      <c r="E62" s="117"/>
      <c r="F62" s="118" t="s">
        <v>153</v>
      </c>
      <c r="G62" s="119"/>
      <c r="H62" s="119"/>
      <c r="I62" s="119"/>
      <c r="J62" s="120"/>
    </row>
    <row r="63" spans="1:10" ht="36" customHeight="1" thickBot="1" x14ac:dyDescent="0.3">
      <c r="A63" s="7"/>
      <c r="B63" s="109" t="s">
        <v>154</v>
      </c>
      <c r="C63" s="110"/>
      <c r="D63" s="110"/>
      <c r="E63" s="111"/>
      <c r="F63" s="112">
        <v>180</v>
      </c>
      <c r="G63" s="113"/>
      <c r="H63" s="113"/>
      <c r="I63" s="113"/>
      <c r="J63" s="114"/>
    </row>
    <row r="64" spans="1:10" ht="54" customHeight="1" thickBot="1" x14ac:dyDescent="0.3">
      <c r="A64" s="7"/>
      <c r="B64" s="252" t="s">
        <v>211</v>
      </c>
      <c r="C64" s="253"/>
      <c r="D64" s="253"/>
      <c r="E64" s="254"/>
      <c r="F64" s="272" t="str">
        <f>"Цена от "&amp;MIN(F66,F70:J71,H104,F72:J83)&amp;" до "&amp;MAX(F66,F70:J71,H104,F72:J83)</f>
        <v>Цена от 4284 до 72864</v>
      </c>
      <c r="G64" s="273"/>
      <c r="H64" s="273"/>
      <c r="I64" s="273"/>
      <c r="J64" s="274"/>
    </row>
    <row r="65" spans="1:10" ht="24" customHeight="1" thickBot="1" x14ac:dyDescent="0.3">
      <c r="A65" s="7"/>
      <c r="B65" s="115"/>
      <c r="C65" s="116"/>
      <c r="D65" s="116"/>
      <c r="E65" s="117"/>
      <c r="F65" s="118"/>
      <c r="G65" s="119"/>
      <c r="H65" s="119"/>
      <c r="I65" s="119"/>
      <c r="J65" s="120"/>
    </row>
    <row r="66" spans="1:10" ht="36" customHeight="1" x14ac:dyDescent="0.25">
      <c r="A66" s="7"/>
      <c r="B66" s="109" t="s">
        <v>156</v>
      </c>
      <c r="C66" s="110"/>
      <c r="D66" s="110"/>
      <c r="E66" s="111"/>
      <c r="F66" s="112">
        <v>25920</v>
      </c>
      <c r="G66" s="113"/>
      <c r="H66" s="113"/>
      <c r="I66" s="113"/>
      <c r="J66" s="114"/>
    </row>
    <row r="67" spans="1:10" ht="36" customHeight="1" x14ac:dyDescent="0.25">
      <c r="A67" s="7"/>
      <c r="B67" s="148" t="s">
        <v>157</v>
      </c>
      <c r="C67" s="149"/>
      <c r="D67" s="149"/>
      <c r="E67" s="150"/>
      <c r="F67" s="151">
        <v>2592</v>
      </c>
      <c r="G67" s="152"/>
      <c r="H67" s="152"/>
      <c r="I67" s="152"/>
      <c r="J67" s="153"/>
    </row>
    <row r="68" spans="1:10" ht="36" customHeight="1" thickBot="1" x14ac:dyDescent="0.3">
      <c r="A68" s="7"/>
      <c r="B68" s="148" t="s">
        <v>158</v>
      </c>
      <c r="C68" s="149"/>
      <c r="D68" s="149"/>
      <c r="E68" s="150"/>
      <c r="F68" s="151">
        <v>6480</v>
      </c>
      <c r="G68" s="152"/>
      <c r="H68" s="152"/>
      <c r="I68" s="152"/>
      <c r="J68" s="153"/>
    </row>
    <row r="69" spans="1:10" ht="24" customHeight="1" thickBot="1" x14ac:dyDescent="0.3">
      <c r="A69" s="7"/>
      <c r="B69" s="115"/>
      <c r="C69" s="116"/>
      <c r="D69" s="116"/>
      <c r="E69" s="117"/>
      <c r="F69" s="118"/>
      <c r="G69" s="119"/>
      <c r="H69" s="119"/>
      <c r="I69" s="119"/>
      <c r="J69" s="120"/>
    </row>
    <row r="70" spans="1:10" ht="36" customHeight="1" x14ac:dyDescent="0.25">
      <c r="A70" s="7" t="s">
        <v>111</v>
      </c>
      <c r="B70" s="131" t="s">
        <v>159</v>
      </c>
      <c r="C70" s="132"/>
      <c r="D70" s="132"/>
      <c r="E70" s="133"/>
      <c r="F70" s="134">
        <v>32688</v>
      </c>
      <c r="G70" s="135"/>
      <c r="H70" s="135"/>
      <c r="I70" s="135"/>
      <c r="J70" s="136"/>
    </row>
    <row r="71" spans="1:10" ht="36" customHeight="1" x14ac:dyDescent="0.25">
      <c r="A71" s="7" t="s">
        <v>111</v>
      </c>
      <c r="B71" s="109" t="s">
        <v>160</v>
      </c>
      <c r="C71" s="110"/>
      <c r="D71" s="110"/>
      <c r="E71" s="111"/>
      <c r="F71" s="243">
        <v>28728</v>
      </c>
      <c r="G71" s="295"/>
      <c r="H71" s="295"/>
      <c r="I71" s="295"/>
      <c r="J71" s="296"/>
    </row>
    <row r="72" spans="1:10" ht="36" customHeight="1" x14ac:dyDescent="0.25">
      <c r="A72" s="7" t="s">
        <v>111</v>
      </c>
      <c r="B72" s="109" t="s">
        <v>161</v>
      </c>
      <c r="C72" s="110"/>
      <c r="D72" s="110"/>
      <c r="E72" s="111"/>
      <c r="F72" s="243">
        <v>23796</v>
      </c>
      <c r="G72" s="295"/>
      <c r="H72" s="295"/>
      <c r="I72" s="295"/>
      <c r="J72" s="296"/>
    </row>
    <row r="73" spans="1:10" ht="36" customHeight="1" x14ac:dyDescent="0.25">
      <c r="A73" s="7" t="s">
        <v>111</v>
      </c>
      <c r="B73" s="109" t="s">
        <v>162</v>
      </c>
      <c r="C73" s="110"/>
      <c r="D73" s="110"/>
      <c r="E73" s="111"/>
      <c r="F73" s="243">
        <v>60732</v>
      </c>
      <c r="G73" s="295"/>
      <c r="H73" s="295"/>
      <c r="I73" s="295"/>
      <c r="J73" s="296"/>
    </row>
    <row r="74" spans="1:10" ht="36" customHeight="1" x14ac:dyDescent="0.25">
      <c r="A74" s="7" t="s">
        <v>111</v>
      </c>
      <c r="B74" s="109" t="s">
        <v>163</v>
      </c>
      <c r="C74" s="110"/>
      <c r="D74" s="110"/>
      <c r="E74" s="111"/>
      <c r="F74" s="243">
        <v>72864</v>
      </c>
      <c r="G74" s="295"/>
      <c r="H74" s="295"/>
      <c r="I74" s="295"/>
      <c r="J74" s="296"/>
    </row>
    <row r="75" spans="1:10" ht="36" customHeight="1" x14ac:dyDescent="0.25">
      <c r="A75" s="7" t="s">
        <v>111</v>
      </c>
      <c r="B75" s="109" t="s">
        <v>164</v>
      </c>
      <c r="C75" s="110"/>
      <c r="D75" s="110"/>
      <c r="E75" s="111"/>
      <c r="F75" s="243">
        <v>14472</v>
      </c>
      <c r="G75" s="295"/>
      <c r="H75" s="295"/>
      <c r="I75" s="295"/>
      <c r="J75" s="296"/>
    </row>
    <row r="76" spans="1:10" ht="36" customHeight="1" x14ac:dyDescent="0.25">
      <c r="A76" s="7" t="s">
        <v>111</v>
      </c>
      <c r="B76" s="109" t="s">
        <v>165</v>
      </c>
      <c r="C76" s="110"/>
      <c r="D76" s="110"/>
      <c r="E76" s="111"/>
      <c r="F76" s="243">
        <v>14472</v>
      </c>
      <c r="G76" s="295"/>
      <c r="H76" s="295"/>
      <c r="I76" s="295"/>
      <c r="J76" s="296"/>
    </row>
    <row r="77" spans="1:10" ht="36" customHeight="1" x14ac:dyDescent="0.25">
      <c r="A77" s="7" t="s">
        <v>111</v>
      </c>
      <c r="B77" s="156" t="s">
        <v>166</v>
      </c>
      <c r="C77" s="157"/>
      <c r="D77" s="157"/>
      <c r="E77" s="158"/>
      <c r="F77" s="243">
        <v>21600</v>
      </c>
      <c r="G77" s="295"/>
      <c r="H77" s="295"/>
      <c r="I77" s="295"/>
      <c r="J77" s="296"/>
    </row>
    <row r="78" spans="1:10" ht="36" customHeight="1" x14ac:dyDescent="0.25">
      <c r="A78" s="7"/>
      <c r="B78" s="131" t="s">
        <v>167</v>
      </c>
      <c r="C78" s="132"/>
      <c r="D78" s="132"/>
      <c r="E78" s="133"/>
      <c r="F78" s="243">
        <v>25920</v>
      </c>
      <c r="G78" s="295"/>
      <c r="H78" s="295"/>
      <c r="I78" s="295"/>
      <c r="J78" s="296"/>
    </row>
    <row r="79" spans="1:10" ht="36" customHeight="1" x14ac:dyDescent="0.25">
      <c r="A79" s="7" t="s">
        <v>111</v>
      </c>
      <c r="B79" s="131" t="s">
        <v>168</v>
      </c>
      <c r="C79" s="132"/>
      <c r="D79" s="132"/>
      <c r="E79" s="133"/>
      <c r="F79" s="243">
        <v>4284</v>
      </c>
      <c r="G79" s="295"/>
      <c r="H79" s="295"/>
      <c r="I79" s="295"/>
      <c r="J79" s="296"/>
    </row>
    <row r="80" spans="1:10" ht="36" customHeight="1" x14ac:dyDescent="0.25">
      <c r="A80" s="7"/>
      <c r="B80" s="156" t="s">
        <v>169</v>
      </c>
      <c r="C80" s="157"/>
      <c r="D80" s="157"/>
      <c r="E80" s="158"/>
      <c r="F80" s="243">
        <v>15264</v>
      </c>
      <c r="G80" s="295"/>
      <c r="H80" s="295"/>
      <c r="I80" s="295"/>
      <c r="J80" s="296"/>
    </row>
    <row r="81" spans="1:10" ht="36" customHeight="1" x14ac:dyDescent="0.25">
      <c r="B81" s="156" t="s">
        <v>170</v>
      </c>
      <c r="C81" s="157"/>
      <c r="D81" s="157"/>
      <c r="E81" s="158"/>
      <c r="F81" s="243">
        <v>11052</v>
      </c>
      <c r="G81" s="295"/>
      <c r="H81" s="295"/>
      <c r="I81" s="295"/>
      <c r="J81" s="296"/>
    </row>
    <row r="82" spans="1:10" ht="36" customHeight="1" x14ac:dyDescent="0.25">
      <c r="A82" s="7" t="s">
        <v>111</v>
      </c>
      <c r="B82" s="109" t="s">
        <v>171</v>
      </c>
      <c r="C82" s="110"/>
      <c r="D82" s="110"/>
      <c r="E82" s="111"/>
      <c r="F82" s="243">
        <v>66240</v>
      </c>
      <c r="G82" s="295"/>
      <c r="H82" s="295"/>
      <c r="I82" s="295"/>
      <c r="J82" s="296"/>
    </row>
    <row r="83" spans="1:10" ht="36" customHeight="1" x14ac:dyDescent="0.25">
      <c r="A83" s="7" t="s">
        <v>111</v>
      </c>
      <c r="B83" s="156" t="s">
        <v>172</v>
      </c>
      <c r="C83" s="157"/>
      <c r="D83" s="157"/>
      <c r="E83" s="158"/>
      <c r="F83" s="243">
        <v>14472</v>
      </c>
      <c r="G83" s="295"/>
      <c r="H83" s="295"/>
      <c r="I83" s="295"/>
      <c r="J83" s="296"/>
    </row>
    <row r="84" spans="1:10" ht="37.5" customHeight="1" x14ac:dyDescent="0.25">
      <c r="A84" s="7"/>
      <c r="B84" s="109" t="s">
        <v>173</v>
      </c>
      <c r="C84" s="110"/>
      <c r="D84" s="110"/>
      <c r="E84" s="111"/>
      <c r="F84" s="243">
        <v>7632</v>
      </c>
      <c r="G84" s="295"/>
      <c r="H84" s="295"/>
      <c r="I84" s="295"/>
      <c r="J84" s="296"/>
    </row>
    <row r="85" spans="1:10" ht="36" customHeight="1" x14ac:dyDescent="0.25">
      <c r="A85" s="7"/>
      <c r="B85" s="109" t="s">
        <v>174</v>
      </c>
      <c r="C85" s="110"/>
      <c r="D85" s="110"/>
      <c r="E85" s="111"/>
      <c r="F85" s="243">
        <v>32508</v>
      </c>
      <c r="G85" s="295"/>
      <c r="H85" s="295"/>
      <c r="I85" s="295"/>
      <c r="J85" s="296"/>
    </row>
    <row r="86" spans="1:10" ht="36" customHeight="1" x14ac:dyDescent="0.25">
      <c r="A86" s="7"/>
      <c r="B86" s="109" t="s">
        <v>175</v>
      </c>
      <c r="C86" s="110"/>
      <c r="D86" s="110"/>
      <c r="E86" s="154"/>
      <c r="F86" s="243">
        <v>39636</v>
      </c>
      <c r="G86" s="295"/>
      <c r="H86" s="295"/>
      <c r="I86" s="295"/>
      <c r="J86" s="296"/>
    </row>
    <row r="87" spans="1:10" ht="36" customHeight="1" x14ac:dyDescent="0.25">
      <c r="A87" s="7" t="s">
        <v>113</v>
      </c>
      <c r="B87" s="109" t="s">
        <v>176</v>
      </c>
      <c r="C87" s="110"/>
      <c r="D87" s="110"/>
      <c r="E87" s="111"/>
      <c r="F87" s="243">
        <v>46080</v>
      </c>
      <c r="G87" s="295"/>
      <c r="H87" s="295"/>
      <c r="I87" s="295"/>
      <c r="J87" s="296"/>
    </row>
    <row r="88" spans="1:10" ht="36" customHeight="1" x14ac:dyDescent="0.25">
      <c r="A88" s="7" t="s">
        <v>113</v>
      </c>
      <c r="B88" s="109" t="s">
        <v>177</v>
      </c>
      <c r="C88" s="110"/>
      <c r="D88" s="110"/>
      <c r="E88" s="111"/>
      <c r="F88" s="243">
        <v>40320</v>
      </c>
      <c r="G88" s="295"/>
      <c r="H88" s="295"/>
      <c r="I88" s="295"/>
      <c r="J88" s="296"/>
    </row>
    <row r="89" spans="1:10" ht="36" customHeight="1" x14ac:dyDescent="0.25">
      <c r="A89" s="7" t="s">
        <v>113</v>
      </c>
      <c r="B89" s="109" t="s">
        <v>178</v>
      </c>
      <c r="C89" s="110"/>
      <c r="D89" s="110"/>
      <c r="E89" s="111"/>
      <c r="F89" s="243">
        <v>33840</v>
      </c>
      <c r="G89" s="295"/>
      <c r="H89" s="295"/>
      <c r="I89" s="295"/>
      <c r="J89" s="296"/>
    </row>
    <row r="90" spans="1:10" ht="36" customHeight="1" x14ac:dyDescent="0.25">
      <c r="A90" s="7" t="s">
        <v>113</v>
      </c>
      <c r="B90" s="109" t="s">
        <v>179</v>
      </c>
      <c r="C90" s="110"/>
      <c r="D90" s="110"/>
      <c r="E90" s="111"/>
      <c r="F90" s="243">
        <v>85680</v>
      </c>
      <c r="G90" s="295"/>
      <c r="H90" s="295"/>
      <c r="I90" s="295"/>
      <c r="J90" s="296"/>
    </row>
    <row r="91" spans="1:10" ht="36" customHeight="1" x14ac:dyDescent="0.25">
      <c r="A91" s="7" t="s">
        <v>113</v>
      </c>
      <c r="B91" s="109" t="s">
        <v>180</v>
      </c>
      <c r="C91" s="110"/>
      <c r="D91" s="110"/>
      <c r="E91" s="111"/>
      <c r="F91" s="243">
        <v>102816</v>
      </c>
      <c r="G91" s="295"/>
      <c r="H91" s="295"/>
      <c r="I91" s="295"/>
      <c r="J91" s="296"/>
    </row>
    <row r="92" spans="1:10" ht="36" customHeight="1" x14ac:dyDescent="0.25">
      <c r="A92" s="7" t="s">
        <v>113</v>
      </c>
      <c r="B92" s="109" t="s">
        <v>181</v>
      </c>
      <c r="C92" s="110"/>
      <c r="D92" s="110"/>
      <c r="E92" s="111"/>
      <c r="F92" s="243">
        <v>20880</v>
      </c>
      <c r="G92" s="295"/>
      <c r="H92" s="295"/>
      <c r="I92" s="295"/>
      <c r="J92" s="296"/>
    </row>
    <row r="93" spans="1:10" ht="36" customHeight="1" x14ac:dyDescent="0.25">
      <c r="A93" s="7" t="s">
        <v>113</v>
      </c>
      <c r="B93" s="109" t="s">
        <v>182</v>
      </c>
      <c r="C93" s="110"/>
      <c r="D93" s="110"/>
      <c r="E93" s="111"/>
      <c r="F93" s="243">
        <v>20880</v>
      </c>
      <c r="G93" s="295"/>
      <c r="H93" s="295"/>
      <c r="I93" s="295"/>
      <c r="J93" s="296"/>
    </row>
    <row r="94" spans="1:10" ht="36" customHeight="1" x14ac:dyDescent="0.25">
      <c r="A94" s="7" t="s">
        <v>113</v>
      </c>
      <c r="B94" s="109" t="s">
        <v>183</v>
      </c>
      <c r="C94" s="110"/>
      <c r="D94" s="110"/>
      <c r="E94" s="111"/>
      <c r="F94" s="243">
        <v>30240</v>
      </c>
      <c r="G94" s="295"/>
      <c r="H94" s="295"/>
      <c r="I94" s="295"/>
      <c r="J94" s="296"/>
    </row>
    <row r="95" spans="1:10" ht="36" customHeight="1" x14ac:dyDescent="0.25">
      <c r="A95" s="7" t="s">
        <v>113</v>
      </c>
      <c r="B95" s="109" t="s">
        <v>184</v>
      </c>
      <c r="C95" s="110"/>
      <c r="D95" s="110"/>
      <c r="E95" s="111"/>
      <c r="F95" s="243">
        <v>6480</v>
      </c>
      <c r="G95" s="295"/>
      <c r="H95" s="295"/>
      <c r="I95" s="295"/>
      <c r="J95" s="296"/>
    </row>
    <row r="96" spans="1:10" ht="36" customHeight="1" x14ac:dyDescent="0.25">
      <c r="A96" s="7" t="s">
        <v>113</v>
      </c>
      <c r="B96" s="109" t="s">
        <v>185</v>
      </c>
      <c r="C96" s="110"/>
      <c r="D96" s="110"/>
      <c r="E96" s="111"/>
      <c r="F96" s="243">
        <v>92880</v>
      </c>
      <c r="G96" s="295"/>
      <c r="H96" s="295"/>
      <c r="I96" s="295"/>
      <c r="J96" s="296"/>
    </row>
    <row r="97" spans="1:10" ht="36" customHeight="1" thickBot="1" x14ac:dyDescent="0.3">
      <c r="A97" s="7" t="s">
        <v>113</v>
      </c>
      <c r="B97" s="109" t="s">
        <v>186</v>
      </c>
      <c r="C97" s="110"/>
      <c r="D97" s="110"/>
      <c r="E97" s="111"/>
      <c r="F97" s="243">
        <v>20880</v>
      </c>
      <c r="G97" s="295"/>
      <c r="H97" s="295"/>
      <c r="I97" s="295"/>
      <c r="J97" s="296"/>
    </row>
    <row r="98" spans="1:10" ht="36" customHeight="1" thickBot="1" x14ac:dyDescent="0.3">
      <c r="A98" s="7"/>
      <c r="B98" s="38" t="s">
        <v>187</v>
      </c>
      <c r="C98" s="39"/>
      <c r="D98" s="39"/>
      <c r="E98" s="40"/>
      <c r="F98" s="272"/>
      <c r="G98" s="273"/>
      <c r="H98" s="273"/>
      <c r="I98" s="273"/>
      <c r="J98" s="274"/>
    </row>
    <row r="99" spans="1:10" ht="22.5" customHeight="1" thickBot="1" x14ac:dyDescent="0.3">
      <c r="A99" s="7" t="s">
        <v>111</v>
      </c>
      <c r="B99" s="209" t="s">
        <v>188</v>
      </c>
      <c r="C99" s="210"/>
      <c r="D99" s="210"/>
      <c r="E99" s="210"/>
      <c r="F99" s="210"/>
      <c r="G99" s="210"/>
      <c r="H99" s="210"/>
      <c r="I99" s="210"/>
      <c r="J99" s="211"/>
    </row>
    <row r="100" spans="1:10" ht="36" customHeight="1" x14ac:dyDescent="0.25">
      <c r="A100" s="7"/>
      <c r="B100" s="193" t="s">
        <v>189</v>
      </c>
      <c r="C100" s="212"/>
      <c r="D100" s="212"/>
      <c r="E100" s="213"/>
      <c r="F100" s="134">
        <v>60</v>
      </c>
      <c r="G100" s="135"/>
      <c r="H100" s="135"/>
      <c r="I100" s="135"/>
      <c r="J100" s="136"/>
    </row>
    <row r="101" spans="1:10" ht="36" customHeight="1" x14ac:dyDescent="0.25">
      <c r="A101" s="7"/>
      <c r="B101" s="109" t="s">
        <v>190</v>
      </c>
      <c r="C101" s="110"/>
      <c r="D101" s="110"/>
      <c r="E101" s="111"/>
      <c r="F101" s="112">
        <v>60</v>
      </c>
      <c r="G101" s="113"/>
      <c r="H101" s="113"/>
      <c r="I101" s="113"/>
      <c r="J101" s="114"/>
    </row>
    <row r="102" spans="1:10" ht="36" customHeight="1" thickBot="1" x14ac:dyDescent="0.3">
      <c r="A102" s="7"/>
      <c r="B102" s="109" t="s">
        <v>191</v>
      </c>
      <c r="C102" s="110"/>
      <c r="D102" s="110"/>
      <c r="E102" s="111"/>
      <c r="F102" s="112">
        <v>120</v>
      </c>
      <c r="G102" s="113"/>
      <c r="H102" s="113"/>
      <c r="I102" s="113"/>
      <c r="J102" s="114"/>
    </row>
    <row r="103" spans="1:10" ht="36" customHeight="1" thickBot="1" x14ac:dyDescent="0.3">
      <c r="A103" s="7"/>
      <c r="B103" s="122" t="s">
        <v>192</v>
      </c>
      <c r="C103" s="123"/>
      <c r="D103" s="123"/>
      <c r="E103" s="124"/>
      <c r="F103" s="272"/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109" t="s">
        <v>193</v>
      </c>
      <c r="C104" s="110"/>
      <c r="D104" s="110"/>
      <c r="E104" s="111"/>
      <c r="F104" s="41">
        <f>H104*1.2</f>
        <v>18619.2</v>
      </c>
      <c r="G104" s="42">
        <f>H104*1.1</f>
        <v>17067.600000000002</v>
      </c>
      <c r="H104" s="42">
        <v>15516</v>
      </c>
      <c r="I104" s="42">
        <f>H104*0.75</f>
        <v>11637</v>
      </c>
      <c r="J104" s="43">
        <f>H104*0.5</f>
        <v>7758</v>
      </c>
    </row>
    <row r="105" spans="1:10" ht="36" customHeight="1" x14ac:dyDescent="0.25">
      <c r="A105" s="7" t="s">
        <v>111</v>
      </c>
      <c r="B105" s="109" t="s">
        <v>194</v>
      </c>
      <c r="C105" s="110"/>
      <c r="D105" s="110"/>
      <c r="E105" s="111"/>
      <c r="F105" s="112">
        <v>8496</v>
      </c>
      <c r="G105" s="113"/>
      <c r="H105" s="113"/>
      <c r="I105" s="113"/>
      <c r="J105" s="114"/>
    </row>
    <row r="106" spans="1:10" ht="36" customHeight="1" x14ac:dyDescent="0.25">
      <c r="A106" s="7" t="s">
        <v>111</v>
      </c>
      <c r="B106" s="109" t="s">
        <v>195</v>
      </c>
      <c r="C106" s="110"/>
      <c r="D106" s="110"/>
      <c r="E106" s="111"/>
      <c r="F106" s="112">
        <v>8334</v>
      </c>
      <c r="G106" s="113"/>
      <c r="H106" s="113"/>
      <c r="I106" s="113"/>
      <c r="J106" s="114"/>
    </row>
    <row r="107" spans="1:10" ht="36" customHeight="1" x14ac:dyDescent="0.25">
      <c r="A107" s="7" t="s">
        <v>113</v>
      </c>
      <c r="B107" s="109" t="s">
        <v>196</v>
      </c>
      <c r="C107" s="110"/>
      <c r="D107" s="110"/>
      <c r="E107" s="111"/>
      <c r="F107" s="41">
        <f>H107*1.2</f>
        <v>26784</v>
      </c>
      <c r="G107" s="42">
        <f>H107*1.1</f>
        <v>24552.000000000004</v>
      </c>
      <c r="H107" s="42">
        <v>22320</v>
      </c>
      <c r="I107" s="42">
        <f>H107*0.75</f>
        <v>16740</v>
      </c>
      <c r="J107" s="43">
        <f>H107*0.5</f>
        <v>11160</v>
      </c>
    </row>
    <row r="108" spans="1:10" ht="36" customHeight="1" x14ac:dyDescent="0.25">
      <c r="A108" s="7" t="s">
        <v>113</v>
      </c>
      <c r="B108" s="109" t="s">
        <v>197</v>
      </c>
      <c r="C108" s="110"/>
      <c r="D108" s="110"/>
      <c r="E108" s="111"/>
      <c r="F108" s="112">
        <v>12240</v>
      </c>
      <c r="G108" s="113"/>
      <c r="H108" s="113"/>
      <c r="I108" s="113"/>
      <c r="J108" s="114"/>
    </row>
    <row r="109" spans="1:10" ht="36" customHeight="1" x14ac:dyDescent="0.25">
      <c r="A109" s="7" t="s">
        <v>113</v>
      </c>
      <c r="B109" s="109" t="s">
        <v>198</v>
      </c>
      <c r="C109" s="110"/>
      <c r="D109" s="110"/>
      <c r="E109" s="111"/>
      <c r="F109" s="112">
        <v>12240</v>
      </c>
      <c r="G109" s="113"/>
      <c r="H109" s="113"/>
      <c r="I109" s="113"/>
      <c r="J109" s="114"/>
    </row>
    <row r="110" spans="1:10" ht="36" customHeight="1" thickBot="1" x14ac:dyDescent="0.3">
      <c r="A110" s="7"/>
      <c r="B110" s="109" t="s">
        <v>199</v>
      </c>
      <c r="C110" s="110"/>
      <c r="D110" s="110"/>
      <c r="E110" s="111"/>
      <c r="F110" s="243">
        <v>15516</v>
      </c>
      <c r="G110" s="295"/>
      <c r="H110" s="295"/>
      <c r="I110" s="295"/>
      <c r="J110" s="296"/>
    </row>
    <row r="111" spans="1:10" ht="54" customHeight="1" thickBot="1" x14ac:dyDescent="0.3">
      <c r="A111" s="7"/>
      <c r="B111" s="122" t="s">
        <v>200</v>
      </c>
      <c r="C111" s="123"/>
      <c r="D111" s="123"/>
      <c r="E111" s="124"/>
      <c r="F111" s="125"/>
      <c r="G111" s="126"/>
      <c r="H111" s="126"/>
      <c r="I111" s="126"/>
      <c r="J111" s="127"/>
    </row>
    <row r="112" spans="1:10" ht="36" customHeight="1" thickBot="1" x14ac:dyDescent="0.3">
      <c r="A112" s="7"/>
      <c r="B112" s="128" t="s">
        <v>188</v>
      </c>
      <c r="C112" s="129"/>
      <c r="D112" s="129"/>
      <c r="E112" s="129"/>
      <c r="F112" s="129"/>
      <c r="G112" s="129"/>
      <c r="H112" s="129"/>
      <c r="I112" s="129"/>
      <c r="J112" s="130"/>
    </row>
    <row r="113" spans="1:10" ht="36" customHeight="1" x14ac:dyDescent="0.25">
      <c r="A113" s="7"/>
      <c r="B113" s="131" t="s">
        <v>201</v>
      </c>
      <c r="C113" s="132"/>
      <c r="D113" s="132"/>
      <c r="E113" s="133"/>
      <c r="F113" s="134">
        <v>90</v>
      </c>
      <c r="G113" s="135"/>
      <c r="H113" s="135"/>
      <c r="I113" s="135"/>
      <c r="J113" s="136"/>
    </row>
    <row r="114" spans="1:10" ht="36" customHeight="1" x14ac:dyDescent="0.25">
      <c r="A114" s="7"/>
      <c r="B114" s="109" t="s">
        <v>202</v>
      </c>
      <c r="C114" s="110"/>
      <c r="D114" s="110"/>
      <c r="E114" s="111"/>
      <c r="F114" s="112">
        <v>45</v>
      </c>
      <c r="G114" s="113"/>
      <c r="H114" s="113"/>
      <c r="I114" s="113"/>
      <c r="J114" s="114"/>
    </row>
    <row r="115" spans="1:10" ht="36" customHeight="1" x14ac:dyDescent="0.25">
      <c r="A115" s="7"/>
      <c r="B115" s="109" t="s">
        <v>203</v>
      </c>
      <c r="C115" s="110"/>
      <c r="D115" s="110"/>
      <c r="E115" s="111"/>
      <c r="F115" s="112">
        <v>45</v>
      </c>
      <c r="G115" s="113"/>
      <c r="H115" s="113"/>
      <c r="I115" s="113"/>
      <c r="J115" s="114"/>
    </row>
    <row r="116" spans="1:10" ht="36" customHeight="1" x14ac:dyDescent="0.25">
      <c r="A116" s="7"/>
      <c r="B116" s="109" t="s">
        <v>204</v>
      </c>
      <c r="C116" s="110"/>
      <c r="D116" s="110"/>
      <c r="E116" s="111"/>
      <c r="F116" s="112">
        <v>90</v>
      </c>
      <c r="G116" s="113"/>
      <c r="H116" s="113"/>
      <c r="I116" s="113"/>
      <c r="J116" s="114"/>
    </row>
    <row r="117" spans="1:10" ht="36" customHeight="1" thickBot="1" x14ac:dyDescent="0.3">
      <c r="A117" s="7"/>
      <c r="B117" s="109" t="s">
        <v>205</v>
      </c>
      <c r="C117" s="110"/>
      <c r="D117" s="110"/>
      <c r="E117" s="111"/>
      <c r="F117" s="112">
        <v>90</v>
      </c>
      <c r="G117" s="113"/>
      <c r="H117" s="113"/>
      <c r="I117" s="113"/>
      <c r="J117" s="114"/>
    </row>
    <row r="118" spans="1:10" ht="24" thickBot="1" x14ac:dyDescent="0.3">
      <c r="A118" s="7"/>
      <c r="B118" s="115"/>
      <c r="C118" s="116"/>
      <c r="D118" s="116"/>
      <c r="E118" s="117"/>
      <c r="F118" s="118"/>
      <c r="G118" s="119"/>
      <c r="H118" s="119"/>
      <c r="I118" s="119"/>
      <c r="J118" s="120"/>
    </row>
    <row r="119" spans="1:10" ht="21" customHeight="1" x14ac:dyDescent="0.25">
      <c r="A119" s="7"/>
      <c r="B119" s="25"/>
      <c r="C119" s="26"/>
      <c r="D119" s="26"/>
      <c r="E119" s="26"/>
      <c r="F119" s="27"/>
      <c r="G119" s="27"/>
      <c r="H119" s="27"/>
      <c r="I119" s="27"/>
      <c r="J119" s="27"/>
    </row>
    <row r="120" spans="1:10" ht="56.25" customHeight="1" x14ac:dyDescent="0.25">
      <c r="A120" s="7"/>
      <c r="B120" s="121" t="s">
        <v>241</v>
      </c>
      <c r="C120" s="121"/>
      <c r="D120" s="121"/>
      <c r="E120" s="121"/>
      <c r="F120" s="121"/>
      <c r="G120" s="121"/>
      <c r="H120" s="121"/>
      <c r="I120" s="121"/>
      <c r="J120" s="121"/>
    </row>
    <row r="121" spans="1:10" ht="41.25" customHeight="1" x14ac:dyDescent="0.25">
      <c r="A121" s="7"/>
      <c r="B121" s="121" t="s">
        <v>207</v>
      </c>
      <c r="C121" s="121"/>
      <c r="D121" s="121"/>
      <c r="E121" s="121"/>
      <c r="F121" s="121"/>
      <c r="G121" s="121"/>
      <c r="H121" s="121"/>
      <c r="I121" s="121"/>
      <c r="J121" s="121"/>
    </row>
    <row r="122" spans="1:10" ht="21" x14ac:dyDescent="0.25">
      <c r="A122" s="7" t="s">
        <v>113</v>
      </c>
      <c r="B122" s="107" t="s">
        <v>255</v>
      </c>
      <c r="C122" s="107"/>
      <c r="D122" s="107"/>
      <c r="E122" s="107"/>
      <c r="F122" s="107"/>
      <c r="G122" s="107"/>
      <c r="H122" s="107"/>
      <c r="I122" s="107"/>
      <c r="J122" s="107"/>
    </row>
    <row r="123" spans="1:10" ht="42" customHeight="1" x14ac:dyDescent="0.25">
      <c r="A123" s="7"/>
      <c r="B123" s="108" t="s">
        <v>209</v>
      </c>
      <c r="C123" s="108"/>
      <c r="D123" s="108"/>
      <c r="E123" s="108"/>
      <c r="F123" s="108"/>
      <c r="G123" s="108"/>
      <c r="H123" s="108"/>
      <c r="I123" s="108"/>
      <c r="J123" s="108"/>
    </row>
    <row r="124" spans="1:10" ht="21" x14ac:dyDescent="0.25">
      <c r="A124" s="7"/>
    </row>
  </sheetData>
  <sheetProtection selectLockedCells="1" selectUnlockedCells="1"/>
  <mergeCells count="225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22" activePane="bottomLeft" state="frozen"/>
      <selection activeCell="B11" sqref="B11:E11"/>
      <selection pane="bottomLeft" activeCell="Q137" sqref="Q137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01.11.2021 года (начало размещения - с 01.12.2021).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22" t="s">
        <v>104</v>
      </c>
      <c r="C5" s="123"/>
      <c r="D5" s="123"/>
      <c r="E5" s="124"/>
      <c r="F5" s="204"/>
      <c r="G5" s="204"/>
      <c r="H5" s="204"/>
      <c r="I5" s="204"/>
      <c r="J5" s="205"/>
    </row>
    <row r="6" spans="1:10" s="14" customFormat="1" ht="24.95" customHeight="1" thickBot="1" x14ac:dyDescent="0.3">
      <c r="A6" s="105"/>
      <c r="B6" s="390" t="s">
        <v>256</v>
      </c>
      <c r="C6" s="391"/>
      <c r="D6" s="391"/>
      <c r="E6" s="391"/>
      <c r="F6" s="391"/>
      <c r="G6" s="391"/>
      <c r="H6" s="391"/>
      <c r="I6" s="391"/>
      <c r="J6" s="391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5"/>
      <c r="C8" s="116"/>
      <c r="D8" s="116"/>
      <c r="E8" s="117"/>
      <c r="F8" s="118"/>
      <c r="G8" s="119"/>
      <c r="H8" s="119"/>
      <c r="I8" s="119"/>
      <c r="J8" s="120"/>
    </row>
    <row r="9" spans="1:10" ht="36" customHeight="1" x14ac:dyDescent="0.25">
      <c r="A9" s="7" t="s">
        <v>111</v>
      </c>
      <c r="B9" s="190" t="s">
        <v>524</v>
      </c>
      <c r="C9" s="191"/>
      <c r="D9" s="191"/>
      <c r="E9" s="192"/>
      <c r="F9" s="17">
        <f>H9*1.2</f>
        <v>133747.19999999998</v>
      </c>
      <c r="G9" s="17">
        <f>H9*1.1</f>
        <v>122601.60000000001</v>
      </c>
      <c r="H9" s="17">
        <v>111456</v>
      </c>
      <c r="I9" s="17">
        <f>H9*0.75</f>
        <v>83592</v>
      </c>
      <c r="J9" s="17">
        <f>H9*0.5</f>
        <v>55728</v>
      </c>
    </row>
    <row r="10" spans="1:10" ht="36" customHeight="1" thickBot="1" x14ac:dyDescent="0.3">
      <c r="A10" s="7" t="s">
        <v>113</v>
      </c>
      <c r="B10" s="193" t="s">
        <v>525</v>
      </c>
      <c r="C10" s="194"/>
      <c r="D10" s="194"/>
      <c r="E10" s="133"/>
      <c r="F10" s="106">
        <f>H10*1.2</f>
        <v>802656</v>
      </c>
      <c r="G10" s="106">
        <f>H10*1.1</f>
        <v>735768.00000000012</v>
      </c>
      <c r="H10" s="106">
        <v>668880</v>
      </c>
      <c r="I10" s="106">
        <f>H10*0.75</f>
        <v>501660</v>
      </c>
      <c r="J10" s="106">
        <f>H10*0.5</f>
        <v>334440</v>
      </c>
    </row>
    <row r="11" spans="1:10" ht="36" customHeight="1" thickBot="1" x14ac:dyDescent="0.3">
      <c r="A11" s="7"/>
      <c r="B11" s="115"/>
      <c r="C11" s="116"/>
      <c r="D11" s="116"/>
      <c r="E11" s="117"/>
      <c r="F11" s="118"/>
      <c r="G11" s="119"/>
      <c r="H11" s="119"/>
      <c r="I11" s="119"/>
      <c r="J11" s="120"/>
    </row>
    <row r="12" spans="1:10" ht="36" customHeight="1" x14ac:dyDescent="0.25">
      <c r="A12" s="7" t="s">
        <v>111</v>
      </c>
      <c r="B12" s="190" t="s">
        <v>526</v>
      </c>
      <c r="C12" s="191"/>
      <c r="D12" s="191"/>
      <c r="E12" s="192"/>
      <c r="F12" s="17">
        <f>H12*1.2</f>
        <v>164462.39999999999</v>
      </c>
      <c r="G12" s="17">
        <f>H12*1.1</f>
        <v>150757.20000000001</v>
      </c>
      <c r="H12" s="17">
        <v>137052</v>
      </c>
      <c r="I12" s="17">
        <f>H12*0.75</f>
        <v>102789</v>
      </c>
      <c r="J12" s="17">
        <f>H12*0.5</f>
        <v>68526</v>
      </c>
    </row>
    <row r="13" spans="1:10" ht="36" customHeight="1" thickBot="1" x14ac:dyDescent="0.3">
      <c r="A13" s="7" t="s">
        <v>113</v>
      </c>
      <c r="B13" s="193" t="s">
        <v>527</v>
      </c>
      <c r="C13" s="194"/>
      <c r="D13" s="194"/>
      <c r="E13" s="133"/>
      <c r="F13" s="106">
        <f>H13*1.2</f>
        <v>987552</v>
      </c>
      <c r="G13" s="106">
        <f>H13*1.1</f>
        <v>905256.00000000012</v>
      </c>
      <c r="H13" s="106">
        <v>822960</v>
      </c>
      <c r="I13" s="106">
        <f>H13*0.75</f>
        <v>617220</v>
      </c>
      <c r="J13" s="106">
        <f>H13*0.5</f>
        <v>411480</v>
      </c>
    </row>
    <row r="14" spans="1:10" ht="24" customHeight="1" thickBot="1" x14ac:dyDescent="0.3">
      <c r="A14" s="7"/>
      <c r="B14" s="115"/>
      <c r="C14" s="116"/>
      <c r="D14" s="116"/>
      <c r="E14" s="117"/>
      <c r="F14" s="118"/>
      <c r="G14" s="119"/>
      <c r="H14" s="119"/>
      <c r="I14" s="119"/>
      <c r="J14" s="120"/>
    </row>
    <row r="15" spans="1:10" ht="36" customHeight="1" x14ac:dyDescent="0.25">
      <c r="A15" s="7" t="s">
        <v>111</v>
      </c>
      <c r="B15" s="156" t="s">
        <v>119</v>
      </c>
      <c r="C15" s="154"/>
      <c r="D15" s="154"/>
      <c r="E15" s="111"/>
      <c r="F15" s="112">
        <v>1620</v>
      </c>
      <c r="G15" s="113"/>
      <c r="H15" s="113"/>
      <c r="I15" s="113"/>
      <c r="J15" s="114"/>
    </row>
    <row r="16" spans="1:10" ht="36" customHeight="1" thickBot="1" x14ac:dyDescent="0.3">
      <c r="A16" s="7" t="s">
        <v>113</v>
      </c>
      <c r="B16" s="156" t="s">
        <v>120</v>
      </c>
      <c r="C16" s="154"/>
      <c r="D16" s="154"/>
      <c r="E16" s="111"/>
      <c r="F16" s="112">
        <v>10080</v>
      </c>
      <c r="G16" s="113"/>
      <c r="H16" s="113"/>
      <c r="I16" s="113"/>
      <c r="J16" s="114"/>
    </row>
    <row r="17" spans="1:10" ht="24" customHeight="1" thickBot="1" x14ac:dyDescent="0.3">
      <c r="A17" s="7"/>
      <c r="B17" s="523" t="s">
        <v>256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175" t="s">
        <v>121</v>
      </c>
      <c r="C18" s="176"/>
      <c r="D18" s="176"/>
      <c r="E18" s="177"/>
      <c r="F18" s="178" t="str">
        <f>"Цена от "&amp;MIN(F19:F118)&amp;" до "&amp;MAX(F19:F98)</f>
        <v>Цена от 11484 до 918720</v>
      </c>
      <c r="G18" s="179"/>
      <c r="H18" s="179"/>
      <c r="I18" s="179"/>
      <c r="J18" s="180"/>
    </row>
    <row r="19" spans="1:10" ht="36" customHeight="1" outlineLevel="1" x14ac:dyDescent="0.25">
      <c r="A19" s="7"/>
      <c r="B19" s="156" t="s">
        <v>122</v>
      </c>
      <c r="C19" s="154"/>
      <c r="D19" s="154"/>
      <c r="E19" s="111"/>
      <c r="F19" s="112">
        <v>11484</v>
      </c>
      <c r="G19" s="113"/>
      <c r="H19" s="113"/>
      <c r="I19" s="113"/>
      <c r="J19" s="114"/>
    </row>
    <row r="20" spans="1:10" ht="36" customHeight="1" outlineLevel="1" x14ac:dyDescent="0.25">
      <c r="A20" s="7"/>
      <c r="B20" s="156" t="s">
        <v>123</v>
      </c>
      <c r="C20" s="154"/>
      <c r="D20" s="154"/>
      <c r="E20" s="111"/>
      <c r="F20" s="112">
        <v>22968</v>
      </c>
      <c r="G20" s="113"/>
      <c r="H20" s="113"/>
      <c r="I20" s="113"/>
      <c r="J20" s="114"/>
    </row>
    <row r="21" spans="1:10" ht="36" customHeight="1" outlineLevel="1" x14ac:dyDescent="0.25">
      <c r="A21" s="7"/>
      <c r="B21" s="156" t="s">
        <v>124</v>
      </c>
      <c r="C21" s="154"/>
      <c r="D21" s="154"/>
      <c r="E21" s="111"/>
      <c r="F21" s="112">
        <v>34452</v>
      </c>
      <c r="G21" s="113"/>
      <c r="H21" s="113"/>
      <c r="I21" s="113"/>
      <c r="J21" s="114"/>
    </row>
    <row r="22" spans="1:10" ht="36" customHeight="1" outlineLevel="1" x14ac:dyDescent="0.25">
      <c r="A22" s="7"/>
      <c r="B22" s="156" t="s">
        <v>125</v>
      </c>
      <c r="C22" s="154"/>
      <c r="D22" s="154"/>
      <c r="E22" s="111"/>
      <c r="F22" s="112">
        <v>45936</v>
      </c>
      <c r="G22" s="113"/>
      <c r="H22" s="113"/>
      <c r="I22" s="113"/>
      <c r="J22" s="114"/>
    </row>
    <row r="23" spans="1:10" ht="36" customHeight="1" outlineLevel="1" x14ac:dyDescent="0.25">
      <c r="A23" s="7"/>
      <c r="B23" s="156" t="s">
        <v>126</v>
      </c>
      <c r="C23" s="154"/>
      <c r="D23" s="154"/>
      <c r="E23" s="111"/>
      <c r="F23" s="112">
        <v>57420</v>
      </c>
      <c r="G23" s="113"/>
      <c r="H23" s="113"/>
      <c r="I23" s="113"/>
      <c r="J23" s="114"/>
    </row>
    <row r="24" spans="1:10" ht="36" customHeight="1" outlineLevel="1" x14ac:dyDescent="0.25">
      <c r="A24" s="7"/>
      <c r="B24" s="156" t="s">
        <v>127</v>
      </c>
      <c r="C24" s="154"/>
      <c r="D24" s="154"/>
      <c r="E24" s="111"/>
      <c r="F24" s="112">
        <v>68904</v>
      </c>
      <c r="G24" s="113"/>
      <c r="H24" s="113"/>
      <c r="I24" s="113"/>
      <c r="J24" s="114"/>
    </row>
    <row r="25" spans="1:10" ht="36" customHeight="1" outlineLevel="1" x14ac:dyDescent="0.25">
      <c r="A25" s="7"/>
      <c r="B25" s="156" t="s">
        <v>128</v>
      </c>
      <c r="C25" s="154"/>
      <c r="D25" s="154"/>
      <c r="E25" s="111"/>
      <c r="F25" s="112">
        <v>80388</v>
      </c>
      <c r="G25" s="113"/>
      <c r="H25" s="113"/>
      <c r="I25" s="113"/>
      <c r="J25" s="114"/>
    </row>
    <row r="26" spans="1:10" ht="36" customHeight="1" outlineLevel="1" x14ac:dyDescent="0.25">
      <c r="A26" s="7"/>
      <c r="B26" s="156" t="s">
        <v>129</v>
      </c>
      <c r="C26" s="154"/>
      <c r="D26" s="154"/>
      <c r="E26" s="111"/>
      <c r="F26" s="112">
        <v>91872</v>
      </c>
      <c r="G26" s="113"/>
      <c r="H26" s="113"/>
      <c r="I26" s="113"/>
      <c r="J26" s="114"/>
    </row>
    <row r="27" spans="1:10" ht="36" customHeight="1" outlineLevel="1" x14ac:dyDescent="0.25">
      <c r="A27" s="7"/>
      <c r="B27" s="156" t="s">
        <v>130</v>
      </c>
      <c r="C27" s="154"/>
      <c r="D27" s="154"/>
      <c r="E27" s="111"/>
      <c r="F27" s="112">
        <v>103356</v>
      </c>
      <c r="G27" s="113"/>
      <c r="H27" s="113"/>
      <c r="I27" s="113"/>
      <c r="J27" s="114"/>
    </row>
    <row r="28" spans="1:10" ht="36" customHeight="1" outlineLevel="1" x14ac:dyDescent="0.25">
      <c r="A28" s="7"/>
      <c r="B28" s="156" t="s">
        <v>131</v>
      </c>
      <c r="C28" s="154"/>
      <c r="D28" s="154"/>
      <c r="E28" s="111"/>
      <c r="F28" s="112">
        <v>114840</v>
      </c>
      <c r="G28" s="113"/>
      <c r="H28" s="113"/>
      <c r="I28" s="113"/>
      <c r="J28" s="114"/>
    </row>
    <row r="29" spans="1:10" ht="36" customHeight="1" outlineLevel="1" x14ac:dyDescent="0.25">
      <c r="A29" s="7"/>
      <c r="B29" s="156" t="s">
        <v>132</v>
      </c>
      <c r="C29" s="154"/>
      <c r="D29" s="154"/>
      <c r="E29" s="111"/>
      <c r="F29" s="112">
        <v>126324</v>
      </c>
      <c r="G29" s="113"/>
      <c r="H29" s="113"/>
      <c r="I29" s="113"/>
      <c r="J29" s="114"/>
    </row>
    <row r="30" spans="1:10" ht="36" customHeight="1" outlineLevel="1" x14ac:dyDescent="0.25">
      <c r="A30" s="7"/>
      <c r="B30" s="156" t="s">
        <v>133</v>
      </c>
      <c r="C30" s="154"/>
      <c r="D30" s="154"/>
      <c r="E30" s="111"/>
      <c r="F30" s="112">
        <v>137808</v>
      </c>
      <c r="G30" s="113"/>
      <c r="H30" s="113"/>
      <c r="I30" s="113"/>
      <c r="J30" s="114"/>
    </row>
    <row r="31" spans="1:10" ht="36" customHeight="1" outlineLevel="1" x14ac:dyDescent="0.25">
      <c r="A31" s="7"/>
      <c r="B31" s="156" t="s">
        <v>134</v>
      </c>
      <c r="C31" s="154"/>
      <c r="D31" s="154"/>
      <c r="E31" s="111"/>
      <c r="F31" s="112">
        <v>149292</v>
      </c>
      <c r="G31" s="113"/>
      <c r="H31" s="113"/>
      <c r="I31" s="113"/>
      <c r="J31" s="114"/>
    </row>
    <row r="32" spans="1:10" ht="36" customHeight="1" outlineLevel="1" x14ac:dyDescent="0.25">
      <c r="A32" s="7"/>
      <c r="B32" s="156" t="s">
        <v>135</v>
      </c>
      <c r="C32" s="154"/>
      <c r="D32" s="154"/>
      <c r="E32" s="111"/>
      <c r="F32" s="112">
        <v>160776</v>
      </c>
      <c r="G32" s="113"/>
      <c r="H32" s="113"/>
      <c r="I32" s="113"/>
      <c r="J32" s="114"/>
    </row>
    <row r="33" spans="1:10" ht="36" customHeight="1" outlineLevel="1" x14ac:dyDescent="0.25">
      <c r="A33" s="7"/>
      <c r="B33" s="156" t="s">
        <v>136</v>
      </c>
      <c r="C33" s="154"/>
      <c r="D33" s="154"/>
      <c r="E33" s="111"/>
      <c r="F33" s="112">
        <v>172260</v>
      </c>
      <c r="G33" s="113"/>
      <c r="H33" s="113"/>
      <c r="I33" s="113"/>
      <c r="J33" s="114"/>
    </row>
    <row r="34" spans="1:10" ht="36" customHeight="1" outlineLevel="1" x14ac:dyDescent="0.25">
      <c r="A34" s="7"/>
      <c r="B34" s="156" t="s">
        <v>137</v>
      </c>
      <c r="C34" s="154"/>
      <c r="D34" s="154"/>
      <c r="E34" s="111"/>
      <c r="F34" s="112">
        <v>183744</v>
      </c>
      <c r="G34" s="113"/>
      <c r="H34" s="113"/>
      <c r="I34" s="113"/>
      <c r="J34" s="114"/>
    </row>
    <row r="35" spans="1:10" ht="36" customHeight="1" outlineLevel="1" x14ac:dyDescent="0.25">
      <c r="A35" s="7"/>
      <c r="B35" s="156" t="s">
        <v>138</v>
      </c>
      <c r="C35" s="154"/>
      <c r="D35" s="154"/>
      <c r="E35" s="111"/>
      <c r="F35" s="112">
        <v>195228</v>
      </c>
      <c r="G35" s="113"/>
      <c r="H35" s="113"/>
      <c r="I35" s="113"/>
      <c r="J35" s="114"/>
    </row>
    <row r="36" spans="1:10" ht="36" customHeight="1" outlineLevel="1" x14ac:dyDescent="0.25">
      <c r="A36" s="7"/>
      <c r="B36" s="156" t="s">
        <v>139</v>
      </c>
      <c r="C36" s="154"/>
      <c r="D36" s="154"/>
      <c r="E36" s="111"/>
      <c r="F36" s="112">
        <v>206712</v>
      </c>
      <c r="G36" s="113"/>
      <c r="H36" s="113"/>
      <c r="I36" s="113"/>
      <c r="J36" s="114"/>
    </row>
    <row r="37" spans="1:10" ht="36" customHeight="1" outlineLevel="1" x14ac:dyDescent="0.25">
      <c r="A37" s="7"/>
      <c r="B37" s="156" t="s">
        <v>140</v>
      </c>
      <c r="C37" s="154"/>
      <c r="D37" s="154"/>
      <c r="E37" s="111"/>
      <c r="F37" s="112">
        <v>218196</v>
      </c>
      <c r="G37" s="113"/>
      <c r="H37" s="113"/>
      <c r="I37" s="113"/>
      <c r="J37" s="114"/>
    </row>
    <row r="38" spans="1:10" ht="36" customHeight="1" outlineLevel="1" x14ac:dyDescent="0.25">
      <c r="A38" s="7"/>
      <c r="B38" s="156" t="s">
        <v>141</v>
      </c>
      <c r="C38" s="154"/>
      <c r="D38" s="154"/>
      <c r="E38" s="111"/>
      <c r="F38" s="112">
        <v>229680</v>
      </c>
      <c r="G38" s="113"/>
      <c r="H38" s="113"/>
      <c r="I38" s="113"/>
      <c r="J38" s="114"/>
    </row>
    <row r="39" spans="1:10" ht="36" customHeight="1" outlineLevel="1" x14ac:dyDescent="0.25">
      <c r="A39" s="7"/>
      <c r="B39" s="156" t="s">
        <v>231</v>
      </c>
      <c r="C39" s="154"/>
      <c r="D39" s="154"/>
      <c r="E39" s="111"/>
      <c r="F39" s="112">
        <v>241164</v>
      </c>
      <c r="G39" s="113"/>
      <c r="H39" s="113"/>
      <c r="I39" s="113"/>
      <c r="J39" s="114"/>
    </row>
    <row r="40" spans="1:10" ht="36" customHeight="1" outlineLevel="1" x14ac:dyDescent="0.25">
      <c r="A40" s="7"/>
      <c r="B40" s="156" t="s">
        <v>232</v>
      </c>
      <c r="C40" s="154"/>
      <c r="D40" s="154"/>
      <c r="E40" s="111"/>
      <c r="F40" s="112">
        <v>252648</v>
      </c>
      <c r="G40" s="113"/>
      <c r="H40" s="113"/>
      <c r="I40" s="113"/>
      <c r="J40" s="114"/>
    </row>
    <row r="41" spans="1:10" ht="36" customHeight="1" outlineLevel="1" x14ac:dyDescent="0.25">
      <c r="A41" s="7"/>
      <c r="B41" s="156" t="s">
        <v>233</v>
      </c>
      <c r="C41" s="154"/>
      <c r="D41" s="154"/>
      <c r="E41" s="111"/>
      <c r="F41" s="112">
        <v>264132</v>
      </c>
      <c r="G41" s="113"/>
      <c r="H41" s="113"/>
      <c r="I41" s="113"/>
      <c r="J41" s="114"/>
    </row>
    <row r="42" spans="1:10" ht="36" customHeight="1" outlineLevel="1" x14ac:dyDescent="0.25">
      <c r="A42" s="7"/>
      <c r="B42" s="156" t="s">
        <v>234</v>
      </c>
      <c r="C42" s="154"/>
      <c r="D42" s="154"/>
      <c r="E42" s="111"/>
      <c r="F42" s="112">
        <v>275616</v>
      </c>
      <c r="G42" s="113"/>
      <c r="H42" s="113"/>
      <c r="I42" s="113"/>
      <c r="J42" s="114"/>
    </row>
    <row r="43" spans="1:10" ht="36" customHeight="1" outlineLevel="1" x14ac:dyDescent="0.25">
      <c r="A43" s="7"/>
      <c r="B43" s="156" t="s">
        <v>235</v>
      </c>
      <c r="C43" s="154"/>
      <c r="D43" s="154"/>
      <c r="E43" s="111"/>
      <c r="F43" s="112">
        <v>287100</v>
      </c>
      <c r="G43" s="113"/>
      <c r="H43" s="113"/>
      <c r="I43" s="113"/>
      <c r="J43" s="114"/>
    </row>
    <row r="44" spans="1:10" ht="36" customHeight="1" outlineLevel="1" x14ac:dyDescent="0.25">
      <c r="A44" s="7"/>
      <c r="B44" s="156" t="s">
        <v>236</v>
      </c>
      <c r="C44" s="154"/>
      <c r="D44" s="154"/>
      <c r="E44" s="111"/>
      <c r="F44" s="112">
        <v>298584</v>
      </c>
      <c r="G44" s="113"/>
      <c r="H44" s="113"/>
      <c r="I44" s="113"/>
      <c r="J44" s="114"/>
    </row>
    <row r="45" spans="1:10" ht="36" customHeight="1" outlineLevel="1" x14ac:dyDescent="0.25">
      <c r="A45" s="7"/>
      <c r="B45" s="156" t="s">
        <v>237</v>
      </c>
      <c r="C45" s="154"/>
      <c r="D45" s="154"/>
      <c r="E45" s="111"/>
      <c r="F45" s="112">
        <v>310068</v>
      </c>
      <c r="G45" s="113"/>
      <c r="H45" s="113"/>
      <c r="I45" s="113"/>
      <c r="J45" s="114"/>
    </row>
    <row r="46" spans="1:10" ht="36" customHeight="1" outlineLevel="1" x14ac:dyDescent="0.25">
      <c r="A46" s="7"/>
      <c r="B46" s="156" t="s">
        <v>238</v>
      </c>
      <c r="C46" s="154"/>
      <c r="D46" s="154"/>
      <c r="E46" s="111"/>
      <c r="F46" s="112">
        <v>321552</v>
      </c>
      <c r="G46" s="113"/>
      <c r="H46" s="113"/>
      <c r="I46" s="113"/>
      <c r="J46" s="114"/>
    </row>
    <row r="47" spans="1:10" ht="36" customHeight="1" outlineLevel="1" x14ac:dyDescent="0.25">
      <c r="A47" s="7"/>
      <c r="B47" s="156" t="s">
        <v>239</v>
      </c>
      <c r="C47" s="154"/>
      <c r="D47" s="154"/>
      <c r="E47" s="111"/>
      <c r="F47" s="112">
        <v>333036</v>
      </c>
      <c r="G47" s="113"/>
      <c r="H47" s="113"/>
      <c r="I47" s="113"/>
      <c r="J47" s="114"/>
    </row>
    <row r="48" spans="1:10" ht="36" customHeight="1" outlineLevel="1" x14ac:dyDescent="0.25">
      <c r="A48" s="7"/>
      <c r="B48" s="156" t="s">
        <v>240</v>
      </c>
      <c r="C48" s="154"/>
      <c r="D48" s="154"/>
      <c r="E48" s="111"/>
      <c r="F48" s="112">
        <v>344520</v>
      </c>
      <c r="G48" s="113"/>
      <c r="H48" s="113"/>
      <c r="I48" s="113"/>
      <c r="J48" s="114"/>
    </row>
    <row r="49" spans="1:10" ht="36" customHeight="1" outlineLevel="1" x14ac:dyDescent="0.25">
      <c r="A49" s="7"/>
      <c r="B49" s="156" t="s">
        <v>257</v>
      </c>
      <c r="C49" s="154"/>
      <c r="D49" s="154"/>
      <c r="E49" s="111"/>
      <c r="F49" s="112">
        <v>356004</v>
      </c>
      <c r="G49" s="113"/>
      <c r="H49" s="113"/>
      <c r="I49" s="113"/>
      <c r="J49" s="114"/>
    </row>
    <row r="50" spans="1:10" ht="36" customHeight="1" outlineLevel="1" x14ac:dyDescent="0.25">
      <c r="A50" s="7"/>
      <c r="B50" s="156" t="s">
        <v>258</v>
      </c>
      <c r="C50" s="154"/>
      <c r="D50" s="154"/>
      <c r="E50" s="111"/>
      <c r="F50" s="112">
        <v>367488</v>
      </c>
      <c r="G50" s="113"/>
      <c r="H50" s="113"/>
      <c r="I50" s="113"/>
      <c r="J50" s="114"/>
    </row>
    <row r="51" spans="1:10" ht="36" customHeight="1" outlineLevel="1" x14ac:dyDescent="0.25">
      <c r="A51" s="7"/>
      <c r="B51" s="156" t="s">
        <v>259</v>
      </c>
      <c r="C51" s="154"/>
      <c r="D51" s="154"/>
      <c r="E51" s="111"/>
      <c r="F51" s="112">
        <v>378972</v>
      </c>
      <c r="G51" s="113"/>
      <c r="H51" s="113"/>
      <c r="I51" s="113"/>
      <c r="J51" s="114"/>
    </row>
    <row r="52" spans="1:10" ht="36" customHeight="1" outlineLevel="1" x14ac:dyDescent="0.25">
      <c r="A52" s="7"/>
      <c r="B52" s="156" t="s">
        <v>260</v>
      </c>
      <c r="C52" s="154"/>
      <c r="D52" s="154"/>
      <c r="E52" s="111"/>
      <c r="F52" s="112">
        <v>390456</v>
      </c>
      <c r="G52" s="113"/>
      <c r="H52" s="113"/>
      <c r="I52" s="113"/>
      <c r="J52" s="114"/>
    </row>
    <row r="53" spans="1:10" ht="36" customHeight="1" outlineLevel="1" x14ac:dyDescent="0.25">
      <c r="A53" s="7"/>
      <c r="B53" s="156" t="s">
        <v>261</v>
      </c>
      <c r="C53" s="154"/>
      <c r="D53" s="154"/>
      <c r="E53" s="111"/>
      <c r="F53" s="112">
        <v>401940</v>
      </c>
      <c r="G53" s="113"/>
      <c r="H53" s="113"/>
      <c r="I53" s="113"/>
      <c r="J53" s="114"/>
    </row>
    <row r="54" spans="1:10" ht="36" customHeight="1" outlineLevel="1" x14ac:dyDescent="0.25">
      <c r="A54" s="7"/>
      <c r="B54" s="156" t="s">
        <v>262</v>
      </c>
      <c r="C54" s="154"/>
      <c r="D54" s="154"/>
      <c r="E54" s="111"/>
      <c r="F54" s="112">
        <v>413424</v>
      </c>
      <c r="G54" s="113"/>
      <c r="H54" s="113"/>
      <c r="I54" s="113"/>
      <c r="J54" s="114"/>
    </row>
    <row r="55" spans="1:10" ht="36" customHeight="1" outlineLevel="1" x14ac:dyDescent="0.25">
      <c r="A55" s="7"/>
      <c r="B55" s="156" t="s">
        <v>263</v>
      </c>
      <c r="C55" s="154"/>
      <c r="D55" s="154"/>
      <c r="E55" s="111"/>
      <c r="F55" s="112">
        <v>424908</v>
      </c>
      <c r="G55" s="113"/>
      <c r="H55" s="113"/>
      <c r="I55" s="113"/>
      <c r="J55" s="114"/>
    </row>
    <row r="56" spans="1:10" ht="36" customHeight="1" outlineLevel="1" x14ac:dyDescent="0.25">
      <c r="A56" s="7"/>
      <c r="B56" s="156" t="s">
        <v>264</v>
      </c>
      <c r="C56" s="154"/>
      <c r="D56" s="154"/>
      <c r="E56" s="111"/>
      <c r="F56" s="112">
        <v>436392</v>
      </c>
      <c r="G56" s="113"/>
      <c r="H56" s="113"/>
      <c r="I56" s="113"/>
      <c r="J56" s="114"/>
    </row>
    <row r="57" spans="1:10" ht="36" customHeight="1" outlineLevel="1" x14ac:dyDescent="0.25">
      <c r="A57" s="7"/>
      <c r="B57" s="156" t="s">
        <v>265</v>
      </c>
      <c r="C57" s="154"/>
      <c r="D57" s="154"/>
      <c r="E57" s="111"/>
      <c r="F57" s="112">
        <v>447876</v>
      </c>
      <c r="G57" s="113"/>
      <c r="H57" s="113"/>
      <c r="I57" s="113"/>
      <c r="J57" s="114"/>
    </row>
    <row r="58" spans="1:10" ht="36" customHeight="1" outlineLevel="1" x14ac:dyDescent="0.25">
      <c r="A58" s="7"/>
      <c r="B58" s="156" t="s">
        <v>266</v>
      </c>
      <c r="C58" s="154"/>
      <c r="D58" s="154"/>
      <c r="E58" s="111"/>
      <c r="F58" s="112">
        <v>459360</v>
      </c>
      <c r="G58" s="113"/>
      <c r="H58" s="113"/>
      <c r="I58" s="113"/>
      <c r="J58" s="114"/>
    </row>
    <row r="59" spans="1:10" ht="36" customHeight="1" outlineLevel="1" x14ac:dyDescent="0.25">
      <c r="A59" s="7"/>
      <c r="B59" s="156" t="s">
        <v>353</v>
      </c>
      <c r="C59" s="154"/>
      <c r="D59" s="154"/>
      <c r="E59" s="111"/>
      <c r="F59" s="112">
        <v>470844</v>
      </c>
      <c r="G59" s="113"/>
      <c r="H59" s="113"/>
      <c r="I59" s="113"/>
      <c r="J59" s="114"/>
    </row>
    <row r="60" spans="1:10" ht="36" customHeight="1" outlineLevel="1" x14ac:dyDescent="0.25">
      <c r="A60" s="7"/>
      <c r="B60" s="156" t="s">
        <v>354</v>
      </c>
      <c r="C60" s="154"/>
      <c r="D60" s="154"/>
      <c r="E60" s="111"/>
      <c r="F60" s="112">
        <v>482328</v>
      </c>
      <c r="G60" s="113"/>
      <c r="H60" s="113"/>
      <c r="I60" s="113"/>
      <c r="J60" s="114"/>
    </row>
    <row r="61" spans="1:10" ht="36" customHeight="1" outlineLevel="1" x14ac:dyDescent="0.25">
      <c r="A61" s="7"/>
      <c r="B61" s="156" t="s">
        <v>355</v>
      </c>
      <c r="C61" s="154"/>
      <c r="D61" s="154"/>
      <c r="E61" s="111"/>
      <c r="F61" s="112">
        <v>493812</v>
      </c>
      <c r="G61" s="113"/>
      <c r="H61" s="113"/>
      <c r="I61" s="113"/>
      <c r="J61" s="114"/>
    </row>
    <row r="62" spans="1:10" ht="36" customHeight="1" outlineLevel="1" x14ac:dyDescent="0.25">
      <c r="A62" s="7"/>
      <c r="B62" s="156" t="s">
        <v>356</v>
      </c>
      <c r="C62" s="154"/>
      <c r="D62" s="154"/>
      <c r="E62" s="111"/>
      <c r="F62" s="112">
        <v>505296</v>
      </c>
      <c r="G62" s="113"/>
      <c r="H62" s="113"/>
      <c r="I62" s="113"/>
      <c r="J62" s="114"/>
    </row>
    <row r="63" spans="1:10" ht="36" customHeight="1" outlineLevel="1" x14ac:dyDescent="0.25">
      <c r="A63" s="7"/>
      <c r="B63" s="156" t="s">
        <v>357</v>
      </c>
      <c r="C63" s="154"/>
      <c r="D63" s="154"/>
      <c r="E63" s="111"/>
      <c r="F63" s="112">
        <v>516780</v>
      </c>
      <c r="G63" s="113"/>
      <c r="H63" s="113"/>
      <c r="I63" s="113"/>
      <c r="J63" s="114"/>
    </row>
    <row r="64" spans="1:10" ht="36" customHeight="1" outlineLevel="1" x14ac:dyDescent="0.25">
      <c r="A64" s="7"/>
      <c r="B64" s="156" t="s">
        <v>358</v>
      </c>
      <c r="C64" s="154"/>
      <c r="D64" s="154"/>
      <c r="E64" s="111"/>
      <c r="F64" s="112">
        <v>528264</v>
      </c>
      <c r="G64" s="113"/>
      <c r="H64" s="113"/>
      <c r="I64" s="113"/>
      <c r="J64" s="114"/>
    </row>
    <row r="65" spans="1:10" ht="36" customHeight="1" outlineLevel="1" x14ac:dyDescent="0.25">
      <c r="A65" s="7"/>
      <c r="B65" s="156" t="s">
        <v>359</v>
      </c>
      <c r="C65" s="154"/>
      <c r="D65" s="154"/>
      <c r="E65" s="111"/>
      <c r="F65" s="112">
        <v>539748</v>
      </c>
      <c r="G65" s="113"/>
      <c r="H65" s="113"/>
      <c r="I65" s="113"/>
      <c r="J65" s="114"/>
    </row>
    <row r="66" spans="1:10" ht="36" customHeight="1" outlineLevel="1" x14ac:dyDescent="0.25">
      <c r="A66" s="7"/>
      <c r="B66" s="156" t="s">
        <v>360</v>
      </c>
      <c r="C66" s="154"/>
      <c r="D66" s="154"/>
      <c r="E66" s="111"/>
      <c r="F66" s="112">
        <v>551232</v>
      </c>
      <c r="G66" s="113"/>
      <c r="H66" s="113"/>
      <c r="I66" s="113"/>
      <c r="J66" s="114"/>
    </row>
    <row r="67" spans="1:10" ht="36" customHeight="1" outlineLevel="1" x14ac:dyDescent="0.25">
      <c r="A67" s="7"/>
      <c r="B67" s="156" t="s">
        <v>361</v>
      </c>
      <c r="C67" s="154"/>
      <c r="D67" s="154"/>
      <c r="E67" s="111"/>
      <c r="F67" s="112">
        <v>562716</v>
      </c>
      <c r="G67" s="113"/>
      <c r="H67" s="113"/>
      <c r="I67" s="113"/>
      <c r="J67" s="114"/>
    </row>
    <row r="68" spans="1:10" ht="36" customHeight="1" outlineLevel="1" x14ac:dyDescent="0.25">
      <c r="A68" s="7"/>
      <c r="B68" s="156" t="s">
        <v>362</v>
      </c>
      <c r="C68" s="154"/>
      <c r="D68" s="154"/>
      <c r="E68" s="111"/>
      <c r="F68" s="112">
        <v>574200</v>
      </c>
      <c r="G68" s="113"/>
      <c r="H68" s="113"/>
      <c r="I68" s="113"/>
      <c r="J68" s="114"/>
    </row>
    <row r="69" spans="1:10" ht="36" customHeight="1" outlineLevel="1" x14ac:dyDescent="0.25">
      <c r="A69" s="7"/>
      <c r="B69" s="156" t="s">
        <v>366</v>
      </c>
      <c r="C69" s="154"/>
      <c r="D69" s="154"/>
      <c r="E69" s="111"/>
      <c r="F69" s="112">
        <v>585684</v>
      </c>
      <c r="G69" s="113"/>
      <c r="H69" s="113"/>
      <c r="I69" s="113"/>
      <c r="J69" s="114"/>
    </row>
    <row r="70" spans="1:10" ht="36" customHeight="1" outlineLevel="1" x14ac:dyDescent="0.25">
      <c r="A70" s="7"/>
      <c r="B70" s="156" t="s">
        <v>367</v>
      </c>
      <c r="C70" s="154"/>
      <c r="D70" s="154"/>
      <c r="E70" s="111"/>
      <c r="F70" s="112">
        <v>597168</v>
      </c>
      <c r="G70" s="113"/>
      <c r="H70" s="113"/>
      <c r="I70" s="113"/>
      <c r="J70" s="114"/>
    </row>
    <row r="71" spans="1:10" ht="36" customHeight="1" outlineLevel="1" x14ac:dyDescent="0.25">
      <c r="A71" s="7"/>
      <c r="B71" s="156" t="s">
        <v>368</v>
      </c>
      <c r="C71" s="154"/>
      <c r="D71" s="154"/>
      <c r="E71" s="111"/>
      <c r="F71" s="112">
        <v>608652</v>
      </c>
      <c r="G71" s="113"/>
      <c r="H71" s="113"/>
      <c r="I71" s="113"/>
      <c r="J71" s="114"/>
    </row>
    <row r="72" spans="1:10" ht="36" customHeight="1" outlineLevel="1" x14ac:dyDescent="0.25">
      <c r="A72" s="7"/>
      <c r="B72" s="156" t="s">
        <v>369</v>
      </c>
      <c r="C72" s="154"/>
      <c r="D72" s="154"/>
      <c r="E72" s="111"/>
      <c r="F72" s="112">
        <v>620136</v>
      </c>
      <c r="G72" s="113"/>
      <c r="H72" s="113"/>
      <c r="I72" s="113"/>
      <c r="J72" s="114"/>
    </row>
    <row r="73" spans="1:10" ht="36" customHeight="1" outlineLevel="1" x14ac:dyDescent="0.25">
      <c r="A73" s="7"/>
      <c r="B73" s="156" t="s">
        <v>370</v>
      </c>
      <c r="C73" s="154"/>
      <c r="D73" s="154"/>
      <c r="E73" s="111"/>
      <c r="F73" s="112">
        <v>631620</v>
      </c>
      <c r="G73" s="113"/>
      <c r="H73" s="113"/>
      <c r="I73" s="113"/>
      <c r="J73" s="114"/>
    </row>
    <row r="74" spans="1:10" ht="36" customHeight="1" outlineLevel="1" x14ac:dyDescent="0.25">
      <c r="A74" s="7"/>
      <c r="B74" s="156" t="s">
        <v>371</v>
      </c>
      <c r="C74" s="154"/>
      <c r="D74" s="154"/>
      <c r="E74" s="111"/>
      <c r="F74" s="112">
        <v>643104</v>
      </c>
      <c r="G74" s="113"/>
      <c r="H74" s="113"/>
      <c r="I74" s="113"/>
      <c r="J74" s="114"/>
    </row>
    <row r="75" spans="1:10" ht="36" customHeight="1" outlineLevel="1" x14ac:dyDescent="0.25">
      <c r="A75" s="7"/>
      <c r="B75" s="156" t="s">
        <v>372</v>
      </c>
      <c r="C75" s="154"/>
      <c r="D75" s="154"/>
      <c r="E75" s="111"/>
      <c r="F75" s="112">
        <v>654588</v>
      </c>
      <c r="G75" s="113"/>
      <c r="H75" s="113"/>
      <c r="I75" s="113"/>
      <c r="J75" s="114"/>
    </row>
    <row r="76" spans="1:10" ht="36" customHeight="1" outlineLevel="1" x14ac:dyDescent="0.25">
      <c r="A76" s="7"/>
      <c r="B76" s="156" t="s">
        <v>373</v>
      </c>
      <c r="C76" s="154"/>
      <c r="D76" s="154"/>
      <c r="E76" s="111"/>
      <c r="F76" s="112">
        <v>666072</v>
      </c>
      <c r="G76" s="113"/>
      <c r="H76" s="113"/>
      <c r="I76" s="113"/>
      <c r="J76" s="114"/>
    </row>
    <row r="77" spans="1:10" ht="36" customHeight="1" outlineLevel="1" x14ac:dyDescent="0.25">
      <c r="A77" s="7"/>
      <c r="B77" s="156" t="s">
        <v>374</v>
      </c>
      <c r="C77" s="154"/>
      <c r="D77" s="154"/>
      <c r="E77" s="111"/>
      <c r="F77" s="112">
        <v>677556</v>
      </c>
      <c r="G77" s="113"/>
      <c r="H77" s="113"/>
      <c r="I77" s="113"/>
      <c r="J77" s="114"/>
    </row>
    <row r="78" spans="1:10" ht="36" customHeight="1" outlineLevel="1" x14ac:dyDescent="0.25">
      <c r="A78" s="7"/>
      <c r="B78" s="156" t="s">
        <v>375</v>
      </c>
      <c r="C78" s="154"/>
      <c r="D78" s="154"/>
      <c r="E78" s="111"/>
      <c r="F78" s="112">
        <v>689040</v>
      </c>
      <c r="G78" s="113"/>
      <c r="H78" s="113"/>
      <c r="I78" s="113"/>
      <c r="J78" s="114"/>
    </row>
    <row r="79" spans="1:10" ht="36" customHeight="1" outlineLevel="1" x14ac:dyDescent="0.25">
      <c r="A79" s="7"/>
      <c r="B79" s="156" t="s">
        <v>376</v>
      </c>
      <c r="C79" s="154"/>
      <c r="D79" s="154"/>
      <c r="E79" s="111"/>
      <c r="F79" s="112">
        <v>700524</v>
      </c>
      <c r="G79" s="113"/>
      <c r="H79" s="113"/>
      <c r="I79" s="113"/>
      <c r="J79" s="114"/>
    </row>
    <row r="80" spans="1:10" ht="36" customHeight="1" outlineLevel="1" x14ac:dyDescent="0.25">
      <c r="A80" s="7"/>
      <c r="B80" s="156" t="s">
        <v>377</v>
      </c>
      <c r="C80" s="154"/>
      <c r="D80" s="154"/>
      <c r="E80" s="111"/>
      <c r="F80" s="112">
        <v>712008</v>
      </c>
      <c r="G80" s="113"/>
      <c r="H80" s="113"/>
      <c r="I80" s="113"/>
      <c r="J80" s="114"/>
    </row>
    <row r="81" spans="1:10" ht="36" customHeight="1" outlineLevel="1" x14ac:dyDescent="0.25">
      <c r="A81" s="7"/>
      <c r="B81" s="156" t="s">
        <v>378</v>
      </c>
      <c r="C81" s="154"/>
      <c r="D81" s="154"/>
      <c r="E81" s="111"/>
      <c r="F81" s="112">
        <v>723492</v>
      </c>
      <c r="G81" s="113"/>
      <c r="H81" s="113"/>
      <c r="I81" s="113"/>
      <c r="J81" s="114"/>
    </row>
    <row r="82" spans="1:10" ht="36" customHeight="1" outlineLevel="1" x14ac:dyDescent="0.25">
      <c r="A82" s="7"/>
      <c r="B82" s="156" t="s">
        <v>379</v>
      </c>
      <c r="C82" s="154"/>
      <c r="D82" s="154"/>
      <c r="E82" s="111"/>
      <c r="F82" s="112">
        <v>734976</v>
      </c>
      <c r="G82" s="113"/>
      <c r="H82" s="113"/>
      <c r="I82" s="113"/>
      <c r="J82" s="114"/>
    </row>
    <row r="83" spans="1:10" ht="36" customHeight="1" outlineLevel="1" x14ac:dyDescent="0.25">
      <c r="A83" s="7"/>
      <c r="B83" s="156" t="s">
        <v>380</v>
      </c>
      <c r="C83" s="154"/>
      <c r="D83" s="154"/>
      <c r="E83" s="111"/>
      <c r="F83" s="112">
        <v>746460</v>
      </c>
      <c r="G83" s="113"/>
      <c r="H83" s="113"/>
      <c r="I83" s="113"/>
      <c r="J83" s="114"/>
    </row>
    <row r="84" spans="1:10" ht="36" customHeight="1" outlineLevel="1" x14ac:dyDescent="0.25">
      <c r="A84" s="7"/>
      <c r="B84" s="156" t="s">
        <v>381</v>
      </c>
      <c r="C84" s="154"/>
      <c r="D84" s="154"/>
      <c r="E84" s="111"/>
      <c r="F84" s="112">
        <v>757944</v>
      </c>
      <c r="G84" s="113"/>
      <c r="H84" s="113"/>
      <c r="I84" s="113"/>
      <c r="J84" s="114"/>
    </row>
    <row r="85" spans="1:10" ht="36" customHeight="1" outlineLevel="1" x14ac:dyDescent="0.25">
      <c r="A85" s="7"/>
      <c r="B85" s="156" t="s">
        <v>382</v>
      </c>
      <c r="C85" s="154"/>
      <c r="D85" s="154"/>
      <c r="E85" s="111"/>
      <c r="F85" s="112">
        <v>769428</v>
      </c>
      <c r="G85" s="113"/>
      <c r="H85" s="113"/>
      <c r="I85" s="113"/>
      <c r="J85" s="114"/>
    </row>
    <row r="86" spans="1:10" ht="36" customHeight="1" outlineLevel="1" x14ac:dyDescent="0.25">
      <c r="A86" s="7"/>
      <c r="B86" s="156" t="s">
        <v>383</v>
      </c>
      <c r="C86" s="154"/>
      <c r="D86" s="154"/>
      <c r="E86" s="111"/>
      <c r="F86" s="112">
        <v>780912</v>
      </c>
      <c r="G86" s="113"/>
      <c r="H86" s="113"/>
      <c r="I86" s="113"/>
      <c r="J86" s="114"/>
    </row>
    <row r="87" spans="1:10" ht="36" customHeight="1" outlineLevel="1" x14ac:dyDescent="0.25">
      <c r="A87" s="7"/>
      <c r="B87" s="156" t="s">
        <v>384</v>
      </c>
      <c r="C87" s="154"/>
      <c r="D87" s="154"/>
      <c r="E87" s="111"/>
      <c r="F87" s="112">
        <v>792396</v>
      </c>
      <c r="G87" s="113"/>
      <c r="H87" s="113"/>
      <c r="I87" s="113"/>
      <c r="J87" s="114"/>
    </row>
    <row r="88" spans="1:10" ht="36" customHeight="1" outlineLevel="1" x14ac:dyDescent="0.25">
      <c r="A88" s="7"/>
      <c r="B88" s="156" t="s">
        <v>385</v>
      </c>
      <c r="C88" s="154"/>
      <c r="D88" s="154"/>
      <c r="E88" s="111"/>
      <c r="F88" s="112">
        <v>803880</v>
      </c>
      <c r="G88" s="113"/>
      <c r="H88" s="113"/>
      <c r="I88" s="113"/>
      <c r="J88" s="114"/>
    </row>
    <row r="89" spans="1:10" ht="36" customHeight="1" outlineLevel="1" x14ac:dyDescent="0.25">
      <c r="A89" s="7"/>
      <c r="B89" s="156" t="s">
        <v>386</v>
      </c>
      <c r="C89" s="154"/>
      <c r="D89" s="154"/>
      <c r="E89" s="111"/>
      <c r="F89" s="112">
        <v>815364</v>
      </c>
      <c r="G89" s="113"/>
      <c r="H89" s="113"/>
      <c r="I89" s="113"/>
      <c r="J89" s="114"/>
    </row>
    <row r="90" spans="1:10" ht="36" customHeight="1" outlineLevel="1" x14ac:dyDescent="0.25">
      <c r="A90" s="7"/>
      <c r="B90" s="156" t="s">
        <v>387</v>
      </c>
      <c r="C90" s="154"/>
      <c r="D90" s="154"/>
      <c r="E90" s="111"/>
      <c r="F90" s="112">
        <v>826848</v>
      </c>
      <c r="G90" s="113"/>
      <c r="H90" s="113"/>
      <c r="I90" s="113"/>
      <c r="J90" s="114"/>
    </row>
    <row r="91" spans="1:10" ht="36" customHeight="1" outlineLevel="1" x14ac:dyDescent="0.25">
      <c r="A91" s="7"/>
      <c r="B91" s="156" t="s">
        <v>388</v>
      </c>
      <c r="C91" s="154"/>
      <c r="D91" s="154"/>
      <c r="E91" s="111"/>
      <c r="F91" s="112">
        <v>838332</v>
      </c>
      <c r="G91" s="113"/>
      <c r="H91" s="113"/>
      <c r="I91" s="113"/>
      <c r="J91" s="114"/>
    </row>
    <row r="92" spans="1:10" ht="36" customHeight="1" outlineLevel="1" x14ac:dyDescent="0.25">
      <c r="A92" s="7"/>
      <c r="B92" s="156" t="s">
        <v>389</v>
      </c>
      <c r="C92" s="154"/>
      <c r="D92" s="154"/>
      <c r="E92" s="111"/>
      <c r="F92" s="112">
        <v>849816</v>
      </c>
      <c r="G92" s="113"/>
      <c r="H92" s="113"/>
      <c r="I92" s="113"/>
      <c r="J92" s="114"/>
    </row>
    <row r="93" spans="1:10" ht="36" customHeight="1" outlineLevel="1" x14ac:dyDescent="0.25">
      <c r="A93" s="7"/>
      <c r="B93" s="156" t="s">
        <v>390</v>
      </c>
      <c r="C93" s="154"/>
      <c r="D93" s="154"/>
      <c r="E93" s="111"/>
      <c r="F93" s="112">
        <v>861300</v>
      </c>
      <c r="G93" s="113"/>
      <c r="H93" s="113"/>
      <c r="I93" s="113"/>
      <c r="J93" s="114"/>
    </row>
    <row r="94" spans="1:10" ht="36" customHeight="1" outlineLevel="1" x14ac:dyDescent="0.25">
      <c r="A94" s="7"/>
      <c r="B94" s="156" t="s">
        <v>391</v>
      </c>
      <c r="C94" s="154"/>
      <c r="D94" s="154"/>
      <c r="E94" s="111"/>
      <c r="F94" s="112">
        <v>872784</v>
      </c>
      <c r="G94" s="113"/>
      <c r="H94" s="113"/>
      <c r="I94" s="113"/>
      <c r="J94" s="114"/>
    </row>
    <row r="95" spans="1:10" ht="36" customHeight="1" outlineLevel="1" x14ac:dyDescent="0.25">
      <c r="A95" s="7"/>
      <c r="B95" s="156" t="s">
        <v>392</v>
      </c>
      <c r="C95" s="154"/>
      <c r="D95" s="154"/>
      <c r="E95" s="111"/>
      <c r="F95" s="112">
        <v>884268</v>
      </c>
      <c r="G95" s="113"/>
      <c r="H95" s="113"/>
      <c r="I95" s="113"/>
      <c r="J95" s="114"/>
    </row>
    <row r="96" spans="1:10" ht="36" customHeight="1" outlineLevel="1" x14ac:dyDescent="0.25">
      <c r="A96" s="7"/>
      <c r="B96" s="156" t="s">
        <v>393</v>
      </c>
      <c r="C96" s="154"/>
      <c r="D96" s="154"/>
      <c r="E96" s="111"/>
      <c r="F96" s="112">
        <v>895752</v>
      </c>
      <c r="G96" s="113"/>
      <c r="H96" s="113"/>
      <c r="I96" s="113"/>
      <c r="J96" s="114"/>
    </row>
    <row r="97" spans="1:10" ht="36" customHeight="1" outlineLevel="1" x14ac:dyDescent="0.25">
      <c r="A97" s="7"/>
      <c r="B97" s="156" t="s">
        <v>394</v>
      </c>
      <c r="C97" s="154"/>
      <c r="D97" s="154"/>
      <c r="E97" s="111"/>
      <c r="F97" s="112">
        <v>907236</v>
      </c>
      <c r="G97" s="113"/>
      <c r="H97" s="113"/>
      <c r="I97" s="113"/>
      <c r="J97" s="114"/>
    </row>
    <row r="98" spans="1:10" ht="36" customHeight="1" outlineLevel="1" x14ac:dyDescent="0.25">
      <c r="A98" s="7"/>
      <c r="B98" s="156" t="s">
        <v>395</v>
      </c>
      <c r="C98" s="154"/>
      <c r="D98" s="154"/>
      <c r="E98" s="111"/>
      <c r="F98" s="112">
        <v>918720</v>
      </c>
      <c r="G98" s="113"/>
      <c r="H98" s="113"/>
      <c r="I98" s="113"/>
      <c r="J98" s="114"/>
    </row>
    <row r="99" spans="1:10" ht="36" customHeight="1" outlineLevel="1" x14ac:dyDescent="0.25">
      <c r="A99" s="7"/>
      <c r="B99" s="156" t="s">
        <v>396</v>
      </c>
      <c r="C99" s="154"/>
      <c r="D99" s="154"/>
      <c r="E99" s="111"/>
      <c r="F99" s="112">
        <v>930204</v>
      </c>
      <c r="G99" s="113"/>
      <c r="H99" s="113"/>
      <c r="I99" s="113"/>
      <c r="J99" s="114"/>
    </row>
    <row r="100" spans="1:10" ht="36" customHeight="1" outlineLevel="1" x14ac:dyDescent="0.25">
      <c r="A100" s="7"/>
      <c r="B100" s="156" t="s">
        <v>397</v>
      </c>
      <c r="C100" s="154"/>
      <c r="D100" s="154"/>
      <c r="E100" s="111"/>
      <c r="F100" s="112">
        <v>941688</v>
      </c>
      <c r="G100" s="113"/>
      <c r="H100" s="113"/>
      <c r="I100" s="113"/>
      <c r="J100" s="114"/>
    </row>
    <row r="101" spans="1:10" ht="36" customHeight="1" outlineLevel="1" x14ac:dyDescent="0.25">
      <c r="A101" s="7"/>
      <c r="B101" s="156" t="s">
        <v>398</v>
      </c>
      <c r="C101" s="154"/>
      <c r="D101" s="154"/>
      <c r="E101" s="111"/>
      <c r="F101" s="112">
        <v>953172</v>
      </c>
      <c r="G101" s="113"/>
      <c r="H101" s="113"/>
      <c r="I101" s="113"/>
      <c r="J101" s="114"/>
    </row>
    <row r="102" spans="1:10" ht="36" customHeight="1" outlineLevel="1" x14ac:dyDescent="0.25">
      <c r="A102" s="7"/>
      <c r="B102" s="156" t="s">
        <v>399</v>
      </c>
      <c r="C102" s="154"/>
      <c r="D102" s="154"/>
      <c r="E102" s="111"/>
      <c r="F102" s="112">
        <v>964656</v>
      </c>
      <c r="G102" s="113"/>
      <c r="H102" s="113"/>
      <c r="I102" s="113"/>
      <c r="J102" s="114"/>
    </row>
    <row r="103" spans="1:10" ht="36" customHeight="1" outlineLevel="1" x14ac:dyDescent="0.25">
      <c r="A103" s="7"/>
      <c r="B103" s="156" t="s">
        <v>400</v>
      </c>
      <c r="C103" s="154"/>
      <c r="D103" s="154"/>
      <c r="E103" s="111"/>
      <c r="F103" s="112">
        <v>976140</v>
      </c>
      <c r="G103" s="113"/>
      <c r="H103" s="113"/>
      <c r="I103" s="113"/>
      <c r="J103" s="114"/>
    </row>
    <row r="104" spans="1:10" ht="36" customHeight="1" outlineLevel="1" x14ac:dyDescent="0.25">
      <c r="A104" s="7"/>
      <c r="B104" s="156" t="s">
        <v>401</v>
      </c>
      <c r="C104" s="154"/>
      <c r="D104" s="154"/>
      <c r="E104" s="111"/>
      <c r="F104" s="112">
        <v>987624</v>
      </c>
      <c r="G104" s="113"/>
      <c r="H104" s="113"/>
      <c r="I104" s="113"/>
      <c r="J104" s="114"/>
    </row>
    <row r="105" spans="1:10" ht="36" customHeight="1" outlineLevel="1" x14ac:dyDescent="0.25">
      <c r="A105" s="7"/>
      <c r="B105" s="156" t="s">
        <v>402</v>
      </c>
      <c r="C105" s="154"/>
      <c r="D105" s="154"/>
      <c r="E105" s="111"/>
      <c r="F105" s="112">
        <v>999108</v>
      </c>
      <c r="G105" s="113"/>
      <c r="H105" s="113"/>
      <c r="I105" s="113"/>
      <c r="J105" s="114"/>
    </row>
    <row r="106" spans="1:10" ht="36" customHeight="1" outlineLevel="1" x14ac:dyDescent="0.25">
      <c r="A106" s="7"/>
      <c r="B106" s="156" t="s">
        <v>403</v>
      </c>
      <c r="C106" s="154"/>
      <c r="D106" s="154"/>
      <c r="E106" s="111"/>
      <c r="F106" s="112">
        <v>1010592</v>
      </c>
      <c r="G106" s="113"/>
      <c r="H106" s="113"/>
      <c r="I106" s="113"/>
      <c r="J106" s="114"/>
    </row>
    <row r="107" spans="1:10" ht="36" customHeight="1" outlineLevel="1" x14ac:dyDescent="0.25">
      <c r="A107" s="7"/>
      <c r="B107" s="156" t="s">
        <v>404</v>
      </c>
      <c r="C107" s="154"/>
      <c r="D107" s="154"/>
      <c r="E107" s="111"/>
      <c r="F107" s="112">
        <v>1022076</v>
      </c>
      <c r="G107" s="113"/>
      <c r="H107" s="113"/>
      <c r="I107" s="113"/>
      <c r="J107" s="114"/>
    </row>
    <row r="108" spans="1:10" ht="36" customHeight="1" outlineLevel="1" x14ac:dyDescent="0.25">
      <c r="A108" s="7"/>
      <c r="B108" s="156" t="s">
        <v>405</v>
      </c>
      <c r="C108" s="154"/>
      <c r="D108" s="154"/>
      <c r="E108" s="111"/>
      <c r="F108" s="112">
        <v>1033560</v>
      </c>
      <c r="G108" s="113"/>
      <c r="H108" s="113"/>
      <c r="I108" s="113"/>
      <c r="J108" s="114"/>
    </row>
    <row r="109" spans="1:10" ht="36" customHeight="1" outlineLevel="1" x14ac:dyDescent="0.25">
      <c r="A109" s="7"/>
      <c r="B109" s="156" t="s">
        <v>406</v>
      </c>
      <c r="C109" s="154"/>
      <c r="D109" s="154"/>
      <c r="E109" s="111"/>
      <c r="F109" s="112">
        <v>1045044</v>
      </c>
      <c r="G109" s="113"/>
      <c r="H109" s="113"/>
      <c r="I109" s="113"/>
      <c r="J109" s="114"/>
    </row>
    <row r="110" spans="1:10" ht="36" customHeight="1" outlineLevel="1" x14ac:dyDescent="0.25">
      <c r="A110" s="7"/>
      <c r="B110" s="156" t="s">
        <v>407</v>
      </c>
      <c r="C110" s="154"/>
      <c r="D110" s="154"/>
      <c r="E110" s="111"/>
      <c r="F110" s="112">
        <v>1056528</v>
      </c>
      <c r="G110" s="113"/>
      <c r="H110" s="113"/>
      <c r="I110" s="113"/>
      <c r="J110" s="114"/>
    </row>
    <row r="111" spans="1:10" ht="36" customHeight="1" outlineLevel="1" x14ac:dyDescent="0.25">
      <c r="A111" s="7"/>
      <c r="B111" s="156" t="s">
        <v>408</v>
      </c>
      <c r="C111" s="154"/>
      <c r="D111" s="154"/>
      <c r="E111" s="111"/>
      <c r="F111" s="112">
        <v>1068012</v>
      </c>
      <c r="G111" s="113"/>
      <c r="H111" s="113"/>
      <c r="I111" s="113"/>
      <c r="J111" s="114"/>
    </row>
    <row r="112" spans="1:10" ht="36" customHeight="1" outlineLevel="1" x14ac:dyDescent="0.25">
      <c r="A112" s="7"/>
      <c r="B112" s="156" t="s">
        <v>409</v>
      </c>
      <c r="C112" s="154"/>
      <c r="D112" s="154"/>
      <c r="E112" s="111"/>
      <c r="F112" s="112">
        <v>1079496</v>
      </c>
      <c r="G112" s="113"/>
      <c r="H112" s="113"/>
      <c r="I112" s="113"/>
      <c r="J112" s="114"/>
    </row>
    <row r="113" spans="1:10" ht="36" customHeight="1" outlineLevel="1" x14ac:dyDescent="0.25">
      <c r="A113" s="7"/>
      <c r="B113" s="156" t="s">
        <v>410</v>
      </c>
      <c r="C113" s="154"/>
      <c r="D113" s="154"/>
      <c r="E113" s="111"/>
      <c r="F113" s="112">
        <v>1090980</v>
      </c>
      <c r="G113" s="113"/>
      <c r="H113" s="113"/>
      <c r="I113" s="113"/>
      <c r="J113" s="114"/>
    </row>
    <row r="114" spans="1:10" ht="36" customHeight="1" outlineLevel="1" x14ac:dyDescent="0.25">
      <c r="A114" s="7"/>
      <c r="B114" s="156" t="s">
        <v>411</v>
      </c>
      <c r="C114" s="154"/>
      <c r="D114" s="154"/>
      <c r="E114" s="111"/>
      <c r="F114" s="112">
        <v>1102464</v>
      </c>
      <c r="G114" s="113"/>
      <c r="H114" s="113"/>
      <c r="I114" s="113"/>
      <c r="J114" s="114"/>
    </row>
    <row r="115" spans="1:10" ht="36" customHeight="1" outlineLevel="1" x14ac:dyDescent="0.25">
      <c r="A115" s="7"/>
      <c r="B115" s="156" t="s">
        <v>412</v>
      </c>
      <c r="C115" s="154"/>
      <c r="D115" s="154"/>
      <c r="E115" s="111"/>
      <c r="F115" s="112">
        <v>1113948</v>
      </c>
      <c r="G115" s="113"/>
      <c r="H115" s="113"/>
      <c r="I115" s="113"/>
      <c r="J115" s="114"/>
    </row>
    <row r="116" spans="1:10" ht="36" customHeight="1" outlineLevel="1" x14ac:dyDescent="0.25">
      <c r="A116" s="7"/>
      <c r="B116" s="156" t="s">
        <v>413</v>
      </c>
      <c r="C116" s="154"/>
      <c r="D116" s="154"/>
      <c r="E116" s="111"/>
      <c r="F116" s="112">
        <v>1125432</v>
      </c>
      <c r="G116" s="113"/>
      <c r="H116" s="113"/>
      <c r="I116" s="113"/>
      <c r="J116" s="114"/>
    </row>
    <row r="117" spans="1:10" ht="36" customHeight="1" outlineLevel="1" x14ac:dyDescent="0.25">
      <c r="A117" s="7"/>
      <c r="B117" s="156" t="s">
        <v>414</v>
      </c>
      <c r="C117" s="154"/>
      <c r="D117" s="154"/>
      <c r="E117" s="111"/>
      <c r="F117" s="112">
        <v>1136916</v>
      </c>
      <c r="G117" s="113"/>
      <c r="H117" s="113"/>
      <c r="I117" s="113"/>
      <c r="J117" s="114"/>
    </row>
    <row r="118" spans="1:10" ht="36" customHeight="1" outlineLevel="1" thickBot="1" x14ac:dyDescent="0.3">
      <c r="A118" s="7"/>
      <c r="B118" s="156" t="s">
        <v>415</v>
      </c>
      <c r="C118" s="154"/>
      <c r="D118" s="154"/>
      <c r="E118" s="111"/>
      <c r="F118" s="112">
        <v>1148400</v>
      </c>
      <c r="G118" s="113"/>
      <c r="H118" s="113"/>
      <c r="I118" s="113"/>
      <c r="J118" s="114"/>
    </row>
    <row r="119" spans="1:10" ht="36" customHeight="1" thickBot="1" x14ac:dyDescent="0.3">
      <c r="A119" s="7"/>
      <c r="B119" s="165" t="s">
        <v>142</v>
      </c>
      <c r="C119" s="166"/>
      <c r="D119" s="166"/>
      <c r="E119" s="167"/>
      <c r="F119" s="168" t="str">
        <f>"Цена от "&amp;MIN(F120:F126)&amp;" до "&amp;MAX(F120:F126)</f>
        <v>Цена от 1440 до 24372</v>
      </c>
      <c r="G119" s="169"/>
      <c r="H119" s="169"/>
      <c r="I119" s="169"/>
      <c r="J119" s="170"/>
    </row>
    <row r="120" spans="1:10" ht="36" customHeight="1" x14ac:dyDescent="0.25">
      <c r="A120" s="7"/>
      <c r="B120" s="109" t="s">
        <v>143</v>
      </c>
      <c r="C120" s="110"/>
      <c r="D120" s="110"/>
      <c r="E120" s="111"/>
      <c r="F120" s="112">
        <v>24372</v>
      </c>
      <c r="G120" s="113"/>
      <c r="H120" s="113"/>
      <c r="I120" s="113"/>
      <c r="J120" s="114"/>
    </row>
    <row r="121" spans="1:10" ht="36" customHeight="1" x14ac:dyDescent="0.25">
      <c r="A121" s="7"/>
      <c r="B121" s="109" t="s">
        <v>210</v>
      </c>
      <c r="C121" s="110"/>
      <c r="D121" s="110"/>
      <c r="E121" s="111"/>
      <c r="F121" s="112">
        <v>3780</v>
      </c>
      <c r="G121" s="113"/>
      <c r="H121" s="113"/>
      <c r="I121" s="113"/>
      <c r="J121" s="114"/>
    </row>
    <row r="122" spans="1:10" ht="36" customHeight="1" x14ac:dyDescent="0.25">
      <c r="A122" s="7"/>
      <c r="B122" s="109" t="s">
        <v>146</v>
      </c>
      <c r="C122" s="110"/>
      <c r="D122" s="110"/>
      <c r="E122" s="111"/>
      <c r="F122" s="112">
        <v>20340</v>
      </c>
      <c r="G122" s="113"/>
      <c r="H122" s="113"/>
      <c r="I122" s="113"/>
      <c r="J122" s="114"/>
    </row>
    <row r="123" spans="1:10" ht="36" customHeight="1" x14ac:dyDescent="0.25">
      <c r="A123" s="7"/>
      <c r="B123" s="109" t="s">
        <v>148</v>
      </c>
      <c r="C123" s="110"/>
      <c r="D123" s="110"/>
      <c r="E123" s="111"/>
      <c r="F123" s="112">
        <v>1440</v>
      </c>
      <c r="G123" s="113"/>
      <c r="H123" s="113"/>
      <c r="I123" s="113"/>
      <c r="J123" s="114"/>
    </row>
    <row r="124" spans="1:10" ht="36" customHeight="1" x14ac:dyDescent="0.25">
      <c r="A124" s="7"/>
      <c r="B124" s="109" t="s">
        <v>149</v>
      </c>
      <c r="C124" s="110"/>
      <c r="D124" s="110"/>
      <c r="E124" s="111"/>
      <c r="F124" s="112">
        <v>1440</v>
      </c>
      <c r="G124" s="113"/>
      <c r="H124" s="113"/>
      <c r="I124" s="113"/>
      <c r="J124" s="114"/>
    </row>
    <row r="125" spans="1:10" ht="36" customHeight="1" x14ac:dyDescent="0.25">
      <c r="A125" s="7"/>
      <c r="B125" s="109" t="s">
        <v>150</v>
      </c>
      <c r="C125" s="110"/>
      <c r="D125" s="110"/>
      <c r="E125" s="111"/>
      <c r="F125" s="112">
        <v>2880</v>
      </c>
      <c r="G125" s="113"/>
      <c r="H125" s="113"/>
      <c r="I125" s="113"/>
      <c r="J125" s="114"/>
    </row>
    <row r="126" spans="1:10" ht="36" customHeight="1" thickBot="1" x14ac:dyDescent="0.3">
      <c r="A126" s="7"/>
      <c r="B126" s="109" t="s">
        <v>151</v>
      </c>
      <c r="C126" s="110"/>
      <c r="D126" s="110"/>
      <c r="E126" s="111"/>
      <c r="F126" s="112">
        <v>4320</v>
      </c>
      <c r="G126" s="113"/>
      <c r="H126" s="113"/>
      <c r="I126" s="113"/>
      <c r="J126" s="114"/>
    </row>
    <row r="127" spans="1:10" ht="21.75" customHeight="1" thickBot="1" x14ac:dyDescent="0.3">
      <c r="A127" s="7"/>
      <c r="B127" s="115"/>
      <c r="C127" s="116"/>
      <c r="D127" s="116"/>
      <c r="E127" s="117"/>
      <c r="F127" s="118" t="s">
        <v>153</v>
      </c>
      <c r="G127" s="119"/>
      <c r="H127" s="119"/>
      <c r="I127" s="119"/>
      <c r="J127" s="120"/>
    </row>
    <row r="128" spans="1:10" ht="36" customHeight="1" thickBot="1" x14ac:dyDescent="0.3">
      <c r="A128" s="7"/>
      <c r="B128" s="109" t="s">
        <v>154</v>
      </c>
      <c r="C128" s="110"/>
      <c r="D128" s="110"/>
      <c r="E128" s="111"/>
      <c r="F128" s="112">
        <v>180</v>
      </c>
      <c r="G128" s="113"/>
      <c r="H128" s="113"/>
      <c r="I128" s="113"/>
      <c r="J128" s="114"/>
    </row>
    <row r="129" spans="1:10" ht="54" customHeight="1" thickBot="1" x14ac:dyDescent="0.3">
      <c r="A129" s="7"/>
      <c r="B129" s="252" t="s">
        <v>211</v>
      </c>
      <c r="C129" s="253"/>
      <c r="D129" s="253"/>
      <c r="E129" s="254"/>
      <c r="F129" s="272" t="str">
        <f>"Цена от "&amp;MIN(F131:F131,F135:F150)&amp;" до "&amp;MAX(F131:F131,F135:F150)</f>
        <v>Цена от 240 до 835740</v>
      </c>
      <c r="G129" s="273"/>
      <c r="H129" s="273"/>
      <c r="I129" s="273"/>
      <c r="J129" s="274"/>
    </row>
    <row r="130" spans="1:10" ht="24" customHeight="1" thickBot="1" x14ac:dyDescent="0.3">
      <c r="A130" s="7"/>
      <c r="B130" s="115"/>
      <c r="C130" s="173"/>
      <c r="D130" s="173"/>
      <c r="E130" s="174"/>
      <c r="F130" s="242"/>
      <c r="G130" s="275"/>
      <c r="H130" s="275"/>
      <c r="I130" s="275"/>
      <c r="J130" s="276"/>
    </row>
    <row r="131" spans="1:10" ht="36" customHeight="1" x14ac:dyDescent="0.25">
      <c r="A131" s="7"/>
      <c r="B131" s="131" t="s">
        <v>156</v>
      </c>
      <c r="C131" s="132"/>
      <c r="D131" s="132"/>
      <c r="E131" s="133"/>
      <c r="F131" s="134">
        <v>102384</v>
      </c>
      <c r="G131" s="135"/>
      <c r="H131" s="135"/>
      <c r="I131" s="135"/>
      <c r="J131" s="136"/>
    </row>
    <row r="132" spans="1:10" ht="36" customHeight="1" x14ac:dyDescent="0.25">
      <c r="A132" s="7"/>
      <c r="B132" s="131" t="s">
        <v>157</v>
      </c>
      <c r="C132" s="132"/>
      <c r="D132" s="132"/>
      <c r="E132" s="133"/>
      <c r="F132" s="134">
        <v>10238.4</v>
      </c>
      <c r="G132" s="135"/>
      <c r="H132" s="135"/>
      <c r="I132" s="135"/>
      <c r="J132" s="136"/>
    </row>
    <row r="133" spans="1:10" ht="36" customHeight="1" thickBot="1" x14ac:dyDescent="0.3">
      <c r="A133" s="7"/>
      <c r="B133" s="131" t="s">
        <v>158</v>
      </c>
      <c r="C133" s="132"/>
      <c r="D133" s="132"/>
      <c r="E133" s="133"/>
      <c r="F133" s="134">
        <v>25596</v>
      </c>
      <c r="G133" s="135"/>
      <c r="H133" s="135"/>
      <c r="I133" s="135"/>
      <c r="J133" s="136"/>
    </row>
    <row r="134" spans="1:10" ht="24" customHeight="1" thickBot="1" x14ac:dyDescent="0.3">
      <c r="A134" s="7"/>
      <c r="B134" s="236"/>
      <c r="C134" s="319"/>
      <c r="D134" s="319"/>
      <c r="E134" s="345"/>
      <c r="F134" s="422"/>
      <c r="G134" s="423"/>
      <c r="H134" s="423"/>
      <c r="I134" s="423"/>
      <c r="J134" s="424"/>
    </row>
    <row r="135" spans="1:10" ht="36" customHeight="1" x14ac:dyDescent="0.25">
      <c r="A135" s="7" t="s">
        <v>111</v>
      </c>
      <c r="B135" s="488" t="s">
        <v>159</v>
      </c>
      <c r="C135" s="489"/>
      <c r="D135" s="489"/>
      <c r="E135" s="490"/>
      <c r="F135" s="226">
        <v>189540</v>
      </c>
      <c r="G135" s="227"/>
      <c r="H135" s="227"/>
      <c r="I135" s="227"/>
      <c r="J135" s="228"/>
    </row>
    <row r="136" spans="1:10" ht="36" customHeight="1" x14ac:dyDescent="0.25">
      <c r="A136" s="7" t="s">
        <v>111</v>
      </c>
      <c r="B136" s="384" t="s">
        <v>489</v>
      </c>
      <c r="C136" s="379"/>
      <c r="D136" s="379"/>
      <c r="E136" s="430"/>
      <c r="F136" s="171">
        <v>835740</v>
      </c>
      <c r="G136" s="155"/>
      <c r="H136" s="155"/>
      <c r="I136" s="155"/>
      <c r="J136" s="172"/>
    </row>
    <row r="137" spans="1:10" ht="36" customHeight="1" x14ac:dyDescent="0.25">
      <c r="A137" s="7" t="s">
        <v>111</v>
      </c>
      <c r="B137" s="384" t="s">
        <v>160</v>
      </c>
      <c r="C137" s="379"/>
      <c r="D137" s="379"/>
      <c r="E137" s="430"/>
      <c r="F137" s="171">
        <v>77940</v>
      </c>
      <c r="G137" s="155"/>
      <c r="H137" s="155"/>
      <c r="I137" s="155"/>
      <c r="J137" s="172"/>
    </row>
    <row r="138" spans="1:10" ht="36" customHeight="1" x14ac:dyDescent="0.25">
      <c r="A138" s="7" t="s">
        <v>111</v>
      </c>
      <c r="B138" s="384" t="s">
        <v>312</v>
      </c>
      <c r="C138" s="379"/>
      <c r="D138" s="379"/>
      <c r="E138" s="430"/>
      <c r="F138" s="171">
        <v>300240</v>
      </c>
      <c r="G138" s="155"/>
      <c r="H138" s="155"/>
      <c r="I138" s="155"/>
      <c r="J138" s="172"/>
    </row>
    <row r="139" spans="1:10" ht="36" customHeight="1" x14ac:dyDescent="0.25">
      <c r="A139" s="7" t="s">
        <v>111</v>
      </c>
      <c r="B139" s="109" t="s">
        <v>161</v>
      </c>
      <c r="C139" s="110"/>
      <c r="D139" s="110"/>
      <c r="E139" s="111"/>
      <c r="F139" s="171">
        <v>598140</v>
      </c>
      <c r="G139" s="155"/>
      <c r="H139" s="155"/>
      <c r="I139" s="155"/>
      <c r="J139" s="172"/>
    </row>
    <row r="140" spans="1:10" ht="36" customHeight="1" x14ac:dyDescent="0.25">
      <c r="A140" s="7" t="s">
        <v>111</v>
      </c>
      <c r="B140" s="109" t="s">
        <v>162</v>
      </c>
      <c r="C140" s="110"/>
      <c r="D140" s="110"/>
      <c r="E140" s="111"/>
      <c r="F140" s="171">
        <v>121140</v>
      </c>
      <c r="G140" s="155"/>
      <c r="H140" s="155"/>
      <c r="I140" s="155"/>
      <c r="J140" s="172"/>
    </row>
    <row r="141" spans="1:10" ht="36" customHeight="1" x14ac:dyDescent="0.25">
      <c r="A141" s="7" t="s">
        <v>111</v>
      </c>
      <c r="B141" s="109" t="s">
        <v>163</v>
      </c>
      <c r="C141" s="110"/>
      <c r="D141" s="110"/>
      <c r="E141" s="111"/>
      <c r="F141" s="171">
        <v>145368</v>
      </c>
      <c r="G141" s="155"/>
      <c r="H141" s="155"/>
      <c r="I141" s="155"/>
      <c r="J141" s="172"/>
    </row>
    <row r="142" spans="1:10" ht="36" customHeight="1" x14ac:dyDescent="0.25">
      <c r="A142" s="7" t="s">
        <v>111</v>
      </c>
      <c r="B142" s="109" t="s">
        <v>164</v>
      </c>
      <c r="C142" s="110"/>
      <c r="D142" s="110"/>
      <c r="E142" s="111"/>
      <c r="F142" s="171">
        <v>220140</v>
      </c>
      <c r="G142" s="155"/>
      <c r="H142" s="155"/>
      <c r="I142" s="155"/>
      <c r="J142" s="172"/>
    </row>
    <row r="143" spans="1:10" ht="36" customHeight="1" x14ac:dyDescent="0.25">
      <c r="A143" s="7" t="s">
        <v>111</v>
      </c>
      <c r="B143" s="109" t="s">
        <v>165</v>
      </c>
      <c r="C143" s="110"/>
      <c r="D143" s="110"/>
      <c r="E143" s="111"/>
      <c r="F143" s="171">
        <v>106740</v>
      </c>
      <c r="G143" s="155"/>
      <c r="H143" s="155"/>
      <c r="I143" s="155"/>
      <c r="J143" s="172"/>
    </row>
    <row r="144" spans="1:10" ht="36" customHeight="1" x14ac:dyDescent="0.25">
      <c r="A144" s="7" t="s">
        <v>111</v>
      </c>
      <c r="B144" s="384" t="s">
        <v>166</v>
      </c>
      <c r="C144" s="379"/>
      <c r="D144" s="379"/>
      <c r="E144" s="430"/>
      <c r="F144" s="171">
        <v>769140</v>
      </c>
      <c r="G144" s="155"/>
      <c r="H144" s="155"/>
      <c r="I144" s="155"/>
      <c r="J144" s="172"/>
    </row>
    <row r="145" spans="1:10" ht="36" customHeight="1" x14ac:dyDescent="0.25">
      <c r="A145" s="7"/>
      <c r="B145" s="384" t="s">
        <v>167</v>
      </c>
      <c r="C145" s="379"/>
      <c r="D145" s="379"/>
      <c r="E145" s="430"/>
      <c r="F145" s="171">
        <v>362160</v>
      </c>
      <c r="G145" s="155"/>
      <c r="H145" s="155"/>
      <c r="I145" s="155"/>
      <c r="J145" s="172"/>
    </row>
    <row r="146" spans="1:10" ht="36" customHeight="1" x14ac:dyDescent="0.25">
      <c r="A146" s="7" t="s">
        <v>111</v>
      </c>
      <c r="B146" s="384" t="s">
        <v>168</v>
      </c>
      <c r="C146" s="379"/>
      <c r="D146" s="379"/>
      <c r="E146" s="430"/>
      <c r="F146" s="171">
        <v>3240</v>
      </c>
      <c r="G146" s="155"/>
      <c r="H146" s="155"/>
      <c r="I146" s="155"/>
      <c r="J146" s="172"/>
    </row>
    <row r="147" spans="1:10" ht="36" customHeight="1" x14ac:dyDescent="0.25">
      <c r="A147" s="7"/>
      <c r="B147" s="384" t="s">
        <v>169</v>
      </c>
      <c r="C147" s="379"/>
      <c r="D147" s="379"/>
      <c r="E147" s="430"/>
      <c r="F147" s="171">
        <v>153540</v>
      </c>
      <c r="G147" s="155"/>
      <c r="H147" s="155"/>
      <c r="I147" s="155"/>
      <c r="J147" s="172"/>
    </row>
    <row r="148" spans="1:10" ht="36" customHeight="1" x14ac:dyDescent="0.25">
      <c r="A148" s="7"/>
      <c r="B148" s="384" t="s">
        <v>170</v>
      </c>
      <c r="C148" s="379"/>
      <c r="D148" s="379"/>
      <c r="E148" s="430"/>
      <c r="F148" s="171">
        <v>128340</v>
      </c>
      <c r="G148" s="155"/>
      <c r="H148" s="155"/>
      <c r="I148" s="155"/>
      <c r="J148" s="172"/>
    </row>
    <row r="149" spans="1:10" ht="36" customHeight="1" x14ac:dyDescent="0.25">
      <c r="A149" s="7" t="s">
        <v>111</v>
      </c>
      <c r="B149" s="109" t="s">
        <v>171</v>
      </c>
      <c r="C149" s="110"/>
      <c r="D149" s="110"/>
      <c r="E149" s="111"/>
      <c r="F149" s="171">
        <v>240</v>
      </c>
      <c r="G149" s="155"/>
      <c r="H149" s="155"/>
      <c r="I149" s="155"/>
      <c r="J149" s="172"/>
    </row>
    <row r="150" spans="1:10" ht="36" customHeight="1" x14ac:dyDescent="0.25">
      <c r="A150" s="7" t="s">
        <v>111</v>
      </c>
      <c r="B150" s="384" t="s">
        <v>172</v>
      </c>
      <c r="C150" s="379"/>
      <c r="D150" s="379"/>
      <c r="E150" s="430"/>
      <c r="F150" s="171">
        <v>97740</v>
      </c>
      <c r="G150" s="155"/>
      <c r="H150" s="155"/>
      <c r="I150" s="155"/>
      <c r="J150" s="172"/>
    </row>
    <row r="151" spans="1:10" ht="37.5" customHeight="1" x14ac:dyDescent="0.25">
      <c r="A151" s="7"/>
      <c r="B151" s="109" t="s">
        <v>173</v>
      </c>
      <c r="C151" s="110"/>
      <c r="D151" s="110"/>
      <c r="E151" s="111"/>
      <c r="F151" s="171">
        <v>24372</v>
      </c>
      <c r="G151" s="155"/>
      <c r="H151" s="155"/>
      <c r="I151" s="155"/>
      <c r="J151" s="172"/>
    </row>
    <row r="152" spans="1:10" ht="36" customHeight="1" x14ac:dyDescent="0.25">
      <c r="A152" s="7"/>
      <c r="B152" s="109" t="s">
        <v>174</v>
      </c>
      <c r="C152" s="110"/>
      <c r="D152" s="110"/>
      <c r="E152" s="111"/>
      <c r="F152" s="171">
        <v>150300</v>
      </c>
      <c r="G152" s="155"/>
      <c r="H152" s="155"/>
      <c r="I152" s="155"/>
      <c r="J152" s="172"/>
    </row>
    <row r="153" spans="1:10" ht="36" customHeight="1" x14ac:dyDescent="0.25">
      <c r="A153" s="7"/>
      <c r="B153" s="109" t="s">
        <v>175</v>
      </c>
      <c r="C153" s="110"/>
      <c r="D153" s="110"/>
      <c r="E153" s="154"/>
      <c r="F153" s="171">
        <v>60030</v>
      </c>
      <c r="G153" s="155"/>
      <c r="H153" s="155"/>
      <c r="I153" s="155"/>
      <c r="J153" s="172"/>
    </row>
    <row r="154" spans="1:10" ht="36" customHeight="1" x14ac:dyDescent="0.25">
      <c r="A154" s="7" t="s">
        <v>113</v>
      </c>
      <c r="B154" s="384" t="s">
        <v>176</v>
      </c>
      <c r="C154" s="379"/>
      <c r="D154" s="379"/>
      <c r="E154" s="430"/>
      <c r="F154" s="171">
        <v>1137600</v>
      </c>
      <c r="G154" s="155"/>
      <c r="H154" s="155"/>
      <c r="I154" s="155"/>
      <c r="J154" s="172"/>
    </row>
    <row r="155" spans="1:10" ht="36" customHeight="1" x14ac:dyDescent="0.25">
      <c r="A155" s="7" t="s">
        <v>113</v>
      </c>
      <c r="B155" s="384" t="s">
        <v>490</v>
      </c>
      <c r="C155" s="379"/>
      <c r="D155" s="379"/>
      <c r="E155" s="430"/>
      <c r="F155" s="171">
        <v>1379520</v>
      </c>
      <c r="G155" s="155"/>
      <c r="H155" s="155"/>
      <c r="I155" s="155"/>
      <c r="J155" s="172"/>
    </row>
    <row r="156" spans="1:10" ht="36" customHeight="1" x14ac:dyDescent="0.25">
      <c r="A156" s="7" t="s">
        <v>113</v>
      </c>
      <c r="B156" s="384" t="s">
        <v>177</v>
      </c>
      <c r="C156" s="379"/>
      <c r="D156" s="379"/>
      <c r="E156" s="430"/>
      <c r="F156" s="171">
        <v>468000</v>
      </c>
      <c r="G156" s="155"/>
      <c r="H156" s="155"/>
      <c r="I156" s="155"/>
      <c r="J156" s="172"/>
    </row>
    <row r="157" spans="1:10" ht="36" customHeight="1" x14ac:dyDescent="0.25">
      <c r="A157" s="7" t="s">
        <v>113</v>
      </c>
      <c r="B157" s="384" t="s">
        <v>528</v>
      </c>
      <c r="C157" s="379"/>
      <c r="D157" s="379"/>
      <c r="E157" s="430"/>
      <c r="F157" s="171">
        <v>496080</v>
      </c>
      <c r="G157" s="155"/>
      <c r="H157" s="155"/>
      <c r="I157" s="155"/>
      <c r="J157" s="172"/>
    </row>
    <row r="158" spans="1:10" ht="36" customHeight="1" x14ac:dyDescent="0.25">
      <c r="A158" s="7" t="s">
        <v>113</v>
      </c>
      <c r="B158" s="109" t="s">
        <v>178</v>
      </c>
      <c r="C158" s="110"/>
      <c r="D158" s="110"/>
      <c r="E158" s="111"/>
      <c r="F158" s="171">
        <v>3589200</v>
      </c>
      <c r="G158" s="155"/>
      <c r="H158" s="155"/>
      <c r="I158" s="155"/>
      <c r="J158" s="172"/>
    </row>
    <row r="159" spans="1:10" ht="36" customHeight="1" x14ac:dyDescent="0.25">
      <c r="A159" s="7" t="s">
        <v>113</v>
      </c>
      <c r="B159" s="109" t="s">
        <v>179</v>
      </c>
      <c r="C159" s="110"/>
      <c r="D159" s="110"/>
      <c r="E159" s="111"/>
      <c r="F159" s="171">
        <v>727200</v>
      </c>
      <c r="G159" s="155"/>
      <c r="H159" s="155"/>
      <c r="I159" s="155"/>
      <c r="J159" s="172"/>
    </row>
    <row r="160" spans="1:10" ht="36" customHeight="1" x14ac:dyDescent="0.25">
      <c r="A160" s="7" t="s">
        <v>113</v>
      </c>
      <c r="B160" s="109" t="s">
        <v>180</v>
      </c>
      <c r="C160" s="110"/>
      <c r="D160" s="110"/>
      <c r="E160" s="111"/>
      <c r="F160" s="171">
        <v>872640</v>
      </c>
      <c r="G160" s="155"/>
      <c r="H160" s="155"/>
      <c r="I160" s="155"/>
      <c r="J160" s="172"/>
    </row>
    <row r="161" spans="1:10" ht="36" customHeight="1" x14ac:dyDescent="0.25">
      <c r="A161" s="7" t="s">
        <v>113</v>
      </c>
      <c r="B161" s="109" t="s">
        <v>181</v>
      </c>
      <c r="C161" s="110"/>
      <c r="D161" s="110"/>
      <c r="E161" s="111"/>
      <c r="F161" s="171">
        <v>1321200</v>
      </c>
      <c r="G161" s="155"/>
      <c r="H161" s="155"/>
      <c r="I161" s="155"/>
      <c r="J161" s="172"/>
    </row>
    <row r="162" spans="1:10" ht="36" customHeight="1" x14ac:dyDescent="0.25">
      <c r="A162" s="7" t="s">
        <v>113</v>
      </c>
      <c r="B162" s="109" t="s">
        <v>182</v>
      </c>
      <c r="C162" s="110"/>
      <c r="D162" s="110"/>
      <c r="E162" s="111"/>
      <c r="F162" s="171">
        <v>640800</v>
      </c>
      <c r="G162" s="155"/>
      <c r="H162" s="155"/>
      <c r="I162" s="155"/>
      <c r="J162" s="172"/>
    </row>
    <row r="163" spans="1:10" ht="36" customHeight="1" x14ac:dyDescent="0.25">
      <c r="A163" s="7" t="s">
        <v>113</v>
      </c>
      <c r="B163" s="384" t="s">
        <v>183</v>
      </c>
      <c r="C163" s="379"/>
      <c r="D163" s="379"/>
      <c r="E163" s="430"/>
      <c r="F163" s="171">
        <v>4615200</v>
      </c>
      <c r="G163" s="155"/>
      <c r="H163" s="155"/>
      <c r="I163" s="155"/>
      <c r="J163" s="172"/>
    </row>
    <row r="164" spans="1:10" ht="36" customHeight="1" x14ac:dyDescent="0.25">
      <c r="A164" s="7" t="s">
        <v>113</v>
      </c>
      <c r="B164" s="384" t="s">
        <v>184</v>
      </c>
      <c r="C164" s="379"/>
      <c r="D164" s="379"/>
      <c r="E164" s="430"/>
      <c r="F164" s="171">
        <v>19440</v>
      </c>
      <c r="G164" s="155"/>
      <c r="H164" s="155"/>
      <c r="I164" s="155"/>
      <c r="J164" s="172"/>
    </row>
    <row r="165" spans="1:10" ht="36" customHeight="1" x14ac:dyDescent="0.25">
      <c r="A165" s="7" t="s">
        <v>113</v>
      </c>
      <c r="B165" s="109" t="s">
        <v>185</v>
      </c>
      <c r="C165" s="110"/>
      <c r="D165" s="110"/>
      <c r="E165" s="111"/>
      <c r="F165" s="171">
        <v>0</v>
      </c>
      <c r="G165" s="155"/>
      <c r="H165" s="155"/>
      <c r="I165" s="155"/>
      <c r="J165" s="172"/>
    </row>
    <row r="166" spans="1:10" ht="36" customHeight="1" thickBot="1" x14ac:dyDescent="0.3">
      <c r="A166" s="7" t="s">
        <v>113</v>
      </c>
      <c r="B166" s="507" t="s">
        <v>186</v>
      </c>
      <c r="C166" s="508"/>
      <c r="D166" s="508"/>
      <c r="E166" s="509"/>
      <c r="F166" s="407">
        <v>586800</v>
      </c>
      <c r="G166" s="231"/>
      <c r="H166" s="231"/>
      <c r="I166" s="231"/>
      <c r="J166" s="232"/>
    </row>
    <row r="167" spans="1:10" ht="36" customHeight="1" thickBot="1" x14ac:dyDescent="0.3">
      <c r="B167" s="209" t="s">
        <v>188</v>
      </c>
      <c r="C167" s="210"/>
      <c r="D167" s="210"/>
      <c r="E167" s="210"/>
      <c r="F167" s="210"/>
      <c r="G167" s="210"/>
      <c r="H167" s="210"/>
      <c r="I167" s="210"/>
      <c r="J167" s="211"/>
    </row>
    <row r="168" spans="1:10" ht="36" customHeight="1" x14ac:dyDescent="0.25">
      <c r="B168" s="465" t="s">
        <v>481</v>
      </c>
      <c r="C168" s="466"/>
      <c r="D168" s="466"/>
      <c r="E168" s="467"/>
      <c r="F168" s="468">
        <v>300</v>
      </c>
      <c r="G168" s="469"/>
      <c r="H168" s="469"/>
      <c r="I168" s="469"/>
      <c r="J168" s="470"/>
    </row>
    <row r="169" spans="1:10" ht="54" customHeight="1" thickBot="1" x14ac:dyDescent="0.3">
      <c r="B169" s="456" t="s">
        <v>482</v>
      </c>
      <c r="C169" s="457"/>
      <c r="D169" s="457"/>
      <c r="E169" s="458"/>
      <c r="F169" s="471"/>
      <c r="G169" s="472"/>
      <c r="H169" s="472"/>
      <c r="I169" s="472"/>
      <c r="J169" s="473"/>
    </row>
    <row r="170" spans="1:10" ht="36" customHeight="1" x14ac:dyDescent="0.25">
      <c r="B170" s="465" t="s">
        <v>483</v>
      </c>
      <c r="C170" s="466"/>
      <c r="D170" s="466"/>
      <c r="E170" s="467"/>
      <c r="F170" s="468">
        <v>240</v>
      </c>
      <c r="G170" s="469"/>
      <c r="H170" s="469"/>
      <c r="I170" s="469"/>
      <c r="J170" s="470"/>
    </row>
    <row r="171" spans="1:10" ht="54" customHeight="1" thickBot="1" x14ac:dyDescent="0.3">
      <c r="B171" s="456" t="s">
        <v>482</v>
      </c>
      <c r="C171" s="457"/>
      <c r="D171" s="457"/>
      <c r="E171" s="458"/>
      <c r="F171" s="471"/>
      <c r="G171" s="472"/>
      <c r="H171" s="472"/>
      <c r="I171" s="472"/>
      <c r="J171" s="473"/>
    </row>
    <row r="172" spans="1:10" ht="36" customHeight="1" x14ac:dyDescent="0.25">
      <c r="B172" s="465" t="s">
        <v>484</v>
      </c>
      <c r="C172" s="466"/>
      <c r="D172" s="466"/>
      <c r="E172" s="467"/>
      <c r="F172" s="468">
        <v>120</v>
      </c>
      <c r="G172" s="469"/>
      <c r="H172" s="469"/>
      <c r="I172" s="469"/>
      <c r="J172" s="470"/>
    </row>
    <row r="173" spans="1:10" ht="54" customHeight="1" thickBot="1" x14ac:dyDescent="0.3">
      <c r="B173" s="456" t="s">
        <v>485</v>
      </c>
      <c r="C173" s="457"/>
      <c r="D173" s="457"/>
      <c r="E173" s="458"/>
      <c r="F173" s="471"/>
      <c r="G173" s="472"/>
      <c r="H173" s="472"/>
      <c r="I173" s="472"/>
      <c r="J173" s="473"/>
    </row>
    <row r="174" spans="1:10" ht="36" customHeight="1" x14ac:dyDescent="0.25">
      <c r="B174" s="465" t="s">
        <v>486</v>
      </c>
      <c r="C174" s="466"/>
      <c r="D174" s="466"/>
      <c r="E174" s="467"/>
      <c r="F174" s="468">
        <v>360</v>
      </c>
      <c r="G174" s="469"/>
      <c r="H174" s="469"/>
      <c r="I174" s="469"/>
      <c r="J174" s="470"/>
    </row>
    <row r="175" spans="1:10" ht="54" customHeight="1" thickBot="1" x14ac:dyDescent="0.3">
      <c r="B175" s="456" t="s">
        <v>482</v>
      </c>
      <c r="C175" s="457"/>
      <c r="D175" s="457"/>
      <c r="E175" s="458"/>
      <c r="F175" s="471"/>
      <c r="G175" s="472"/>
      <c r="H175" s="472"/>
      <c r="I175" s="472"/>
      <c r="J175" s="473"/>
    </row>
    <row r="176" spans="1:10" ht="36" customHeight="1" x14ac:dyDescent="0.25">
      <c r="B176" s="465" t="s">
        <v>487</v>
      </c>
      <c r="C176" s="466"/>
      <c r="D176" s="466"/>
      <c r="E176" s="467"/>
      <c r="F176" s="468">
        <v>300</v>
      </c>
      <c r="G176" s="469"/>
      <c r="H176" s="469"/>
      <c r="I176" s="469"/>
      <c r="J176" s="470"/>
    </row>
    <row r="177" spans="1:10" ht="54" customHeight="1" thickBot="1" x14ac:dyDescent="0.3">
      <c r="B177" s="456" t="s">
        <v>482</v>
      </c>
      <c r="C177" s="457"/>
      <c r="D177" s="457"/>
      <c r="E177" s="458"/>
      <c r="F177" s="471"/>
      <c r="G177" s="472"/>
      <c r="H177" s="472"/>
      <c r="I177" s="472"/>
      <c r="J177" s="473"/>
    </row>
    <row r="178" spans="1:10" ht="36" customHeight="1" x14ac:dyDescent="0.25">
      <c r="B178" s="465" t="s">
        <v>488</v>
      </c>
      <c r="C178" s="466"/>
      <c r="D178" s="466"/>
      <c r="E178" s="467"/>
      <c r="F178" s="468">
        <v>150</v>
      </c>
      <c r="G178" s="469"/>
      <c r="H178" s="469"/>
      <c r="I178" s="469"/>
      <c r="J178" s="470"/>
    </row>
    <row r="179" spans="1:10" ht="54" customHeight="1" thickBot="1" x14ac:dyDescent="0.3">
      <c r="B179" s="456" t="s">
        <v>485</v>
      </c>
      <c r="C179" s="457"/>
      <c r="D179" s="457"/>
      <c r="E179" s="458"/>
      <c r="F179" s="471"/>
      <c r="G179" s="472"/>
      <c r="H179" s="472"/>
      <c r="I179" s="472"/>
      <c r="J179" s="473"/>
    </row>
    <row r="180" spans="1:10" ht="37.5" customHeight="1" thickBot="1" x14ac:dyDescent="0.3">
      <c r="B180" s="456" t="s">
        <v>189</v>
      </c>
      <c r="C180" s="457"/>
      <c r="D180" s="457"/>
      <c r="E180" s="458"/>
      <c r="F180" s="462">
        <v>60</v>
      </c>
      <c r="G180" s="463"/>
      <c r="H180" s="463"/>
      <c r="I180" s="463"/>
      <c r="J180" s="464"/>
    </row>
    <row r="181" spans="1:10" ht="33" customHeight="1" thickBot="1" x14ac:dyDescent="0.3">
      <c r="B181" s="456" t="s">
        <v>190</v>
      </c>
      <c r="C181" s="457"/>
      <c r="D181" s="457"/>
      <c r="E181" s="458"/>
      <c r="F181" s="462">
        <v>99</v>
      </c>
      <c r="G181" s="463"/>
      <c r="H181" s="463"/>
      <c r="I181" s="463"/>
      <c r="J181" s="464"/>
    </row>
    <row r="182" spans="1:10" ht="34.5" customHeight="1" thickBot="1" x14ac:dyDescent="0.3">
      <c r="B182" s="456" t="s">
        <v>191</v>
      </c>
      <c r="C182" s="457"/>
      <c r="D182" s="457"/>
      <c r="E182" s="458"/>
      <c r="F182" s="462">
        <v>150</v>
      </c>
      <c r="G182" s="463"/>
      <c r="H182" s="463"/>
      <c r="I182" s="463"/>
      <c r="J182" s="464"/>
    </row>
    <row r="183" spans="1:10" ht="39" customHeight="1" thickBot="1" x14ac:dyDescent="0.3">
      <c r="B183" s="456" t="s">
        <v>171</v>
      </c>
      <c r="C183" s="457"/>
      <c r="D183" s="457"/>
      <c r="E183" s="458"/>
      <c r="F183" s="462">
        <v>40</v>
      </c>
      <c r="G183" s="463"/>
      <c r="H183" s="463"/>
      <c r="I183" s="463"/>
      <c r="J183" s="464"/>
    </row>
    <row r="184" spans="1:10" ht="36" customHeight="1" thickBot="1" x14ac:dyDescent="0.3">
      <c r="A184" s="7"/>
      <c r="B184" s="122" t="s">
        <v>192</v>
      </c>
      <c r="C184" s="123"/>
      <c r="D184" s="123"/>
      <c r="E184" s="124"/>
      <c r="F184" s="272"/>
      <c r="G184" s="273"/>
      <c r="H184" s="273"/>
      <c r="I184" s="273"/>
      <c r="J184" s="274"/>
    </row>
    <row r="185" spans="1:10" ht="36" customHeight="1" x14ac:dyDescent="0.25">
      <c r="A185" s="7" t="s">
        <v>111</v>
      </c>
      <c r="B185" s="384" t="s">
        <v>223</v>
      </c>
      <c r="C185" s="379"/>
      <c r="D185" s="379"/>
      <c r="E185" s="430"/>
      <c r="F185" s="171">
        <v>61740</v>
      </c>
      <c r="G185" s="155"/>
      <c r="H185" s="155"/>
      <c r="I185" s="155"/>
      <c r="J185" s="172"/>
    </row>
    <row r="186" spans="1:10" ht="36" customHeight="1" x14ac:dyDescent="0.25">
      <c r="A186" s="7" t="s">
        <v>111</v>
      </c>
      <c r="B186" s="384" t="s">
        <v>194</v>
      </c>
      <c r="C186" s="379"/>
      <c r="D186" s="379"/>
      <c r="E186" s="430"/>
      <c r="F186" s="171">
        <v>61740</v>
      </c>
      <c r="G186" s="155"/>
      <c r="H186" s="155"/>
      <c r="I186" s="155"/>
      <c r="J186" s="172"/>
    </row>
    <row r="187" spans="1:10" ht="36" customHeight="1" x14ac:dyDescent="0.25">
      <c r="A187" s="7" t="s">
        <v>111</v>
      </c>
      <c r="B187" s="384" t="s">
        <v>195</v>
      </c>
      <c r="C187" s="379"/>
      <c r="D187" s="379"/>
      <c r="E187" s="430"/>
      <c r="F187" s="171">
        <v>31140</v>
      </c>
      <c r="G187" s="155"/>
      <c r="H187" s="155"/>
      <c r="I187" s="155"/>
      <c r="J187" s="172"/>
    </row>
    <row r="188" spans="1:10" ht="36" customHeight="1" x14ac:dyDescent="0.25">
      <c r="A188" s="7" t="s">
        <v>113</v>
      </c>
      <c r="B188" s="384" t="s">
        <v>314</v>
      </c>
      <c r="C188" s="379"/>
      <c r="D188" s="379"/>
      <c r="E188" s="430"/>
      <c r="F188" s="171">
        <v>370800</v>
      </c>
      <c r="G188" s="155"/>
      <c r="H188" s="155"/>
      <c r="I188" s="155"/>
      <c r="J188" s="172"/>
    </row>
    <row r="189" spans="1:10" ht="36" customHeight="1" x14ac:dyDescent="0.25">
      <c r="A189" s="7" t="s">
        <v>113</v>
      </c>
      <c r="B189" s="384" t="s">
        <v>197</v>
      </c>
      <c r="C189" s="379"/>
      <c r="D189" s="379"/>
      <c r="E189" s="430"/>
      <c r="F189" s="171">
        <v>370800</v>
      </c>
      <c r="G189" s="155"/>
      <c r="H189" s="155"/>
      <c r="I189" s="155"/>
      <c r="J189" s="172"/>
    </row>
    <row r="190" spans="1:10" ht="36" customHeight="1" x14ac:dyDescent="0.25">
      <c r="A190" s="7" t="s">
        <v>113</v>
      </c>
      <c r="B190" s="384" t="s">
        <v>198</v>
      </c>
      <c r="C190" s="379"/>
      <c r="D190" s="379"/>
      <c r="E190" s="430"/>
      <c r="F190" s="171">
        <v>187200</v>
      </c>
      <c r="G190" s="155"/>
      <c r="H190" s="155"/>
      <c r="I190" s="155"/>
      <c r="J190" s="172"/>
    </row>
    <row r="191" spans="1:10" ht="36" customHeight="1" x14ac:dyDescent="0.25">
      <c r="A191" s="7"/>
      <c r="B191" s="109" t="s">
        <v>199</v>
      </c>
      <c r="C191" s="110"/>
      <c r="D191" s="110"/>
      <c r="E191" s="111"/>
      <c r="F191" s="171">
        <v>61740</v>
      </c>
      <c r="G191" s="155"/>
      <c r="H191" s="155"/>
      <c r="I191" s="155"/>
      <c r="J191" s="172"/>
    </row>
    <row r="192" spans="1:10" ht="54" customHeight="1" thickBot="1" x14ac:dyDescent="0.3">
      <c r="A192" s="7"/>
      <c r="B192" s="370" t="s">
        <v>200</v>
      </c>
      <c r="C192" s="371"/>
      <c r="D192" s="371"/>
      <c r="E192" s="372"/>
      <c r="F192" s="482"/>
      <c r="G192" s="483"/>
      <c r="H192" s="483"/>
      <c r="I192" s="483"/>
      <c r="J192" s="484"/>
    </row>
    <row r="193" spans="1:10" ht="36" customHeight="1" thickBot="1" x14ac:dyDescent="0.3">
      <c r="A193" s="7"/>
      <c r="B193" s="128" t="s">
        <v>188</v>
      </c>
      <c r="C193" s="129"/>
      <c r="D193" s="129"/>
      <c r="E193" s="129"/>
      <c r="F193" s="129"/>
      <c r="G193" s="129"/>
      <c r="H193" s="129"/>
      <c r="I193" s="129"/>
      <c r="J193" s="130"/>
    </row>
    <row r="194" spans="1:10" ht="36" customHeight="1" x14ac:dyDescent="0.25">
      <c r="A194" s="7"/>
      <c r="B194" s="131" t="s">
        <v>201</v>
      </c>
      <c r="C194" s="132"/>
      <c r="D194" s="132"/>
      <c r="E194" s="133"/>
      <c r="F194" s="134">
        <v>200</v>
      </c>
      <c r="G194" s="135"/>
      <c r="H194" s="135"/>
      <c r="I194" s="135"/>
      <c r="J194" s="136"/>
    </row>
    <row r="195" spans="1:10" ht="36" customHeight="1" x14ac:dyDescent="0.25">
      <c r="A195" s="7"/>
      <c r="B195" s="109" t="s">
        <v>202</v>
      </c>
      <c r="C195" s="110"/>
      <c r="D195" s="110"/>
      <c r="E195" s="111"/>
      <c r="F195" s="112">
        <v>105</v>
      </c>
      <c r="G195" s="113"/>
      <c r="H195" s="113"/>
      <c r="I195" s="113"/>
      <c r="J195" s="114"/>
    </row>
    <row r="196" spans="1:10" ht="36" customHeight="1" x14ac:dyDescent="0.25">
      <c r="A196" s="7"/>
      <c r="B196" s="109" t="s">
        <v>203</v>
      </c>
      <c r="C196" s="110"/>
      <c r="D196" s="110"/>
      <c r="E196" s="111"/>
      <c r="F196" s="112">
        <v>105</v>
      </c>
      <c r="G196" s="113"/>
      <c r="H196" s="113"/>
      <c r="I196" s="113"/>
      <c r="J196" s="114"/>
    </row>
    <row r="197" spans="1:10" ht="36" customHeight="1" x14ac:dyDescent="0.25">
      <c r="A197" s="7"/>
      <c r="B197" s="109" t="s">
        <v>204</v>
      </c>
      <c r="C197" s="110"/>
      <c r="D197" s="110"/>
      <c r="E197" s="111"/>
      <c r="F197" s="112">
        <v>200</v>
      </c>
      <c r="G197" s="113"/>
      <c r="H197" s="113"/>
      <c r="I197" s="113"/>
      <c r="J197" s="114"/>
    </row>
    <row r="198" spans="1:10" ht="36" customHeight="1" thickBot="1" x14ac:dyDescent="0.3">
      <c r="A198" s="7"/>
      <c r="B198" s="109" t="s">
        <v>205</v>
      </c>
      <c r="C198" s="110"/>
      <c r="D198" s="110"/>
      <c r="E198" s="111"/>
      <c r="F198" s="112">
        <v>200</v>
      </c>
      <c r="G198" s="113"/>
      <c r="H198" s="113"/>
      <c r="I198" s="113"/>
      <c r="J198" s="114"/>
    </row>
    <row r="199" spans="1:10" ht="24" customHeight="1" thickBot="1" x14ac:dyDescent="0.3">
      <c r="A199" s="7"/>
      <c r="B199" s="115"/>
      <c r="C199" s="116"/>
      <c r="D199" s="116"/>
      <c r="E199" s="117"/>
      <c r="F199" s="118"/>
      <c r="G199" s="119"/>
      <c r="H199" s="119"/>
      <c r="I199" s="119"/>
      <c r="J199" s="120"/>
    </row>
    <row r="200" spans="1:10" ht="54" customHeight="1" thickBot="1" x14ac:dyDescent="0.3">
      <c r="A200" s="7" t="s">
        <v>111</v>
      </c>
      <c r="B200" s="214" t="s">
        <v>316</v>
      </c>
      <c r="C200" s="215"/>
      <c r="D200" s="215"/>
      <c r="E200" s="216"/>
      <c r="F200" s="139"/>
      <c r="G200" s="140"/>
      <c r="H200" s="140"/>
      <c r="I200" s="140"/>
      <c r="J200" s="141"/>
    </row>
    <row r="201" spans="1:10" ht="36" customHeight="1" thickBot="1" x14ac:dyDescent="0.3">
      <c r="A201" s="7" t="s">
        <v>111</v>
      </c>
      <c r="B201" s="448" t="s">
        <v>317</v>
      </c>
      <c r="C201" s="449"/>
      <c r="D201" s="449"/>
      <c r="E201" s="450"/>
      <c r="F201" s="55"/>
      <c r="G201" s="55"/>
      <c r="H201" s="55"/>
      <c r="I201" s="55"/>
      <c r="J201" s="56"/>
    </row>
    <row r="202" spans="1:10" ht="21" customHeight="1" x14ac:dyDescent="0.25">
      <c r="A202" s="7"/>
      <c r="B202" s="25"/>
      <c r="C202" s="26"/>
      <c r="D202" s="26"/>
      <c r="E202" s="26"/>
      <c r="F202" s="27"/>
      <c r="G202" s="27"/>
      <c r="H202" s="27"/>
      <c r="I202" s="27"/>
      <c r="J202" s="27"/>
    </row>
    <row r="203" spans="1:10" ht="67.5" customHeight="1" x14ac:dyDescent="0.25">
      <c r="A203" s="7"/>
      <c r="B203" s="121" t="s">
        <v>319</v>
      </c>
      <c r="C203" s="121"/>
      <c r="D203" s="121"/>
      <c r="E203" s="121"/>
      <c r="F203" s="121"/>
      <c r="G203" s="121"/>
      <c r="H203" s="121"/>
      <c r="I203" s="121"/>
      <c r="J203" s="121"/>
    </row>
    <row r="204" spans="1:10" ht="21" x14ac:dyDescent="0.25">
      <c r="A204" s="7" t="s">
        <v>113</v>
      </c>
      <c r="B204" s="107" t="s">
        <v>208</v>
      </c>
      <c r="C204" s="107"/>
      <c r="D204" s="107"/>
      <c r="E204" s="107"/>
      <c r="F204" s="107"/>
      <c r="G204" s="107"/>
      <c r="H204" s="107"/>
      <c r="I204" s="107"/>
      <c r="J204" s="107"/>
    </row>
    <row r="205" spans="1:10" s="37" customFormat="1" ht="20.100000000000001" customHeight="1" x14ac:dyDescent="0.25">
      <c r="B205" s="70"/>
      <c r="F205" s="71"/>
      <c r="G205" s="71"/>
      <c r="H205" s="71"/>
      <c r="I205" s="71"/>
      <c r="J205" s="71"/>
    </row>
    <row r="206" spans="1:10" s="46" customFormat="1" ht="36" customHeight="1" thickBot="1" x14ac:dyDescent="0.3">
      <c r="B206" s="310" t="s">
        <v>242</v>
      </c>
      <c r="C206" s="310"/>
      <c r="D206" s="310"/>
      <c r="E206" s="310"/>
      <c r="F206" s="310"/>
      <c r="G206" s="310"/>
      <c r="H206" s="310"/>
      <c r="I206" s="310"/>
    </row>
    <row r="207" spans="1:10" s="30" customFormat="1" ht="36" customHeight="1" thickBot="1" x14ac:dyDescent="0.3">
      <c r="B207" s="311" t="s">
        <v>243</v>
      </c>
      <c r="C207" s="312"/>
      <c r="D207" s="312"/>
      <c r="E207" s="312"/>
      <c r="F207" s="312"/>
      <c r="G207" s="312"/>
      <c r="H207" s="312"/>
      <c r="I207" s="313"/>
    </row>
    <row r="208" spans="1:10" ht="81" customHeight="1" thickBot="1" x14ac:dyDescent="0.3">
      <c r="B208" s="451" t="s">
        <v>244</v>
      </c>
      <c r="C208" s="452"/>
      <c r="D208" s="453" t="s">
        <v>245</v>
      </c>
      <c r="E208" s="454"/>
      <c r="F208" s="455"/>
      <c r="G208" s="317" t="s">
        <v>246</v>
      </c>
      <c r="H208" s="317"/>
      <c r="I208" s="318"/>
    </row>
    <row r="209" spans="1:10" ht="36" customHeight="1" x14ac:dyDescent="0.25">
      <c r="B209" s="431" t="s">
        <v>247</v>
      </c>
      <c r="C209" s="432"/>
      <c r="D209" s="433" t="s">
        <v>248</v>
      </c>
      <c r="E209" s="434"/>
      <c r="F209" s="434"/>
      <c r="G209" s="439">
        <v>1500</v>
      </c>
      <c r="H209" s="302"/>
      <c r="I209" s="305"/>
    </row>
    <row r="210" spans="1:10" ht="36" customHeight="1" x14ac:dyDescent="0.25">
      <c r="B210" s="440" t="s">
        <v>249</v>
      </c>
      <c r="C210" s="441"/>
      <c r="D210" s="435"/>
      <c r="E210" s="436"/>
      <c r="F210" s="436"/>
      <c r="G210" s="442">
        <v>1380</v>
      </c>
      <c r="H210" s="303"/>
      <c r="I210" s="309"/>
    </row>
    <row r="211" spans="1:10" ht="36" customHeight="1" x14ac:dyDescent="0.25">
      <c r="B211" s="440" t="s">
        <v>250</v>
      </c>
      <c r="C211" s="441"/>
      <c r="D211" s="435"/>
      <c r="E211" s="436"/>
      <c r="F211" s="436"/>
      <c r="G211" s="442">
        <v>1290</v>
      </c>
      <c r="H211" s="303"/>
      <c r="I211" s="309"/>
    </row>
    <row r="212" spans="1:10" ht="54" customHeight="1" thickBot="1" x14ac:dyDescent="0.3">
      <c r="B212" s="443" t="s">
        <v>251</v>
      </c>
      <c r="C212" s="444"/>
      <c r="D212" s="437"/>
      <c r="E212" s="438"/>
      <c r="F212" s="438"/>
      <c r="G212" s="445">
        <v>1170</v>
      </c>
      <c r="H212" s="446"/>
      <c r="I212" s="447"/>
    </row>
    <row r="213" spans="1:10" ht="16.5" customHeight="1" x14ac:dyDescent="0.25">
      <c r="B213" s="57"/>
      <c r="C213" s="57"/>
      <c r="D213" s="58"/>
      <c r="E213" s="58"/>
      <c r="F213" s="58"/>
      <c r="G213" s="59"/>
      <c r="H213" s="58"/>
      <c r="I213" s="58"/>
    </row>
    <row r="214" spans="1:10" ht="40.5" customHeight="1" x14ac:dyDescent="0.25">
      <c r="A214" s="7"/>
      <c r="B214" s="108" t="s">
        <v>209</v>
      </c>
      <c r="C214" s="108"/>
      <c r="D214" s="108"/>
      <c r="E214" s="108"/>
      <c r="F214" s="108"/>
      <c r="G214" s="108"/>
      <c r="H214" s="108"/>
      <c r="I214" s="108"/>
      <c r="J214" s="108"/>
    </row>
    <row r="215" spans="1:10" ht="23.25" x14ac:dyDescent="0.25">
      <c r="A215" s="365" t="s">
        <v>320</v>
      </c>
      <c r="B215" s="365"/>
      <c r="C215" s="365"/>
      <c r="D215" s="365"/>
      <c r="E215" s="365"/>
      <c r="F215" s="365"/>
      <c r="G215" s="365"/>
      <c r="H215" s="365"/>
    </row>
    <row r="216" spans="1:10" ht="25.5" x14ac:dyDescent="0.35">
      <c r="A216" s="366" t="s">
        <v>321</v>
      </c>
      <c r="B216" s="366"/>
      <c r="C216" s="366"/>
      <c r="D216" s="366"/>
      <c r="E216" s="60" t="s">
        <v>322</v>
      </c>
      <c r="F216" s="61"/>
      <c r="G216" s="61"/>
    </row>
    <row r="217" spans="1:10" ht="25.5" x14ac:dyDescent="0.35">
      <c r="A217" s="363" t="s">
        <v>323</v>
      </c>
      <c r="B217" s="363"/>
      <c r="C217" s="363"/>
      <c r="D217" s="363"/>
      <c r="E217" s="62">
        <v>1</v>
      </c>
      <c r="F217" s="61"/>
      <c r="G217" s="61"/>
    </row>
    <row r="218" spans="1:10" ht="25.5" x14ac:dyDescent="0.35">
      <c r="A218" s="363">
        <v>2</v>
      </c>
      <c r="B218" s="363"/>
      <c r="C218" s="363"/>
      <c r="D218" s="363"/>
      <c r="E218" s="63">
        <v>1.1000000000000001</v>
      </c>
      <c r="F218" s="61"/>
      <c r="G218" s="61"/>
    </row>
    <row r="219" spans="1:10" ht="25.5" x14ac:dyDescent="0.35">
      <c r="A219" s="363">
        <v>3</v>
      </c>
      <c r="B219" s="363"/>
      <c r="C219" s="363"/>
      <c r="D219" s="363"/>
      <c r="E219" s="63">
        <v>1.2</v>
      </c>
      <c r="F219" s="61"/>
      <c r="G219" s="61"/>
    </row>
    <row r="220" spans="1:10" ht="25.5" x14ac:dyDescent="0.35">
      <c r="A220" s="363" t="s">
        <v>324</v>
      </c>
      <c r="B220" s="363"/>
      <c r="C220" s="363"/>
      <c r="D220" s="363"/>
      <c r="E220" s="63">
        <v>1.25</v>
      </c>
      <c r="F220" s="61"/>
      <c r="G220" s="61"/>
    </row>
    <row r="221" spans="1:10" ht="25.5" x14ac:dyDescent="0.35">
      <c r="A221" s="363" t="s">
        <v>325</v>
      </c>
      <c r="B221" s="363"/>
      <c r="C221" s="363"/>
      <c r="D221" s="363"/>
      <c r="E221" s="63">
        <v>1.3</v>
      </c>
      <c r="F221" s="61"/>
      <c r="G221" s="61"/>
    </row>
    <row r="222" spans="1:10" ht="25.5" x14ac:dyDescent="0.35">
      <c r="A222" s="363" t="s">
        <v>326</v>
      </c>
      <c r="B222" s="363"/>
      <c r="C222" s="363"/>
      <c r="D222" s="363"/>
      <c r="E222" s="63">
        <v>1.35</v>
      </c>
      <c r="F222" s="61"/>
      <c r="G222" s="61"/>
    </row>
    <row r="223" spans="1:10" ht="25.5" x14ac:dyDescent="0.35">
      <c r="A223" s="363" t="s">
        <v>327</v>
      </c>
      <c r="B223" s="363"/>
      <c r="C223" s="363"/>
      <c r="D223" s="363"/>
      <c r="E223" s="63">
        <v>1.4</v>
      </c>
      <c r="F223" s="61"/>
      <c r="G223" s="61"/>
    </row>
    <row r="224" spans="1:10" ht="25.5" x14ac:dyDescent="0.35">
      <c r="A224" s="363" t="s">
        <v>328</v>
      </c>
      <c r="B224" s="363"/>
      <c r="C224" s="363"/>
      <c r="D224" s="363"/>
      <c r="E224" s="63">
        <v>1.45</v>
      </c>
      <c r="F224" s="61"/>
      <c r="G224" s="61"/>
    </row>
    <row r="225" spans="1:8" ht="25.5" x14ac:dyDescent="0.35">
      <c r="A225" s="363" t="s">
        <v>329</v>
      </c>
      <c r="B225" s="363"/>
      <c r="C225" s="363"/>
      <c r="D225" s="363"/>
      <c r="E225" s="63">
        <v>1.5</v>
      </c>
      <c r="F225" s="61"/>
      <c r="G225" s="61"/>
    </row>
    <row r="226" spans="1:8" ht="25.5" x14ac:dyDescent="0.35">
      <c r="A226" s="363" t="s">
        <v>330</v>
      </c>
      <c r="B226" s="363"/>
      <c r="C226" s="363"/>
      <c r="D226" s="363"/>
      <c r="E226" s="63">
        <v>2</v>
      </c>
      <c r="F226" s="61"/>
      <c r="G226" s="61"/>
    </row>
    <row r="227" spans="1:8" ht="53.25" customHeight="1" x14ac:dyDescent="0.25">
      <c r="A227" s="364" t="s">
        <v>523</v>
      </c>
      <c r="B227" s="364"/>
      <c r="C227" s="364"/>
      <c r="D227" s="364"/>
      <c r="E227" s="364"/>
      <c r="F227" s="364"/>
      <c r="G227" s="364"/>
      <c r="H227" s="364"/>
    </row>
  </sheetData>
  <sheetProtection selectLockedCells="1" selectUnlockedCells="1"/>
  <mergeCells count="412"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66:E166"/>
    <mergeCell ref="F166:J166"/>
    <mergeCell ref="B167:J167"/>
    <mergeCell ref="B168:E168"/>
    <mergeCell ref="F168:J169"/>
    <mergeCell ref="B169:E169"/>
    <mergeCell ref="B163:E163"/>
    <mergeCell ref="F163:J163"/>
    <mergeCell ref="B164:E164"/>
    <mergeCell ref="F164:J164"/>
    <mergeCell ref="B165:E165"/>
    <mergeCell ref="F165:J165"/>
    <mergeCell ref="B174:E174"/>
    <mergeCell ref="F174:J175"/>
    <mergeCell ref="B175:E175"/>
    <mergeCell ref="B176:E176"/>
    <mergeCell ref="F176:J177"/>
    <mergeCell ref="B177:E177"/>
    <mergeCell ref="B170:E170"/>
    <mergeCell ref="F170:J171"/>
    <mergeCell ref="B171:E171"/>
    <mergeCell ref="B172:E172"/>
    <mergeCell ref="F172:J173"/>
    <mergeCell ref="B173:E173"/>
    <mergeCell ref="B182:E182"/>
    <mergeCell ref="F182:J182"/>
    <mergeCell ref="B183:E183"/>
    <mergeCell ref="F183:J183"/>
    <mergeCell ref="B184:E184"/>
    <mergeCell ref="F184:J184"/>
    <mergeCell ref="B178:E178"/>
    <mergeCell ref="F178:J179"/>
    <mergeCell ref="B179:E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201:E201"/>
    <mergeCell ref="B203:J203"/>
    <mergeCell ref="B204:J204"/>
    <mergeCell ref="B206:I206"/>
    <mergeCell ref="B207:I207"/>
    <mergeCell ref="B208:C208"/>
    <mergeCell ref="D208:F208"/>
    <mergeCell ref="G208:I208"/>
    <mergeCell ref="B198:E198"/>
    <mergeCell ref="F198:J198"/>
    <mergeCell ref="B199:E199"/>
    <mergeCell ref="F199:J199"/>
    <mergeCell ref="B200:E200"/>
    <mergeCell ref="F200:J200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A226:D226"/>
    <mergeCell ref="A227:H227"/>
    <mergeCell ref="A220:D220"/>
    <mergeCell ref="A221:D221"/>
    <mergeCell ref="A222:D222"/>
    <mergeCell ref="A223:D223"/>
    <mergeCell ref="A224:D224"/>
    <mergeCell ref="A225:D225"/>
    <mergeCell ref="B214:J214"/>
    <mergeCell ref="A215:H215"/>
    <mergeCell ref="A216:D216"/>
    <mergeCell ref="A217:D217"/>
    <mergeCell ref="A218:D218"/>
    <mergeCell ref="A219:D21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2021-11-01T04:17:39Z</dcterms:modified>
</cp:coreProperties>
</file>